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drawings/drawing44.xml" ContentType="application/vnd.openxmlformats-officedocument.drawing+xml"/>
  <Override PartName="/xl/drawings/drawing45.xml" ContentType="application/vnd.openxmlformats-officedocument.drawing+xml"/>
  <Override PartName="/xl/drawings/drawing46.xml" ContentType="application/vnd.openxmlformats-officedocument.drawing+xml"/>
  <Override PartName="/xl/drawings/drawing47.xml" ContentType="application/vnd.openxmlformats-officedocument.drawing+xml"/>
  <Override PartName="/xl/drawings/drawing48.xml" ContentType="application/vnd.openxmlformats-officedocument.drawing+xml"/>
  <Override PartName="/xl/drawings/drawing49.xml" ContentType="application/vnd.openxmlformats-officedocument.drawing+xml"/>
  <Override PartName="/xl/drawings/drawing50.xml" ContentType="application/vnd.openxmlformats-officedocument.drawing+xml"/>
  <Override PartName="/xl/drawings/drawing51.xml" ContentType="application/vnd.openxmlformats-officedocument.drawing+xml"/>
  <Override PartName="/xl/drawings/drawing52.xml" ContentType="application/vnd.openxmlformats-officedocument.drawing+xml"/>
  <Override PartName="/xl/drawings/drawing53.xml" ContentType="application/vnd.openxmlformats-officedocument.drawing+xml"/>
  <Override PartName="/xl/drawings/drawing54.xml" ContentType="application/vnd.openxmlformats-officedocument.drawing+xml"/>
  <Override PartName="/xl/drawings/drawing55.xml" ContentType="application/vnd.openxmlformats-officedocument.drawing+xml"/>
  <Override PartName="/xl/drawings/drawing56.xml" ContentType="application/vnd.openxmlformats-officedocument.drawing+xml"/>
  <Override PartName="/xl/drawings/drawing57.xml" ContentType="application/vnd.openxmlformats-officedocument.drawing+xml"/>
  <Override PartName="/xl/drawings/drawing58.xml" ContentType="application/vnd.openxmlformats-officedocument.drawing+xml"/>
  <Override PartName="/xl/drawings/drawing59.xml" ContentType="application/vnd.openxmlformats-officedocument.drawing+xml"/>
  <Override PartName="/xl/drawings/drawing60.xml" ContentType="application/vnd.openxmlformats-officedocument.drawing+xml"/>
  <Override PartName="/xl/drawings/drawing61.xml" ContentType="application/vnd.openxmlformats-officedocument.drawing+xml"/>
  <Override PartName="/xl/drawings/drawing62.xml" ContentType="application/vnd.openxmlformats-officedocument.drawing+xml"/>
  <Override PartName="/xl/drawings/drawing63.xml" ContentType="application/vnd.openxmlformats-officedocument.drawing+xml"/>
  <Override PartName="/xl/drawings/drawing64.xml" ContentType="application/vnd.openxmlformats-officedocument.drawing+xml"/>
  <Override PartName="/xl/drawings/drawing65.xml" ContentType="application/vnd.openxmlformats-officedocument.drawing+xml"/>
  <Override PartName="/xl/drawings/drawing66.xml" ContentType="application/vnd.openxmlformats-officedocument.drawing+xml"/>
  <Override PartName="/xl/drawings/drawing67.xml" ContentType="application/vnd.openxmlformats-officedocument.drawing+xml"/>
  <Override PartName="/xl/drawings/drawing68.xml" ContentType="application/vnd.openxmlformats-officedocument.drawing+xml"/>
  <Override PartName="/xl/drawings/drawing69.xml" ContentType="application/vnd.openxmlformats-officedocument.drawing+xml"/>
  <Override PartName="/xl/drawings/drawing70.xml" ContentType="application/vnd.openxmlformats-officedocument.drawing+xml"/>
  <Override PartName="/xl/drawings/drawing71.xml" ContentType="application/vnd.openxmlformats-officedocument.drawing+xml"/>
  <Override PartName="/xl/drawings/drawing72.xml" ContentType="application/vnd.openxmlformats-officedocument.drawing+xml"/>
  <Override PartName="/xl/drawings/drawing73.xml" ContentType="application/vnd.openxmlformats-officedocument.drawing+xml"/>
  <Override PartName="/xl/drawings/drawing74.xml" ContentType="application/vnd.openxmlformats-officedocument.drawing+xml"/>
  <Override PartName="/xl/drawings/drawing75.xml" ContentType="application/vnd.openxmlformats-officedocument.drawing+xml"/>
  <Override PartName="/xl/drawings/drawing76.xml" ContentType="application/vnd.openxmlformats-officedocument.drawing+xml"/>
  <Override PartName="/xl/drawings/drawing77.xml" ContentType="application/vnd.openxmlformats-officedocument.drawing+xml"/>
  <Override PartName="/xl/drawings/drawing78.xml" ContentType="application/vnd.openxmlformats-officedocument.drawing+xml"/>
  <Override PartName="/xl/drawings/drawing79.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codeName="ThisWorkbook"/>
  <mc:AlternateContent xmlns:mc="http://schemas.openxmlformats.org/markup-compatibility/2006">
    <mc:Choice Requires="x15">
      <x15ac:absPath xmlns:x15ac="http://schemas.microsoft.com/office/spreadsheetml/2010/11/ac" url="\\coonicsrv-bi01.coonic.com\Multimedia\Clientes\Repsol\aaa.CONTENIDOS\000. REDEX\Energía e innovación\Anuario energético\"/>
    </mc:Choice>
  </mc:AlternateContent>
  <bookViews>
    <workbookView xWindow="0" yWindow="0" windowWidth="20490" windowHeight="7620" tabRatio="838"/>
  </bookViews>
  <sheets>
    <sheet name="Índice" sheetId="284" r:id="rId1"/>
    <sheet name="Reservas de petróleo" sheetId="264" r:id="rId2"/>
    <sheet name="Producción de petróleo" sheetId="265" r:id="rId3"/>
    <sheet name="Consumo de petróleo" sheetId="268" r:id="rId4"/>
    <sheet name="Reservas de gas natural" sheetId="269" r:id="rId5"/>
    <sheet name="Producción de gas natural" sheetId="271" r:id="rId6"/>
    <sheet name="Demanda de gas natural" sheetId="272" r:id="rId7"/>
    <sheet name="Precios de hidrocarburos" sheetId="274" r:id="rId8"/>
    <sheet name="Generación eléctrica" sheetId="275" r:id="rId9"/>
    <sheet name="Generación eléctrica renovable" sheetId="278" r:id="rId10"/>
    <sheet name="Emisiones de CO2" sheetId="277" r:id="rId11"/>
    <sheet name="Emisiones de CO2 petróleo" sheetId="279" r:id="rId12"/>
    <sheet name="Emisiones de CO2 gas natural" sheetId="280" r:id="rId13"/>
    <sheet name="Emisiones de CO2 carbón" sheetId="281" r:id="rId14"/>
    <sheet name="Intensidad en CO2" sheetId="282" r:id="rId15"/>
    <sheet name="Emisiones de CO2 per cápita" sheetId="605" r:id="rId16"/>
    <sheet name="Intensidad energética total" sheetId="283" r:id="rId17"/>
    <sheet name="Mundo" sheetId="362" r:id="rId18"/>
    <sheet name="OCDE" sheetId="360" r:id="rId19"/>
    <sheet name="No-OCDE" sheetId="361" r:id="rId20"/>
    <sheet name="África" sheetId="358" r:id="rId21"/>
    <sheet name="Angola" sheetId="397" r:id="rId22"/>
    <sheet name="Argelia" sheetId="393" r:id="rId23"/>
    <sheet name="Egipto" sheetId="394" r:id="rId24"/>
    <sheet name="Libia" sheetId="398" r:id="rId25"/>
    <sheet name="Nigeria" sheetId="395" r:id="rId26"/>
    <sheet name="Sudáfrica" sheetId="396" r:id="rId27"/>
    <sheet name="Antigua Unión Soviética" sheetId="356" r:id="rId28"/>
    <sheet name="Kazajistán" sheetId="389" r:id="rId29"/>
    <sheet name="Rusia" sheetId="390" r:id="rId30"/>
    <sheet name="Ucrania" sheetId="391" r:id="rId31"/>
    <sheet name="Uzbekistán" sheetId="392" r:id="rId32"/>
    <sheet name="Asia-Pacífico" sheetId="359" r:id="rId33"/>
    <sheet name="Australia" sheetId="399" r:id="rId34"/>
    <sheet name="China" sheetId="400" r:id="rId35"/>
    <sheet name="Corea del Sur" sheetId="406" r:id="rId36"/>
    <sheet name="India" sheetId="401" r:id="rId37"/>
    <sheet name="Indonesia" sheetId="402" r:id="rId38"/>
    <sheet name="Japón" sheetId="403" r:id="rId39"/>
    <sheet name="Malasia" sheetId="404" r:id="rId40"/>
    <sheet name="Nueva Zelanda" sheetId="405" r:id="rId41"/>
    <sheet name="Tailandia" sheetId="408" r:id="rId42"/>
    <sheet name="Taiwán" sheetId="407" r:id="rId43"/>
    <sheet name="Vietnam" sheetId="409" r:id="rId44"/>
    <sheet name="Europa" sheetId="355" r:id="rId45"/>
    <sheet name="Alemania" sheetId="378" r:id="rId46"/>
    <sheet name="Bélgica" sheetId="373" r:id="rId47"/>
    <sheet name="España" sheetId="384" r:id="rId48"/>
    <sheet name="Finlandia" sheetId="376" r:id="rId49"/>
    <sheet name="Francia" sheetId="377" r:id="rId50"/>
    <sheet name="Holanda" sheetId="380" r:id="rId51"/>
    <sheet name="Italia" sheetId="379" r:id="rId52"/>
    <sheet name="Noruega" sheetId="387" r:id="rId53"/>
    <sheet name="Polonia" sheetId="381" r:id="rId54"/>
    <sheet name="Portugal" sheetId="382" r:id="rId55"/>
    <sheet name="Reino Unido" sheetId="386" r:id="rId56"/>
    <sheet name="República Checa" sheetId="375" r:id="rId57"/>
    <sheet name="Rumanía" sheetId="383" r:id="rId58"/>
    <sheet name="Suecia" sheetId="385" r:id="rId59"/>
    <sheet name="Turquía" sheetId="388" r:id="rId60"/>
    <sheet name="Norteamérica" sheetId="254" r:id="rId61"/>
    <sheet name="Canadá" sheetId="364" r:id="rId62"/>
    <sheet name="EE.UU." sheetId="363" r:id="rId63"/>
    <sheet name="México" sheetId="365" r:id="rId64"/>
    <sheet name="Oriente Medio" sheetId="357" r:id="rId65"/>
    <sheet name="Arabia Saudí" sheetId="413" r:id="rId66"/>
    <sheet name="Emiratos Árabes Unidos" sheetId="414" r:id="rId67"/>
    <sheet name="Irán" sheetId="410" r:id="rId68"/>
    <sheet name="Iraq" sheetId="411" r:id="rId69"/>
    <sheet name="Kuwait" sheetId="412" r:id="rId70"/>
    <sheet name="Sudamérica y Centroamérica" sheetId="354" r:id="rId71"/>
    <sheet name="Argentina" sheetId="366" r:id="rId72"/>
    <sheet name="Brasil" sheetId="368" r:id="rId73"/>
    <sheet name="Chile" sheetId="370" r:id="rId74"/>
    <sheet name="Colombia" sheetId="369" r:id="rId75"/>
    <sheet name="Perú" sheetId="372" r:id="rId76"/>
    <sheet name="Venezuela" sheetId="371" r:id="rId77"/>
    <sheet name="Factores conversión" sheetId="285" r:id="rId78"/>
    <sheet name="Glosario" sheetId="286" r:id="rId79"/>
  </sheets>
  <externalReferences>
    <externalReference r:id="rId80"/>
  </externalReferences>
  <definedNames>
    <definedName name="_xlnm.Print_Area" localSheetId="20">África!$A$3:$T$69</definedName>
    <definedName name="_xlnm.Print_Area" localSheetId="45">Alemania!$A$3:$T$69</definedName>
    <definedName name="_xlnm.Print_Area" localSheetId="21">Angola!$A$3:$T$69</definedName>
    <definedName name="_xlnm.Print_Area" localSheetId="27">'Antigua Unión Soviética'!$A$3:$T$69</definedName>
    <definedName name="_xlnm.Print_Area" localSheetId="65">'Arabia Saudí'!$A$3:$T$69</definedName>
    <definedName name="_xlnm.Print_Area" localSheetId="22">Argelia!$A$3:$T$69</definedName>
    <definedName name="_xlnm.Print_Area" localSheetId="71">Argentina!$A$3:$T$69</definedName>
    <definedName name="_xlnm.Print_Area" localSheetId="32">'Asia-Pacífico'!$A$3:$T$69</definedName>
    <definedName name="_xlnm.Print_Area" localSheetId="33">Australia!$A$3:$T$69</definedName>
    <definedName name="_xlnm.Print_Area" localSheetId="46">Bélgica!$A$3:$T$69</definedName>
    <definedName name="_xlnm.Print_Area" localSheetId="72">Brasil!$A$3:$T$69</definedName>
    <definedName name="_xlnm.Print_Area" localSheetId="61">Canadá!$A$3:$T$69</definedName>
    <definedName name="_xlnm.Print_Area" localSheetId="73">Chile!$A$3:$T$69</definedName>
    <definedName name="_xlnm.Print_Area" localSheetId="34">China!$A$3:$T$69</definedName>
    <definedName name="_xlnm.Print_Area" localSheetId="74">Colombia!$A$3:$T$69</definedName>
    <definedName name="_xlnm.Print_Area" localSheetId="3">'Consumo de petróleo'!$A$3:$S$74</definedName>
    <definedName name="_xlnm.Print_Area" localSheetId="35">'Corea del Sur'!$A$3:$T$69</definedName>
    <definedName name="_xlnm.Print_Area" localSheetId="6">'Demanda de gas natural'!$A$3:$S$74</definedName>
    <definedName name="_xlnm.Print_Area" localSheetId="62">EE.UU.!$A$3:$T$69</definedName>
    <definedName name="_xlnm.Print_Area" localSheetId="23">Egipto!$A$3:$T$69</definedName>
    <definedName name="_xlnm.Print_Area" localSheetId="66">'Emiratos Árabes Unidos'!$A$3:$T$69</definedName>
    <definedName name="_xlnm.Print_Area" localSheetId="10">'Emisiones de CO2'!$A$3:$S$72</definedName>
    <definedName name="_xlnm.Print_Area" localSheetId="13">'Emisiones de CO2 carbón'!$A$3:$S$72</definedName>
    <definedName name="_xlnm.Print_Area" localSheetId="12">'Emisiones de CO2 gas natural'!$A$3:$S$72</definedName>
    <definedName name="_xlnm.Print_Area" localSheetId="15">'Emisiones de CO2 per cápita'!$A$3:$S$72</definedName>
    <definedName name="_xlnm.Print_Area" localSheetId="11">'Emisiones de CO2 petróleo'!$A$3:$S$72</definedName>
    <definedName name="_xlnm.Print_Area" localSheetId="47">España!$A$3:$T$69</definedName>
    <definedName name="_xlnm.Print_Area" localSheetId="44">Europa!$A$3:$T$69</definedName>
    <definedName name="_xlnm.Print_Area" localSheetId="77">'Factores conversión'!$A$7:$H$48</definedName>
    <definedName name="_xlnm.Print_Area" localSheetId="48">Finlandia!$A$3:$T$69</definedName>
    <definedName name="_xlnm.Print_Area" localSheetId="49">Francia!$A$3:$T$69</definedName>
    <definedName name="_xlnm.Print_Area" localSheetId="8">'Generación eléctrica'!$A$3:$S$72</definedName>
    <definedName name="_xlnm.Print_Area" localSheetId="9">'Generación eléctrica renovable'!$A$3:$S$66</definedName>
    <definedName name="_xlnm.Print_Area" localSheetId="50">Holanda!$A$3:$T$69</definedName>
    <definedName name="_xlnm.Print_Area" localSheetId="36">India!$A$3:$T$69</definedName>
    <definedName name="_xlnm.Print_Area" localSheetId="0">Índice!$A$1:$E$54</definedName>
    <definedName name="_xlnm.Print_Area" localSheetId="37">Indonesia!$A$3:$T$69</definedName>
    <definedName name="_xlnm.Print_Area" localSheetId="14">'Intensidad en CO2'!$A$3:$S$66</definedName>
    <definedName name="_xlnm.Print_Area" localSheetId="16">'Intensidad energética total'!$A$3:$S$66</definedName>
    <definedName name="_xlnm.Print_Area" localSheetId="67">Irán!$A$3:$T$69</definedName>
    <definedName name="_xlnm.Print_Area" localSheetId="68">Iraq!$A$3:$T$69</definedName>
    <definedName name="_xlnm.Print_Area" localSheetId="51">Italia!$A$3:$T$69</definedName>
    <definedName name="_xlnm.Print_Area" localSheetId="38">Japón!$A$3:$T$69</definedName>
    <definedName name="_xlnm.Print_Area" localSheetId="28">Kazajistán!$A$3:$T$69</definedName>
    <definedName name="_xlnm.Print_Area" localSheetId="69">Kuwait!$A$3:$T$69</definedName>
    <definedName name="_xlnm.Print_Area" localSheetId="24">Libia!$A$3:$T$69</definedName>
    <definedName name="_xlnm.Print_Area" localSheetId="39">Malasia!$A$3:$T$69</definedName>
    <definedName name="_xlnm.Print_Area" localSheetId="63">México!$A$3:$T$69</definedName>
    <definedName name="_xlnm.Print_Area" localSheetId="17">Mundo!$A$3:$T$69</definedName>
    <definedName name="_xlnm.Print_Area" localSheetId="25">Nigeria!$A$3:$T$69</definedName>
    <definedName name="_xlnm.Print_Area" localSheetId="19">'No-OCDE'!$A$3:$T$69</definedName>
    <definedName name="_xlnm.Print_Area" localSheetId="60">Norteamérica!$A$3:$T$69</definedName>
    <definedName name="_xlnm.Print_Area" localSheetId="52">Noruega!$A$3:$T$69</definedName>
    <definedName name="_xlnm.Print_Area" localSheetId="40">'Nueva Zelanda'!$A$3:$T$69</definedName>
    <definedName name="_xlnm.Print_Area" localSheetId="18">OCDE!$A$3:$T$69</definedName>
    <definedName name="_xlnm.Print_Area" localSheetId="64">'Oriente Medio'!$A$3:$T$69</definedName>
    <definedName name="_xlnm.Print_Area" localSheetId="75">Perú!$A$3:$T$69</definedName>
    <definedName name="_xlnm.Print_Area" localSheetId="53">Polonia!$A$3:$T$69</definedName>
    <definedName name="_xlnm.Print_Area" localSheetId="54">Portugal!$A$3:$T$69</definedName>
    <definedName name="_xlnm.Print_Area" localSheetId="7">'Precios de hidrocarburos'!$A$3:$S$14</definedName>
    <definedName name="_xlnm.Print_Area" localSheetId="5">'Producción de gas natural'!$A$3:$S$68</definedName>
    <definedName name="_xlnm.Print_Area" localSheetId="2">'Producción de petróleo'!$A$3:$S$71</definedName>
    <definedName name="_xlnm.Print_Area" localSheetId="55">'Reino Unido'!$A$3:$T$69</definedName>
    <definedName name="_xlnm.Print_Area" localSheetId="56">'República Checa'!$A$3:$T$69</definedName>
    <definedName name="_xlnm.Print_Area" localSheetId="4">'Reservas de gas natural'!$A$3:$S$67</definedName>
    <definedName name="_xlnm.Print_Area" localSheetId="1">'Reservas de petróleo'!$A$3:$S$68</definedName>
    <definedName name="_xlnm.Print_Area" localSheetId="57">Rumanía!$A$3:$T$69</definedName>
    <definedName name="_xlnm.Print_Area" localSheetId="29">Rusia!$A$3:$T$69</definedName>
    <definedName name="_xlnm.Print_Area" localSheetId="26">Sudáfrica!$A$3:$T$69</definedName>
    <definedName name="_xlnm.Print_Area" localSheetId="70">'Sudamérica y Centroamérica'!$A$3:$T$69</definedName>
    <definedName name="_xlnm.Print_Area" localSheetId="58">Suecia!$A$3:$T$69</definedName>
    <definedName name="_xlnm.Print_Area" localSheetId="41">Tailandia!$A$3:$T$69</definedName>
    <definedName name="_xlnm.Print_Area" localSheetId="42">Taiwán!$A$3:$T$69</definedName>
    <definedName name="_xlnm.Print_Area" localSheetId="59">Turquía!$A$3:$T$69</definedName>
    <definedName name="_xlnm.Print_Area" localSheetId="30">Ucrania!$A$3:$T$69</definedName>
    <definedName name="_xlnm.Print_Area" localSheetId="31">Uzbekistán!$A$3:$T$69</definedName>
    <definedName name="_xlnm.Print_Area" localSheetId="76">Venezuela!$A$3:$T$69</definedName>
    <definedName name="_xlnm.Print_Area" localSheetId="43">Vietnam!$A$3:$T$69</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R40" i="605" l="1"/>
  <c r="Q40" i="605"/>
  <c r="P40" i="605"/>
  <c r="O40" i="605"/>
  <c r="N40" i="605"/>
  <c r="M40" i="605"/>
  <c r="L40" i="605"/>
  <c r="K40" i="605"/>
  <c r="J40" i="605"/>
  <c r="I40" i="605"/>
  <c r="H40" i="605"/>
  <c r="G40" i="605"/>
  <c r="F40" i="605"/>
  <c r="E40" i="605"/>
  <c r="D40" i="605"/>
  <c r="R39" i="605"/>
  <c r="Q39" i="605"/>
  <c r="P39" i="605"/>
  <c r="O39" i="605"/>
  <c r="N39" i="605"/>
  <c r="M39" i="605"/>
  <c r="L39" i="605"/>
  <c r="K39" i="605"/>
  <c r="J39" i="605"/>
  <c r="I39" i="605"/>
  <c r="H39" i="605"/>
  <c r="G39" i="605"/>
  <c r="F39" i="605"/>
  <c r="E39" i="605"/>
  <c r="D39" i="605"/>
  <c r="R38" i="605"/>
  <c r="Q38" i="605"/>
  <c r="P38" i="605"/>
  <c r="O38" i="605"/>
  <c r="N38" i="605"/>
  <c r="M38" i="605"/>
  <c r="L38" i="605"/>
  <c r="K38" i="605"/>
  <c r="J38" i="605"/>
  <c r="I38" i="605"/>
  <c r="H38" i="605"/>
  <c r="G38" i="605"/>
  <c r="F38" i="605"/>
  <c r="E38" i="605"/>
  <c r="D38" i="605"/>
  <c r="R37" i="605"/>
  <c r="Q37" i="605"/>
  <c r="P37" i="605"/>
  <c r="O37" i="605"/>
  <c r="N37" i="605"/>
  <c r="M37" i="605"/>
  <c r="L37" i="605"/>
  <c r="K37" i="605"/>
  <c r="J37" i="605"/>
  <c r="I37" i="605"/>
  <c r="H37" i="605"/>
  <c r="G37" i="605"/>
  <c r="F37" i="605"/>
  <c r="E37" i="605"/>
  <c r="D37" i="605"/>
  <c r="R36" i="605"/>
  <c r="Q36" i="605"/>
  <c r="P36" i="605"/>
  <c r="O36" i="605"/>
  <c r="N36" i="605"/>
  <c r="M36" i="605"/>
  <c r="L36" i="605"/>
  <c r="K36" i="605"/>
  <c r="J36" i="605"/>
  <c r="I36" i="605"/>
  <c r="H36" i="605"/>
  <c r="G36" i="605"/>
  <c r="F36" i="605"/>
  <c r="E36" i="605"/>
  <c r="D36" i="605"/>
  <c r="R35" i="605"/>
  <c r="Q35" i="605"/>
  <c r="P35" i="605"/>
  <c r="O35" i="605"/>
  <c r="N35" i="605"/>
  <c r="M35" i="605"/>
  <c r="L35" i="605"/>
  <c r="K35" i="605"/>
  <c r="J35" i="605"/>
  <c r="I35" i="605"/>
  <c r="H35" i="605"/>
  <c r="G35" i="605"/>
  <c r="F35" i="605"/>
  <c r="E35" i="605"/>
  <c r="D35" i="605"/>
  <c r="R41" i="605"/>
  <c r="Q41" i="605"/>
  <c r="P41" i="605"/>
  <c r="O41" i="605"/>
  <c r="N41" i="605"/>
  <c r="M41" i="605"/>
  <c r="L41" i="605"/>
  <c r="K41" i="605"/>
  <c r="J41" i="605"/>
  <c r="I41" i="605"/>
  <c r="H41" i="605"/>
  <c r="G41" i="605"/>
  <c r="F41" i="605"/>
  <c r="E41" i="605"/>
  <c r="D41" i="605"/>
  <c r="AB1" i="362" l="1"/>
  <c r="AB1" i="397" l="1"/>
  <c r="AB1" i="398"/>
  <c r="AB1" i="409"/>
  <c r="AB1" i="376"/>
  <c r="AZ5" i="360"/>
  <c r="AZ6" i="360"/>
  <c r="AZ5" i="361"/>
  <c r="AZ6" i="361"/>
  <c r="AZ5" i="358"/>
  <c r="AZ6" i="358"/>
  <c r="AZ5" i="397"/>
  <c r="AZ6" i="397"/>
  <c r="AZ5" i="393"/>
  <c r="AZ6" i="393"/>
  <c r="AZ5" i="394"/>
  <c r="AZ6" i="394"/>
  <c r="AZ5" i="398"/>
  <c r="AZ6" i="398"/>
  <c r="AZ5" i="395"/>
  <c r="AZ6" i="395"/>
  <c r="AZ5" i="396"/>
  <c r="AZ6" i="396"/>
  <c r="AZ5" i="356"/>
  <c r="AZ6" i="356"/>
  <c r="AZ5" i="389"/>
  <c r="AZ6" i="389"/>
  <c r="AZ5" i="390"/>
  <c r="AZ6" i="390"/>
  <c r="AZ5" i="391"/>
  <c r="AZ6" i="391"/>
  <c r="AZ5" i="392"/>
  <c r="AZ6" i="392"/>
  <c r="AZ5" i="359"/>
  <c r="AZ6" i="359"/>
  <c r="AZ5" i="399"/>
  <c r="AZ6" i="399"/>
  <c r="AZ5" i="400"/>
  <c r="AZ6" i="400"/>
  <c r="AZ5" i="406"/>
  <c r="AZ6" i="406"/>
  <c r="AZ5" i="401"/>
  <c r="AZ6" i="401"/>
  <c r="AZ5" i="402"/>
  <c r="AZ6" i="402"/>
  <c r="AZ5" i="403"/>
  <c r="AZ6" i="403"/>
  <c r="AZ5" i="404"/>
  <c r="AZ6" i="404"/>
  <c r="AZ5" i="405"/>
  <c r="AZ6" i="405"/>
  <c r="AZ5" i="408"/>
  <c r="AZ6" i="408"/>
  <c r="AZ5" i="407"/>
  <c r="AZ6" i="407"/>
  <c r="AZ5" i="409"/>
  <c r="AZ6" i="409"/>
  <c r="AZ5" i="355"/>
  <c r="AZ6" i="355"/>
  <c r="AZ5" i="378"/>
  <c r="AZ6" i="378"/>
  <c r="AZ5" i="373"/>
  <c r="AZ6" i="373"/>
  <c r="AZ5" i="384"/>
  <c r="AZ6" i="384"/>
  <c r="AZ5" i="376"/>
  <c r="AZ6" i="376"/>
  <c r="AZ5" i="377"/>
  <c r="AZ6" i="377"/>
  <c r="AZ5" i="380"/>
  <c r="AZ6" i="380"/>
  <c r="AZ5" i="379"/>
  <c r="AZ6" i="379"/>
  <c r="AZ5" i="387"/>
  <c r="AZ6" i="387"/>
  <c r="AZ5" i="381"/>
  <c r="AZ6" i="381"/>
  <c r="AZ5" i="382"/>
  <c r="AZ6" i="382"/>
  <c r="AZ5" i="386"/>
  <c r="AZ6" i="386"/>
  <c r="AZ5" i="375"/>
  <c r="AZ6" i="375"/>
  <c r="AZ5" i="383"/>
  <c r="AZ6" i="383"/>
  <c r="AZ5" i="385"/>
  <c r="AZ6" i="385"/>
  <c r="AZ5" i="388"/>
  <c r="AZ6" i="388"/>
  <c r="AZ5" i="254"/>
  <c r="AZ6" i="254"/>
  <c r="AZ5" i="364"/>
  <c r="AZ6" i="364"/>
  <c r="AZ5" i="363"/>
  <c r="AZ6" i="363"/>
  <c r="AZ5" i="365"/>
  <c r="AZ6" i="365"/>
  <c r="AZ5" i="357"/>
  <c r="AZ6" i="357"/>
  <c r="AZ5" i="413"/>
  <c r="AZ6" i="413"/>
  <c r="AZ5" i="414"/>
  <c r="AZ6" i="414"/>
  <c r="AZ5" i="410"/>
  <c r="AZ6" i="410"/>
  <c r="AZ5" i="411"/>
  <c r="AZ6" i="411"/>
  <c r="AZ5" i="412"/>
  <c r="AZ6" i="412"/>
  <c r="AZ5" i="354"/>
  <c r="AZ6" i="354"/>
  <c r="AZ5" i="366"/>
  <c r="AZ6" i="366"/>
  <c r="AZ5" i="368"/>
  <c r="AZ6" i="368"/>
  <c r="AZ5" i="370"/>
  <c r="AZ6" i="370"/>
  <c r="AZ5" i="369"/>
  <c r="AZ6" i="369"/>
  <c r="AZ5" i="372"/>
  <c r="AZ6" i="372"/>
  <c r="AZ5" i="371"/>
  <c r="AZ6" i="371"/>
  <c r="AB1" i="372"/>
  <c r="AY6" i="371"/>
  <c r="AX6" i="371"/>
  <c r="AW6" i="371"/>
  <c r="AV6" i="371"/>
  <c r="AU6" i="371"/>
  <c r="AT6" i="371"/>
  <c r="AS6" i="371"/>
  <c r="AR6" i="371"/>
  <c r="AQ6" i="371"/>
  <c r="AP6" i="371"/>
  <c r="AO6" i="371"/>
  <c r="AN6" i="371"/>
  <c r="AM6" i="371"/>
  <c r="AY5" i="371"/>
  <c r="AX5" i="371"/>
  <c r="AW5" i="371"/>
  <c r="AV5" i="371"/>
  <c r="AU5" i="371"/>
  <c r="AT5" i="371"/>
  <c r="AS5" i="371"/>
  <c r="AR5" i="371"/>
  <c r="AQ5" i="371"/>
  <c r="AP5" i="371"/>
  <c r="AO5" i="371"/>
  <c r="AN5" i="371"/>
  <c r="AM5" i="371"/>
  <c r="AZ5" i="362"/>
  <c r="AZ6" i="362"/>
  <c r="AB1" i="360"/>
  <c r="AB1" i="361"/>
  <c r="AB1" i="358"/>
  <c r="AB1" i="393"/>
  <c r="AB1" i="394"/>
  <c r="AB1" i="395"/>
  <c r="AB1" i="396"/>
  <c r="AB1" i="356"/>
  <c r="AB1" i="389"/>
  <c r="AB1" i="390"/>
  <c r="AB1" i="391"/>
  <c r="AB1" i="392"/>
  <c r="AB1" i="359"/>
  <c r="AB1" i="399"/>
  <c r="AB1" i="400"/>
  <c r="AB1" i="406"/>
  <c r="AB1" i="401"/>
  <c r="AB1" i="402"/>
  <c r="AB1" i="403"/>
  <c r="AB1" i="404"/>
  <c r="AB1" i="405"/>
  <c r="AB1" i="408"/>
  <c r="AB1" i="407"/>
  <c r="AB1" i="355"/>
  <c r="AB1" i="378"/>
  <c r="AB1" i="373"/>
  <c r="AB1" i="384"/>
  <c r="AB1" i="377"/>
  <c r="AB1" i="380"/>
  <c r="AB1" i="379"/>
  <c r="AB1" i="387"/>
  <c r="AB1" i="381"/>
  <c r="AB1" i="382"/>
  <c r="AB1" i="386"/>
  <c r="AB1" i="375"/>
  <c r="AB1" i="383"/>
  <c r="AB1" i="385"/>
  <c r="AB1" i="388"/>
  <c r="AB1" i="254"/>
  <c r="AB1" i="364"/>
  <c r="AB1" i="363"/>
  <c r="AB1" i="365"/>
  <c r="AB1" i="357"/>
  <c r="AB1" i="413"/>
  <c r="AB1" i="414"/>
  <c r="AB1" i="410"/>
  <c r="AB1" i="411"/>
  <c r="AB1" i="412"/>
  <c r="AB1" i="354"/>
  <c r="AB1" i="366"/>
  <c r="AB1" i="368"/>
  <c r="AB1" i="370"/>
  <c r="AB1" i="369"/>
  <c r="AB1" i="371"/>
  <c r="Z3" i="272"/>
  <c r="Z3" i="271" l="1"/>
  <c r="Z3" i="269"/>
  <c r="Z3" i="264"/>
  <c r="Y3" i="264" s="1"/>
  <c r="Z3" i="265"/>
  <c r="Z3" i="268"/>
  <c r="Y3" i="268" s="1"/>
  <c r="AY5" i="397" l="1"/>
  <c r="Y3" i="272" l="1"/>
  <c r="Y3" i="271"/>
  <c r="Y3" i="269"/>
  <c r="Y3" i="265"/>
  <c r="AY6" i="414" l="1"/>
  <c r="AX6" i="414"/>
  <c r="AW6" i="414"/>
  <c r="AV6" i="414"/>
  <c r="AU6" i="414"/>
  <c r="AT6" i="414"/>
  <c r="AS6" i="414"/>
  <c r="AR6" i="414"/>
  <c r="AQ6" i="414"/>
  <c r="AP6" i="414"/>
  <c r="AO6" i="414"/>
  <c r="AN6" i="414"/>
  <c r="AM6" i="414"/>
  <c r="AY5" i="414"/>
  <c r="AX5" i="414"/>
  <c r="AW5" i="414"/>
  <c r="AV5" i="414"/>
  <c r="AU5" i="414"/>
  <c r="AT5" i="414"/>
  <c r="AS5" i="414"/>
  <c r="AR5" i="414"/>
  <c r="AQ5" i="414"/>
  <c r="AP5" i="414"/>
  <c r="AO5" i="414"/>
  <c r="AN5" i="414"/>
  <c r="AM5" i="414"/>
  <c r="AY6" i="413"/>
  <c r="AX6" i="413"/>
  <c r="AW6" i="413"/>
  <c r="AV6" i="413"/>
  <c r="AU6" i="413"/>
  <c r="AT6" i="413"/>
  <c r="AS6" i="413"/>
  <c r="AR6" i="413"/>
  <c r="AQ6" i="413"/>
  <c r="AP6" i="413"/>
  <c r="AO6" i="413"/>
  <c r="AN6" i="413"/>
  <c r="AM6" i="413"/>
  <c r="AY5" i="413"/>
  <c r="AX5" i="413"/>
  <c r="AW5" i="413"/>
  <c r="AV5" i="413"/>
  <c r="AU5" i="413"/>
  <c r="AT5" i="413"/>
  <c r="AS5" i="413"/>
  <c r="AR5" i="413"/>
  <c r="AQ5" i="413"/>
  <c r="AP5" i="413"/>
  <c r="AO5" i="413"/>
  <c r="AN5" i="413"/>
  <c r="AM5" i="413"/>
  <c r="AY6" i="412"/>
  <c r="AX6" i="412"/>
  <c r="AW6" i="412"/>
  <c r="AV6" i="412"/>
  <c r="AU6" i="412"/>
  <c r="AT6" i="412"/>
  <c r="AS6" i="412"/>
  <c r="AR6" i="412"/>
  <c r="AQ6" i="412"/>
  <c r="AP6" i="412"/>
  <c r="AO6" i="412"/>
  <c r="AN6" i="412"/>
  <c r="AM6" i="412"/>
  <c r="AY5" i="412"/>
  <c r="AX5" i="412"/>
  <c r="AW5" i="412"/>
  <c r="AV5" i="412"/>
  <c r="AU5" i="412"/>
  <c r="AT5" i="412"/>
  <c r="AS5" i="412"/>
  <c r="AR5" i="412"/>
  <c r="AQ5" i="412"/>
  <c r="AP5" i="412"/>
  <c r="AO5" i="412"/>
  <c r="AN5" i="412"/>
  <c r="AM5" i="412"/>
  <c r="AY6" i="411"/>
  <c r="AX6" i="411"/>
  <c r="AW6" i="411"/>
  <c r="AV6" i="411"/>
  <c r="AU6" i="411"/>
  <c r="AT6" i="411"/>
  <c r="AS6" i="411"/>
  <c r="AR6" i="411"/>
  <c r="AQ6" i="411"/>
  <c r="AP6" i="411"/>
  <c r="AO6" i="411"/>
  <c r="AN6" i="411"/>
  <c r="AM6" i="411"/>
  <c r="AY5" i="411"/>
  <c r="AX5" i="411"/>
  <c r="AW5" i="411"/>
  <c r="AV5" i="411"/>
  <c r="AU5" i="411"/>
  <c r="AT5" i="411"/>
  <c r="AS5" i="411"/>
  <c r="AR5" i="411"/>
  <c r="AQ5" i="411"/>
  <c r="AP5" i="411"/>
  <c r="AO5" i="411"/>
  <c r="AN5" i="411"/>
  <c r="AM5" i="411"/>
  <c r="AY6" i="410"/>
  <c r="AX6" i="410"/>
  <c r="AW6" i="410"/>
  <c r="AV6" i="410"/>
  <c r="AU6" i="410"/>
  <c r="AT6" i="410"/>
  <c r="AS6" i="410"/>
  <c r="AR6" i="410"/>
  <c r="AQ6" i="410"/>
  <c r="AP6" i="410"/>
  <c r="AO6" i="410"/>
  <c r="AN6" i="410"/>
  <c r="AM6" i="410"/>
  <c r="AY5" i="410"/>
  <c r="AX5" i="410"/>
  <c r="AW5" i="410"/>
  <c r="AV5" i="410"/>
  <c r="AU5" i="410"/>
  <c r="AT5" i="410"/>
  <c r="AS5" i="410"/>
  <c r="AR5" i="410"/>
  <c r="AQ5" i="410"/>
  <c r="AP5" i="410"/>
  <c r="AO5" i="410"/>
  <c r="AN5" i="410"/>
  <c r="AM5" i="410"/>
  <c r="AY6" i="409"/>
  <c r="AX6" i="409"/>
  <c r="AW6" i="409"/>
  <c r="AV6" i="409"/>
  <c r="AU6" i="409"/>
  <c r="AT6" i="409"/>
  <c r="AS6" i="409"/>
  <c r="AR6" i="409"/>
  <c r="AQ6" i="409"/>
  <c r="AP6" i="409"/>
  <c r="AO6" i="409"/>
  <c r="AN6" i="409"/>
  <c r="AM6" i="409"/>
  <c r="AY5" i="409"/>
  <c r="AX5" i="409"/>
  <c r="AW5" i="409"/>
  <c r="AV5" i="409"/>
  <c r="AU5" i="409"/>
  <c r="AT5" i="409"/>
  <c r="AS5" i="409"/>
  <c r="AR5" i="409"/>
  <c r="AQ5" i="409"/>
  <c r="AP5" i="409"/>
  <c r="AO5" i="409"/>
  <c r="AN5" i="409"/>
  <c r="AM5" i="409"/>
  <c r="AY6" i="408"/>
  <c r="AX6" i="408"/>
  <c r="AW6" i="408"/>
  <c r="AV6" i="408"/>
  <c r="AU6" i="408"/>
  <c r="AT6" i="408"/>
  <c r="AS6" i="408"/>
  <c r="AR6" i="408"/>
  <c r="AQ6" i="408"/>
  <c r="AP6" i="408"/>
  <c r="AO6" i="408"/>
  <c r="AN6" i="408"/>
  <c r="AM6" i="408"/>
  <c r="AY5" i="408"/>
  <c r="AX5" i="408"/>
  <c r="AW5" i="408"/>
  <c r="AV5" i="408"/>
  <c r="AU5" i="408"/>
  <c r="AT5" i="408"/>
  <c r="AS5" i="408"/>
  <c r="AR5" i="408"/>
  <c r="AQ5" i="408"/>
  <c r="AP5" i="408"/>
  <c r="AO5" i="408"/>
  <c r="AN5" i="408"/>
  <c r="AM5" i="408"/>
  <c r="AY6" i="407"/>
  <c r="AX6" i="407"/>
  <c r="AW6" i="407"/>
  <c r="AV6" i="407"/>
  <c r="AU6" i="407"/>
  <c r="AT6" i="407"/>
  <c r="AS6" i="407"/>
  <c r="AR6" i="407"/>
  <c r="AQ6" i="407"/>
  <c r="AP6" i="407"/>
  <c r="AO6" i="407"/>
  <c r="AN6" i="407"/>
  <c r="AM6" i="407"/>
  <c r="AY5" i="407"/>
  <c r="AX5" i="407"/>
  <c r="AW5" i="407"/>
  <c r="AV5" i="407"/>
  <c r="AU5" i="407"/>
  <c r="AT5" i="407"/>
  <c r="AS5" i="407"/>
  <c r="AR5" i="407"/>
  <c r="AQ5" i="407"/>
  <c r="AP5" i="407"/>
  <c r="AO5" i="407"/>
  <c r="AN5" i="407"/>
  <c r="AM5" i="407"/>
  <c r="AY6" i="406"/>
  <c r="AX6" i="406"/>
  <c r="AW6" i="406"/>
  <c r="AV6" i="406"/>
  <c r="AU6" i="406"/>
  <c r="AT6" i="406"/>
  <c r="AS6" i="406"/>
  <c r="AR6" i="406"/>
  <c r="AQ6" i="406"/>
  <c r="AP6" i="406"/>
  <c r="AO6" i="406"/>
  <c r="AN6" i="406"/>
  <c r="AM6" i="406"/>
  <c r="AY5" i="406"/>
  <c r="AX5" i="406"/>
  <c r="AW5" i="406"/>
  <c r="AV5" i="406"/>
  <c r="AU5" i="406"/>
  <c r="AT5" i="406"/>
  <c r="AS5" i="406"/>
  <c r="AR5" i="406"/>
  <c r="AQ5" i="406"/>
  <c r="AP5" i="406"/>
  <c r="AO5" i="406"/>
  <c r="AN5" i="406"/>
  <c r="AM5" i="406"/>
  <c r="AY6" i="405"/>
  <c r="AX6" i="405"/>
  <c r="AW6" i="405"/>
  <c r="AV6" i="405"/>
  <c r="AU6" i="405"/>
  <c r="AT6" i="405"/>
  <c r="AS6" i="405"/>
  <c r="AR6" i="405"/>
  <c r="AQ6" i="405"/>
  <c r="AP6" i="405"/>
  <c r="AO6" i="405"/>
  <c r="AN6" i="405"/>
  <c r="AM6" i="405"/>
  <c r="AY5" i="405"/>
  <c r="AX5" i="405"/>
  <c r="AW5" i="405"/>
  <c r="AV5" i="405"/>
  <c r="AU5" i="405"/>
  <c r="AT5" i="405"/>
  <c r="AS5" i="405"/>
  <c r="AR5" i="405"/>
  <c r="AQ5" i="405"/>
  <c r="AP5" i="405"/>
  <c r="AO5" i="405"/>
  <c r="AN5" i="405"/>
  <c r="AM5" i="405"/>
  <c r="AY6" i="404"/>
  <c r="AX6" i="404"/>
  <c r="AW6" i="404"/>
  <c r="AV6" i="404"/>
  <c r="AU6" i="404"/>
  <c r="AT6" i="404"/>
  <c r="AS6" i="404"/>
  <c r="AR6" i="404"/>
  <c r="AQ6" i="404"/>
  <c r="AP6" i="404"/>
  <c r="AO6" i="404"/>
  <c r="AN6" i="404"/>
  <c r="AM6" i="404"/>
  <c r="AY5" i="404"/>
  <c r="AX5" i="404"/>
  <c r="AW5" i="404"/>
  <c r="AV5" i="404"/>
  <c r="AU5" i="404"/>
  <c r="AT5" i="404"/>
  <c r="AS5" i="404"/>
  <c r="AR5" i="404"/>
  <c r="AQ5" i="404"/>
  <c r="AP5" i="404"/>
  <c r="AO5" i="404"/>
  <c r="AN5" i="404"/>
  <c r="AM5" i="404"/>
  <c r="AY6" i="403"/>
  <c r="AX6" i="403"/>
  <c r="AW6" i="403"/>
  <c r="AV6" i="403"/>
  <c r="AU6" i="403"/>
  <c r="AT6" i="403"/>
  <c r="AS6" i="403"/>
  <c r="AR6" i="403"/>
  <c r="AQ6" i="403"/>
  <c r="AP6" i="403"/>
  <c r="AO6" i="403"/>
  <c r="AN6" i="403"/>
  <c r="AM6" i="403"/>
  <c r="AY5" i="403"/>
  <c r="AX5" i="403"/>
  <c r="AW5" i="403"/>
  <c r="AV5" i="403"/>
  <c r="AU5" i="403"/>
  <c r="AT5" i="403"/>
  <c r="AS5" i="403"/>
  <c r="AR5" i="403"/>
  <c r="AQ5" i="403"/>
  <c r="AP5" i="403"/>
  <c r="AO5" i="403"/>
  <c r="AN5" i="403"/>
  <c r="AM5" i="403"/>
  <c r="AY6" i="402"/>
  <c r="AX6" i="402"/>
  <c r="AW6" i="402"/>
  <c r="AV6" i="402"/>
  <c r="AU6" i="402"/>
  <c r="AT6" i="402"/>
  <c r="AS6" i="402"/>
  <c r="AR6" i="402"/>
  <c r="AQ6" i="402"/>
  <c r="AP6" i="402"/>
  <c r="AO6" i="402"/>
  <c r="AN6" i="402"/>
  <c r="AM6" i="402"/>
  <c r="AY5" i="402"/>
  <c r="AX5" i="402"/>
  <c r="AW5" i="402"/>
  <c r="AV5" i="402"/>
  <c r="AU5" i="402"/>
  <c r="AT5" i="402"/>
  <c r="AS5" i="402"/>
  <c r="AR5" i="402"/>
  <c r="AQ5" i="402"/>
  <c r="AP5" i="402"/>
  <c r="AO5" i="402"/>
  <c r="AN5" i="402"/>
  <c r="AM5" i="402"/>
  <c r="AY6" i="401"/>
  <c r="AX6" i="401"/>
  <c r="AW6" i="401"/>
  <c r="AV6" i="401"/>
  <c r="AU6" i="401"/>
  <c r="AT6" i="401"/>
  <c r="AS6" i="401"/>
  <c r="AR6" i="401"/>
  <c r="AQ6" i="401"/>
  <c r="AP6" i="401"/>
  <c r="AO6" i="401"/>
  <c r="AN6" i="401"/>
  <c r="AM6" i="401"/>
  <c r="AY5" i="401"/>
  <c r="AX5" i="401"/>
  <c r="AW5" i="401"/>
  <c r="AV5" i="401"/>
  <c r="AU5" i="401"/>
  <c r="AT5" i="401"/>
  <c r="AS5" i="401"/>
  <c r="AR5" i="401"/>
  <c r="AQ5" i="401"/>
  <c r="AP5" i="401"/>
  <c r="AO5" i="401"/>
  <c r="AN5" i="401"/>
  <c r="AM5" i="401"/>
  <c r="AY6" i="400"/>
  <c r="AX6" i="400"/>
  <c r="AW6" i="400"/>
  <c r="AV6" i="400"/>
  <c r="AU6" i="400"/>
  <c r="AT6" i="400"/>
  <c r="AS6" i="400"/>
  <c r="AR6" i="400"/>
  <c r="AQ6" i="400"/>
  <c r="AP6" i="400"/>
  <c r="AO6" i="400"/>
  <c r="AN6" i="400"/>
  <c r="AM6" i="400"/>
  <c r="AY5" i="400"/>
  <c r="AX5" i="400"/>
  <c r="AW5" i="400"/>
  <c r="AV5" i="400"/>
  <c r="AU5" i="400"/>
  <c r="AT5" i="400"/>
  <c r="AS5" i="400"/>
  <c r="AR5" i="400"/>
  <c r="AQ5" i="400"/>
  <c r="AP5" i="400"/>
  <c r="AO5" i="400"/>
  <c r="AN5" i="400"/>
  <c r="AM5" i="400"/>
  <c r="AY6" i="399"/>
  <c r="AX6" i="399"/>
  <c r="AW6" i="399"/>
  <c r="AV6" i="399"/>
  <c r="AU6" i="399"/>
  <c r="AT6" i="399"/>
  <c r="AS6" i="399"/>
  <c r="AR6" i="399"/>
  <c r="AQ6" i="399"/>
  <c r="AP6" i="399"/>
  <c r="AO6" i="399"/>
  <c r="AN6" i="399"/>
  <c r="AM6" i="399"/>
  <c r="AY5" i="399"/>
  <c r="AX5" i="399"/>
  <c r="AW5" i="399"/>
  <c r="AV5" i="399"/>
  <c r="AU5" i="399"/>
  <c r="AT5" i="399"/>
  <c r="AS5" i="399"/>
  <c r="AR5" i="399"/>
  <c r="AQ5" i="399"/>
  <c r="AP5" i="399"/>
  <c r="AO5" i="399"/>
  <c r="AN5" i="399"/>
  <c r="AM5" i="399"/>
  <c r="AY6" i="398"/>
  <c r="AX6" i="398"/>
  <c r="AW6" i="398"/>
  <c r="AV6" i="398"/>
  <c r="AU6" i="398"/>
  <c r="AT6" i="398"/>
  <c r="AS6" i="398"/>
  <c r="AR6" i="398"/>
  <c r="AQ6" i="398"/>
  <c r="AP6" i="398"/>
  <c r="AO6" i="398"/>
  <c r="AN6" i="398"/>
  <c r="AM6" i="398"/>
  <c r="AY5" i="398"/>
  <c r="AX5" i="398"/>
  <c r="AW5" i="398"/>
  <c r="AV5" i="398"/>
  <c r="AU5" i="398"/>
  <c r="AT5" i="398"/>
  <c r="AS5" i="398"/>
  <c r="AR5" i="398"/>
  <c r="AQ5" i="398"/>
  <c r="AP5" i="398"/>
  <c r="AO5" i="398"/>
  <c r="AN5" i="398"/>
  <c r="AM5" i="398"/>
  <c r="AY6" i="397"/>
  <c r="AX6" i="397"/>
  <c r="AW6" i="397"/>
  <c r="AV6" i="397"/>
  <c r="AU6" i="397"/>
  <c r="AT6" i="397"/>
  <c r="AS6" i="397"/>
  <c r="AR6" i="397"/>
  <c r="AQ6" i="397"/>
  <c r="AP6" i="397"/>
  <c r="AO6" i="397"/>
  <c r="AN6" i="397"/>
  <c r="AM6" i="397"/>
  <c r="AX5" i="397"/>
  <c r="AW5" i="397"/>
  <c r="AV5" i="397"/>
  <c r="AU5" i="397"/>
  <c r="AT5" i="397"/>
  <c r="AS5" i="397"/>
  <c r="AR5" i="397"/>
  <c r="AQ5" i="397"/>
  <c r="AP5" i="397"/>
  <c r="AO5" i="397"/>
  <c r="AN5" i="397"/>
  <c r="AM5" i="397"/>
  <c r="AY6" i="396"/>
  <c r="AX6" i="396"/>
  <c r="AW6" i="396"/>
  <c r="AV6" i="396"/>
  <c r="AU6" i="396"/>
  <c r="AT6" i="396"/>
  <c r="AS6" i="396"/>
  <c r="AR6" i="396"/>
  <c r="AQ6" i="396"/>
  <c r="AP6" i="396"/>
  <c r="AO6" i="396"/>
  <c r="AN6" i="396"/>
  <c r="AM6" i="396"/>
  <c r="AY5" i="396"/>
  <c r="AX5" i="396"/>
  <c r="AW5" i="396"/>
  <c r="AV5" i="396"/>
  <c r="AU5" i="396"/>
  <c r="AT5" i="396"/>
  <c r="AS5" i="396"/>
  <c r="AR5" i="396"/>
  <c r="AQ5" i="396"/>
  <c r="AP5" i="396"/>
  <c r="AO5" i="396"/>
  <c r="AN5" i="396"/>
  <c r="AM5" i="396"/>
  <c r="AY6" i="395"/>
  <c r="AX6" i="395"/>
  <c r="AW6" i="395"/>
  <c r="AV6" i="395"/>
  <c r="AU6" i="395"/>
  <c r="AT6" i="395"/>
  <c r="AS6" i="395"/>
  <c r="AR6" i="395"/>
  <c r="AQ6" i="395"/>
  <c r="AP6" i="395"/>
  <c r="AO6" i="395"/>
  <c r="AN6" i="395"/>
  <c r="AM6" i="395"/>
  <c r="AY5" i="395"/>
  <c r="AX5" i="395"/>
  <c r="AW5" i="395"/>
  <c r="AV5" i="395"/>
  <c r="AU5" i="395"/>
  <c r="AT5" i="395"/>
  <c r="AS5" i="395"/>
  <c r="AR5" i="395"/>
  <c r="AQ5" i="395"/>
  <c r="AP5" i="395"/>
  <c r="AO5" i="395"/>
  <c r="AN5" i="395"/>
  <c r="AM5" i="395"/>
  <c r="AY6" i="394"/>
  <c r="AX6" i="394"/>
  <c r="AW6" i="394"/>
  <c r="AV6" i="394"/>
  <c r="AU6" i="394"/>
  <c r="AT6" i="394"/>
  <c r="AS6" i="394"/>
  <c r="AR6" i="394"/>
  <c r="AQ6" i="394"/>
  <c r="AP6" i="394"/>
  <c r="AO6" i="394"/>
  <c r="AN6" i="394"/>
  <c r="AM6" i="394"/>
  <c r="AY5" i="394"/>
  <c r="AX5" i="394"/>
  <c r="AW5" i="394"/>
  <c r="AV5" i="394"/>
  <c r="AU5" i="394"/>
  <c r="AT5" i="394"/>
  <c r="AS5" i="394"/>
  <c r="AR5" i="394"/>
  <c r="AQ5" i="394"/>
  <c r="AP5" i="394"/>
  <c r="AO5" i="394"/>
  <c r="AN5" i="394"/>
  <c r="AM5" i="394"/>
  <c r="AY6" i="393"/>
  <c r="AX6" i="393"/>
  <c r="AW6" i="393"/>
  <c r="AV6" i="393"/>
  <c r="AU6" i="393"/>
  <c r="AT6" i="393"/>
  <c r="AS6" i="393"/>
  <c r="AR6" i="393"/>
  <c r="AQ6" i="393"/>
  <c r="AP6" i="393"/>
  <c r="AO6" i="393"/>
  <c r="AN6" i="393"/>
  <c r="AM6" i="393"/>
  <c r="AY5" i="393"/>
  <c r="AX5" i="393"/>
  <c r="AW5" i="393"/>
  <c r="AV5" i="393"/>
  <c r="AU5" i="393"/>
  <c r="AT5" i="393"/>
  <c r="AS5" i="393"/>
  <c r="AR5" i="393"/>
  <c r="AQ5" i="393"/>
  <c r="AP5" i="393"/>
  <c r="AO5" i="393"/>
  <c r="AN5" i="393"/>
  <c r="AM5" i="393"/>
  <c r="AY6" i="392"/>
  <c r="AX6" i="392"/>
  <c r="AW6" i="392"/>
  <c r="AV6" i="392"/>
  <c r="AU6" i="392"/>
  <c r="AT6" i="392"/>
  <c r="AS6" i="392"/>
  <c r="AR6" i="392"/>
  <c r="AQ6" i="392"/>
  <c r="AP6" i="392"/>
  <c r="AO6" i="392"/>
  <c r="AN6" i="392"/>
  <c r="AM6" i="392"/>
  <c r="AY5" i="392"/>
  <c r="AX5" i="392"/>
  <c r="AW5" i="392"/>
  <c r="AV5" i="392"/>
  <c r="AU5" i="392"/>
  <c r="AT5" i="392"/>
  <c r="AS5" i="392"/>
  <c r="AR5" i="392"/>
  <c r="AQ5" i="392"/>
  <c r="AP5" i="392"/>
  <c r="AO5" i="392"/>
  <c r="AN5" i="392"/>
  <c r="AM5" i="392"/>
  <c r="AY6" i="391"/>
  <c r="AX6" i="391"/>
  <c r="AW6" i="391"/>
  <c r="AV6" i="391"/>
  <c r="AU6" i="391"/>
  <c r="AT6" i="391"/>
  <c r="AS6" i="391"/>
  <c r="AR6" i="391"/>
  <c r="AQ6" i="391"/>
  <c r="AP6" i="391"/>
  <c r="AO6" i="391"/>
  <c r="AN6" i="391"/>
  <c r="AM6" i="391"/>
  <c r="AY5" i="391"/>
  <c r="AX5" i="391"/>
  <c r="AW5" i="391"/>
  <c r="AV5" i="391"/>
  <c r="AU5" i="391"/>
  <c r="AT5" i="391"/>
  <c r="AS5" i="391"/>
  <c r="AR5" i="391"/>
  <c r="AQ5" i="391"/>
  <c r="AP5" i="391"/>
  <c r="AO5" i="391"/>
  <c r="AN5" i="391"/>
  <c r="AM5" i="391"/>
  <c r="AY6" i="390"/>
  <c r="AX6" i="390"/>
  <c r="AW6" i="390"/>
  <c r="AV6" i="390"/>
  <c r="AU6" i="390"/>
  <c r="AT6" i="390"/>
  <c r="AS6" i="390"/>
  <c r="AR6" i="390"/>
  <c r="AQ6" i="390"/>
  <c r="AP6" i="390"/>
  <c r="AO6" i="390"/>
  <c r="AN6" i="390"/>
  <c r="AM6" i="390"/>
  <c r="AY5" i="390"/>
  <c r="AX5" i="390"/>
  <c r="AW5" i="390"/>
  <c r="AV5" i="390"/>
  <c r="AU5" i="390"/>
  <c r="AT5" i="390"/>
  <c r="AS5" i="390"/>
  <c r="AR5" i="390"/>
  <c r="AQ5" i="390"/>
  <c r="AP5" i="390"/>
  <c r="AO5" i="390"/>
  <c r="AN5" i="390"/>
  <c r="AM5" i="390"/>
  <c r="AY6" i="389"/>
  <c r="AX6" i="389"/>
  <c r="AW6" i="389"/>
  <c r="AV6" i="389"/>
  <c r="AU6" i="389"/>
  <c r="AT6" i="389"/>
  <c r="AS6" i="389"/>
  <c r="AR6" i="389"/>
  <c r="AQ6" i="389"/>
  <c r="AP6" i="389"/>
  <c r="AO6" i="389"/>
  <c r="AN6" i="389"/>
  <c r="AM6" i="389"/>
  <c r="AY5" i="389"/>
  <c r="AX5" i="389"/>
  <c r="AW5" i="389"/>
  <c r="AV5" i="389"/>
  <c r="AU5" i="389"/>
  <c r="AT5" i="389"/>
  <c r="AS5" i="389"/>
  <c r="AR5" i="389"/>
  <c r="AQ5" i="389"/>
  <c r="AP5" i="389"/>
  <c r="AO5" i="389"/>
  <c r="AN5" i="389"/>
  <c r="AM5" i="389"/>
  <c r="AY6" i="388"/>
  <c r="AX6" i="388"/>
  <c r="AW6" i="388"/>
  <c r="AV6" i="388"/>
  <c r="AU6" i="388"/>
  <c r="AT6" i="388"/>
  <c r="AS6" i="388"/>
  <c r="AR6" i="388"/>
  <c r="AQ6" i="388"/>
  <c r="AP6" i="388"/>
  <c r="AO6" i="388"/>
  <c r="AN6" i="388"/>
  <c r="AM6" i="388"/>
  <c r="AY5" i="388"/>
  <c r="AX5" i="388"/>
  <c r="AW5" i="388"/>
  <c r="AV5" i="388"/>
  <c r="AU5" i="388"/>
  <c r="AT5" i="388"/>
  <c r="AS5" i="388"/>
  <c r="AR5" i="388"/>
  <c r="AQ5" i="388"/>
  <c r="AP5" i="388"/>
  <c r="AO5" i="388"/>
  <c r="AN5" i="388"/>
  <c r="AM5" i="388"/>
  <c r="AY6" i="387"/>
  <c r="AX6" i="387"/>
  <c r="AW6" i="387"/>
  <c r="AV6" i="387"/>
  <c r="AU6" i="387"/>
  <c r="AT6" i="387"/>
  <c r="AS6" i="387"/>
  <c r="AR6" i="387"/>
  <c r="AQ6" i="387"/>
  <c r="AP6" i="387"/>
  <c r="AO6" i="387"/>
  <c r="AN6" i="387"/>
  <c r="AM6" i="387"/>
  <c r="AY5" i="387"/>
  <c r="AX5" i="387"/>
  <c r="AW5" i="387"/>
  <c r="AV5" i="387"/>
  <c r="AU5" i="387"/>
  <c r="AT5" i="387"/>
  <c r="AS5" i="387"/>
  <c r="AR5" i="387"/>
  <c r="AQ5" i="387"/>
  <c r="AP5" i="387"/>
  <c r="AO5" i="387"/>
  <c r="AN5" i="387"/>
  <c r="AM5" i="387"/>
  <c r="AY6" i="386"/>
  <c r="AX6" i="386"/>
  <c r="AW6" i="386"/>
  <c r="AV6" i="386"/>
  <c r="AU6" i="386"/>
  <c r="AT6" i="386"/>
  <c r="AS6" i="386"/>
  <c r="AR6" i="386"/>
  <c r="AQ6" i="386"/>
  <c r="AP6" i="386"/>
  <c r="AO6" i="386"/>
  <c r="AN6" i="386"/>
  <c r="AM6" i="386"/>
  <c r="AY5" i="386"/>
  <c r="AX5" i="386"/>
  <c r="AW5" i="386"/>
  <c r="AV5" i="386"/>
  <c r="AU5" i="386"/>
  <c r="AT5" i="386"/>
  <c r="AS5" i="386"/>
  <c r="AR5" i="386"/>
  <c r="AQ5" i="386"/>
  <c r="AP5" i="386"/>
  <c r="AO5" i="386"/>
  <c r="AN5" i="386"/>
  <c r="AM5" i="386"/>
  <c r="AY6" i="385"/>
  <c r="AX6" i="385"/>
  <c r="AW6" i="385"/>
  <c r="AV6" i="385"/>
  <c r="AU6" i="385"/>
  <c r="AT6" i="385"/>
  <c r="AS6" i="385"/>
  <c r="AR6" i="385"/>
  <c r="AQ6" i="385"/>
  <c r="AP6" i="385"/>
  <c r="AO6" i="385"/>
  <c r="AN6" i="385"/>
  <c r="AM6" i="385"/>
  <c r="AY5" i="385"/>
  <c r="AX5" i="385"/>
  <c r="AW5" i="385"/>
  <c r="AV5" i="385"/>
  <c r="AU5" i="385"/>
  <c r="AT5" i="385"/>
  <c r="AS5" i="385"/>
  <c r="AR5" i="385"/>
  <c r="AQ5" i="385"/>
  <c r="AP5" i="385"/>
  <c r="AO5" i="385"/>
  <c r="AN5" i="385"/>
  <c r="AM5" i="385"/>
  <c r="AY6" i="384"/>
  <c r="AX6" i="384"/>
  <c r="AW6" i="384"/>
  <c r="AV6" i="384"/>
  <c r="AU6" i="384"/>
  <c r="AT6" i="384"/>
  <c r="AS6" i="384"/>
  <c r="AR6" i="384"/>
  <c r="AQ6" i="384"/>
  <c r="AP6" i="384"/>
  <c r="AO6" i="384"/>
  <c r="AN6" i="384"/>
  <c r="AM6" i="384"/>
  <c r="AY5" i="384"/>
  <c r="AX5" i="384"/>
  <c r="AW5" i="384"/>
  <c r="AV5" i="384"/>
  <c r="AU5" i="384"/>
  <c r="AT5" i="384"/>
  <c r="AS5" i="384"/>
  <c r="AR5" i="384"/>
  <c r="AQ5" i="384"/>
  <c r="AP5" i="384"/>
  <c r="AO5" i="384"/>
  <c r="AN5" i="384"/>
  <c r="AM5" i="384"/>
  <c r="AY6" i="383"/>
  <c r="AX6" i="383"/>
  <c r="AW6" i="383"/>
  <c r="AV6" i="383"/>
  <c r="AU6" i="383"/>
  <c r="AT6" i="383"/>
  <c r="AS6" i="383"/>
  <c r="AR6" i="383"/>
  <c r="AQ6" i="383"/>
  <c r="AP6" i="383"/>
  <c r="AO6" i="383"/>
  <c r="AN6" i="383"/>
  <c r="AM6" i="383"/>
  <c r="AY5" i="383"/>
  <c r="AX5" i="383"/>
  <c r="AW5" i="383"/>
  <c r="AV5" i="383"/>
  <c r="AU5" i="383"/>
  <c r="AT5" i="383"/>
  <c r="AS5" i="383"/>
  <c r="AR5" i="383"/>
  <c r="AQ5" i="383"/>
  <c r="AP5" i="383"/>
  <c r="AO5" i="383"/>
  <c r="AN5" i="383"/>
  <c r="AM5" i="383"/>
  <c r="AY6" i="382"/>
  <c r="AX6" i="382"/>
  <c r="AW6" i="382"/>
  <c r="AV6" i="382"/>
  <c r="AU6" i="382"/>
  <c r="AT6" i="382"/>
  <c r="AS6" i="382"/>
  <c r="AR6" i="382"/>
  <c r="AQ6" i="382"/>
  <c r="AP6" i="382"/>
  <c r="AO6" i="382"/>
  <c r="AN6" i="382"/>
  <c r="AM6" i="382"/>
  <c r="AY5" i="382"/>
  <c r="AX5" i="382"/>
  <c r="AW5" i="382"/>
  <c r="AV5" i="382"/>
  <c r="AU5" i="382"/>
  <c r="AT5" i="382"/>
  <c r="AS5" i="382"/>
  <c r="AR5" i="382"/>
  <c r="AQ5" i="382"/>
  <c r="AP5" i="382"/>
  <c r="AO5" i="382"/>
  <c r="AN5" i="382"/>
  <c r="AM5" i="382"/>
  <c r="AY6" i="381"/>
  <c r="AX6" i="381"/>
  <c r="AW6" i="381"/>
  <c r="AV6" i="381"/>
  <c r="AU6" i="381"/>
  <c r="AT6" i="381"/>
  <c r="AS6" i="381"/>
  <c r="AR6" i="381"/>
  <c r="AQ6" i="381"/>
  <c r="AP6" i="381"/>
  <c r="AO6" i="381"/>
  <c r="AN6" i="381"/>
  <c r="AM6" i="381"/>
  <c r="AY5" i="381"/>
  <c r="AX5" i="381"/>
  <c r="AW5" i="381"/>
  <c r="AV5" i="381"/>
  <c r="AU5" i="381"/>
  <c r="AT5" i="381"/>
  <c r="AS5" i="381"/>
  <c r="AR5" i="381"/>
  <c r="AQ5" i="381"/>
  <c r="AP5" i="381"/>
  <c r="AO5" i="381"/>
  <c r="AN5" i="381"/>
  <c r="AM5" i="381"/>
  <c r="AY6" i="380"/>
  <c r="AX6" i="380"/>
  <c r="AW6" i="380"/>
  <c r="AV6" i="380"/>
  <c r="AU6" i="380"/>
  <c r="AT6" i="380"/>
  <c r="AS6" i="380"/>
  <c r="AR6" i="380"/>
  <c r="AQ6" i="380"/>
  <c r="AP6" i="380"/>
  <c r="AO6" i="380"/>
  <c r="AN6" i="380"/>
  <c r="AM6" i="380"/>
  <c r="AY5" i="380"/>
  <c r="AX5" i="380"/>
  <c r="AW5" i="380"/>
  <c r="AV5" i="380"/>
  <c r="AU5" i="380"/>
  <c r="AT5" i="380"/>
  <c r="AS5" i="380"/>
  <c r="AR5" i="380"/>
  <c r="AQ5" i="380"/>
  <c r="AP5" i="380"/>
  <c r="AO5" i="380"/>
  <c r="AN5" i="380"/>
  <c r="AM5" i="380"/>
  <c r="AY6" i="379"/>
  <c r="AX6" i="379"/>
  <c r="AW6" i="379"/>
  <c r="AV6" i="379"/>
  <c r="AU6" i="379"/>
  <c r="AT6" i="379"/>
  <c r="AS6" i="379"/>
  <c r="AR6" i="379"/>
  <c r="AQ6" i="379"/>
  <c r="AP6" i="379"/>
  <c r="AO6" i="379"/>
  <c r="AN6" i="379"/>
  <c r="AM6" i="379"/>
  <c r="AY5" i="379"/>
  <c r="AX5" i="379"/>
  <c r="AW5" i="379"/>
  <c r="AV5" i="379"/>
  <c r="AU5" i="379"/>
  <c r="AT5" i="379"/>
  <c r="AS5" i="379"/>
  <c r="AR5" i="379"/>
  <c r="AQ5" i="379"/>
  <c r="AP5" i="379"/>
  <c r="AO5" i="379"/>
  <c r="AN5" i="379"/>
  <c r="AM5" i="379"/>
  <c r="AY6" i="378"/>
  <c r="AX6" i="378"/>
  <c r="AW6" i="378"/>
  <c r="AV6" i="378"/>
  <c r="AU6" i="378"/>
  <c r="AT6" i="378"/>
  <c r="AS6" i="378"/>
  <c r="AR6" i="378"/>
  <c r="AQ6" i="378"/>
  <c r="AP6" i="378"/>
  <c r="AO6" i="378"/>
  <c r="AN6" i="378"/>
  <c r="AM6" i="378"/>
  <c r="AY5" i="378"/>
  <c r="AX5" i="378"/>
  <c r="AW5" i="378"/>
  <c r="AV5" i="378"/>
  <c r="AU5" i="378"/>
  <c r="AT5" i="378"/>
  <c r="AS5" i="378"/>
  <c r="AR5" i="378"/>
  <c r="AQ5" i="378"/>
  <c r="AP5" i="378"/>
  <c r="AO5" i="378"/>
  <c r="AN5" i="378"/>
  <c r="AM5" i="378"/>
  <c r="AY6" i="377"/>
  <c r="AX6" i="377"/>
  <c r="AW6" i="377"/>
  <c r="AV6" i="377"/>
  <c r="AU6" i="377"/>
  <c r="AT6" i="377"/>
  <c r="AS6" i="377"/>
  <c r="AR6" i="377"/>
  <c r="AQ6" i="377"/>
  <c r="AP6" i="377"/>
  <c r="AO6" i="377"/>
  <c r="AN6" i="377"/>
  <c r="AM6" i="377"/>
  <c r="AY5" i="377"/>
  <c r="AX5" i="377"/>
  <c r="AW5" i="377"/>
  <c r="AV5" i="377"/>
  <c r="AU5" i="377"/>
  <c r="AT5" i="377"/>
  <c r="AS5" i="377"/>
  <c r="AR5" i="377"/>
  <c r="AQ5" i="377"/>
  <c r="AP5" i="377"/>
  <c r="AO5" i="377"/>
  <c r="AN5" i="377"/>
  <c r="AM5" i="377"/>
  <c r="AY6" i="376"/>
  <c r="AX6" i="376"/>
  <c r="AW6" i="376"/>
  <c r="AV6" i="376"/>
  <c r="AU6" i="376"/>
  <c r="AT6" i="376"/>
  <c r="AS6" i="376"/>
  <c r="AR6" i="376"/>
  <c r="AQ6" i="376"/>
  <c r="AP6" i="376"/>
  <c r="AO6" i="376"/>
  <c r="AN6" i="376"/>
  <c r="AM6" i="376"/>
  <c r="AY5" i="376"/>
  <c r="AX5" i="376"/>
  <c r="AW5" i="376"/>
  <c r="AV5" i="376"/>
  <c r="AU5" i="376"/>
  <c r="AT5" i="376"/>
  <c r="AS5" i="376"/>
  <c r="AR5" i="376"/>
  <c r="AQ5" i="376"/>
  <c r="AP5" i="376"/>
  <c r="AO5" i="376"/>
  <c r="AN5" i="376"/>
  <c r="AM5" i="376"/>
  <c r="AY6" i="375"/>
  <c r="AX6" i="375"/>
  <c r="AW6" i="375"/>
  <c r="AV6" i="375"/>
  <c r="AU6" i="375"/>
  <c r="AT6" i="375"/>
  <c r="AS6" i="375"/>
  <c r="AR6" i="375"/>
  <c r="AQ6" i="375"/>
  <c r="AP6" i="375"/>
  <c r="AO6" i="375"/>
  <c r="AN6" i="375"/>
  <c r="AM6" i="375"/>
  <c r="AY5" i="375"/>
  <c r="AX5" i="375"/>
  <c r="AW5" i="375"/>
  <c r="AV5" i="375"/>
  <c r="AU5" i="375"/>
  <c r="AT5" i="375"/>
  <c r="AS5" i="375"/>
  <c r="AR5" i="375"/>
  <c r="AQ5" i="375"/>
  <c r="AP5" i="375"/>
  <c r="AO5" i="375"/>
  <c r="AN5" i="375"/>
  <c r="AM5" i="375"/>
  <c r="AY6" i="373"/>
  <c r="AX6" i="373"/>
  <c r="AW6" i="373"/>
  <c r="AV6" i="373"/>
  <c r="AU6" i="373"/>
  <c r="AT6" i="373"/>
  <c r="AS6" i="373"/>
  <c r="AR6" i="373"/>
  <c r="AQ6" i="373"/>
  <c r="AP6" i="373"/>
  <c r="AO6" i="373"/>
  <c r="AN6" i="373"/>
  <c r="AM6" i="373"/>
  <c r="AY5" i="373"/>
  <c r="AX5" i="373"/>
  <c r="AW5" i="373"/>
  <c r="AV5" i="373"/>
  <c r="AU5" i="373"/>
  <c r="AT5" i="373"/>
  <c r="AS5" i="373"/>
  <c r="AR5" i="373"/>
  <c r="AQ5" i="373"/>
  <c r="AP5" i="373"/>
  <c r="AO5" i="373"/>
  <c r="AN5" i="373"/>
  <c r="AM5" i="373"/>
  <c r="AY6" i="372"/>
  <c r="AX6" i="372"/>
  <c r="AW6" i="372"/>
  <c r="AV6" i="372"/>
  <c r="AU6" i="372"/>
  <c r="AT6" i="372"/>
  <c r="AS6" i="372"/>
  <c r="AR6" i="372"/>
  <c r="AQ6" i="372"/>
  <c r="AP6" i="372"/>
  <c r="AO6" i="372"/>
  <c r="AN6" i="372"/>
  <c r="AM6" i="372"/>
  <c r="AY5" i="372"/>
  <c r="AX5" i="372"/>
  <c r="AW5" i="372"/>
  <c r="AV5" i="372"/>
  <c r="AU5" i="372"/>
  <c r="AT5" i="372"/>
  <c r="AS5" i="372"/>
  <c r="AR5" i="372"/>
  <c r="AQ5" i="372"/>
  <c r="AP5" i="372"/>
  <c r="AO5" i="372"/>
  <c r="AN5" i="372"/>
  <c r="AM5" i="372"/>
  <c r="AY6" i="370"/>
  <c r="AX6" i="370"/>
  <c r="AW6" i="370"/>
  <c r="AV6" i="370"/>
  <c r="AU6" i="370"/>
  <c r="AT6" i="370"/>
  <c r="AS6" i="370"/>
  <c r="AR6" i="370"/>
  <c r="AQ6" i="370"/>
  <c r="AP6" i="370"/>
  <c r="AO6" i="370"/>
  <c r="AN6" i="370"/>
  <c r="AM6" i="370"/>
  <c r="AY5" i="370"/>
  <c r="AX5" i="370"/>
  <c r="AW5" i="370"/>
  <c r="AV5" i="370"/>
  <c r="AU5" i="370"/>
  <c r="AT5" i="370"/>
  <c r="AS5" i="370"/>
  <c r="AR5" i="370"/>
  <c r="AQ5" i="370"/>
  <c r="AP5" i="370"/>
  <c r="AO5" i="370"/>
  <c r="AN5" i="370"/>
  <c r="AM5" i="370"/>
  <c r="AY6" i="369"/>
  <c r="AX6" i="369"/>
  <c r="AW6" i="369"/>
  <c r="AV6" i="369"/>
  <c r="AU6" i="369"/>
  <c r="AT6" i="369"/>
  <c r="AS6" i="369"/>
  <c r="AR6" i="369"/>
  <c r="AQ6" i="369"/>
  <c r="AP6" i="369"/>
  <c r="AO6" i="369"/>
  <c r="AN6" i="369"/>
  <c r="AM6" i="369"/>
  <c r="AY5" i="369"/>
  <c r="AX5" i="369"/>
  <c r="AW5" i="369"/>
  <c r="AV5" i="369"/>
  <c r="AU5" i="369"/>
  <c r="AT5" i="369"/>
  <c r="AS5" i="369"/>
  <c r="AR5" i="369"/>
  <c r="AQ5" i="369"/>
  <c r="AP5" i="369"/>
  <c r="AO5" i="369"/>
  <c r="AN5" i="369"/>
  <c r="AM5" i="369"/>
  <c r="AY6" i="368"/>
  <c r="AX6" i="368"/>
  <c r="AW6" i="368"/>
  <c r="AV6" i="368"/>
  <c r="AU6" i="368"/>
  <c r="AT6" i="368"/>
  <c r="AS6" i="368"/>
  <c r="AR6" i="368"/>
  <c r="AQ6" i="368"/>
  <c r="AP6" i="368"/>
  <c r="AO6" i="368"/>
  <c r="AN6" i="368"/>
  <c r="AM6" i="368"/>
  <c r="AY5" i="368"/>
  <c r="AX5" i="368"/>
  <c r="AW5" i="368"/>
  <c r="AV5" i="368"/>
  <c r="AU5" i="368"/>
  <c r="AT5" i="368"/>
  <c r="AS5" i="368"/>
  <c r="AR5" i="368"/>
  <c r="AQ5" i="368"/>
  <c r="AP5" i="368"/>
  <c r="AO5" i="368"/>
  <c r="AN5" i="368"/>
  <c r="AM5" i="368"/>
  <c r="AY6" i="366"/>
  <c r="AX6" i="366"/>
  <c r="AW6" i="366"/>
  <c r="AV6" i="366"/>
  <c r="AU6" i="366"/>
  <c r="AT6" i="366"/>
  <c r="AS6" i="366"/>
  <c r="AR6" i="366"/>
  <c r="AQ6" i="366"/>
  <c r="AP6" i="366"/>
  <c r="AO6" i="366"/>
  <c r="AN6" i="366"/>
  <c r="AM6" i="366"/>
  <c r="AY5" i="366"/>
  <c r="AX5" i="366"/>
  <c r="AW5" i="366"/>
  <c r="AV5" i="366"/>
  <c r="AU5" i="366"/>
  <c r="AT5" i="366"/>
  <c r="AS5" i="366"/>
  <c r="AR5" i="366"/>
  <c r="AQ5" i="366"/>
  <c r="AP5" i="366"/>
  <c r="AO5" i="366"/>
  <c r="AN5" i="366"/>
  <c r="AM5" i="366"/>
  <c r="AY6" i="365"/>
  <c r="AX6" i="365"/>
  <c r="AW6" i="365"/>
  <c r="AV6" i="365"/>
  <c r="AU6" i="365"/>
  <c r="AT6" i="365"/>
  <c r="AS6" i="365"/>
  <c r="AR6" i="365"/>
  <c r="AQ6" i="365"/>
  <c r="AP6" i="365"/>
  <c r="AO6" i="365"/>
  <c r="AN6" i="365"/>
  <c r="AM6" i="365"/>
  <c r="AY5" i="365"/>
  <c r="AX5" i="365"/>
  <c r="AW5" i="365"/>
  <c r="AV5" i="365"/>
  <c r="AU5" i="365"/>
  <c r="AT5" i="365"/>
  <c r="AS5" i="365"/>
  <c r="AR5" i="365"/>
  <c r="AQ5" i="365"/>
  <c r="AP5" i="365"/>
  <c r="AO5" i="365"/>
  <c r="AN5" i="365"/>
  <c r="AM5" i="365"/>
  <c r="AY6" i="364"/>
  <c r="AX6" i="364"/>
  <c r="AW6" i="364"/>
  <c r="AV6" i="364"/>
  <c r="AU6" i="364"/>
  <c r="AT6" i="364"/>
  <c r="AS6" i="364"/>
  <c r="AR6" i="364"/>
  <c r="AQ6" i="364"/>
  <c r="AP6" i="364"/>
  <c r="AO6" i="364"/>
  <c r="AN6" i="364"/>
  <c r="AM6" i="364"/>
  <c r="AY5" i="364"/>
  <c r="AX5" i="364"/>
  <c r="AW5" i="364"/>
  <c r="AV5" i="364"/>
  <c r="AU5" i="364"/>
  <c r="AT5" i="364"/>
  <c r="AS5" i="364"/>
  <c r="AR5" i="364"/>
  <c r="AQ5" i="364"/>
  <c r="AP5" i="364"/>
  <c r="AO5" i="364"/>
  <c r="AN5" i="364"/>
  <c r="AM5" i="364"/>
  <c r="AY6" i="363"/>
  <c r="AX6" i="363"/>
  <c r="AW6" i="363"/>
  <c r="AV6" i="363"/>
  <c r="AU6" i="363"/>
  <c r="AT6" i="363"/>
  <c r="AS6" i="363"/>
  <c r="AR6" i="363"/>
  <c r="AQ6" i="363"/>
  <c r="AP6" i="363"/>
  <c r="AO6" i="363"/>
  <c r="AN6" i="363"/>
  <c r="AM6" i="363"/>
  <c r="AY5" i="363"/>
  <c r="AX5" i="363"/>
  <c r="AW5" i="363"/>
  <c r="AV5" i="363"/>
  <c r="AU5" i="363"/>
  <c r="AT5" i="363"/>
  <c r="AS5" i="363"/>
  <c r="AR5" i="363"/>
  <c r="AQ5" i="363"/>
  <c r="AP5" i="363"/>
  <c r="AO5" i="363"/>
  <c r="AN5" i="363"/>
  <c r="AM5" i="363"/>
  <c r="AY6" i="362"/>
  <c r="AX6" i="362"/>
  <c r="AW6" i="362"/>
  <c r="AV6" i="362"/>
  <c r="AU6" i="362"/>
  <c r="AT6" i="362"/>
  <c r="AS6" i="362"/>
  <c r="AR6" i="362"/>
  <c r="AQ6" i="362"/>
  <c r="AP6" i="362"/>
  <c r="AO6" i="362"/>
  <c r="AN6" i="362"/>
  <c r="AM6" i="362"/>
  <c r="AY5" i="362"/>
  <c r="AX5" i="362"/>
  <c r="AW5" i="362"/>
  <c r="AV5" i="362"/>
  <c r="AU5" i="362"/>
  <c r="AT5" i="362"/>
  <c r="AS5" i="362"/>
  <c r="AR5" i="362"/>
  <c r="AQ5" i="362"/>
  <c r="AP5" i="362"/>
  <c r="AO5" i="362"/>
  <c r="AN5" i="362"/>
  <c r="AM5" i="362"/>
  <c r="AY6" i="361"/>
  <c r="AX6" i="361"/>
  <c r="AW6" i="361"/>
  <c r="AV6" i="361"/>
  <c r="AU6" i="361"/>
  <c r="AT6" i="361"/>
  <c r="AS6" i="361"/>
  <c r="AR6" i="361"/>
  <c r="AQ6" i="361"/>
  <c r="AP6" i="361"/>
  <c r="AO6" i="361"/>
  <c r="AN6" i="361"/>
  <c r="AM6" i="361"/>
  <c r="AY5" i="361"/>
  <c r="AX5" i="361"/>
  <c r="AW5" i="361"/>
  <c r="AV5" i="361"/>
  <c r="AU5" i="361"/>
  <c r="AT5" i="361"/>
  <c r="AS5" i="361"/>
  <c r="AR5" i="361"/>
  <c r="AQ5" i="361"/>
  <c r="AP5" i="361"/>
  <c r="AO5" i="361"/>
  <c r="AN5" i="361"/>
  <c r="AM5" i="361"/>
  <c r="AY6" i="360"/>
  <c r="AX6" i="360"/>
  <c r="AW6" i="360"/>
  <c r="AV6" i="360"/>
  <c r="AU6" i="360"/>
  <c r="AT6" i="360"/>
  <c r="AS6" i="360"/>
  <c r="AR6" i="360"/>
  <c r="AQ6" i="360"/>
  <c r="AP6" i="360"/>
  <c r="AO6" i="360"/>
  <c r="AN6" i="360"/>
  <c r="AM6" i="360"/>
  <c r="AY5" i="360"/>
  <c r="AX5" i="360"/>
  <c r="AW5" i="360"/>
  <c r="AV5" i="360"/>
  <c r="AU5" i="360"/>
  <c r="AT5" i="360"/>
  <c r="AS5" i="360"/>
  <c r="AR5" i="360"/>
  <c r="AQ5" i="360"/>
  <c r="AP5" i="360"/>
  <c r="AO5" i="360"/>
  <c r="AN5" i="360"/>
  <c r="AM5" i="360"/>
  <c r="AY6" i="359"/>
  <c r="AX6" i="359"/>
  <c r="AW6" i="359"/>
  <c r="AV6" i="359"/>
  <c r="AU6" i="359"/>
  <c r="AT6" i="359"/>
  <c r="AS6" i="359"/>
  <c r="AR6" i="359"/>
  <c r="AQ6" i="359"/>
  <c r="AP6" i="359"/>
  <c r="AO6" i="359"/>
  <c r="AN6" i="359"/>
  <c r="AM6" i="359"/>
  <c r="AY5" i="359"/>
  <c r="AX5" i="359"/>
  <c r="AW5" i="359"/>
  <c r="AV5" i="359"/>
  <c r="AU5" i="359"/>
  <c r="AT5" i="359"/>
  <c r="AS5" i="359"/>
  <c r="AR5" i="359"/>
  <c r="AQ5" i="359"/>
  <c r="AP5" i="359"/>
  <c r="AO5" i="359"/>
  <c r="AN5" i="359"/>
  <c r="AM5" i="359"/>
  <c r="AY6" i="358"/>
  <c r="AX6" i="358"/>
  <c r="AW6" i="358"/>
  <c r="AV6" i="358"/>
  <c r="AU6" i="358"/>
  <c r="AT6" i="358"/>
  <c r="AS6" i="358"/>
  <c r="AR6" i="358"/>
  <c r="AQ6" i="358"/>
  <c r="AP6" i="358"/>
  <c r="AO6" i="358"/>
  <c r="AN6" i="358"/>
  <c r="AM6" i="358"/>
  <c r="AY5" i="358"/>
  <c r="AX5" i="358"/>
  <c r="AW5" i="358"/>
  <c r="AV5" i="358"/>
  <c r="AU5" i="358"/>
  <c r="AT5" i="358"/>
  <c r="AS5" i="358"/>
  <c r="AR5" i="358"/>
  <c r="AQ5" i="358"/>
  <c r="AP5" i="358"/>
  <c r="AO5" i="358"/>
  <c r="AN5" i="358"/>
  <c r="AM5" i="358"/>
  <c r="AY6" i="357"/>
  <c r="AX6" i="357"/>
  <c r="AW6" i="357"/>
  <c r="AV6" i="357"/>
  <c r="AU6" i="357"/>
  <c r="AT6" i="357"/>
  <c r="AS6" i="357"/>
  <c r="AR6" i="357"/>
  <c r="AQ6" i="357"/>
  <c r="AP6" i="357"/>
  <c r="AO6" i="357"/>
  <c r="AN6" i="357"/>
  <c r="AM6" i="357"/>
  <c r="AY5" i="357"/>
  <c r="AX5" i="357"/>
  <c r="AW5" i="357"/>
  <c r="AV5" i="357"/>
  <c r="AU5" i="357"/>
  <c r="AT5" i="357"/>
  <c r="AS5" i="357"/>
  <c r="AR5" i="357"/>
  <c r="AQ5" i="357"/>
  <c r="AP5" i="357"/>
  <c r="AO5" i="357"/>
  <c r="AN5" i="357"/>
  <c r="AM5" i="357"/>
  <c r="AY6" i="356"/>
  <c r="AX6" i="356"/>
  <c r="AW6" i="356"/>
  <c r="AV6" i="356"/>
  <c r="AU6" i="356"/>
  <c r="AT6" i="356"/>
  <c r="AS6" i="356"/>
  <c r="AR6" i="356"/>
  <c r="AQ6" i="356"/>
  <c r="AP6" i="356"/>
  <c r="AO6" i="356"/>
  <c r="AN6" i="356"/>
  <c r="AM6" i="356"/>
  <c r="AY5" i="356"/>
  <c r="AX5" i="356"/>
  <c r="AW5" i="356"/>
  <c r="AV5" i="356"/>
  <c r="AU5" i="356"/>
  <c r="AT5" i="356"/>
  <c r="AS5" i="356"/>
  <c r="AR5" i="356"/>
  <c r="AQ5" i="356"/>
  <c r="AP5" i="356"/>
  <c r="AO5" i="356"/>
  <c r="AN5" i="356"/>
  <c r="AM5" i="356"/>
  <c r="AY6" i="355"/>
  <c r="AX6" i="355"/>
  <c r="AW6" i="355"/>
  <c r="AV6" i="355"/>
  <c r="AU6" i="355"/>
  <c r="AT6" i="355"/>
  <c r="AS6" i="355"/>
  <c r="AR6" i="355"/>
  <c r="AQ6" i="355"/>
  <c r="AP6" i="355"/>
  <c r="AO6" i="355"/>
  <c r="AN6" i="355"/>
  <c r="AM6" i="355"/>
  <c r="AY5" i="355"/>
  <c r="AX5" i="355"/>
  <c r="AW5" i="355"/>
  <c r="AV5" i="355"/>
  <c r="AU5" i="355"/>
  <c r="AT5" i="355"/>
  <c r="AS5" i="355"/>
  <c r="AR5" i="355"/>
  <c r="AQ5" i="355"/>
  <c r="AP5" i="355"/>
  <c r="AO5" i="355"/>
  <c r="AN5" i="355"/>
  <c r="AM5" i="355"/>
  <c r="AY6" i="354" l="1"/>
  <c r="AX6" i="354"/>
  <c r="AW6" i="354"/>
  <c r="AV6" i="354"/>
  <c r="AU6" i="354"/>
  <c r="AT6" i="354"/>
  <c r="AS6" i="354"/>
  <c r="AR6" i="354"/>
  <c r="AQ6" i="354"/>
  <c r="AP6" i="354"/>
  <c r="AO6" i="354"/>
  <c r="AN6" i="354"/>
  <c r="AM6" i="354"/>
  <c r="AY5" i="354"/>
  <c r="AX5" i="354"/>
  <c r="AW5" i="354"/>
  <c r="AV5" i="354"/>
  <c r="AU5" i="354"/>
  <c r="AT5" i="354"/>
  <c r="AS5" i="354"/>
  <c r="AR5" i="354"/>
  <c r="AQ5" i="354"/>
  <c r="AP5" i="354"/>
  <c r="AO5" i="354"/>
  <c r="AN5" i="354"/>
  <c r="AM5" i="354"/>
  <c r="AN5" i="254" l="1"/>
  <c r="AO5" i="254"/>
  <c r="AP5" i="254"/>
  <c r="AQ5" i="254"/>
  <c r="AR5" i="254"/>
  <c r="AS5" i="254"/>
  <c r="AT5" i="254"/>
  <c r="AU5" i="254"/>
  <c r="AV5" i="254"/>
  <c r="AW5" i="254"/>
  <c r="AX5" i="254"/>
  <c r="AY5" i="254"/>
  <c r="AN6" i="254"/>
  <c r="AO6" i="254"/>
  <c r="AP6" i="254"/>
  <c r="AQ6" i="254"/>
  <c r="AR6" i="254"/>
  <c r="AS6" i="254"/>
  <c r="AT6" i="254"/>
  <c r="AU6" i="254"/>
  <c r="AV6" i="254"/>
  <c r="AW6" i="254"/>
  <c r="AX6" i="254"/>
  <c r="AY6" i="254"/>
  <c r="AM6" i="254"/>
  <c r="AM5" i="254"/>
  <c r="F29" i="285" l="1"/>
  <c r="E29" i="285" s="1"/>
  <c r="C29" i="285"/>
  <c r="F28" i="285"/>
  <c r="E28" i="285" s="1"/>
  <c r="C28" i="285"/>
  <c r="F27" i="285"/>
  <c r="E27" i="285" s="1"/>
  <c r="C27" i="285"/>
  <c r="F26" i="285"/>
  <c r="E26" i="285" s="1"/>
  <c r="C26" i="285"/>
  <c r="F25" i="285"/>
  <c r="E25" i="285" s="1"/>
  <c r="C25" i="285"/>
  <c r="F24" i="285"/>
  <c r="E24" i="285" s="1"/>
  <c r="C24" i="285"/>
</calcChain>
</file>

<file path=xl/sharedStrings.xml><?xml version="1.0" encoding="utf-8"?>
<sst xmlns="http://schemas.openxmlformats.org/spreadsheetml/2006/main" count="5939" uniqueCount="349">
  <si>
    <t>Gas</t>
  </si>
  <si>
    <t>Nuclear</t>
  </si>
  <si>
    <t>Diesel</t>
  </si>
  <si>
    <t>Solar</t>
  </si>
  <si>
    <t>Petróleo</t>
  </si>
  <si>
    <t>Carbón</t>
  </si>
  <si>
    <t>Hidroeléctrica</t>
  </si>
  <si>
    <t>Biomasa</t>
  </si>
  <si>
    <t>Eólica</t>
  </si>
  <si>
    <t>Electricidad</t>
  </si>
  <si>
    <t>Calor</t>
  </si>
  <si>
    <t>Industria</t>
  </si>
  <si>
    <t>Residencial/Comercial</t>
  </si>
  <si>
    <t>Gasolina</t>
  </si>
  <si>
    <t>Gasóleo de calefacción</t>
  </si>
  <si>
    <t>Jet aviación</t>
  </si>
  <si>
    <t>GLP</t>
  </si>
  <si>
    <t>-</t>
  </si>
  <si>
    <t>Otras renovables</t>
  </si>
  <si>
    <t>Balanza comercial de electricidad*</t>
  </si>
  <si>
    <t>Transporte</t>
  </si>
  <si>
    <t>México</t>
  </si>
  <si>
    <t>Canadá</t>
  </si>
  <si>
    <t>Argentina</t>
  </si>
  <si>
    <t>Brasil</t>
  </si>
  <si>
    <t>Colombia</t>
  </si>
  <si>
    <t>Chile</t>
  </si>
  <si>
    <t>Venezuela</t>
  </si>
  <si>
    <t>Perú</t>
  </si>
  <si>
    <t>Bélgica</t>
  </si>
  <si>
    <t>Finlandia</t>
  </si>
  <si>
    <t>Francia</t>
  </si>
  <si>
    <t>Alemania</t>
  </si>
  <si>
    <t>Italia</t>
  </si>
  <si>
    <t>Polonia</t>
  </si>
  <si>
    <t>Portugal</t>
  </si>
  <si>
    <t>España</t>
  </si>
  <si>
    <t>Reino Unido</t>
  </si>
  <si>
    <t>Noruega</t>
  </si>
  <si>
    <t>Turquía</t>
  </si>
  <si>
    <t>Kazajistán</t>
  </si>
  <si>
    <t>Rusia</t>
  </si>
  <si>
    <t>Ucrania</t>
  </si>
  <si>
    <t>Uzbekistán</t>
  </si>
  <si>
    <t>Argelia</t>
  </si>
  <si>
    <t>Egipto</t>
  </si>
  <si>
    <t>Nigeria</t>
  </si>
  <si>
    <t>Sudáfrica</t>
  </si>
  <si>
    <t>Angola</t>
  </si>
  <si>
    <t>Libia</t>
  </si>
  <si>
    <t>Australia</t>
  </si>
  <si>
    <t>China</t>
  </si>
  <si>
    <t>India</t>
  </si>
  <si>
    <t>Indonesia</t>
  </si>
  <si>
    <t>Japón</t>
  </si>
  <si>
    <t>Malasia</t>
  </si>
  <si>
    <t>Nueva Zelanda</t>
  </si>
  <si>
    <t>Corea del Sur</t>
  </si>
  <si>
    <t>Taiwán</t>
  </si>
  <si>
    <t>Tailandia</t>
  </si>
  <si>
    <t>Irán</t>
  </si>
  <si>
    <t>Kuwait</t>
  </si>
  <si>
    <t>Emiratos Árabes Unidos</t>
  </si>
  <si>
    <t>n.d.</t>
  </si>
  <si>
    <t>Vietnam</t>
  </si>
  <si>
    <t>Holanda</t>
  </si>
  <si>
    <t>Rumanía</t>
  </si>
  <si>
    <t>Suecia</t>
  </si>
  <si>
    <t>Iraq</t>
  </si>
  <si>
    <t>Arabia Saudí</t>
  </si>
  <si>
    <t>Norteamérica</t>
  </si>
  <si>
    <t>Europa</t>
  </si>
  <si>
    <t>Antigua Unión Soviética</t>
  </si>
  <si>
    <t>Oriente Medio</t>
  </si>
  <si>
    <t>África</t>
  </si>
  <si>
    <t>Asia-Pacífico</t>
  </si>
  <si>
    <t>OCDE</t>
  </si>
  <si>
    <t>No-OCDE</t>
  </si>
  <si>
    <t>Mundo</t>
  </si>
  <si>
    <t>EE.UU.</t>
  </si>
  <si>
    <t>Trinidad y Tobago</t>
  </si>
  <si>
    <t>Otros</t>
  </si>
  <si>
    <t>Rep. Checa</t>
  </si>
  <si>
    <t>Azerbaiyán</t>
  </si>
  <si>
    <t>Qatar</t>
  </si>
  <si>
    <t>OPEP</t>
  </si>
  <si>
    <t>No-OPEP</t>
  </si>
  <si>
    <t>UE</t>
  </si>
  <si>
    <t>Biocombustibles globales</t>
  </si>
  <si>
    <t>Ganancias del procesamiento</t>
  </si>
  <si>
    <t>Turkmenistán</t>
  </si>
  <si>
    <t xml:space="preserve">Nota: Reservas probadas de crudo y líquidos a 31/12 de cada año. Las reservas de Canadá incluyen arenas bituminosas y las de Venezuela petróleo extra-pesado.
</t>
  </si>
  <si>
    <t xml:space="preserve">Nota: Reservas probadas de gas natural a 31/12 de cada año. 
</t>
  </si>
  <si>
    <t xml:space="preserve">Nota: "Consumo de petróleo" se refiere al consumo final de productos petrolíferos, incluyendo el consumo de combustible búnker.
</t>
  </si>
  <si>
    <t xml:space="preserve">Nota: "Demanda de gas natural" se refiere a la demanda primaria de gas natural, incluyendo el gas natural empleado para generación eléctrica.
</t>
  </si>
  <si>
    <t>Brent</t>
  </si>
  <si>
    <t>WTI</t>
  </si>
  <si>
    <t>Dubai</t>
  </si>
  <si>
    <t>Precios de hidrocarburos</t>
  </si>
  <si>
    <t xml:space="preserve">Fuente: Thomson Reuters
</t>
  </si>
  <si>
    <t>Trinidad &amp; Tobago</t>
  </si>
  <si>
    <t>Rep.Checa</t>
  </si>
  <si>
    <t>Rumania</t>
  </si>
  <si>
    <t>*Incluyendo calor</t>
  </si>
  <si>
    <t>Henry Hub (HH)</t>
  </si>
  <si>
    <t>National Balancing Point (NBP)</t>
  </si>
  <si>
    <t>Japan Korea Marker (JKM)</t>
  </si>
  <si>
    <t>Title Transfer Facility (TTF)</t>
  </si>
  <si>
    <t>Reservas de petróleo</t>
  </si>
  <si>
    <t>Producción de petróleo</t>
  </si>
  <si>
    <t>Consumo de petróleo</t>
  </si>
  <si>
    <t>Reservas de gas natural</t>
  </si>
  <si>
    <t>Producción de gas natural</t>
  </si>
  <si>
    <t>Generación eléctrica bruta</t>
  </si>
  <si>
    <t>Peso de las renovables en la generación eléctrica</t>
  </si>
  <si>
    <t>Intensidad energética total</t>
  </si>
  <si>
    <t xml:space="preserve">OCDE </t>
  </si>
  <si>
    <t xml:space="preserve">No-OCDE </t>
  </si>
  <si>
    <t xml:space="preserve">África </t>
  </si>
  <si>
    <t xml:space="preserve">Antigua Unión Soviética </t>
  </si>
  <si>
    <t xml:space="preserve">Asia-Pacífico </t>
  </si>
  <si>
    <t xml:space="preserve">Europa </t>
  </si>
  <si>
    <t xml:space="preserve">Norteamérica </t>
  </si>
  <si>
    <t xml:space="preserve">Oriente Medio </t>
  </si>
  <si>
    <t xml:space="preserve">Alemania </t>
  </si>
  <si>
    <t xml:space="preserve">Italia </t>
  </si>
  <si>
    <t xml:space="preserve">Arabia Saudí </t>
  </si>
  <si>
    <t xml:space="preserve">Japón </t>
  </si>
  <si>
    <t xml:space="preserve">Argelia </t>
  </si>
  <si>
    <t xml:space="preserve">Kazajistán </t>
  </si>
  <si>
    <t xml:space="preserve">Argentina </t>
  </si>
  <si>
    <t xml:space="preserve">Kuwait </t>
  </si>
  <si>
    <t xml:space="preserve">Australia </t>
  </si>
  <si>
    <t xml:space="preserve">Malasia </t>
  </si>
  <si>
    <t xml:space="preserve">Bélgica </t>
  </si>
  <si>
    <t xml:space="preserve">México </t>
  </si>
  <si>
    <t xml:space="preserve">Brasil </t>
  </si>
  <si>
    <t xml:space="preserve">Nigeria </t>
  </si>
  <si>
    <t xml:space="preserve">Canadá </t>
  </si>
  <si>
    <t xml:space="preserve">Noruega </t>
  </si>
  <si>
    <t xml:space="preserve">Chile </t>
  </si>
  <si>
    <t xml:space="preserve">Nueva Zelanda </t>
  </si>
  <si>
    <t xml:space="preserve">China </t>
  </si>
  <si>
    <t xml:space="preserve">Polonia </t>
  </si>
  <si>
    <t xml:space="preserve">Colombia </t>
  </si>
  <si>
    <t xml:space="preserve">Portugal </t>
  </si>
  <si>
    <t xml:space="preserve">Corea del Sur </t>
  </si>
  <si>
    <t xml:space="preserve">Reino Unido </t>
  </si>
  <si>
    <t xml:space="preserve">Egipto </t>
  </si>
  <si>
    <t xml:space="preserve">República Checa </t>
  </si>
  <si>
    <t xml:space="preserve">Emiratos Árabes Unidos </t>
  </si>
  <si>
    <t xml:space="preserve">Rumanía </t>
  </si>
  <si>
    <t xml:space="preserve">España </t>
  </si>
  <si>
    <t xml:space="preserve">Rusia </t>
  </si>
  <si>
    <t xml:space="preserve">Estados Unidos </t>
  </si>
  <si>
    <t xml:space="preserve">Sudáfrica </t>
  </si>
  <si>
    <t xml:space="preserve">Francia </t>
  </si>
  <si>
    <t xml:space="preserve">Suecia </t>
  </si>
  <si>
    <t xml:space="preserve">Holanda </t>
  </si>
  <si>
    <t xml:space="preserve">Tailandia </t>
  </si>
  <si>
    <t xml:space="preserve">India </t>
  </si>
  <si>
    <t xml:space="preserve">Turquía </t>
  </si>
  <si>
    <t xml:space="preserve">Indonesia </t>
  </si>
  <si>
    <t xml:space="preserve">Ucrania </t>
  </si>
  <si>
    <t xml:space="preserve">Irán </t>
  </si>
  <si>
    <t xml:space="preserve">Uzbekistán </t>
  </si>
  <si>
    <t xml:space="preserve">Iraq </t>
  </si>
  <si>
    <t xml:space="preserve">Venezuela </t>
  </si>
  <si>
    <t>Volver al índice</t>
  </si>
  <si>
    <t>Demanda de gas natural</t>
  </si>
  <si>
    <t>Crudo</t>
  </si>
  <si>
    <t>Para convertir a:</t>
  </si>
  <si>
    <t>toneladas</t>
  </si>
  <si>
    <t>10^3 litros</t>
  </si>
  <si>
    <t>barriles</t>
  </si>
  <si>
    <t>galones EE.UU.</t>
  </si>
  <si>
    <t>toneladas/año</t>
  </si>
  <si>
    <t>Multiplicar por:</t>
  </si>
  <si>
    <t>tonelada</t>
  </si>
  <si>
    <t>–</t>
  </si>
  <si>
    <t>barril</t>
  </si>
  <si>
    <t>galón EE.UU.</t>
  </si>
  <si>
    <t>barril/día</t>
  </si>
  <si>
    <t>Nota: basado en gravedad mundial media.</t>
  </si>
  <si>
    <t>Productos</t>
  </si>
  <si>
    <t>Para convertir:</t>
  </si>
  <si>
    <t xml:space="preserve"> barriles </t>
  </si>
  <si>
    <t xml:space="preserve"> 10^3 litros</t>
  </si>
  <si>
    <t>a toneladas</t>
  </si>
  <si>
    <t>a barriles</t>
  </si>
  <si>
    <t>a 10^3 litros</t>
  </si>
  <si>
    <t>Querosenos</t>
  </si>
  <si>
    <t>Cesta de productos</t>
  </si>
  <si>
    <t>Gas natural y gas natural licuado (GNL)</t>
  </si>
  <si>
    <t>Nota:</t>
  </si>
  <si>
    <t xml:space="preserve">Es la cantidad total de recursos energéticos consumidos, ya sea directamente o para su transformación en otra forma de energía. </t>
  </si>
  <si>
    <t>Es la demanda de energía primaria descontando el consumo de los sectores energéticos y transformadores, así como las pérdidas relacionadas con la transformación de energía. Es una medida de las necesidades de energía de los consumidores finales de un país/región.</t>
  </si>
  <si>
    <t>Incluye los sectores mineros, de manufacturas, construcción y obra pública. No se considea el consumo de combustibles en el sector transporte (aunque este se realice en el ámbito industrial) ni el consumo de productos energéticos para usos no energéticos (materias primas, lubricantes)</t>
  </si>
  <si>
    <t>Incluye todas las formas de transporte (clasficación ISIC 49-51) por carretera. La aviación y el transporte marítimo se excluyen, excepto a escala mundial.</t>
  </si>
  <si>
    <t>Considera la clasificación ISIC 33, 36-39, 45-47, 53, 55, 56, 58-66, 68-75, 77-82, 84 [excepto class 8422], 85-88, 90-96 y 99 (terciario), and 97 and 98 (residencial).</t>
  </si>
  <si>
    <t>Emisiones procedentes de la combustión de fuentes fósiles usando la metodología del IPCC (Panel Intergubernamental para el Cambio Climático de Naciones Unidas).</t>
  </si>
  <si>
    <t>Es la cantidad de energía primaria necesaria para generar una unidad de producto interior bruto (PIB). Los datos de este documento están medidos en términos de poder de paridad de compra (ppp).</t>
  </si>
  <si>
    <t>Es la cantidad de energía final necesaria para generar una unidad de producto interior bruto (PIB). Los datos de este documento están medidos en términos de poder de paridad de compra (ppp).</t>
  </si>
  <si>
    <t>Australia, Austria, Bélgica, Canadá, Chile, República Checa, Dinamarca, Estonia, Finlandia, Francia Alemania, Grecia, Hungría, Islandia, Irlanda, Israel, ltalia, Japón, Corea, Luxemburgo, Letonia, México, Países Bajos, Nueva Zelanda, Noruega, Polonia, Portugal, República Eslovaca, Eslovenia, España, Suecia, Suiza, Turquía, Reino Unidos y Estados Unidos.</t>
  </si>
  <si>
    <t>Gases licuados del petróleo (GLPs)</t>
  </si>
  <si>
    <t>Fuelóleo</t>
  </si>
  <si>
    <t>Tablas por fuente energética</t>
  </si>
  <si>
    <t>Tablas por regiones y países</t>
  </si>
  <si>
    <t>Factores de conversión</t>
  </si>
  <si>
    <t>Glosario</t>
  </si>
  <si>
    <t>Nota: Factores de conversión aproximados</t>
  </si>
  <si>
    <t>bcm = billion cubic meter (mil millones de metros cúbicos)</t>
  </si>
  <si>
    <t>bcf = billion cubic feet (mil millones de pies cúbicos)</t>
  </si>
  <si>
    <t>tep = tonelada equivalente de petróleo</t>
  </si>
  <si>
    <t>bep = barril equivalente de petróleo</t>
  </si>
  <si>
    <t>Definiciones</t>
  </si>
  <si>
    <t>Agrupaciones geográficas</t>
  </si>
  <si>
    <t>Demanda de energía primaria</t>
  </si>
  <si>
    <t>Demanda de energía final</t>
  </si>
  <si>
    <t>Intensidad energética primaria</t>
  </si>
  <si>
    <t>Intensidad energética final</t>
  </si>
  <si>
    <t>Bcm GN</t>
  </si>
  <si>
    <t>Bcf GN</t>
  </si>
  <si>
    <t>Millón tep</t>
  </si>
  <si>
    <t>Millón ton. GNL</t>
  </si>
  <si>
    <t>Millón bep</t>
  </si>
  <si>
    <t>Millones tep</t>
  </si>
  <si>
    <t>Millones ton.GNL</t>
  </si>
  <si>
    <t>Millones bep</t>
  </si>
  <si>
    <t>Henry Hub</t>
  </si>
  <si>
    <t>NBP</t>
  </si>
  <si>
    <t>JKM</t>
  </si>
  <si>
    <t>TTF</t>
  </si>
  <si>
    <t>E.A.U.</t>
  </si>
  <si>
    <t>Crudo ($/barril)</t>
  </si>
  <si>
    <t>Gas natural ($/mmBtu)</t>
  </si>
  <si>
    <t xml:space="preserve">Nota: La producción de petróleo incluye crudo, condensados y líquidos del gas natural (LGN).
</t>
  </si>
  <si>
    <t>Precios internacionales del petróleo y del gas natural</t>
  </si>
  <si>
    <t>Unión europea (UE28)</t>
  </si>
  <si>
    <t>Alemania, Austria, Bélgica, Bulgaria, Chipre, Croacia, Dinamarca, Eslovaquia, Eslovenia, España, Estonia, Finlandia, Francia, Grecia, Hungría, Irlanda, Italia, Letonia, Lituania, Luxemburgo, Malta, Países Bajos, Polonia, Portugal, Reino Unido, República Checa, Rumanía y Suecia.</t>
  </si>
  <si>
    <t>Arabia Saudí, Angola, Argelia, República del Congo, Ecuador, Emiratos Árabes Unidos, Gabón, Guinea Ecuatorial, Irán, Irak, Kuwait, Libia, Nigeria y Venezuela.</t>
  </si>
  <si>
    <t>Sudamérica y Centroamérica</t>
  </si>
  <si>
    <r>
      <t xml:space="preserve">Generación eléctrica renovable
</t>
    </r>
    <r>
      <rPr>
        <b/>
        <i/>
        <sz val="14"/>
        <color theme="0"/>
        <rFont val="Arial"/>
        <family val="2"/>
      </rPr>
      <t>(%)</t>
    </r>
  </si>
  <si>
    <r>
      <t xml:space="preserve">Generación eléctrica
</t>
    </r>
    <r>
      <rPr>
        <b/>
        <i/>
        <sz val="14"/>
        <color theme="0"/>
        <rFont val="Arial"/>
        <family val="2"/>
      </rPr>
      <t>(TWh)</t>
    </r>
  </si>
  <si>
    <r>
      <t xml:space="preserve">Demanda de gas natural
</t>
    </r>
    <r>
      <rPr>
        <b/>
        <i/>
        <sz val="14"/>
        <color theme="0"/>
        <rFont val="Arial"/>
        <family val="2"/>
      </rPr>
      <t>(Bcm)</t>
    </r>
  </si>
  <si>
    <r>
      <t xml:space="preserve">Producción de gas natural
</t>
    </r>
    <r>
      <rPr>
        <b/>
        <i/>
        <sz val="14"/>
        <color theme="0"/>
        <rFont val="Arial"/>
        <family val="2"/>
      </rPr>
      <t>(Bcm)</t>
    </r>
  </si>
  <si>
    <r>
      <t xml:space="preserve">Reservas de gas natural
</t>
    </r>
    <r>
      <rPr>
        <b/>
        <i/>
        <sz val="14"/>
        <color theme="0"/>
        <rFont val="Arial"/>
        <family val="2"/>
      </rPr>
      <t>(Tcm)</t>
    </r>
  </si>
  <si>
    <r>
      <t xml:space="preserve">Reservas de petróleo
</t>
    </r>
    <r>
      <rPr>
        <b/>
        <i/>
        <sz val="14"/>
        <color theme="0"/>
        <rFont val="Arial"/>
        <family val="2"/>
      </rPr>
      <t>(Miles de millones de barriles)</t>
    </r>
  </si>
  <si>
    <r>
      <t xml:space="preserve">Producción de petróleo
</t>
    </r>
    <r>
      <rPr>
        <b/>
        <i/>
        <sz val="14"/>
        <color theme="0"/>
        <rFont val="Arial"/>
        <family val="2"/>
      </rPr>
      <t>(Miles de barriles/día)</t>
    </r>
  </si>
  <si>
    <r>
      <t>Emisiones de CO</t>
    </r>
    <r>
      <rPr>
        <b/>
        <sz val="14"/>
        <color theme="0"/>
        <rFont val="Arial"/>
        <family val="2"/>
      </rPr>
      <t>2</t>
    </r>
    <r>
      <rPr>
        <b/>
        <sz val="26"/>
        <color theme="0"/>
        <rFont val="Arial"/>
        <family val="2"/>
      </rPr>
      <t xml:space="preserve"> del gas natural
</t>
    </r>
    <r>
      <rPr>
        <b/>
        <i/>
        <sz val="14"/>
        <color theme="0"/>
        <rFont val="Arial"/>
        <family val="2"/>
      </rPr>
      <t>(Millones de toneladas)</t>
    </r>
  </si>
  <si>
    <r>
      <t>Emisiones totales de CO</t>
    </r>
    <r>
      <rPr>
        <b/>
        <sz val="14"/>
        <color theme="0"/>
        <rFont val="Arial"/>
        <family val="2"/>
      </rPr>
      <t>2</t>
    </r>
    <r>
      <rPr>
        <b/>
        <sz val="26"/>
        <color theme="0"/>
        <rFont val="Arial"/>
        <family val="2"/>
      </rPr>
      <t xml:space="preserve">
</t>
    </r>
    <r>
      <rPr>
        <b/>
        <i/>
        <sz val="14"/>
        <color theme="0"/>
        <rFont val="Arial"/>
        <family val="2"/>
      </rPr>
      <t>(Millones de toneladas)</t>
    </r>
  </si>
  <si>
    <r>
      <t>Emisiones de CO</t>
    </r>
    <r>
      <rPr>
        <b/>
        <sz val="14"/>
        <color theme="0"/>
        <rFont val="Arial"/>
        <family val="2"/>
      </rPr>
      <t>2</t>
    </r>
    <r>
      <rPr>
        <b/>
        <sz val="26"/>
        <color theme="0"/>
        <rFont val="Arial"/>
        <family val="2"/>
      </rPr>
      <t xml:space="preserve"> del petróleo
</t>
    </r>
    <r>
      <rPr>
        <b/>
        <i/>
        <sz val="14"/>
        <color theme="0"/>
        <rFont val="Arial"/>
        <family val="2"/>
      </rPr>
      <t>(Millones de toneladas)</t>
    </r>
  </si>
  <si>
    <r>
      <t>Emisiones de CO</t>
    </r>
    <r>
      <rPr>
        <b/>
        <sz val="14"/>
        <color theme="0"/>
        <rFont val="Arial"/>
        <family val="2"/>
      </rPr>
      <t>2</t>
    </r>
    <r>
      <rPr>
        <b/>
        <sz val="26"/>
        <color theme="0"/>
        <rFont val="Arial"/>
        <family val="2"/>
      </rPr>
      <t xml:space="preserve"> del carbón
</t>
    </r>
    <r>
      <rPr>
        <b/>
        <i/>
        <sz val="14"/>
        <color theme="0"/>
        <rFont val="Arial"/>
        <family val="2"/>
      </rPr>
      <t>(Millones de toneladas)</t>
    </r>
  </si>
  <si>
    <t xml:space="preserve">Sudamérica y Centroamérica </t>
  </si>
  <si>
    <r>
      <t xml:space="preserve">Consumo de petróleo
</t>
    </r>
    <r>
      <rPr>
        <b/>
        <i/>
        <sz val="14"/>
        <color theme="0"/>
        <rFont val="Arial"/>
        <family val="2"/>
      </rPr>
      <t>(Miles de barriles/día)</t>
    </r>
  </si>
  <si>
    <r>
      <t xml:space="preserve">Mundo
</t>
    </r>
    <r>
      <rPr>
        <b/>
        <i/>
        <sz val="14"/>
        <color theme="0"/>
        <rFont val="Arial"/>
        <family val="2"/>
      </rPr>
      <t>(Millones de tep)</t>
    </r>
  </si>
  <si>
    <t>Demanda de energía primaria, por fuente</t>
  </si>
  <si>
    <t>Consumo de energía final, por fuente</t>
  </si>
  <si>
    <t>Generación eléctrica, por fuente</t>
  </si>
  <si>
    <t>Consumo de energía final, por sector</t>
  </si>
  <si>
    <t>Consumo final de petróleo, por sector</t>
  </si>
  <si>
    <t>Consumo final de gas, por sector</t>
  </si>
  <si>
    <t>Consumo de productos petrolíferos</t>
  </si>
  <si>
    <t>Importaciones</t>
  </si>
  <si>
    <t>Exportaciones</t>
  </si>
  <si>
    <r>
      <t xml:space="preserve">Venezuela
</t>
    </r>
    <r>
      <rPr>
        <b/>
        <i/>
        <sz val="14"/>
        <color theme="0"/>
        <rFont val="Arial"/>
        <family val="2"/>
      </rPr>
      <t>(Millones de tep)</t>
    </r>
  </si>
  <si>
    <r>
      <t xml:space="preserve">Perú
</t>
    </r>
    <r>
      <rPr>
        <b/>
        <i/>
        <sz val="14"/>
        <color theme="0"/>
        <rFont val="Arial"/>
        <family val="2"/>
      </rPr>
      <t>(Millones de tep)</t>
    </r>
  </si>
  <si>
    <r>
      <t xml:space="preserve">Colombia
</t>
    </r>
    <r>
      <rPr>
        <b/>
        <i/>
        <sz val="14"/>
        <color theme="0"/>
        <rFont val="Arial"/>
        <family val="2"/>
      </rPr>
      <t>(Millones de tep)</t>
    </r>
  </si>
  <si>
    <r>
      <t xml:space="preserve">Chile
</t>
    </r>
    <r>
      <rPr>
        <b/>
        <i/>
        <sz val="14"/>
        <color theme="0"/>
        <rFont val="Arial"/>
        <family val="2"/>
      </rPr>
      <t>(Millones de tep)</t>
    </r>
  </si>
  <si>
    <r>
      <t xml:space="preserve">Brasil
</t>
    </r>
    <r>
      <rPr>
        <b/>
        <i/>
        <sz val="14"/>
        <color theme="0"/>
        <rFont val="Arial"/>
        <family val="2"/>
      </rPr>
      <t>(Millones de tep)</t>
    </r>
  </si>
  <si>
    <r>
      <t xml:space="preserve">Argentina
</t>
    </r>
    <r>
      <rPr>
        <b/>
        <i/>
        <sz val="14"/>
        <color theme="0"/>
        <rFont val="Arial"/>
        <family val="2"/>
      </rPr>
      <t>(Millones de tep)</t>
    </r>
  </si>
  <si>
    <r>
      <t xml:space="preserve">Sudamérica y Centroamérica
</t>
    </r>
    <r>
      <rPr>
        <b/>
        <i/>
        <sz val="14"/>
        <color theme="0"/>
        <rFont val="Arial"/>
        <family val="2"/>
      </rPr>
      <t>(Millones de tep)</t>
    </r>
  </si>
  <si>
    <r>
      <t xml:space="preserve">Kuwait
</t>
    </r>
    <r>
      <rPr>
        <b/>
        <i/>
        <sz val="14"/>
        <color theme="0"/>
        <rFont val="Arial"/>
        <family val="2"/>
      </rPr>
      <t>(Millones de tep)</t>
    </r>
  </si>
  <si>
    <r>
      <t xml:space="preserve">Iraq
</t>
    </r>
    <r>
      <rPr>
        <b/>
        <i/>
        <sz val="14"/>
        <color theme="0"/>
        <rFont val="Arial"/>
        <family val="2"/>
      </rPr>
      <t>(Millones de tep)</t>
    </r>
  </si>
  <si>
    <r>
      <t xml:space="preserve">Irán
</t>
    </r>
    <r>
      <rPr>
        <b/>
        <i/>
        <sz val="14"/>
        <color theme="0"/>
        <rFont val="Arial"/>
        <family val="2"/>
      </rPr>
      <t>(Millones de tep)</t>
    </r>
  </si>
  <si>
    <r>
      <t xml:space="preserve">Emiratos Árabes Unidos
</t>
    </r>
    <r>
      <rPr>
        <b/>
        <i/>
        <sz val="14"/>
        <color theme="0"/>
        <rFont val="Arial"/>
        <family val="2"/>
      </rPr>
      <t>(Millones de tep)</t>
    </r>
  </si>
  <si>
    <r>
      <t xml:space="preserve">Arabia Saudí
</t>
    </r>
    <r>
      <rPr>
        <b/>
        <i/>
        <sz val="14"/>
        <color theme="0"/>
        <rFont val="Arial"/>
        <family val="2"/>
      </rPr>
      <t>(Millones de tep)</t>
    </r>
  </si>
  <si>
    <r>
      <t xml:space="preserve">Oriente Medio
</t>
    </r>
    <r>
      <rPr>
        <b/>
        <i/>
        <sz val="14"/>
        <color theme="0"/>
        <rFont val="Arial"/>
        <family val="2"/>
      </rPr>
      <t>(Millones de tep)</t>
    </r>
  </si>
  <si>
    <r>
      <t xml:space="preserve">México
</t>
    </r>
    <r>
      <rPr>
        <b/>
        <i/>
        <sz val="14"/>
        <color theme="0"/>
        <rFont val="Arial"/>
        <family val="2"/>
      </rPr>
      <t>(Millones de tep)</t>
    </r>
  </si>
  <si>
    <r>
      <t xml:space="preserve">EE.UU.
</t>
    </r>
    <r>
      <rPr>
        <b/>
        <i/>
        <sz val="14"/>
        <color theme="0"/>
        <rFont val="Arial"/>
        <family val="2"/>
      </rPr>
      <t>(Millones de tep)</t>
    </r>
  </si>
  <si>
    <r>
      <t xml:space="preserve">Canadá
</t>
    </r>
    <r>
      <rPr>
        <b/>
        <i/>
        <sz val="14"/>
        <color theme="0"/>
        <rFont val="Arial"/>
        <family val="2"/>
      </rPr>
      <t>(Millones de tep)</t>
    </r>
  </si>
  <si>
    <r>
      <t xml:space="preserve">Norteamérica
</t>
    </r>
    <r>
      <rPr>
        <b/>
        <i/>
        <sz val="14"/>
        <color theme="0"/>
        <rFont val="Arial"/>
        <family val="2"/>
      </rPr>
      <t>(Millones de tep)</t>
    </r>
  </si>
  <si>
    <r>
      <t xml:space="preserve">Turquía
</t>
    </r>
    <r>
      <rPr>
        <b/>
        <i/>
        <sz val="14"/>
        <color theme="0"/>
        <rFont val="Arial"/>
        <family val="2"/>
      </rPr>
      <t>(Millones de tep)</t>
    </r>
  </si>
  <si>
    <r>
      <t xml:space="preserve">Suecia
</t>
    </r>
    <r>
      <rPr>
        <b/>
        <i/>
        <sz val="14"/>
        <color theme="0"/>
        <rFont val="Arial"/>
        <family val="2"/>
      </rPr>
      <t>(Millones de tep)</t>
    </r>
  </si>
  <si>
    <r>
      <t xml:space="preserve">Rumanía
</t>
    </r>
    <r>
      <rPr>
        <b/>
        <i/>
        <sz val="14"/>
        <color theme="0"/>
        <rFont val="Arial"/>
        <family val="2"/>
      </rPr>
      <t>(Millones de tep)</t>
    </r>
  </si>
  <si>
    <r>
      <t xml:space="preserve">República Checa
</t>
    </r>
    <r>
      <rPr>
        <b/>
        <i/>
        <sz val="14"/>
        <color theme="0"/>
        <rFont val="Arial"/>
        <family val="2"/>
      </rPr>
      <t>(Millones de tep)</t>
    </r>
  </si>
  <si>
    <r>
      <t xml:space="preserve">Reino Unido
</t>
    </r>
    <r>
      <rPr>
        <b/>
        <i/>
        <sz val="14"/>
        <color theme="0"/>
        <rFont val="Arial"/>
        <family val="2"/>
      </rPr>
      <t>(Millones de tep)</t>
    </r>
  </si>
  <si>
    <r>
      <t xml:space="preserve">Portugal
</t>
    </r>
    <r>
      <rPr>
        <b/>
        <i/>
        <sz val="14"/>
        <color theme="0"/>
        <rFont val="Arial"/>
        <family val="2"/>
      </rPr>
      <t>(Millones de tep)</t>
    </r>
  </si>
  <si>
    <r>
      <t xml:space="preserve">Polonia
</t>
    </r>
    <r>
      <rPr>
        <b/>
        <i/>
        <sz val="14"/>
        <color theme="0"/>
        <rFont val="Arial"/>
        <family val="2"/>
      </rPr>
      <t>(Millones de tep)</t>
    </r>
  </si>
  <si>
    <r>
      <t xml:space="preserve">Noruega
</t>
    </r>
    <r>
      <rPr>
        <b/>
        <i/>
        <sz val="14"/>
        <color theme="0"/>
        <rFont val="Arial"/>
        <family val="2"/>
      </rPr>
      <t>(Millones de tep)</t>
    </r>
  </si>
  <si>
    <r>
      <t xml:space="preserve">Italia
</t>
    </r>
    <r>
      <rPr>
        <b/>
        <i/>
        <sz val="14"/>
        <color theme="0"/>
        <rFont val="Arial"/>
        <family val="2"/>
      </rPr>
      <t>(Millones de tep)</t>
    </r>
  </si>
  <si>
    <r>
      <t xml:space="preserve">Holanda
</t>
    </r>
    <r>
      <rPr>
        <b/>
        <i/>
        <sz val="14"/>
        <color theme="0"/>
        <rFont val="Arial"/>
        <family val="2"/>
      </rPr>
      <t>(Millones de tep)</t>
    </r>
  </si>
  <si>
    <r>
      <t xml:space="preserve">Francia
</t>
    </r>
    <r>
      <rPr>
        <b/>
        <i/>
        <sz val="14"/>
        <color theme="0"/>
        <rFont val="Arial"/>
        <family val="2"/>
      </rPr>
      <t>(Millones de tep)</t>
    </r>
  </si>
  <si>
    <r>
      <t xml:space="preserve">Finlandia
</t>
    </r>
    <r>
      <rPr>
        <b/>
        <i/>
        <sz val="14"/>
        <color theme="0"/>
        <rFont val="Arial"/>
        <family val="2"/>
      </rPr>
      <t>(Millones de tep)</t>
    </r>
  </si>
  <si>
    <r>
      <t xml:space="preserve">España
</t>
    </r>
    <r>
      <rPr>
        <b/>
        <i/>
        <sz val="14"/>
        <color theme="0"/>
        <rFont val="Arial"/>
        <family val="2"/>
      </rPr>
      <t>(Millones de tep)</t>
    </r>
  </si>
  <si>
    <r>
      <t xml:space="preserve">Bélgica
</t>
    </r>
    <r>
      <rPr>
        <b/>
        <i/>
        <sz val="14"/>
        <color theme="0"/>
        <rFont val="Arial"/>
        <family val="2"/>
      </rPr>
      <t>(Millones de tep)</t>
    </r>
  </si>
  <si>
    <r>
      <t xml:space="preserve">Alemania
</t>
    </r>
    <r>
      <rPr>
        <b/>
        <i/>
        <sz val="14"/>
        <color theme="0"/>
        <rFont val="Arial"/>
        <family val="2"/>
      </rPr>
      <t>(Millones de tep)</t>
    </r>
  </si>
  <si>
    <r>
      <t xml:space="preserve">Europa
</t>
    </r>
    <r>
      <rPr>
        <b/>
        <i/>
        <sz val="14"/>
        <color theme="0"/>
        <rFont val="Arial"/>
        <family val="2"/>
      </rPr>
      <t>(Millones de tep)</t>
    </r>
  </si>
  <si>
    <r>
      <t xml:space="preserve">Vietnam
</t>
    </r>
    <r>
      <rPr>
        <b/>
        <i/>
        <sz val="14"/>
        <color theme="0"/>
        <rFont val="Arial"/>
        <family val="2"/>
      </rPr>
      <t>(Millones de tep)</t>
    </r>
  </si>
  <si>
    <r>
      <t xml:space="preserve">Taiwán
</t>
    </r>
    <r>
      <rPr>
        <b/>
        <i/>
        <sz val="14"/>
        <color theme="0"/>
        <rFont val="Arial"/>
        <family val="2"/>
      </rPr>
      <t>(Millones de tep)</t>
    </r>
  </si>
  <si>
    <r>
      <t xml:space="preserve">Tailandia
</t>
    </r>
    <r>
      <rPr>
        <b/>
        <i/>
        <sz val="14"/>
        <color theme="0"/>
        <rFont val="Arial"/>
        <family val="2"/>
      </rPr>
      <t>(Millones de tep)</t>
    </r>
  </si>
  <si>
    <r>
      <t xml:space="preserve">Nueva Zelanda
</t>
    </r>
    <r>
      <rPr>
        <b/>
        <i/>
        <sz val="14"/>
        <color theme="0"/>
        <rFont val="Arial"/>
        <family val="2"/>
      </rPr>
      <t>(Millones de tep)</t>
    </r>
  </si>
  <si>
    <r>
      <t xml:space="preserve">Malasia
</t>
    </r>
    <r>
      <rPr>
        <b/>
        <i/>
        <sz val="14"/>
        <color theme="0"/>
        <rFont val="Arial"/>
        <family val="2"/>
      </rPr>
      <t>(Millones de tep)</t>
    </r>
  </si>
  <si>
    <r>
      <t xml:space="preserve">Japón
</t>
    </r>
    <r>
      <rPr>
        <b/>
        <i/>
        <sz val="14"/>
        <color theme="0"/>
        <rFont val="Arial"/>
        <family val="2"/>
      </rPr>
      <t>(Millones de tep)</t>
    </r>
  </si>
  <si>
    <r>
      <t xml:space="preserve">Indonesia
</t>
    </r>
    <r>
      <rPr>
        <b/>
        <i/>
        <sz val="14"/>
        <color theme="0"/>
        <rFont val="Arial"/>
        <family val="2"/>
      </rPr>
      <t>(Millones de tep)</t>
    </r>
  </si>
  <si>
    <r>
      <t xml:space="preserve">India
</t>
    </r>
    <r>
      <rPr>
        <b/>
        <i/>
        <sz val="14"/>
        <color theme="0"/>
        <rFont val="Arial"/>
        <family val="2"/>
      </rPr>
      <t>(Millones de tep)</t>
    </r>
  </si>
  <si>
    <r>
      <t xml:space="preserve">Corea del Sur
</t>
    </r>
    <r>
      <rPr>
        <b/>
        <i/>
        <sz val="14"/>
        <color theme="0"/>
        <rFont val="Arial"/>
        <family val="2"/>
      </rPr>
      <t>(Millones de tep)</t>
    </r>
  </si>
  <si>
    <r>
      <t xml:space="preserve">China
</t>
    </r>
    <r>
      <rPr>
        <b/>
        <i/>
        <sz val="14"/>
        <color theme="0"/>
        <rFont val="Arial"/>
        <family val="2"/>
      </rPr>
      <t>(Millones de tep)</t>
    </r>
  </si>
  <si>
    <r>
      <t xml:space="preserve">Australia
</t>
    </r>
    <r>
      <rPr>
        <b/>
        <i/>
        <sz val="14"/>
        <color theme="0"/>
        <rFont val="Arial"/>
        <family val="2"/>
      </rPr>
      <t>(Millones de tep)</t>
    </r>
  </si>
  <si>
    <r>
      <t xml:space="preserve">Asia-Pacífico
</t>
    </r>
    <r>
      <rPr>
        <b/>
        <i/>
        <sz val="14"/>
        <color theme="0"/>
        <rFont val="Arial"/>
        <family val="2"/>
      </rPr>
      <t>(Millones de tep)</t>
    </r>
  </si>
  <si>
    <r>
      <t xml:space="preserve">Uzbekistán
</t>
    </r>
    <r>
      <rPr>
        <b/>
        <i/>
        <sz val="14"/>
        <color theme="0"/>
        <rFont val="Arial"/>
        <family val="2"/>
      </rPr>
      <t>(Millones de tep)</t>
    </r>
  </si>
  <si>
    <r>
      <t xml:space="preserve">Ucrania
</t>
    </r>
    <r>
      <rPr>
        <b/>
        <i/>
        <sz val="14"/>
        <color theme="0"/>
        <rFont val="Arial"/>
        <family val="2"/>
      </rPr>
      <t>(Millones de tep)</t>
    </r>
  </si>
  <si>
    <r>
      <t xml:space="preserve">Rusia
</t>
    </r>
    <r>
      <rPr>
        <b/>
        <i/>
        <sz val="14"/>
        <color theme="0"/>
        <rFont val="Arial"/>
        <family val="2"/>
      </rPr>
      <t>(Millones de tep)</t>
    </r>
  </si>
  <si>
    <r>
      <t xml:space="preserve">Kazajistán
</t>
    </r>
    <r>
      <rPr>
        <b/>
        <i/>
        <sz val="14"/>
        <color theme="0"/>
        <rFont val="Arial"/>
        <family val="2"/>
      </rPr>
      <t>(Millones de tep)</t>
    </r>
  </si>
  <si>
    <r>
      <t xml:space="preserve">Antigua Unión Soviética
</t>
    </r>
    <r>
      <rPr>
        <b/>
        <i/>
        <sz val="14"/>
        <color theme="0"/>
        <rFont val="Arial"/>
        <family val="2"/>
      </rPr>
      <t>(Millones de tep)</t>
    </r>
  </si>
  <si>
    <r>
      <t xml:space="preserve">Sudáfrica
</t>
    </r>
    <r>
      <rPr>
        <b/>
        <i/>
        <sz val="14"/>
        <color theme="0"/>
        <rFont val="Arial"/>
        <family val="2"/>
      </rPr>
      <t>(Millones de tep)</t>
    </r>
  </si>
  <si>
    <r>
      <t xml:space="preserve">Nigeria
</t>
    </r>
    <r>
      <rPr>
        <b/>
        <i/>
        <sz val="14"/>
        <color theme="0"/>
        <rFont val="Arial"/>
        <family val="2"/>
      </rPr>
      <t>(Millones de tep)</t>
    </r>
  </si>
  <si>
    <r>
      <t xml:space="preserve">Libia
</t>
    </r>
    <r>
      <rPr>
        <b/>
        <i/>
        <sz val="14"/>
        <color theme="0"/>
        <rFont val="Arial"/>
        <family val="2"/>
      </rPr>
      <t>(Millones de tep)</t>
    </r>
  </si>
  <si>
    <r>
      <t xml:space="preserve">Egipto
</t>
    </r>
    <r>
      <rPr>
        <b/>
        <i/>
        <sz val="14"/>
        <color theme="0"/>
        <rFont val="Arial"/>
        <family val="2"/>
      </rPr>
      <t>(Millones de tep)</t>
    </r>
  </si>
  <si>
    <r>
      <t xml:space="preserve">Argelia
</t>
    </r>
    <r>
      <rPr>
        <b/>
        <i/>
        <sz val="14"/>
        <color theme="0"/>
        <rFont val="Arial"/>
        <family val="2"/>
      </rPr>
      <t>(Millones de tep)</t>
    </r>
  </si>
  <si>
    <r>
      <t xml:space="preserve">Angola
</t>
    </r>
    <r>
      <rPr>
        <b/>
        <i/>
        <sz val="14"/>
        <color theme="0"/>
        <rFont val="Arial"/>
        <family val="2"/>
      </rPr>
      <t>(Millones de tep)</t>
    </r>
  </si>
  <si>
    <r>
      <t xml:space="preserve">África
</t>
    </r>
    <r>
      <rPr>
        <b/>
        <i/>
        <sz val="14"/>
        <color theme="0"/>
        <rFont val="Arial"/>
        <family val="2"/>
      </rPr>
      <t>(Millones de tep)</t>
    </r>
  </si>
  <si>
    <r>
      <t xml:space="preserve">No-OCDE
</t>
    </r>
    <r>
      <rPr>
        <b/>
        <i/>
        <sz val="14"/>
        <color theme="0"/>
        <rFont val="Arial"/>
        <family val="2"/>
      </rPr>
      <t>(Millones de tep)</t>
    </r>
  </si>
  <si>
    <r>
      <t xml:space="preserve">OCDE
</t>
    </r>
    <r>
      <rPr>
        <b/>
        <i/>
        <sz val="14"/>
        <color theme="0"/>
        <rFont val="Arial"/>
        <family val="2"/>
      </rPr>
      <t>(Millones de tep)</t>
    </r>
  </si>
  <si>
    <t>Crecimiento de las emisiones</t>
  </si>
  <si>
    <t>Crecimiento de la demanda de energía</t>
  </si>
  <si>
    <r>
      <t xml:space="preserve">Intensidad de energía final </t>
    </r>
    <r>
      <rPr>
        <b/>
        <i/>
        <sz val="15"/>
        <color rgb="FFFF8200"/>
        <rFont val="Arial"/>
        <family val="2"/>
      </rPr>
      <t>(tep/million $15ppp)</t>
    </r>
  </si>
  <si>
    <r>
      <t xml:space="preserve">Intensidad de energía primaria </t>
    </r>
    <r>
      <rPr>
        <b/>
        <i/>
        <sz val="15"/>
        <color rgb="FFFF8200"/>
        <rFont val="Arial"/>
        <family val="2"/>
      </rPr>
      <t>(tep/million $15ppp)</t>
    </r>
  </si>
  <si>
    <r>
      <t>Emisiones de CO</t>
    </r>
    <r>
      <rPr>
        <b/>
        <vertAlign val="subscript"/>
        <sz val="15"/>
        <color rgb="FFFF8200"/>
        <rFont val="Arial"/>
        <family val="2"/>
      </rPr>
      <t>2</t>
    </r>
  </si>
  <si>
    <r>
      <t>Intensidad de CO</t>
    </r>
    <r>
      <rPr>
        <b/>
        <vertAlign val="subscript"/>
        <sz val="15"/>
        <color rgb="FFFF8200"/>
        <rFont val="Arial"/>
        <family val="2"/>
      </rPr>
      <t>2</t>
    </r>
  </si>
  <si>
    <r>
      <t>Es la cantidad de CO</t>
    </r>
    <r>
      <rPr>
        <vertAlign val="subscript"/>
        <sz val="15"/>
        <color theme="1"/>
        <rFont val="Arial"/>
        <family val="2"/>
      </rPr>
      <t>2</t>
    </r>
    <r>
      <rPr>
        <sz val="15"/>
        <color theme="1"/>
        <rFont val="Arial"/>
        <family val="2"/>
      </rPr>
      <t xml:space="preserve"> emitida para generar una unidad de producto interior bruto (PIB). Los datos de este documento están medidos en términos de poder de paridad de compra (ppp).</t>
    </r>
  </si>
  <si>
    <r>
      <t>Emisiones totales de CO</t>
    </r>
    <r>
      <rPr>
        <u/>
        <vertAlign val="subscript"/>
        <sz val="15"/>
        <color theme="10"/>
        <rFont val="Arial"/>
        <family val="2"/>
      </rPr>
      <t>2</t>
    </r>
  </si>
  <si>
    <r>
      <t>Emisiones de CO</t>
    </r>
    <r>
      <rPr>
        <u/>
        <vertAlign val="subscript"/>
        <sz val="15"/>
        <color theme="10"/>
        <rFont val="Arial"/>
        <family val="2"/>
      </rPr>
      <t>2</t>
    </r>
    <r>
      <rPr>
        <u/>
        <sz val="15"/>
        <color theme="10"/>
        <rFont val="Arial"/>
        <family val="2"/>
      </rPr>
      <t xml:space="preserve"> del petróleo</t>
    </r>
  </si>
  <si>
    <r>
      <t>Emisiones de CO</t>
    </r>
    <r>
      <rPr>
        <u/>
        <vertAlign val="subscript"/>
        <sz val="15"/>
        <color theme="10"/>
        <rFont val="Arial"/>
        <family val="2"/>
      </rPr>
      <t>2</t>
    </r>
    <r>
      <rPr>
        <u/>
        <sz val="15"/>
        <color theme="10"/>
        <rFont val="Arial"/>
        <family val="2"/>
      </rPr>
      <t xml:space="preserve"> del gas natural</t>
    </r>
  </si>
  <si>
    <r>
      <t>Emisiones de CO</t>
    </r>
    <r>
      <rPr>
        <u/>
        <vertAlign val="subscript"/>
        <sz val="15"/>
        <color theme="10"/>
        <rFont val="Arial"/>
        <family val="2"/>
      </rPr>
      <t>2</t>
    </r>
    <r>
      <rPr>
        <u/>
        <sz val="15"/>
        <color theme="10"/>
        <rFont val="Arial"/>
        <family val="2"/>
      </rPr>
      <t xml:space="preserve"> del carbón</t>
    </r>
  </si>
  <si>
    <r>
      <t>Intensidad en CO</t>
    </r>
    <r>
      <rPr>
        <u/>
        <vertAlign val="subscript"/>
        <sz val="15"/>
        <color theme="10"/>
        <rFont val="Arial"/>
        <family val="2"/>
      </rPr>
      <t>2</t>
    </r>
  </si>
  <si>
    <r>
      <t>Emisiones de CO</t>
    </r>
    <r>
      <rPr>
        <b/>
        <vertAlign val="subscript"/>
        <sz val="15"/>
        <color rgb="FFFF8200"/>
        <rFont val="Arial"/>
        <family val="2"/>
      </rPr>
      <t xml:space="preserve">2  </t>
    </r>
    <r>
      <rPr>
        <b/>
        <i/>
        <sz val="15"/>
        <color rgb="FFFF8200"/>
        <rFont val="Arial"/>
        <family val="2"/>
      </rPr>
      <t>(Millones de toneladas de CO</t>
    </r>
    <r>
      <rPr>
        <b/>
        <i/>
        <vertAlign val="subscript"/>
        <sz val="15"/>
        <color rgb="FFFF8200"/>
        <rFont val="Arial"/>
        <family val="2"/>
      </rPr>
      <t>2</t>
    </r>
    <r>
      <rPr>
        <b/>
        <i/>
        <sz val="15"/>
        <color rgb="FFFF8200"/>
        <rFont val="Arial"/>
        <family val="2"/>
      </rPr>
      <t>)</t>
    </r>
  </si>
  <si>
    <r>
      <t>Intensidad de CO</t>
    </r>
    <r>
      <rPr>
        <b/>
        <vertAlign val="subscript"/>
        <sz val="15"/>
        <color rgb="FFFF8200"/>
        <rFont val="Arial"/>
        <family val="2"/>
      </rPr>
      <t xml:space="preserve">2 </t>
    </r>
    <r>
      <rPr>
        <b/>
        <i/>
        <sz val="15"/>
        <color rgb="FFFF8200"/>
        <rFont val="Arial"/>
        <family val="2"/>
      </rPr>
      <t>(tCO</t>
    </r>
    <r>
      <rPr>
        <b/>
        <i/>
        <vertAlign val="subscript"/>
        <sz val="15"/>
        <color rgb="FFFF8200"/>
        <rFont val="Arial"/>
        <family val="2"/>
      </rPr>
      <t>2</t>
    </r>
    <r>
      <rPr>
        <b/>
        <i/>
        <sz val="15"/>
        <color rgb="FFFF8200"/>
        <rFont val="Arial"/>
        <family val="2"/>
      </rPr>
      <t>/million $15ppp)</t>
    </r>
  </si>
  <si>
    <t>Gasóleo/Diésel</t>
  </si>
  <si>
    <r>
      <t>Emisiones de CO</t>
    </r>
    <r>
      <rPr>
        <u/>
        <vertAlign val="subscript"/>
        <sz val="15"/>
        <color theme="10"/>
        <rFont val="Arial"/>
        <family val="2"/>
      </rPr>
      <t>2</t>
    </r>
    <r>
      <rPr>
        <u/>
        <sz val="15"/>
        <color theme="10"/>
        <rFont val="Arial"/>
        <family val="2"/>
      </rPr>
      <t xml:space="preserve"> per cápita</t>
    </r>
  </si>
  <si>
    <t>Anuario Estadístico-Energético Repsol 2020</t>
  </si>
  <si>
    <r>
      <t>Emisiones de CO</t>
    </r>
    <r>
      <rPr>
        <b/>
        <sz val="14"/>
        <color theme="0"/>
        <rFont val="Arial"/>
        <family val="2"/>
      </rPr>
      <t>2</t>
    </r>
    <r>
      <rPr>
        <b/>
        <sz val="26"/>
        <color theme="0"/>
        <rFont val="Arial"/>
        <family val="2"/>
      </rPr>
      <t xml:space="preserve"> per cápita
</t>
    </r>
    <r>
      <rPr>
        <b/>
        <i/>
        <sz val="14"/>
        <color theme="0"/>
        <rFont val="Arial"/>
        <family val="2"/>
      </rPr>
      <t>(tCO</t>
    </r>
    <r>
      <rPr>
        <b/>
        <i/>
        <vertAlign val="subscript"/>
        <sz val="14"/>
        <color theme="0"/>
        <rFont val="Arial"/>
        <family val="2"/>
      </rPr>
      <t>2</t>
    </r>
    <r>
      <rPr>
        <b/>
        <i/>
        <sz val="14"/>
        <color theme="0"/>
        <rFont val="Arial"/>
        <family val="2"/>
      </rPr>
      <t xml:space="preserve"> per cápita)</t>
    </r>
  </si>
  <si>
    <t>Peso en 2019 (%)</t>
  </si>
  <si>
    <t>E.A.U</t>
  </si>
  <si>
    <r>
      <t xml:space="preserve">Intensidad de energía primaria
</t>
    </r>
    <r>
      <rPr>
        <b/>
        <i/>
        <sz val="14"/>
        <color theme="0"/>
        <rFont val="Arial"/>
        <family val="2"/>
      </rPr>
      <t>(ktep/$15ppp)</t>
    </r>
  </si>
  <si>
    <r>
      <t>Nota: Las emisiones totales de CO</t>
    </r>
    <r>
      <rPr>
        <i/>
        <sz val="9"/>
        <rFont val="Arial"/>
        <family val="2"/>
      </rPr>
      <t>2</t>
    </r>
    <r>
      <rPr>
        <i/>
        <sz val="13"/>
        <rFont val="Arial"/>
        <family val="2"/>
      </rPr>
      <t xml:space="preserve"> incluyen emisiones de combustibles fósiles, emisiones de procesos industriales, emisiones fugitivas de gas de antorcha y emisiones de residuos.</t>
    </r>
  </si>
  <si>
    <r>
      <t>Intensidad en CO</t>
    </r>
    <r>
      <rPr>
        <b/>
        <sz val="14"/>
        <color theme="0"/>
        <rFont val="Arial"/>
        <family val="2"/>
      </rPr>
      <t xml:space="preserve">2 </t>
    </r>
    <r>
      <rPr>
        <b/>
        <sz val="26"/>
        <color theme="0"/>
        <rFont val="Arial"/>
        <family val="2"/>
      </rPr>
      <t xml:space="preserve">respecto al PIB
</t>
    </r>
    <r>
      <rPr>
        <b/>
        <i/>
        <sz val="14"/>
        <color theme="0"/>
        <rFont val="Arial"/>
        <family val="2"/>
      </rPr>
      <t>(kCO</t>
    </r>
    <r>
      <rPr>
        <b/>
        <i/>
        <vertAlign val="subscript"/>
        <sz val="14"/>
        <color theme="0"/>
        <rFont val="Arial"/>
        <family val="2"/>
      </rPr>
      <t>2</t>
    </r>
    <r>
      <rPr>
        <b/>
        <i/>
        <sz val="14"/>
        <color theme="0"/>
        <rFont val="Arial"/>
        <family val="2"/>
      </rPr>
      <t>/mil $15ppp)</t>
    </r>
  </si>
  <si>
    <r>
      <t>Nota: La Intensidad en CO</t>
    </r>
    <r>
      <rPr>
        <i/>
        <sz val="9"/>
        <rFont val="Arial"/>
        <family val="2"/>
      </rPr>
      <t>2</t>
    </r>
    <r>
      <rPr>
        <i/>
        <sz val="13"/>
        <rFont val="Arial"/>
        <family val="2"/>
      </rPr>
      <t xml:space="preserve"> respecto al PIB se calcula a partir de las emisiones de combustibles fósiles únicamente.</t>
    </r>
  </si>
  <si>
    <r>
      <t>Nota: Las emisiones de CO</t>
    </r>
    <r>
      <rPr>
        <i/>
        <sz val="9"/>
        <rFont val="Arial"/>
        <family val="2"/>
      </rPr>
      <t>2</t>
    </r>
    <r>
      <rPr>
        <i/>
        <sz val="13"/>
        <rFont val="Arial"/>
        <family val="2"/>
      </rPr>
      <t xml:space="preserve"> per cápita se calcula a partir de las emisiones totales.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</si>
</sst>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_-* #,##0.00\ _€_-;\-* #,##0.00\ _€_-;_-* &quot;-&quot;??\ _€_-;_-@_-"/>
    <numFmt numFmtId="165" formatCode="0.0"/>
    <numFmt numFmtId="166" formatCode="#,##0.0_ ;\-#,##0.0\ "/>
    <numFmt numFmtId="167" formatCode="#,##0_ ;\-#,##0\ "/>
    <numFmt numFmtId="168" formatCode="0.0%"/>
  </numFmts>
  <fonts count="63" x14ac:knownFonts="1">
    <font>
      <sz val="11"/>
      <color theme="1"/>
      <name val="Calibri"/>
      <family val="2"/>
      <scheme val="minor"/>
    </font>
    <font>
      <sz val="10"/>
      <color rgb="FF000000"/>
      <name val="Calibri"/>
      <family val="2"/>
    </font>
    <font>
      <sz val="11"/>
      <color theme="1"/>
      <name val="Calibri"/>
      <family val="2"/>
      <scheme val="minor"/>
    </font>
    <font>
      <u/>
      <sz val="11"/>
      <color theme="10"/>
      <name val="Calibri"/>
      <family val="2"/>
      <scheme val="minor"/>
    </font>
    <font>
      <sz val="8"/>
      <name val="Arial"/>
      <family val="2"/>
    </font>
    <font>
      <b/>
      <sz val="8"/>
      <name val="Arial"/>
      <family val="2"/>
    </font>
    <font>
      <sz val="7"/>
      <name val="Arial"/>
      <family val="2"/>
    </font>
    <font>
      <b/>
      <sz val="14"/>
      <color rgb="FFFF8200"/>
      <name val="Arial"/>
      <family val="2"/>
    </font>
    <font>
      <sz val="14"/>
      <color rgb="FFFF8200"/>
      <name val="Arial"/>
      <family val="2"/>
    </font>
    <font>
      <sz val="15"/>
      <color rgb="FFFF8200"/>
      <name val="Arial"/>
      <family val="2"/>
    </font>
    <font>
      <sz val="15"/>
      <color theme="0"/>
      <name val="Arial"/>
      <family val="2"/>
    </font>
    <font>
      <u/>
      <sz val="11"/>
      <color theme="10"/>
      <name val="Arial"/>
      <family val="2"/>
    </font>
    <font>
      <b/>
      <sz val="26"/>
      <color theme="0"/>
      <name val="Arial"/>
      <family val="2"/>
    </font>
    <font>
      <b/>
      <sz val="16"/>
      <color theme="0"/>
      <name val="Arial"/>
      <family val="2"/>
    </font>
    <font>
      <sz val="8"/>
      <color theme="1"/>
      <name val="Arial"/>
      <family val="2"/>
    </font>
    <font>
      <sz val="8"/>
      <color theme="0"/>
      <name val="Arial"/>
      <family val="2"/>
    </font>
    <font>
      <b/>
      <sz val="8"/>
      <color rgb="FFFF8200"/>
      <name val="Arial"/>
      <family val="2"/>
    </font>
    <font>
      <b/>
      <sz val="8"/>
      <color theme="1"/>
      <name val="Arial"/>
      <family val="2"/>
    </font>
    <font>
      <sz val="11"/>
      <color theme="1"/>
      <name val="Arial"/>
      <family val="2"/>
    </font>
    <font>
      <b/>
      <sz val="8"/>
      <color theme="0"/>
      <name val="Arial"/>
      <family val="2"/>
    </font>
    <font>
      <sz val="14"/>
      <color theme="1"/>
      <name val="Arial"/>
      <family val="2"/>
    </font>
    <font>
      <sz val="14"/>
      <name val="Arial"/>
      <family val="2"/>
    </font>
    <font>
      <b/>
      <sz val="11"/>
      <color rgb="FFFF8200"/>
      <name val="Arial"/>
      <family val="2"/>
    </font>
    <font>
      <sz val="14"/>
      <color theme="0"/>
      <name val="Arial"/>
      <family val="2"/>
    </font>
    <font>
      <sz val="10"/>
      <color rgb="FF666666"/>
      <name val="Arial"/>
      <family val="2"/>
    </font>
    <font>
      <sz val="9"/>
      <color theme="1"/>
      <name val="Arial"/>
      <family val="2"/>
    </font>
    <font>
      <b/>
      <i/>
      <sz val="11"/>
      <color theme="1"/>
      <name val="Arial"/>
      <family val="2"/>
    </font>
    <font>
      <sz val="9"/>
      <color rgb="FF000000"/>
      <name val="Arial"/>
      <family val="2"/>
    </font>
    <font>
      <b/>
      <sz val="12"/>
      <color rgb="FF000000"/>
      <name val="Arial"/>
      <family val="2"/>
    </font>
    <font>
      <b/>
      <i/>
      <sz val="11"/>
      <name val="Arial"/>
      <family val="2"/>
    </font>
    <font>
      <sz val="9"/>
      <name val="Arial"/>
      <family val="2"/>
    </font>
    <font>
      <i/>
      <sz val="11"/>
      <name val="Arial"/>
      <family val="2"/>
    </font>
    <font>
      <b/>
      <sz val="11"/>
      <color theme="1"/>
      <name val="Arial"/>
      <family val="2"/>
    </font>
    <font>
      <u/>
      <sz val="11"/>
      <color theme="0"/>
      <name val="Arial"/>
      <family val="2"/>
    </font>
    <font>
      <b/>
      <i/>
      <sz val="14"/>
      <color theme="0"/>
      <name val="Arial"/>
      <family val="2"/>
    </font>
    <font>
      <sz val="11"/>
      <color theme="0"/>
      <name val="Arial"/>
      <family val="2"/>
    </font>
    <font>
      <sz val="24"/>
      <color rgb="FFFF8200"/>
      <name val="Arial"/>
      <family val="2"/>
    </font>
    <font>
      <b/>
      <sz val="14"/>
      <color theme="0"/>
      <name val="Arial"/>
      <family val="2"/>
    </font>
    <font>
      <i/>
      <sz val="11"/>
      <color theme="1"/>
      <name val="Arial"/>
      <family val="2"/>
    </font>
    <font>
      <b/>
      <sz val="15"/>
      <color rgb="FFFF8200"/>
      <name val="Arial"/>
      <family val="2"/>
    </font>
    <font>
      <b/>
      <sz val="15"/>
      <color theme="1"/>
      <name val="Arial"/>
      <family val="2"/>
    </font>
    <font>
      <sz val="15"/>
      <color theme="1"/>
      <name val="Arial"/>
      <family val="2"/>
    </font>
    <font>
      <sz val="15"/>
      <name val="Arial"/>
      <family val="2"/>
    </font>
    <font>
      <b/>
      <vertAlign val="subscript"/>
      <sz val="15"/>
      <color rgb="FFFF8200"/>
      <name val="Arial"/>
      <family val="2"/>
    </font>
    <font>
      <b/>
      <i/>
      <sz val="15"/>
      <color rgb="FFFF8200"/>
      <name val="Arial"/>
      <family val="2"/>
    </font>
    <font>
      <sz val="15"/>
      <color rgb="FF000000"/>
      <name val="Arial"/>
      <family val="2"/>
    </font>
    <font>
      <i/>
      <sz val="15"/>
      <name val="Arial"/>
      <family val="2"/>
    </font>
    <font>
      <b/>
      <sz val="15"/>
      <name val="Arial"/>
      <family val="2"/>
    </font>
    <font>
      <i/>
      <sz val="15"/>
      <color theme="1"/>
      <name val="Arial"/>
      <family val="2"/>
    </font>
    <font>
      <sz val="15"/>
      <color rgb="FF666666"/>
      <name val="Arial"/>
      <family val="2"/>
    </font>
    <font>
      <vertAlign val="subscript"/>
      <sz val="15"/>
      <color theme="1"/>
      <name val="Arial"/>
      <family val="2"/>
    </font>
    <font>
      <sz val="26"/>
      <color rgb="FFFF8200"/>
      <name val="Arial"/>
      <family val="2"/>
    </font>
    <font>
      <u/>
      <sz val="15"/>
      <color theme="10"/>
      <name val="Arial"/>
      <family val="2"/>
    </font>
    <font>
      <u/>
      <vertAlign val="subscript"/>
      <sz val="15"/>
      <color theme="10"/>
      <name val="Arial"/>
      <family val="2"/>
    </font>
    <font>
      <b/>
      <u/>
      <sz val="15"/>
      <color rgb="FFFF8200"/>
      <name val="Arial"/>
      <family val="2"/>
    </font>
    <font>
      <i/>
      <sz val="13"/>
      <name val="Arial"/>
      <family val="2"/>
    </font>
    <font>
      <b/>
      <i/>
      <vertAlign val="subscript"/>
      <sz val="15"/>
      <color rgb="FFFF8200"/>
      <name val="Arial"/>
      <family val="2"/>
    </font>
    <font>
      <b/>
      <i/>
      <vertAlign val="subscript"/>
      <sz val="14"/>
      <color theme="0"/>
      <name val="Arial"/>
      <family val="2"/>
    </font>
    <font>
      <sz val="15"/>
      <color rgb="FFFF0000"/>
      <name val="Arial"/>
      <family val="2"/>
    </font>
    <font>
      <sz val="11"/>
      <color rgb="FFFF0000"/>
      <name val="Arial"/>
      <family val="2"/>
    </font>
    <font>
      <sz val="8"/>
      <color rgb="FFFF0000"/>
      <name val="Arial"/>
      <family val="2"/>
    </font>
    <font>
      <b/>
      <sz val="8"/>
      <color rgb="FFFF0000"/>
      <name val="Arial"/>
      <family val="2"/>
    </font>
    <font>
      <i/>
      <sz val="9"/>
      <name val="Arial"/>
      <family val="2"/>
    </font>
  </fonts>
  <fills count="4">
    <fill>
      <patternFill patternType="none"/>
    </fill>
    <fill>
      <patternFill patternType="gray125"/>
    </fill>
    <fill>
      <patternFill patternType="solid">
        <fgColor rgb="FFFF8200"/>
        <bgColor indexed="64"/>
      </patternFill>
    </fill>
    <fill>
      <patternFill patternType="solid">
        <fgColor theme="0"/>
        <bgColor indexed="64"/>
      </patternFill>
    </fill>
  </fills>
  <borders count="6">
    <border>
      <left/>
      <right/>
      <top/>
      <bottom/>
      <diagonal/>
    </border>
    <border>
      <left/>
      <right/>
      <top/>
      <bottom style="thin">
        <color rgb="FFFF8200"/>
      </bottom>
      <diagonal/>
    </border>
    <border>
      <left/>
      <right/>
      <top style="thin">
        <color rgb="FFFF8200"/>
      </top>
      <bottom style="thin">
        <color rgb="FFFF8200"/>
      </bottom>
      <diagonal/>
    </border>
    <border>
      <left/>
      <right/>
      <top style="thin">
        <color rgb="FFFF8200"/>
      </top>
      <bottom/>
      <diagonal/>
    </border>
    <border>
      <left style="thin">
        <color rgb="FFFF8200"/>
      </left>
      <right/>
      <top style="thin">
        <color rgb="FFFF8200"/>
      </top>
      <bottom style="thin">
        <color rgb="FFFF8200"/>
      </bottom>
      <diagonal/>
    </border>
    <border>
      <left/>
      <right style="thin">
        <color rgb="FFFF8200"/>
      </right>
      <top style="thin">
        <color rgb="FFFF8200"/>
      </top>
      <bottom style="thin">
        <color rgb="FFFF8200"/>
      </bottom>
      <diagonal/>
    </border>
  </borders>
  <cellStyleXfs count="7">
    <xf numFmtId="0" fontId="0" fillId="0" borderId="0"/>
    <xf numFmtId="0" fontId="1" fillId="0" borderId="0"/>
    <xf numFmtId="164" fontId="2" fillId="0" borderId="0" applyFont="0" applyFill="0" applyBorder="0" applyAlignment="0" applyProtection="0"/>
    <xf numFmtId="9" fontId="2" fillId="0" borderId="0" applyFont="0" applyFill="0" applyBorder="0" applyAlignment="0" applyProtection="0"/>
    <xf numFmtId="0" fontId="3" fillId="0" borderId="0" applyNumberFormat="0" applyFill="0" applyBorder="0" applyAlignment="0" applyProtection="0"/>
    <xf numFmtId="0" fontId="4" fillId="0" borderId="0" applyFill="0" applyBorder="0">
      <alignment vertical="center"/>
    </xf>
    <xf numFmtId="0" fontId="6" fillId="0" borderId="0" applyFill="0" applyBorder="0">
      <alignment vertical="center"/>
    </xf>
  </cellStyleXfs>
  <cellXfs count="198">
    <xf numFmtId="0" fontId="0" fillId="0" borderId="0" xfId="0"/>
    <xf numFmtId="0" fontId="4" fillId="0" borderId="0" xfId="5" applyFont="1" applyFill="1">
      <alignment vertical="center"/>
    </xf>
    <xf numFmtId="0" fontId="5" fillId="0" borderId="0" xfId="5" applyFont="1" applyFill="1" applyAlignment="1">
      <alignment horizontal="right" vertical="center"/>
    </xf>
    <xf numFmtId="0" fontId="4" fillId="0" borderId="0" xfId="5" applyFont="1" applyFill="1" applyAlignment="1">
      <alignment horizontal="right" vertical="center"/>
    </xf>
    <xf numFmtId="0" fontId="8" fillId="0" borderId="0" xfId="0" applyFont="1" applyBorder="1" applyAlignment="1">
      <alignment vertical="center"/>
    </xf>
    <xf numFmtId="0" fontId="7" fillId="0" borderId="3" xfId="0" applyFont="1" applyBorder="1" applyAlignment="1">
      <alignment vertical="center"/>
    </xf>
    <xf numFmtId="0" fontId="9" fillId="0" borderId="0" xfId="0" applyFont="1" applyAlignment="1">
      <alignment horizontal="left"/>
    </xf>
    <xf numFmtId="0" fontId="8" fillId="0" borderId="0" xfId="0" applyFont="1" applyAlignment="1">
      <alignment horizontal="left"/>
    </xf>
    <xf numFmtId="166" fontId="10" fillId="0" borderId="0" xfId="0" applyNumberFormat="1" applyFont="1" applyAlignment="1">
      <alignment horizontal="left"/>
    </xf>
    <xf numFmtId="0" fontId="10" fillId="0" borderId="0" xfId="0" applyFont="1" applyAlignment="1">
      <alignment horizontal="left"/>
    </xf>
    <xf numFmtId="0" fontId="11" fillId="0" borderId="0" xfId="4" applyFont="1" applyAlignment="1">
      <alignment horizontal="left"/>
    </xf>
    <xf numFmtId="0" fontId="11" fillId="0" borderId="0" xfId="4" applyFont="1" applyAlignment="1">
      <alignment horizontal="left" vertical="center"/>
    </xf>
    <xf numFmtId="0" fontId="9" fillId="0" borderId="0" xfId="0" applyFont="1" applyFill="1" applyAlignment="1">
      <alignment horizontal="left"/>
    </xf>
    <xf numFmtId="0" fontId="13" fillId="2" borderId="0" xfId="0" applyFont="1" applyFill="1" applyBorder="1" applyAlignment="1">
      <alignment horizontal="right" vertical="center"/>
    </xf>
    <xf numFmtId="0" fontId="14" fillId="0" borderId="0" xfId="0" applyFont="1" applyBorder="1" applyAlignment="1">
      <alignment vertical="center"/>
    </xf>
    <xf numFmtId="166" fontId="14" fillId="0" borderId="0" xfId="0" applyNumberFormat="1" applyFont="1" applyBorder="1" applyAlignment="1">
      <alignment vertical="center"/>
    </xf>
    <xf numFmtId="0" fontId="15" fillId="0" borderId="0" xfId="0" applyFont="1" applyBorder="1" applyAlignment="1">
      <alignment vertical="center"/>
    </xf>
    <xf numFmtId="0" fontId="16" fillId="0" borderId="3" xfId="0" applyFont="1" applyBorder="1" applyAlignment="1">
      <alignment vertical="center"/>
    </xf>
    <xf numFmtId="0" fontId="17" fillId="0" borderId="0" xfId="0" applyFont="1" applyBorder="1" applyAlignment="1">
      <alignment vertical="center"/>
    </xf>
    <xf numFmtId="4" fontId="17" fillId="0" borderId="0" xfId="0" applyNumberFormat="1" applyFont="1" applyBorder="1" applyAlignment="1">
      <alignment vertical="center"/>
    </xf>
    <xf numFmtId="0" fontId="18" fillId="0" borderId="0" xfId="0" applyFont="1"/>
    <xf numFmtId="0" fontId="19" fillId="0" borderId="0" xfId="0" applyFont="1" applyBorder="1" applyAlignment="1">
      <alignment vertical="center"/>
    </xf>
    <xf numFmtId="0" fontId="20" fillId="0" borderId="0" xfId="0" applyFont="1" applyBorder="1" applyAlignment="1">
      <alignment vertical="center"/>
    </xf>
    <xf numFmtId="0" fontId="14" fillId="0" borderId="1" xfId="0" applyFont="1" applyBorder="1" applyAlignment="1">
      <alignment vertical="top"/>
    </xf>
    <xf numFmtId="0" fontId="14" fillId="0" borderId="0" xfId="0" applyFont="1" applyBorder="1" applyAlignment="1">
      <alignment vertical="top"/>
    </xf>
    <xf numFmtId="0" fontId="15" fillId="0" borderId="0" xfId="0" applyFont="1" applyBorder="1" applyAlignment="1">
      <alignment vertical="top"/>
    </xf>
    <xf numFmtId="0" fontId="17" fillId="0" borderId="0" xfId="0" applyFont="1" applyFill="1" applyBorder="1" applyAlignment="1">
      <alignment vertical="center"/>
    </xf>
    <xf numFmtId="0" fontId="16" fillId="0" borderId="2" xfId="0" applyFont="1" applyBorder="1" applyAlignment="1">
      <alignment vertical="center"/>
    </xf>
    <xf numFmtId="0" fontId="23" fillId="0" borderId="0" xfId="0" applyFont="1" applyBorder="1" applyAlignment="1">
      <alignment vertical="center"/>
    </xf>
    <xf numFmtId="165" fontId="14" fillId="0" borderId="0" xfId="0" applyNumberFormat="1" applyFont="1" applyBorder="1" applyAlignment="1">
      <alignment horizontal="center" vertical="center"/>
    </xf>
    <xf numFmtId="0" fontId="14" fillId="0" borderId="0" xfId="0" applyFont="1" applyBorder="1" applyAlignment="1">
      <alignment horizontal="center" vertical="center"/>
    </xf>
    <xf numFmtId="0" fontId="18" fillId="0" borderId="0" xfId="0" applyFont="1" applyAlignment="1">
      <alignment horizontal="right"/>
    </xf>
    <xf numFmtId="0" fontId="11" fillId="0" borderId="0" xfId="4" applyFont="1" applyAlignment="1">
      <alignment horizontal="right" vertical="top"/>
    </xf>
    <xf numFmtId="0" fontId="11" fillId="0" borderId="0" xfId="4" applyFont="1" applyAlignment="1">
      <alignment horizontal="right"/>
    </xf>
    <xf numFmtId="0" fontId="24" fillId="0" borderId="0" xfId="0" applyFont="1"/>
    <xf numFmtId="0" fontId="25" fillId="0" borderId="0" xfId="0" applyFont="1" applyAlignment="1">
      <alignment vertical="center"/>
    </xf>
    <xf numFmtId="0" fontId="26" fillId="0" borderId="0" xfId="0" applyFont="1" applyFill="1" applyBorder="1" applyAlignment="1">
      <alignment vertical="center"/>
    </xf>
    <xf numFmtId="0" fontId="27" fillId="0" borderId="0" xfId="0" applyFont="1"/>
    <xf numFmtId="0" fontId="28" fillId="0" borderId="0" xfId="0" applyFont="1" applyAlignment="1">
      <alignment horizontal="justify" vertical="center"/>
    </xf>
    <xf numFmtId="0" fontId="29" fillId="0" borderId="0" xfId="0" applyFont="1" applyFill="1" applyBorder="1" applyAlignment="1">
      <alignment vertical="center"/>
    </xf>
    <xf numFmtId="0" fontId="25" fillId="0" borderId="0" xfId="0" applyFont="1"/>
    <xf numFmtId="0" fontId="26" fillId="0" borderId="0" xfId="0" applyFont="1"/>
    <xf numFmtId="0" fontId="30" fillId="0" borderId="0" xfId="0" applyFont="1" applyFill="1" applyAlignment="1"/>
    <xf numFmtId="0" fontId="31" fillId="0" borderId="0" xfId="0" applyFont="1" applyFill="1" applyBorder="1" applyAlignment="1">
      <alignment vertical="center"/>
    </xf>
    <xf numFmtId="0" fontId="32" fillId="0" borderId="0" xfId="0" applyFont="1"/>
    <xf numFmtId="0" fontId="21" fillId="0" borderId="0" xfId="0" applyFont="1" applyFill="1" applyBorder="1" applyAlignment="1">
      <alignment horizontal="right" vertical="top"/>
    </xf>
    <xf numFmtId="0" fontId="23" fillId="3" borderId="0" xfId="0" applyFont="1" applyFill="1" applyAlignment="1">
      <alignment horizontal="left"/>
    </xf>
    <xf numFmtId="0" fontId="10" fillId="3" borderId="0" xfId="0" applyFont="1" applyFill="1" applyAlignment="1">
      <alignment horizontal="left"/>
    </xf>
    <xf numFmtId="0" fontId="33" fillId="3" borderId="0" xfId="4" applyFont="1" applyFill="1" applyAlignment="1">
      <alignment horizontal="left"/>
    </xf>
    <xf numFmtId="0" fontId="18" fillId="0" borderId="0" xfId="0" applyFont="1" applyAlignment="1">
      <alignment vertical="top"/>
    </xf>
    <xf numFmtId="0" fontId="18" fillId="0" borderId="0" xfId="0" applyFont="1" applyAlignment="1">
      <alignment horizontal="left"/>
    </xf>
    <xf numFmtId="0" fontId="21" fillId="0" borderId="3" xfId="0" applyFont="1" applyBorder="1" applyAlignment="1">
      <alignment vertical="top" wrapText="1"/>
    </xf>
    <xf numFmtId="0" fontId="21" fillId="0" borderId="0" xfId="0" applyFont="1" applyBorder="1" applyAlignment="1">
      <alignment vertical="top" wrapText="1"/>
    </xf>
    <xf numFmtId="0" fontId="35" fillId="3" borderId="0" xfId="0" applyFont="1" applyFill="1" applyBorder="1" applyAlignment="1">
      <alignment vertical="center" wrapText="1"/>
    </xf>
    <xf numFmtId="0" fontId="13" fillId="3" borderId="0" xfId="0" applyFont="1" applyFill="1" applyBorder="1" applyAlignment="1">
      <alignment horizontal="right" vertical="center"/>
    </xf>
    <xf numFmtId="0" fontId="23" fillId="3" borderId="0" xfId="0" applyFont="1" applyFill="1" applyBorder="1" applyAlignment="1">
      <alignment horizontal="left"/>
    </xf>
    <xf numFmtId="166" fontId="23" fillId="3" borderId="0" xfId="2" applyNumberFormat="1" applyFont="1" applyFill="1" applyBorder="1" applyAlignment="1">
      <alignment horizontal="right"/>
    </xf>
    <xf numFmtId="0" fontId="35" fillId="3" borderId="0" xfId="0" applyFont="1" applyFill="1"/>
    <xf numFmtId="0" fontId="35" fillId="3" borderId="0" xfId="0" applyFont="1" applyFill="1" applyAlignment="1">
      <alignment vertical="top"/>
    </xf>
    <xf numFmtId="0" fontId="19" fillId="3" borderId="0" xfId="0" applyFont="1" applyFill="1" applyBorder="1" applyAlignment="1">
      <alignment vertical="center"/>
    </xf>
    <xf numFmtId="4" fontId="19" fillId="3" borderId="0" xfId="0" applyNumberFormat="1" applyFont="1" applyFill="1" applyBorder="1" applyAlignment="1">
      <alignment vertical="center"/>
    </xf>
    <xf numFmtId="0" fontId="16" fillId="0" borderId="0" xfId="0" applyFont="1" applyBorder="1" applyAlignment="1">
      <alignment vertical="center"/>
    </xf>
    <xf numFmtId="0" fontId="9" fillId="0" borderId="0" xfId="0" applyFont="1" applyBorder="1" applyAlignment="1">
      <alignment horizontal="left"/>
    </xf>
    <xf numFmtId="0" fontId="35" fillId="3" borderId="0" xfId="0" applyFont="1" applyFill="1" applyAlignment="1">
      <alignment horizontal="left"/>
    </xf>
    <xf numFmtId="0" fontId="18" fillId="0" borderId="0" xfId="0" applyFont="1" applyBorder="1"/>
    <xf numFmtId="0" fontId="35" fillId="3" borderId="0" xfId="0" applyFont="1" applyFill="1" applyBorder="1" applyAlignment="1">
      <alignment horizontal="left"/>
    </xf>
    <xf numFmtId="0" fontId="35" fillId="3" borderId="0" xfId="0" applyFont="1" applyFill="1" applyBorder="1"/>
    <xf numFmtId="0" fontId="36" fillId="0" borderId="0" xfId="0" applyFont="1" applyAlignment="1"/>
    <xf numFmtId="0" fontId="38" fillId="0" borderId="0" xfId="0" applyFont="1"/>
    <xf numFmtId="0" fontId="14" fillId="0" borderId="1" xfId="0" applyFont="1" applyBorder="1" applyAlignment="1">
      <alignment vertical="center"/>
    </xf>
    <xf numFmtId="0" fontId="11" fillId="0" borderId="0" xfId="4" applyFont="1" applyAlignment="1">
      <alignment horizontal="left"/>
    </xf>
    <xf numFmtId="0" fontId="12" fillId="2" borderId="0" xfId="0" applyFont="1" applyFill="1" applyBorder="1" applyAlignment="1">
      <alignment vertical="center"/>
    </xf>
    <xf numFmtId="0" fontId="13" fillId="2" borderId="0" xfId="0" applyFont="1" applyFill="1" applyBorder="1" applyAlignment="1">
      <alignment vertical="center"/>
    </xf>
    <xf numFmtId="0" fontId="13" fillId="2" borderId="0" xfId="0" applyFont="1" applyFill="1" applyBorder="1" applyAlignment="1">
      <alignment horizontal="right" vertical="center" wrapText="1"/>
    </xf>
    <xf numFmtId="9" fontId="13" fillId="2" borderId="0" xfId="0" applyNumberFormat="1" applyFont="1" applyFill="1" applyBorder="1" applyAlignment="1">
      <alignment horizontal="right" vertical="center" wrapText="1"/>
    </xf>
    <xf numFmtId="166" fontId="39" fillId="0" borderId="0" xfId="2" applyNumberFormat="1" applyFont="1" applyBorder="1" applyAlignment="1">
      <alignment horizontal="right" vertical="center"/>
    </xf>
    <xf numFmtId="0" fontId="41" fillId="0" borderId="0" xfId="0" applyFont="1" applyBorder="1" applyAlignment="1">
      <alignment vertical="center"/>
    </xf>
    <xf numFmtId="0" fontId="41" fillId="0" borderId="1" xfId="0" applyFont="1" applyBorder="1" applyAlignment="1">
      <alignment vertical="top"/>
    </xf>
    <xf numFmtId="0" fontId="42" fillId="0" borderId="1" xfId="0" applyFont="1" applyFill="1" applyBorder="1" applyAlignment="1">
      <alignment vertical="top"/>
    </xf>
    <xf numFmtId="166" fontId="41" fillId="0" borderId="1" xfId="2" applyNumberFormat="1" applyFont="1" applyBorder="1" applyAlignment="1">
      <alignment horizontal="right" vertical="top"/>
    </xf>
    <xf numFmtId="166" fontId="39" fillId="0" borderId="3" xfId="2" applyNumberFormat="1" applyFont="1" applyBorder="1" applyAlignment="1">
      <alignment horizontal="right" vertical="center"/>
    </xf>
    <xf numFmtId="0" fontId="41" fillId="0" borderId="0" xfId="0" applyFont="1" applyBorder="1" applyAlignment="1">
      <alignment vertical="top"/>
    </xf>
    <xf numFmtId="0" fontId="42" fillId="0" borderId="0" xfId="0" applyFont="1" applyFill="1" applyBorder="1" applyAlignment="1">
      <alignment vertical="top"/>
    </xf>
    <xf numFmtId="166" fontId="41" fillId="0" borderId="0" xfId="2" applyNumberFormat="1" applyFont="1" applyBorder="1" applyAlignment="1">
      <alignment horizontal="right" vertical="top"/>
    </xf>
    <xf numFmtId="166" fontId="39" fillId="0" borderId="2" xfId="2" applyNumberFormat="1" applyFont="1" applyBorder="1" applyAlignment="1">
      <alignment horizontal="right" vertical="center"/>
    </xf>
    <xf numFmtId="167" fontId="39" fillId="0" borderId="0" xfId="2" applyNumberFormat="1" applyFont="1" applyBorder="1" applyAlignment="1">
      <alignment vertical="center"/>
    </xf>
    <xf numFmtId="167" fontId="39" fillId="0" borderId="0" xfId="2" applyNumberFormat="1" applyFont="1" applyBorder="1" applyAlignment="1">
      <alignment horizontal="right" vertical="center"/>
    </xf>
    <xf numFmtId="0" fontId="42" fillId="0" borderId="0" xfId="0" applyFont="1" applyBorder="1" applyAlignment="1">
      <alignment horizontal="left" vertical="top"/>
    </xf>
    <xf numFmtId="167" fontId="45" fillId="0" borderId="0" xfId="2" applyNumberFormat="1" applyFont="1" applyBorder="1" applyAlignment="1">
      <alignment horizontal="right" vertical="top"/>
    </xf>
    <xf numFmtId="167" fontId="41" fillId="0" borderId="0" xfId="2" applyNumberFormat="1" applyFont="1" applyBorder="1" applyAlignment="1">
      <alignment horizontal="right" vertical="top"/>
    </xf>
    <xf numFmtId="167" fontId="39" fillId="0" borderId="3" xfId="2" applyNumberFormat="1" applyFont="1" applyBorder="1" applyAlignment="1">
      <alignment vertical="center"/>
    </xf>
    <xf numFmtId="167" fontId="39" fillId="0" borderId="3" xfId="2" applyNumberFormat="1" applyFont="1" applyBorder="1" applyAlignment="1">
      <alignment horizontal="right" vertical="center"/>
    </xf>
    <xf numFmtId="0" fontId="39" fillId="0" borderId="2" xfId="0" applyFont="1" applyBorder="1" applyAlignment="1">
      <alignment vertical="center"/>
    </xf>
    <xf numFmtId="167" fontId="39" fillId="0" borderId="2" xfId="2" applyNumberFormat="1" applyFont="1" applyBorder="1" applyAlignment="1">
      <alignment vertical="center"/>
    </xf>
    <xf numFmtId="167" fontId="39" fillId="0" borderId="2" xfId="2" applyNumberFormat="1" applyFont="1" applyBorder="1" applyAlignment="1">
      <alignment horizontal="right" vertical="center"/>
    </xf>
    <xf numFmtId="168" fontId="39" fillId="0" borderId="0" xfId="3" applyNumberFormat="1" applyFont="1" applyBorder="1" applyAlignment="1">
      <alignment vertical="center"/>
    </xf>
    <xf numFmtId="168" fontId="39" fillId="0" borderId="0" xfId="3" applyNumberFormat="1" applyFont="1" applyBorder="1" applyAlignment="1">
      <alignment horizontal="right" vertical="center"/>
    </xf>
    <xf numFmtId="168" fontId="45" fillId="0" borderId="0" xfId="3" applyNumberFormat="1" applyFont="1" applyBorder="1" applyAlignment="1">
      <alignment horizontal="right" vertical="top"/>
    </xf>
    <xf numFmtId="168" fontId="41" fillId="0" borderId="0" xfId="3" applyNumberFormat="1" applyFont="1" applyBorder="1" applyAlignment="1">
      <alignment horizontal="right" vertical="top"/>
    </xf>
    <xf numFmtId="168" fontId="39" fillId="0" borderId="3" xfId="3" applyNumberFormat="1" applyFont="1" applyBorder="1" applyAlignment="1">
      <alignment vertical="center"/>
    </xf>
    <xf numFmtId="168" fontId="39" fillId="0" borderId="3" xfId="3" applyNumberFormat="1" applyFont="1" applyBorder="1" applyAlignment="1">
      <alignment horizontal="right" vertical="center"/>
    </xf>
    <xf numFmtId="168" fontId="39" fillId="0" borderId="2" xfId="3" applyNumberFormat="1" applyFont="1" applyBorder="1" applyAlignment="1">
      <alignment vertical="center"/>
    </xf>
    <xf numFmtId="168" fontId="39" fillId="0" borderId="2" xfId="3" applyNumberFormat="1" applyFont="1" applyBorder="1" applyAlignment="1">
      <alignment horizontal="right" vertical="center"/>
    </xf>
    <xf numFmtId="166" fontId="39" fillId="0" borderId="0" xfId="2" applyNumberFormat="1" applyFont="1" applyBorder="1" applyAlignment="1">
      <alignment vertical="center"/>
    </xf>
    <xf numFmtId="0" fontId="41" fillId="0" borderId="1" xfId="0" applyFont="1" applyBorder="1" applyAlignment="1">
      <alignment vertical="center"/>
    </xf>
    <xf numFmtId="0" fontId="42" fillId="0" borderId="1" xfId="0" applyFont="1" applyBorder="1" applyAlignment="1">
      <alignment horizontal="left" vertical="top"/>
    </xf>
    <xf numFmtId="166" fontId="45" fillId="0" borderId="1" xfId="2" applyNumberFormat="1" applyFont="1" applyBorder="1" applyAlignment="1">
      <alignment horizontal="right" vertical="top"/>
    </xf>
    <xf numFmtId="166" fontId="45" fillId="0" borderId="0" xfId="2" applyNumberFormat="1" applyFont="1" applyBorder="1" applyAlignment="1">
      <alignment horizontal="right" vertical="top"/>
    </xf>
    <xf numFmtId="0" fontId="41" fillId="0" borderId="0" xfId="0" applyFont="1" applyAlignment="1">
      <alignment horizontal="left"/>
    </xf>
    <xf numFmtId="0" fontId="41" fillId="0" borderId="0" xfId="0" applyFont="1"/>
    <xf numFmtId="0" fontId="42" fillId="0" borderId="0" xfId="0" applyFont="1" applyBorder="1" applyAlignment="1">
      <alignment vertical="top" wrapText="1"/>
    </xf>
    <xf numFmtId="0" fontId="10" fillId="0" borderId="0" xfId="0" applyFont="1"/>
    <xf numFmtId="166" fontId="39" fillId="0" borderId="3" xfId="2" applyNumberFormat="1" applyFont="1" applyBorder="1" applyAlignment="1">
      <alignment vertical="center"/>
    </xf>
    <xf numFmtId="0" fontId="41" fillId="0" borderId="0" xfId="0" applyFont="1" applyAlignment="1">
      <alignment vertical="top"/>
    </xf>
    <xf numFmtId="166" fontId="39" fillId="0" borderId="2" xfId="2" applyNumberFormat="1" applyFont="1" applyBorder="1" applyAlignment="1">
      <alignment vertical="center"/>
    </xf>
    <xf numFmtId="0" fontId="17" fillId="0" borderId="0" xfId="0" applyFont="1" applyBorder="1" applyAlignment="1">
      <alignment vertical="top"/>
    </xf>
    <xf numFmtId="0" fontId="23" fillId="3" borderId="0" xfId="0" applyFont="1" applyFill="1" applyBorder="1" applyAlignment="1">
      <alignment horizontal="left" vertical="top"/>
    </xf>
    <xf numFmtId="166" fontId="23" fillId="3" borderId="0" xfId="2" applyNumberFormat="1" applyFont="1" applyFill="1" applyBorder="1" applyAlignment="1">
      <alignment horizontal="right" vertical="top"/>
    </xf>
    <xf numFmtId="0" fontId="19" fillId="3" borderId="0" xfId="0" applyFont="1" applyFill="1" applyBorder="1" applyAlignment="1">
      <alignment vertical="top"/>
    </xf>
    <xf numFmtId="0" fontId="35" fillId="3" borderId="0" xfId="0" applyFont="1" applyFill="1" applyAlignment="1">
      <alignment horizontal="left" vertical="top"/>
    </xf>
    <xf numFmtId="0" fontId="7" fillId="0" borderId="0" xfId="0" applyFont="1" applyBorder="1" applyAlignment="1">
      <alignment vertical="top"/>
    </xf>
    <xf numFmtId="0" fontId="40" fillId="0" borderId="0" xfId="0" applyFont="1" applyBorder="1" applyAlignment="1">
      <alignment vertical="top"/>
    </xf>
    <xf numFmtId="0" fontId="16" fillId="0" borderId="0" xfId="0" applyFont="1" applyBorder="1" applyAlignment="1">
      <alignment vertical="top"/>
    </xf>
    <xf numFmtId="4" fontId="17" fillId="0" borderId="0" xfId="0" applyNumberFormat="1" applyFont="1" applyBorder="1" applyAlignment="1">
      <alignment vertical="top"/>
    </xf>
    <xf numFmtId="0" fontId="19" fillId="0" borderId="0" xfId="0" applyFont="1" applyBorder="1" applyAlignment="1">
      <alignment vertical="top"/>
    </xf>
    <xf numFmtId="10" fontId="19" fillId="0" borderId="0" xfId="3" applyNumberFormat="1" applyFont="1" applyBorder="1" applyAlignment="1">
      <alignment vertical="top"/>
    </xf>
    <xf numFmtId="165" fontId="41" fillId="0" borderId="0" xfId="0" applyNumberFormat="1" applyFont="1" applyBorder="1" applyAlignment="1">
      <alignment vertical="top"/>
    </xf>
    <xf numFmtId="0" fontId="22" fillId="0" borderId="0" xfId="0" applyFont="1" applyBorder="1" applyAlignment="1">
      <alignment vertical="top"/>
    </xf>
    <xf numFmtId="0" fontId="18" fillId="0" borderId="0" xfId="0" applyFont="1" applyBorder="1" applyAlignment="1">
      <alignment horizontal="left" vertical="top"/>
    </xf>
    <xf numFmtId="0" fontId="17" fillId="0" borderId="0" xfId="0" applyFont="1" applyFill="1" applyBorder="1" applyAlignment="1">
      <alignment vertical="top"/>
    </xf>
    <xf numFmtId="0" fontId="39" fillId="0" borderId="0" xfId="0" applyFont="1" applyBorder="1" applyAlignment="1">
      <alignment horizontal="left" vertical="center"/>
    </xf>
    <xf numFmtId="0" fontId="39" fillId="0" borderId="0" xfId="0" applyFont="1" applyBorder="1" applyAlignment="1">
      <alignment horizontal="left" vertical="center"/>
    </xf>
    <xf numFmtId="0" fontId="12" fillId="2" borderId="4" xfId="0" applyFont="1" applyFill="1" applyBorder="1" applyAlignment="1">
      <alignment horizontal="left" vertical="center"/>
    </xf>
    <xf numFmtId="0" fontId="13" fillId="2" borderId="2" xfId="0" applyFont="1" applyFill="1" applyBorder="1" applyAlignment="1">
      <alignment horizontal="right" vertical="center"/>
    </xf>
    <xf numFmtId="0" fontId="13" fillId="2" borderId="5" xfId="0" applyFont="1" applyFill="1" applyBorder="1" applyAlignment="1">
      <alignment horizontal="right" vertical="center"/>
    </xf>
    <xf numFmtId="0" fontId="44" fillId="0" borderId="0" xfId="0" applyFont="1" applyBorder="1" applyAlignment="1">
      <alignment horizontal="right" vertical="center"/>
    </xf>
    <xf numFmtId="0" fontId="40" fillId="0" borderId="0" xfId="0" applyFont="1" applyBorder="1" applyAlignment="1">
      <alignment horizontal="left" vertical="top"/>
    </xf>
    <xf numFmtId="0" fontId="47" fillId="0" borderId="0" xfId="5" applyFont="1" applyFill="1" applyBorder="1" applyAlignment="1">
      <alignment horizontal="right" vertical="top"/>
    </xf>
    <xf numFmtId="0" fontId="48" fillId="0" borderId="0" xfId="0" applyFont="1" applyBorder="1" applyAlignment="1">
      <alignment horizontal="left" vertical="top"/>
    </xf>
    <xf numFmtId="2" fontId="41" fillId="0" borderId="0" xfId="0" applyNumberFormat="1" applyFont="1" applyBorder="1" applyAlignment="1">
      <alignment vertical="top"/>
    </xf>
    <xf numFmtId="2" fontId="41" fillId="0" borderId="0" xfId="0" applyNumberFormat="1" applyFont="1" applyBorder="1" applyAlignment="1">
      <alignment horizontal="right" vertical="top"/>
    </xf>
    <xf numFmtId="0" fontId="46" fillId="0" borderId="1" xfId="0" applyFont="1" applyFill="1" applyBorder="1" applyAlignment="1">
      <alignment horizontal="left" vertical="top"/>
    </xf>
    <xf numFmtId="2" fontId="42" fillId="0" borderId="1" xfId="0" applyNumberFormat="1" applyFont="1" applyFill="1" applyBorder="1" applyAlignment="1">
      <alignment horizontal="right" vertical="top"/>
    </xf>
    <xf numFmtId="0" fontId="21" fillId="0" borderId="0" xfId="6" applyFont="1" applyFill="1">
      <alignment vertical="center"/>
    </xf>
    <xf numFmtId="0" fontId="44" fillId="0" borderId="0" xfId="0" applyFont="1" applyBorder="1" applyAlignment="1">
      <alignment horizontal="right"/>
    </xf>
    <xf numFmtId="0" fontId="44" fillId="0" borderId="0" xfId="0" applyFont="1" applyBorder="1" applyAlignment="1">
      <alignment horizontal="right" vertical="top"/>
    </xf>
    <xf numFmtId="0" fontId="41" fillId="0" borderId="0" xfId="0" applyFont="1" applyBorder="1" applyAlignment="1">
      <alignment horizontal="left" vertical="top"/>
    </xf>
    <xf numFmtId="0" fontId="42" fillId="0" borderId="1" xfId="0" applyFont="1" applyFill="1" applyBorder="1" applyAlignment="1">
      <alignment horizontal="left" vertical="top"/>
    </xf>
    <xf numFmtId="165" fontId="42" fillId="0" borderId="1" xfId="0" applyNumberFormat="1" applyFont="1" applyFill="1" applyBorder="1" applyAlignment="1">
      <alignment horizontal="right" vertical="top"/>
    </xf>
    <xf numFmtId="165" fontId="41" fillId="0" borderId="0" xfId="0" applyNumberFormat="1" applyFont="1" applyBorder="1" applyAlignment="1">
      <alignment horizontal="right" vertical="top"/>
    </xf>
    <xf numFmtId="0" fontId="41" fillId="0" borderId="0" xfId="0" applyFont="1" applyAlignment="1">
      <alignment horizontal="right"/>
    </xf>
    <xf numFmtId="0" fontId="42" fillId="0" borderId="0" xfId="5" applyFont="1" applyFill="1" applyAlignment="1">
      <alignment horizontal="right" vertical="center"/>
    </xf>
    <xf numFmtId="0" fontId="5" fillId="0" borderId="0" xfId="5" applyFont="1" applyFill="1" applyBorder="1" applyAlignment="1">
      <alignment horizontal="right" vertical="top"/>
    </xf>
    <xf numFmtId="0" fontId="20" fillId="0" borderId="0" xfId="0" applyFont="1" applyBorder="1" applyAlignment="1">
      <alignment horizontal="right" vertical="top"/>
    </xf>
    <xf numFmtId="49" fontId="39" fillId="0" borderId="0" xfId="0" applyNumberFormat="1" applyFont="1" applyBorder="1" applyAlignment="1">
      <alignment horizontal="left" vertical="center"/>
    </xf>
    <xf numFmtId="0" fontId="47" fillId="0" borderId="0" xfId="0" applyFont="1" applyFill="1" applyBorder="1" applyAlignment="1">
      <alignment horizontal="left" vertical="center"/>
    </xf>
    <xf numFmtId="0" fontId="49" fillId="0" borderId="0" xfId="0" applyFont="1"/>
    <xf numFmtId="0" fontId="41" fillId="0" borderId="0" xfId="0" applyFont="1" applyAlignment="1">
      <alignment vertical="center"/>
    </xf>
    <xf numFmtId="0" fontId="45" fillId="0" borderId="0" xfId="0" applyFont="1"/>
    <xf numFmtId="0" fontId="39" fillId="0" borderId="0" xfId="0" applyFont="1"/>
    <xf numFmtId="0" fontId="52" fillId="0" borderId="0" xfId="4" applyFont="1" applyAlignment="1"/>
    <xf numFmtId="0" fontId="52" fillId="0" borderId="0" xfId="4" applyFont="1"/>
    <xf numFmtId="0" fontId="54" fillId="0" borderId="0" xfId="0" applyFont="1"/>
    <xf numFmtId="0" fontId="18" fillId="2" borderId="0" xfId="0" applyFont="1" applyFill="1"/>
    <xf numFmtId="0" fontId="58" fillId="0" borderId="0" xfId="0" applyFont="1" applyAlignment="1">
      <alignment horizontal="left"/>
    </xf>
    <xf numFmtId="0" fontId="60" fillId="0" borderId="0" xfId="0" applyFont="1" applyBorder="1" applyAlignment="1">
      <alignment vertical="center"/>
    </xf>
    <xf numFmtId="4" fontId="61" fillId="0" borderId="0" xfId="0" applyNumberFormat="1" applyFont="1" applyBorder="1" applyAlignment="1">
      <alignment vertical="center"/>
    </xf>
    <xf numFmtId="0" fontId="61" fillId="0" borderId="0" xfId="0" applyFont="1" applyBorder="1" applyAlignment="1">
      <alignment vertical="center"/>
    </xf>
    <xf numFmtId="0" fontId="59" fillId="0" borderId="0" xfId="0" applyFont="1" applyAlignment="1">
      <alignment vertical="top"/>
    </xf>
    <xf numFmtId="0" fontId="59" fillId="3" borderId="0" xfId="0" applyFont="1" applyFill="1" applyAlignment="1">
      <alignment vertical="top"/>
    </xf>
    <xf numFmtId="0" fontId="61" fillId="3" borderId="0" xfId="0" applyFont="1" applyFill="1" applyBorder="1" applyAlignment="1">
      <alignment vertical="center"/>
    </xf>
    <xf numFmtId="4" fontId="61" fillId="3" borderId="0" xfId="0" applyNumberFormat="1" applyFont="1" applyFill="1" applyBorder="1" applyAlignment="1">
      <alignment vertical="center"/>
    </xf>
    <xf numFmtId="4" fontId="19" fillId="0" borderId="0" xfId="0" applyNumberFormat="1" applyFont="1" applyBorder="1" applyAlignment="1">
      <alignment vertical="center"/>
    </xf>
    <xf numFmtId="0" fontId="35" fillId="0" borderId="0" xfId="0" applyFont="1" applyAlignment="1">
      <alignment vertical="top"/>
    </xf>
    <xf numFmtId="0" fontId="12" fillId="2" borderId="0" xfId="0" applyFont="1" applyFill="1" applyAlignment="1">
      <alignment vertical="center"/>
    </xf>
    <xf numFmtId="0" fontId="13" fillId="2" borderId="0" xfId="0" applyFont="1" applyFill="1" applyAlignment="1">
      <alignment vertical="center"/>
    </xf>
    <xf numFmtId="0" fontId="13" fillId="2" borderId="0" xfId="0" applyFont="1" applyFill="1" applyAlignment="1">
      <alignment horizontal="right" vertical="center"/>
    </xf>
    <xf numFmtId="0" fontId="14" fillId="0" borderId="0" xfId="0" applyFont="1" applyAlignment="1">
      <alignment vertical="center"/>
    </xf>
    <xf numFmtId="0" fontId="16" fillId="0" borderId="0" xfId="0" applyFont="1" applyAlignment="1">
      <alignment vertical="center"/>
    </xf>
    <xf numFmtId="0" fontId="17" fillId="0" borderId="0" xfId="0" applyFont="1" applyAlignment="1">
      <alignment vertical="top"/>
    </xf>
    <xf numFmtId="0" fontId="40" fillId="0" borderId="0" xfId="0" applyFont="1" applyAlignment="1">
      <alignment vertical="top"/>
    </xf>
    <xf numFmtId="0" fontId="42" fillId="0" borderId="0" xfId="0" applyFont="1" applyAlignment="1">
      <alignment horizontal="left" vertical="top"/>
    </xf>
    <xf numFmtId="0" fontId="7" fillId="0" borderId="0" xfId="0" applyFont="1" applyAlignment="1">
      <alignment vertical="top"/>
    </xf>
    <xf numFmtId="0" fontId="52" fillId="0" borderId="0" xfId="4" applyFont="1" applyAlignment="1">
      <alignment horizontal="left"/>
    </xf>
    <xf numFmtId="0" fontId="55" fillId="0" borderId="0" xfId="0" applyFont="1" applyBorder="1" applyAlignment="1">
      <alignment vertical="top" wrapText="1"/>
    </xf>
    <xf numFmtId="0" fontId="55" fillId="0" borderId="0" xfId="0" applyFont="1" applyBorder="1" applyAlignment="1">
      <alignment vertical="top"/>
    </xf>
    <xf numFmtId="0" fontId="55" fillId="0" borderId="0" xfId="0" applyFont="1" applyAlignment="1">
      <alignment vertical="top"/>
    </xf>
    <xf numFmtId="0" fontId="52" fillId="0" borderId="0" xfId="4" applyFont="1" applyAlignment="1">
      <alignment horizontal="left"/>
    </xf>
    <xf numFmtId="0" fontId="51" fillId="0" borderId="0" xfId="0" applyFont="1" applyAlignment="1">
      <alignment horizontal="center"/>
    </xf>
    <xf numFmtId="0" fontId="39" fillId="0" borderId="0" xfId="0" applyFont="1" applyBorder="1" applyAlignment="1">
      <alignment horizontal="left" vertical="center"/>
    </xf>
    <xf numFmtId="0" fontId="39" fillId="0" borderId="2" xfId="0" applyFont="1" applyBorder="1" applyAlignment="1">
      <alignment horizontal="left" vertical="center"/>
    </xf>
    <xf numFmtId="0" fontId="39" fillId="0" borderId="3" xfId="0" applyFont="1" applyBorder="1" applyAlignment="1">
      <alignment horizontal="left" vertical="center"/>
    </xf>
    <xf numFmtId="0" fontId="11" fillId="0" borderId="0" xfId="4" applyFont="1" applyAlignment="1">
      <alignment horizontal="center" vertical="center"/>
    </xf>
    <xf numFmtId="0" fontId="12" fillId="2" borderId="0" xfId="0" applyFont="1" applyFill="1" applyBorder="1" applyAlignment="1">
      <alignment horizontal="left" vertical="center" wrapText="1"/>
    </xf>
    <xf numFmtId="0" fontId="12" fillId="2" borderId="0" xfId="0" applyFont="1" applyFill="1" applyAlignment="1">
      <alignment horizontal="left" vertical="center" wrapText="1"/>
    </xf>
    <xf numFmtId="0" fontId="39" fillId="0" borderId="0" xfId="0" applyFont="1" applyAlignment="1">
      <alignment horizontal="left" vertical="center"/>
    </xf>
    <xf numFmtId="0" fontId="41" fillId="0" borderId="0" xfId="0" applyFont="1" applyAlignment="1">
      <alignment horizontal="left" vertical="center" wrapText="1"/>
    </xf>
    <xf numFmtId="0" fontId="12" fillId="2" borderId="0" xfId="0" applyFont="1" applyFill="1" applyBorder="1" applyAlignment="1">
      <alignment horizontal="left" vertical="center"/>
    </xf>
  </cellXfs>
  <cellStyles count="7">
    <cellStyle name="03_Table Notes" xfId="6"/>
    <cellStyle name="04_Table text" xfId="5"/>
    <cellStyle name="Hipervínculo" xfId="4" builtinId="8"/>
    <cellStyle name="Millares" xfId="2" builtinId="3"/>
    <cellStyle name="Normal" xfId="0" builtinId="0"/>
    <cellStyle name="Normal 2" xfId="1"/>
    <cellStyle name="Porcentaje" xfId="3" builtinId="5"/>
  </cellStyles>
  <dxfs count="0"/>
  <tableStyles count="0" defaultTableStyle="TableStyleMedium9" defaultPivotStyle="PivotStyleLight16"/>
  <colors>
    <mruColors>
      <color rgb="FFFF8200"/>
      <color rgb="FFAFA8A3"/>
      <color rgb="FF0082BA"/>
      <color rgb="FFFFC081"/>
      <color rgb="FF5C4E44"/>
      <color rgb="FFE4002B"/>
      <color rgb="FF041E42"/>
      <color rgb="FFE0DED9"/>
      <color rgb="FF00859B"/>
      <color rgb="FFFFB81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calcChain" Target="calcChain.xml"/><Relationship Id="rId16" Type="http://schemas.openxmlformats.org/officeDocument/2006/relationships/worksheet" Target="worksheets/sheet16.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5" Type="http://schemas.openxmlformats.org/officeDocument/2006/relationships/worksheet" Target="worksheets/sheet5.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worksheet" Target="worksheets/sheet77.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80" Type="http://schemas.openxmlformats.org/officeDocument/2006/relationships/externalLink" Target="externalLinks/externalLink1.xml"/><Relationship Id="rId85" Type="http://schemas.openxmlformats.org/officeDocument/2006/relationships/customXml" Target="../customXml/item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theme" Target="theme/theme1.xml"/><Relationship Id="rId86"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customXml" Target="../customXml/item3.xml"/><Relationship Id="rId61" Type="http://schemas.openxmlformats.org/officeDocument/2006/relationships/worksheet" Target="worksheets/sheet61.xml"/><Relationship Id="rId82"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2.png"/></Relationships>
</file>

<file path=xl/drawings/_rels/drawing11.xml.rels><?xml version="1.0" encoding="UTF-8" standalone="yes"?>
<Relationships xmlns="http://schemas.openxmlformats.org/package/2006/relationships"><Relationship Id="rId1" Type="http://schemas.openxmlformats.org/officeDocument/2006/relationships/image" Target="../media/image2.png"/></Relationships>
</file>

<file path=xl/drawings/_rels/drawing12.xml.rels><?xml version="1.0" encoding="UTF-8" standalone="yes"?>
<Relationships xmlns="http://schemas.openxmlformats.org/package/2006/relationships"><Relationship Id="rId1" Type="http://schemas.openxmlformats.org/officeDocument/2006/relationships/image" Target="../media/image2.png"/></Relationships>
</file>

<file path=xl/drawings/_rels/drawing13.xml.rels><?xml version="1.0" encoding="UTF-8" standalone="yes"?>
<Relationships xmlns="http://schemas.openxmlformats.org/package/2006/relationships"><Relationship Id="rId1" Type="http://schemas.openxmlformats.org/officeDocument/2006/relationships/image" Target="../media/image2.png"/></Relationships>
</file>

<file path=xl/drawings/_rels/drawing14.xml.rels><?xml version="1.0" encoding="UTF-8" standalone="yes"?>
<Relationships xmlns="http://schemas.openxmlformats.org/package/2006/relationships"><Relationship Id="rId1" Type="http://schemas.openxmlformats.org/officeDocument/2006/relationships/image" Target="../media/image2.png"/></Relationships>
</file>

<file path=xl/drawings/_rels/drawing15.xml.rels><?xml version="1.0" encoding="UTF-8" standalone="yes"?>
<Relationships xmlns="http://schemas.openxmlformats.org/package/2006/relationships"><Relationship Id="rId1" Type="http://schemas.openxmlformats.org/officeDocument/2006/relationships/image" Target="../media/image2.png"/></Relationships>
</file>

<file path=xl/drawings/_rels/drawing16.xml.rels><?xml version="1.0" encoding="UTF-8" standalone="yes"?>
<Relationships xmlns="http://schemas.openxmlformats.org/package/2006/relationships"><Relationship Id="rId1" Type="http://schemas.openxmlformats.org/officeDocument/2006/relationships/image" Target="../media/image2.png"/></Relationships>
</file>

<file path=xl/drawings/_rels/drawing17.xml.rels><?xml version="1.0" encoding="UTF-8" standalone="yes"?>
<Relationships xmlns="http://schemas.openxmlformats.org/package/2006/relationships"><Relationship Id="rId1" Type="http://schemas.openxmlformats.org/officeDocument/2006/relationships/image" Target="../media/image2.png"/></Relationships>
</file>

<file path=xl/drawings/_rels/drawing18.xml.rels><?xml version="1.0" encoding="UTF-8" standalone="yes"?>
<Relationships xmlns="http://schemas.openxmlformats.org/package/2006/relationships"><Relationship Id="rId1" Type="http://schemas.openxmlformats.org/officeDocument/2006/relationships/image" Target="../media/image2.png"/></Relationships>
</file>

<file path=xl/drawings/_rels/drawing19.xml.rels><?xml version="1.0" encoding="UTF-8" standalone="yes"?>
<Relationships xmlns="http://schemas.openxmlformats.org/package/2006/relationships"><Relationship Id="rId1"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20.xml.rels><?xml version="1.0" encoding="UTF-8" standalone="yes"?>
<Relationships xmlns="http://schemas.openxmlformats.org/package/2006/relationships"><Relationship Id="rId1" Type="http://schemas.openxmlformats.org/officeDocument/2006/relationships/image" Target="../media/image2.png"/></Relationships>
</file>

<file path=xl/drawings/_rels/drawing21.xml.rels><?xml version="1.0" encoding="UTF-8" standalone="yes"?>
<Relationships xmlns="http://schemas.openxmlformats.org/package/2006/relationships"><Relationship Id="rId1" Type="http://schemas.openxmlformats.org/officeDocument/2006/relationships/image" Target="../media/image2.png"/></Relationships>
</file>

<file path=xl/drawings/_rels/drawing22.xml.rels><?xml version="1.0" encoding="UTF-8" standalone="yes"?>
<Relationships xmlns="http://schemas.openxmlformats.org/package/2006/relationships"><Relationship Id="rId1" Type="http://schemas.openxmlformats.org/officeDocument/2006/relationships/image" Target="../media/image2.png"/></Relationships>
</file>

<file path=xl/drawings/_rels/drawing23.xml.rels><?xml version="1.0" encoding="UTF-8" standalone="yes"?>
<Relationships xmlns="http://schemas.openxmlformats.org/package/2006/relationships"><Relationship Id="rId1" Type="http://schemas.openxmlformats.org/officeDocument/2006/relationships/image" Target="../media/image2.png"/></Relationships>
</file>

<file path=xl/drawings/_rels/drawing24.xml.rels><?xml version="1.0" encoding="UTF-8" standalone="yes"?>
<Relationships xmlns="http://schemas.openxmlformats.org/package/2006/relationships"><Relationship Id="rId1" Type="http://schemas.openxmlformats.org/officeDocument/2006/relationships/image" Target="../media/image2.png"/></Relationships>
</file>

<file path=xl/drawings/_rels/drawing25.xml.rels><?xml version="1.0" encoding="UTF-8" standalone="yes"?>
<Relationships xmlns="http://schemas.openxmlformats.org/package/2006/relationships"><Relationship Id="rId1" Type="http://schemas.openxmlformats.org/officeDocument/2006/relationships/image" Target="../media/image2.png"/></Relationships>
</file>

<file path=xl/drawings/_rels/drawing26.xml.rels><?xml version="1.0" encoding="UTF-8" standalone="yes"?>
<Relationships xmlns="http://schemas.openxmlformats.org/package/2006/relationships"><Relationship Id="rId1" Type="http://schemas.openxmlformats.org/officeDocument/2006/relationships/image" Target="../media/image2.png"/></Relationships>
</file>

<file path=xl/drawings/_rels/drawing27.xml.rels><?xml version="1.0" encoding="UTF-8" standalone="yes"?>
<Relationships xmlns="http://schemas.openxmlformats.org/package/2006/relationships"><Relationship Id="rId1" Type="http://schemas.openxmlformats.org/officeDocument/2006/relationships/image" Target="../media/image2.png"/></Relationships>
</file>

<file path=xl/drawings/_rels/drawing28.xml.rels><?xml version="1.0" encoding="UTF-8" standalone="yes"?>
<Relationships xmlns="http://schemas.openxmlformats.org/package/2006/relationships"><Relationship Id="rId1" Type="http://schemas.openxmlformats.org/officeDocument/2006/relationships/image" Target="../media/image2.png"/></Relationships>
</file>

<file path=xl/drawings/_rels/drawing29.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30.xml.rels><?xml version="1.0" encoding="UTF-8" standalone="yes"?>
<Relationships xmlns="http://schemas.openxmlformats.org/package/2006/relationships"><Relationship Id="rId1" Type="http://schemas.openxmlformats.org/officeDocument/2006/relationships/image" Target="../media/image2.png"/></Relationships>
</file>

<file path=xl/drawings/_rels/drawing31.xml.rels><?xml version="1.0" encoding="UTF-8" standalone="yes"?>
<Relationships xmlns="http://schemas.openxmlformats.org/package/2006/relationships"><Relationship Id="rId1" Type="http://schemas.openxmlformats.org/officeDocument/2006/relationships/image" Target="../media/image2.png"/></Relationships>
</file>

<file path=xl/drawings/_rels/drawing3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3.xml.rels><?xml version="1.0" encoding="UTF-8" standalone="yes"?>
<Relationships xmlns="http://schemas.openxmlformats.org/package/2006/relationships"><Relationship Id="rId1" Type="http://schemas.openxmlformats.org/officeDocument/2006/relationships/image" Target="../media/image2.png"/></Relationships>
</file>

<file path=xl/drawings/_rels/drawing34.xml.rels><?xml version="1.0" encoding="UTF-8" standalone="yes"?>
<Relationships xmlns="http://schemas.openxmlformats.org/package/2006/relationships"><Relationship Id="rId1" Type="http://schemas.openxmlformats.org/officeDocument/2006/relationships/image" Target="../media/image2.png"/></Relationships>
</file>

<file path=xl/drawings/_rels/drawing35.xml.rels><?xml version="1.0" encoding="UTF-8" standalone="yes"?>
<Relationships xmlns="http://schemas.openxmlformats.org/package/2006/relationships"><Relationship Id="rId1" Type="http://schemas.openxmlformats.org/officeDocument/2006/relationships/image" Target="../media/image2.png"/></Relationships>
</file>

<file path=xl/drawings/_rels/drawing36.xml.rels><?xml version="1.0" encoding="UTF-8" standalone="yes"?>
<Relationships xmlns="http://schemas.openxmlformats.org/package/2006/relationships"><Relationship Id="rId1" Type="http://schemas.openxmlformats.org/officeDocument/2006/relationships/image" Target="../media/image2.png"/></Relationships>
</file>

<file path=xl/drawings/_rels/drawing37.xml.rels><?xml version="1.0" encoding="UTF-8" standalone="yes"?>
<Relationships xmlns="http://schemas.openxmlformats.org/package/2006/relationships"><Relationship Id="rId1" Type="http://schemas.openxmlformats.org/officeDocument/2006/relationships/image" Target="../media/image2.png"/></Relationships>
</file>

<file path=xl/drawings/_rels/drawing38.xml.rels><?xml version="1.0" encoding="UTF-8" standalone="yes"?>
<Relationships xmlns="http://schemas.openxmlformats.org/package/2006/relationships"><Relationship Id="rId1" Type="http://schemas.openxmlformats.org/officeDocument/2006/relationships/image" Target="../media/image2.png"/></Relationships>
</file>

<file path=xl/drawings/_rels/drawing39.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40.xml.rels><?xml version="1.0" encoding="UTF-8" standalone="yes"?>
<Relationships xmlns="http://schemas.openxmlformats.org/package/2006/relationships"><Relationship Id="rId1" Type="http://schemas.openxmlformats.org/officeDocument/2006/relationships/image" Target="../media/image2.png"/></Relationships>
</file>

<file path=xl/drawings/_rels/drawing41.xml.rels><?xml version="1.0" encoding="UTF-8" standalone="yes"?>
<Relationships xmlns="http://schemas.openxmlformats.org/package/2006/relationships"><Relationship Id="rId1" Type="http://schemas.openxmlformats.org/officeDocument/2006/relationships/image" Target="../media/image2.png"/></Relationships>
</file>

<file path=xl/drawings/_rels/drawing42.xml.rels><?xml version="1.0" encoding="UTF-8" standalone="yes"?>
<Relationships xmlns="http://schemas.openxmlformats.org/package/2006/relationships"><Relationship Id="rId1" Type="http://schemas.openxmlformats.org/officeDocument/2006/relationships/image" Target="../media/image2.png"/></Relationships>
</file>

<file path=xl/drawings/_rels/drawing4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4.xml.rels><?xml version="1.0" encoding="UTF-8" standalone="yes"?>
<Relationships xmlns="http://schemas.openxmlformats.org/package/2006/relationships"><Relationship Id="rId1" Type="http://schemas.openxmlformats.org/officeDocument/2006/relationships/image" Target="../media/image2.png"/></Relationships>
</file>

<file path=xl/drawings/_rels/drawing45.xml.rels><?xml version="1.0" encoding="UTF-8" standalone="yes"?>
<Relationships xmlns="http://schemas.openxmlformats.org/package/2006/relationships"><Relationship Id="rId1" Type="http://schemas.openxmlformats.org/officeDocument/2006/relationships/image" Target="../media/image2.png"/></Relationships>
</file>

<file path=xl/drawings/_rels/drawing46.xml.rels><?xml version="1.0" encoding="UTF-8" standalone="yes"?>
<Relationships xmlns="http://schemas.openxmlformats.org/package/2006/relationships"><Relationship Id="rId1" Type="http://schemas.openxmlformats.org/officeDocument/2006/relationships/image" Target="../media/image2.png"/></Relationships>
</file>

<file path=xl/drawings/_rels/drawing47.xml.rels><?xml version="1.0" encoding="UTF-8" standalone="yes"?>
<Relationships xmlns="http://schemas.openxmlformats.org/package/2006/relationships"><Relationship Id="rId1" Type="http://schemas.openxmlformats.org/officeDocument/2006/relationships/image" Target="../media/image2.png"/></Relationships>
</file>

<file path=xl/drawings/_rels/drawing48.xml.rels><?xml version="1.0" encoding="UTF-8" standalone="yes"?>
<Relationships xmlns="http://schemas.openxmlformats.org/package/2006/relationships"><Relationship Id="rId1" Type="http://schemas.openxmlformats.org/officeDocument/2006/relationships/image" Target="../media/image2.png"/></Relationships>
</file>

<file path=xl/drawings/_rels/drawing49.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_rels/drawing50.xml.rels><?xml version="1.0" encoding="UTF-8" standalone="yes"?>
<Relationships xmlns="http://schemas.openxmlformats.org/package/2006/relationships"><Relationship Id="rId1" Type="http://schemas.openxmlformats.org/officeDocument/2006/relationships/image" Target="../media/image2.png"/></Relationships>
</file>

<file path=xl/drawings/_rels/drawing51.xml.rels><?xml version="1.0" encoding="UTF-8" standalone="yes"?>
<Relationships xmlns="http://schemas.openxmlformats.org/package/2006/relationships"><Relationship Id="rId1" Type="http://schemas.openxmlformats.org/officeDocument/2006/relationships/image" Target="../media/image2.png"/></Relationships>
</file>

<file path=xl/drawings/_rels/drawing52.xml.rels><?xml version="1.0" encoding="UTF-8" standalone="yes"?>
<Relationships xmlns="http://schemas.openxmlformats.org/package/2006/relationships"><Relationship Id="rId1" Type="http://schemas.openxmlformats.org/officeDocument/2006/relationships/image" Target="../media/image2.png"/></Relationships>
</file>

<file path=xl/drawings/_rels/drawing53.xml.rels><?xml version="1.0" encoding="UTF-8" standalone="yes"?>
<Relationships xmlns="http://schemas.openxmlformats.org/package/2006/relationships"><Relationship Id="rId1" Type="http://schemas.openxmlformats.org/officeDocument/2006/relationships/image" Target="../media/image2.png"/></Relationships>
</file>

<file path=xl/drawings/_rels/drawing5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5.xml.rels><?xml version="1.0" encoding="UTF-8" standalone="yes"?>
<Relationships xmlns="http://schemas.openxmlformats.org/package/2006/relationships"><Relationship Id="rId1" Type="http://schemas.openxmlformats.org/officeDocument/2006/relationships/image" Target="../media/image2.png"/></Relationships>
</file>

<file path=xl/drawings/_rels/drawing56.xml.rels><?xml version="1.0" encoding="UTF-8" standalone="yes"?>
<Relationships xmlns="http://schemas.openxmlformats.org/package/2006/relationships"><Relationship Id="rId1" Type="http://schemas.openxmlformats.org/officeDocument/2006/relationships/image" Target="../media/image2.png"/></Relationships>
</file>

<file path=xl/drawings/_rels/drawing57.xml.rels><?xml version="1.0" encoding="UTF-8" standalone="yes"?>
<Relationships xmlns="http://schemas.openxmlformats.org/package/2006/relationships"><Relationship Id="rId1" Type="http://schemas.openxmlformats.org/officeDocument/2006/relationships/image" Target="../media/image2.png"/></Relationships>
</file>

<file path=xl/drawings/_rels/drawing58.xml.rels><?xml version="1.0" encoding="UTF-8" standalone="yes"?>
<Relationships xmlns="http://schemas.openxmlformats.org/package/2006/relationships"><Relationship Id="rId1" Type="http://schemas.openxmlformats.org/officeDocument/2006/relationships/image" Target="../media/image2.png"/></Relationships>
</file>

<file path=xl/drawings/_rels/drawing59.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_rels/drawing60.xml.rels><?xml version="1.0" encoding="UTF-8" standalone="yes"?>
<Relationships xmlns="http://schemas.openxmlformats.org/package/2006/relationships"><Relationship Id="rId1" Type="http://schemas.openxmlformats.org/officeDocument/2006/relationships/image" Target="../media/image2.png"/></Relationships>
</file>

<file path=xl/drawings/_rels/drawing61.xml.rels><?xml version="1.0" encoding="UTF-8" standalone="yes"?>
<Relationships xmlns="http://schemas.openxmlformats.org/package/2006/relationships"><Relationship Id="rId1" Type="http://schemas.openxmlformats.org/officeDocument/2006/relationships/image" Target="../media/image2.png"/></Relationships>
</file>

<file path=xl/drawings/_rels/drawing62.xml.rels><?xml version="1.0" encoding="UTF-8" standalone="yes"?>
<Relationships xmlns="http://schemas.openxmlformats.org/package/2006/relationships"><Relationship Id="rId1" Type="http://schemas.openxmlformats.org/officeDocument/2006/relationships/image" Target="../media/image2.png"/></Relationships>
</file>

<file path=xl/drawings/_rels/drawing63.xml.rels><?xml version="1.0" encoding="UTF-8" standalone="yes"?>
<Relationships xmlns="http://schemas.openxmlformats.org/package/2006/relationships"><Relationship Id="rId1" Type="http://schemas.openxmlformats.org/officeDocument/2006/relationships/image" Target="../media/image2.png"/></Relationships>
</file>

<file path=xl/drawings/_rels/drawing64.xml.rels><?xml version="1.0" encoding="UTF-8" standalone="yes"?>
<Relationships xmlns="http://schemas.openxmlformats.org/package/2006/relationships"><Relationship Id="rId1" Type="http://schemas.openxmlformats.org/officeDocument/2006/relationships/image" Target="../media/image2.png"/></Relationships>
</file>

<file path=xl/drawings/_rels/drawing65.xml.rels><?xml version="1.0" encoding="UTF-8" standalone="yes"?>
<Relationships xmlns="http://schemas.openxmlformats.org/package/2006/relationships"><Relationship Id="rId1" Type="http://schemas.openxmlformats.org/officeDocument/2006/relationships/image" Target="../media/image2.png"/></Relationships>
</file>

<file path=xl/drawings/_rels/drawing66.xml.rels><?xml version="1.0" encoding="UTF-8" standalone="yes"?>
<Relationships xmlns="http://schemas.openxmlformats.org/package/2006/relationships"><Relationship Id="rId1" Type="http://schemas.openxmlformats.org/officeDocument/2006/relationships/image" Target="../media/image2.png"/></Relationships>
</file>

<file path=xl/drawings/_rels/drawing67.xml.rels><?xml version="1.0" encoding="UTF-8" standalone="yes"?>
<Relationships xmlns="http://schemas.openxmlformats.org/package/2006/relationships"><Relationship Id="rId1" Type="http://schemas.openxmlformats.org/officeDocument/2006/relationships/image" Target="../media/image2.png"/></Relationships>
</file>

<file path=xl/drawings/_rels/drawing68.xml.rels><?xml version="1.0" encoding="UTF-8" standalone="yes"?>
<Relationships xmlns="http://schemas.openxmlformats.org/package/2006/relationships"><Relationship Id="rId1" Type="http://schemas.openxmlformats.org/officeDocument/2006/relationships/image" Target="../media/image2.png"/></Relationships>
</file>

<file path=xl/drawings/_rels/drawing69.xml.rels><?xml version="1.0" encoding="UTF-8" standalone="yes"?>
<Relationships xmlns="http://schemas.openxmlformats.org/package/2006/relationships"><Relationship Id="rId1" Type="http://schemas.openxmlformats.org/officeDocument/2006/relationships/image" Target="../media/image2.png"/></Relationships>
</file>

<file path=xl/drawings/_rels/drawing7.xml.rels><?xml version="1.0" encoding="UTF-8" standalone="yes"?>
<Relationships xmlns="http://schemas.openxmlformats.org/package/2006/relationships"><Relationship Id="rId1" Type="http://schemas.openxmlformats.org/officeDocument/2006/relationships/image" Target="../media/image2.png"/></Relationships>
</file>

<file path=xl/drawings/_rels/drawing70.xml.rels><?xml version="1.0" encoding="UTF-8" standalone="yes"?>
<Relationships xmlns="http://schemas.openxmlformats.org/package/2006/relationships"><Relationship Id="rId1" Type="http://schemas.openxmlformats.org/officeDocument/2006/relationships/image" Target="../media/image2.png"/></Relationships>
</file>

<file path=xl/drawings/_rels/drawing71.xml.rels><?xml version="1.0" encoding="UTF-8" standalone="yes"?>
<Relationships xmlns="http://schemas.openxmlformats.org/package/2006/relationships"><Relationship Id="rId1" Type="http://schemas.openxmlformats.org/officeDocument/2006/relationships/image" Target="../media/image2.png"/></Relationships>
</file>

<file path=xl/drawings/_rels/drawing72.xml.rels><?xml version="1.0" encoding="UTF-8" standalone="yes"?>
<Relationships xmlns="http://schemas.openxmlformats.org/package/2006/relationships"><Relationship Id="rId1" Type="http://schemas.openxmlformats.org/officeDocument/2006/relationships/image" Target="../media/image2.png"/></Relationships>
</file>

<file path=xl/drawings/_rels/drawing73.xml.rels><?xml version="1.0" encoding="UTF-8" standalone="yes"?>
<Relationships xmlns="http://schemas.openxmlformats.org/package/2006/relationships"><Relationship Id="rId1" Type="http://schemas.openxmlformats.org/officeDocument/2006/relationships/image" Target="../media/image2.png"/></Relationships>
</file>

<file path=xl/drawings/_rels/drawing74.xml.rels><?xml version="1.0" encoding="UTF-8" standalone="yes"?>
<Relationships xmlns="http://schemas.openxmlformats.org/package/2006/relationships"><Relationship Id="rId1" Type="http://schemas.openxmlformats.org/officeDocument/2006/relationships/image" Target="../media/image2.png"/></Relationships>
</file>

<file path=xl/drawings/_rels/drawing75.xml.rels><?xml version="1.0" encoding="UTF-8" standalone="yes"?>
<Relationships xmlns="http://schemas.openxmlformats.org/package/2006/relationships"><Relationship Id="rId1" Type="http://schemas.openxmlformats.org/officeDocument/2006/relationships/image" Target="../media/image2.png"/></Relationships>
</file>

<file path=xl/drawings/_rels/drawing76.xml.rels><?xml version="1.0" encoding="UTF-8" standalone="yes"?>
<Relationships xmlns="http://schemas.openxmlformats.org/package/2006/relationships"><Relationship Id="rId1" Type="http://schemas.openxmlformats.org/officeDocument/2006/relationships/image" Target="../media/image2.png"/></Relationships>
</file>

<file path=xl/drawings/_rels/drawing77.xml.rels><?xml version="1.0" encoding="UTF-8" standalone="yes"?>
<Relationships xmlns="http://schemas.openxmlformats.org/package/2006/relationships"><Relationship Id="rId1" Type="http://schemas.openxmlformats.org/officeDocument/2006/relationships/image" Target="../media/image2.png"/></Relationships>
</file>

<file path=xl/drawings/_rels/drawing78.xml.rels><?xml version="1.0" encoding="UTF-8" standalone="yes"?>
<Relationships xmlns="http://schemas.openxmlformats.org/package/2006/relationships"><Relationship Id="rId1" Type="http://schemas.openxmlformats.org/officeDocument/2006/relationships/image" Target="../media/image2.png"/></Relationships>
</file>

<file path=xl/drawings/_rels/drawing79.xml.rels><?xml version="1.0" encoding="UTF-8" standalone="yes"?>
<Relationships xmlns="http://schemas.openxmlformats.org/package/2006/relationships"><Relationship Id="rId1" Type="http://schemas.openxmlformats.org/officeDocument/2006/relationships/image" Target="../media/image2.png"/></Relationships>
</file>

<file path=xl/drawings/_rels/drawing8.xml.rels><?xml version="1.0" encoding="UTF-8" standalone="yes"?>
<Relationships xmlns="http://schemas.openxmlformats.org/package/2006/relationships"><Relationship Id="rId1" Type="http://schemas.openxmlformats.org/officeDocument/2006/relationships/image" Target="../media/image2.png"/></Relationships>
</file>

<file path=xl/drawings/_rels/drawing9.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7</xdr:col>
      <xdr:colOff>1000125</xdr:colOff>
      <xdr:row>0</xdr:row>
      <xdr:rowOff>63500</xdr:rowOff>
    </xdr:from>
    <xdr:to>
      <xdr:col>8</xdr:col>
      <xdr:colOff>410562</xdr:colOff>
      <xdr:row>2</xdr:row>
      <xdr:rowOff>92261</xdr:rowOff>
    </xdr:to>
    <xdr:pic>
      <xdr:nvPicPr>
        <xdr:cNvPr id="4" name="28 Imagen">
          <a:extLst>
            <a:ext uri="{FF2B5EF4-FFF2-40B4-BE49-F238E27FC236}">
              <a16:creationId xmlns:a16="http://schemas.microsoft.com/office/drawing/2014/main" id="{00000000-0008-0000-0000-000004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937625" y="63500"/>
          <a:ext cx="728062" cy="616136"/>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17</xdr:col>
      <xdr:colOff>262164</xdr:colOff>
      <xdr:row>0</xdr:row>
      <xdr:rowOff>136070</xdr:rowOff>
    </xdr:from>
    <xdr:to>
      <xdr:col>18</xdr:col>
      <xdr:colOff>101147</xdr:colOff>
      <xdr:row>1</xdr:row>
      <xdr:rowOff>326571</xdr:rowOff>
    </xdr:to>
    <xdr:pic>
      <xdr:nvPicPr>
        <xdr:cNvPr id="6" name="28 Imagen">
          <a:extLst>
            <a:ext uri="{FF2B5EF4-FFF2-40B4-BE49-F238E27FC236}">
              <a16:creationId xmlns:a16="http://schemas.microsoft.com/office/drawing/2014/main" id="{00000000-0008-0000-0900-000006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0293239" y="136070"/>
          <a:ext cx="867683" cy="695326"/>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17</xdr:col>
      <xdr:colOff>262164</xdr:colOff>
      <xdr:row>0</xdr:row>
      <xdr:rowOff>136070</xdr:rowOff>
    </xdr:from>
    <xdr:to>
      <xdr:col>18</xdr:col>
      <xdr:colOff>101147</xdr:colOff>
      <xdr:row>1</xdr:row>
      <xdr:rowOff>326571</xdr:rowOff>
    </xdr:to>
    <xdr:pic>
      <xdr:nvPicPr>
        <xdr:cNvPr id="6" name="28 Imagen">
          <a:extLst>
            <a:ext uri="{FF2B5EF4-FFF2-40B4-BE49-F238E27FC236}">
              <a16:creationId xmlns:a16="http://schemas.microsoft.com/office/drawing/2014/main" id="{00000000-0008-0000-0A00-000006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0293239" y="136070"/>
          <a:ext cx="867683" cy="695326"/>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17</xdr:col>
      <xdr:colOff>262164</xdr:colOff>
      <xdr:row>0</xdr:row>
      <xdr:rowOff>136070</xdr:rowOff>
    </xdr:from>
    <xdr:to>
      <xdr:col>18</xdr:col>
      <xdr:colOff>101147</xdr:colOff>
      <xdr:row>1</xdr:row>
      <xdr:rowOff>326571</xdr:rowOff>
    </xdr:to>
    <xdr:pic>
      <xdr:nvPicPr>
        <xdr:cNvPr id="6" name="28 Imagen">
          <a:extLst>
            <a:ext uri="{FF2B5EF4-FFF2-40B4-BE49-F238E27FC236}">
              <a16:creationId xmlns:a16="http://schemas.microsoft.com/office/drawing/2014/main" id="{00000000-0008-0000-0B00-000006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0293239" y="136070"/>
          <a:ext cx="867683" cy="695326"/>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17</xdr:col>
      <xdr:colOff>262164</xdr:colOff>
      <xdr:row>0</xdr:row>
      <xdr:rowOff>136070</xdr:rowOff>
    </xdr:from>
    <xdr:to>
      <xdr:col>18</xdr:col>
      <xdr:colOff>101147</xdr:colOff>
      <xdr:row>1</xdr:row>
      <xdr:rowOff>326571</xdr:rowOff>
    </xdr:to>
    <xdr:pic>
      <xdr:nvPicPr>
        <xdr:cNvPr id="6" name="28 Imagen">
          <a:extLst>
            <a:ext uri="{FF2B5EF4-FFF2-40B4-BE49-F238E27FC236}">
              <a16:creationId xmlns:a16="http://schemas.microsoft.com/office/drawing/2014/main" id="{00000000-0008-0000-0C00-000006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0293239" y="136070"/>
          <a:ext cx="867683" cy="695326"/>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17</xdr:col>
      <xdr:colOff>262164</xdr:colOff>
      <xdr:row>0</xdr:row>
      <xdr:rowOff>136070</xdr:rowOff>
    </xdr:from>
    <xdr:to>
      <xdr:col>18</xdr:col>
      <xdr:colOff>101147</xdr:colOff>
      <xdr:row>1</xdr:row>
      <xdr:rowOff>326571</xdr:rowOff>
    </xdr:to>
    <xdr:pic>
      <xdr:nvPicPr>
        <xdr:cNvPr id="6" name="28 Imagen">
          <a:extLst>
            <a:ext uri="{FF2B5EF4-FFF2-40B4-BE49-F238E27FC236}">
              <a16:creationId xmlns:a16="http://schemas.microsoft.com/office/drawing/2014/main" id="{00000000-0008-0000-0D00-000006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0293239" y="136070"/>
          <a:ext cx="867683" cy="695326"/>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17</xdr:col>
      <xdr:colOff>262164</xdr:colOff>
      <xdr:row>0</xdr:row>
      <xdr:rowOff>136070</xdr:rowOff>
    </xdr:from>
    <xdr:to>
      <xdr:col>18</xdr:col>
      <xdr:colOff>101147</xdr:colOff>
      <xdr:row>1</xdr:row>
      <xdr:rowOff>326571</xdr:rowOff>
    </xdr:to>
    <xdr:pic>
      <xdr:nvPicPr>
        <xdr:cNvPr id="6" name="28 Imagen">
          <a:extLst>
            <a:ext uri="{FF2B5EF4-FFF2-40B4-BE49-F238E27FC236}">
              <a16:creationId xmlns:a16="http://schemas.microsoft.com/office/drawing/2014/main" id="{00000000-0008-0000-0E00-000006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0293239" y="136070"/>
          <a:ext cx="867683" cy="695326"/>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17</xdr:col>
      <xdr:colOff>262164</xdr:colOff>
      <xdr:row>0</xdr:row>
      <xdr:rowOff>136070</xdr:rowOff>
    </xdr:from>
    <xdr:to>
      <xdr:col>18</xdr:col>
      <xdr:colOff>101147</xdr:colOff>
      <xdr:row>1</xdr:row>
      <xdr:rowOff>326571</xdr:rowOff>
    </xdr:to>
    <xdr:pic>
      <xdr:nvPicPr>
        <xdr:cNvPr id="2" name="28 Imagen">
          <a:extLst>
            <a:ext uri="{FF2B5EF4-FFF2-40B4-BE49-F238E27FC236}">
              <a16:creationId xmlns:a16="http://schemas.microsoft.com/office/drawing/2014/main" id="{0C4A11A0-2EE8-451E-9E79-BB428F32FCFE}"/>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0293239" y="136070"/>
          <a:ext cx="867683" cy="695326"/>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17</xdr:col>
      <xdr:colOff>262164</xdr:colOff>
      <xdr:row>0</xdr:row>
      <xdr:rowOff>136070</xdr:rowOff>
    </xdr:from>
    <xdr:to>
      <xdr:col>18</xdr:col>
      <xdr:colOff>101147</xdr:colOff>
      <xdr:row>1</xdr:row>
      <xdr:rowOff>326571</xdr:rowOff>
    </xdr:to>
    <xdr:pic>
      <xdr:nvPicPr>
        <xdr:cNvPr id="4" name="28 Imagen">
          <a:extLst>
            <a:ext uri="{FF2B5EF4-FFF2-40B4-BE49-F238E27FC236}">
              <a16:creationId xmlns:a16="http://schemas.microsoft.com/office/drawing/2014/main" id="{00000000-0008-0000-0F00-000004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0293239" y="136070"/>
          <a:ext cx="867683" cy="695326"/>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18</xdr:col>
      <xdr:colOff>328839</xdr:colOff>
      <xdr:row>0</xdr:row>
      <xdr:rowOff>136070</xdr:rowOff>
    </xdr:from>
    <xdr:to>
      <xdr:col>19</xdr:col>
      <xdr:colOff>69397</xdr:colOff>
      <xdr:row>1</xdr:row>
      <xdr:rowOff>326571</xdr:rowOff>
    </xdr:to>
    <xdr:pic>
      <xdr:nvPicPr>
        <xdr:cNvPr id="7" name="28 Imagen">
          <a:extLst>
            <a:ext uri="{FF2B5EF4-FFF2-40B4-BE49-F238E27FC236}">
              <a16:creationId xmlns:a16="http://schemas.microsoft.com/office/drawing/2014/main" id="{161A1A4C-DFE3-437F-A695-5B2525BEFC14}"/>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696339" y="136070"/>
          <a:ext cx="867683" cy="698501"/>
        </a:xfrm>
        <a:prstGeom prst="rect">
          <a:avLst/>
        </a:prstGeom>
      </xdr:spPr>
    </xdr:pic>
    <xdr:clientData/>
  </xdr:twoCellAnchor>
</xdr:wsDr>
</file>

<file path=xl/drawings/drawing19.xml><?xml version="1.0" encoding="utf-8"?>
<xdr:wsDr xmlns:xdr="http://schemas.openxmlformats.org/drawingml/2006/spreadsheetDrawing" xmlns:a="http://schemas.openxmlformats.org/drawingml/2006/main">
  <xdr:twoCellAnchor editAs="oneCell">
    <xdr:from>
      <xdr:col>18</xdr:col>
      <xdr:colOff>328839</xdr:colOff>
      <xdr:row>0</xdr:row>
      <xdr:rowOff>136070</xdr:rowOff>
    </xdr:from>
    <xdr:to>
      <xdr:col>19</xdr:col>
      <xdr:colOff>69397</xdr:colOff>
      <xdr:row>1</xdr:row>
      <xdr:rowOff>326571</xdr:rowOff>
    </xdr:to>
    <xdr:pic>
      <xdr:nvPicPr>
        <xdr:cNvPr id="6" name="28 Imagen">
          <a:extLst>
            <a:ext uri="{FF2B5EF4-FFF2-40B4-BE49-F238E27FC236}">
              <a16:creationId xmlns:a16="http://schemas.microsoft.com/office/drawing/2014/main" id="{0EA0740D-62CE-461E-9545-4A06FD8AA1B1}"/>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693164" y="136070"/>
          <a:ext cx="864508" cy="69532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17</xdr:col>
      <xdr:colOff>259014</xdr:colOff>
      <xdr:row>0</xdr:row>
      <xdr:rowOff>132849</xdr:rowOff>
    </xdr:from>
    <xdr:to>
      <xdr:col>18</xdr:col>
      <xdr:colOff>102174</xdr:colOff>
      <xdr:row>1</xdr:row>
      <xdr:rowOff>323350</xdr:rowOff>
    </xdr:to>
    <xdr:pic>
      <xdr:nvPicPr>
        <xdr:cNvPr id="3" name="28 Imagen">
          <a:extLst>
            <a:ext uri="{FF2B5EF4-FFF2-40B4-BE49-F238E27FC236}">
              <a16:creationId xmlns:a16="http://schemas.microsoft.com/office/drawing/2014/main" id="{550F1D21-6F7E-401C-ADD8-ABC16A4B8764}"/>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0276553" y="132849"/>
          <a:ext cx="870858" cy="696830"/>
        </a:xfrm>
        <a:prstGeom prst="rect">
          <a:avLst/>
        </a:prstGeom>
      </xdr:spPr>
    </xdr:pic>
    <xdr:clientData/>
  </xdr:twoCellAnchor>
</xdr:wsDr>
</file>

<file path=xl/drawings/drawing20.xml><?xml version="1.0" encoding="utf-8"?>
<xdr:wsDr xmlns:xdr="http://schemas.openxmlformats.org/drawingml/2006/spreadsheetDrawing" xmlns:a="http://schemas.openxmlformats.org/drawingml/2006/main">
  <xdr:twoCellAnchor editAs="oneCell">
    <xdr:from>
      <xdr:col>18</xdr:col>
      <xdr:colOff>328839</xdr:colOff>
      <xdr:row>0</xdr:row>
      <xdr:rowOff>136070</xdr:rowOff>
    </xdr:from>
    <xdr:to>
      <xdr:col>19</xdr:col>
      <xdr:colOff>69397</xdr:colOff>
      <xdr:row>1</xdr:row>
      <xdr:rowOff>326571</xdr:rowOff>
    </xdr:to>
    <xdr:pic>
      <xdr:nvPicPr>
        <xdr:cNvPr id="6" name="28 Imagen">
          <a:extLst>
            <a:ext uri="{FF2B5EF4-FFF2-40B4-BE49-F238E27FC236}">
              <a16:creationId xmlns:a16="http://schemas.microsoft.com/office/drawing/2014/main" id="{31B98E3D-83B3-49B8-9E88-15FCD3C3612F}"/>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693164" y="136070"/>
          <a:ext cx="864508" cy="695326"/>
        </a:xfrm>
        <a:prstGeom prst="rect">
          <a:avLst/>
        </a:prstGeom>
      </xdr:spPr>
    </xdr:pic>
    <xdr:clientData/>
  </xdr:twoCellAnchor>
</xdr:wsDr>
</file>

<file path=xl/drawings/drawing21.xml><?xml version="1.0" encoding="utf-8"?>
<xdr:wsDr xmlns:xdr="http://schemas.openxmlformats.org/drawingml/2006/spreadsheetDrawing" xmlns:a="http://schemas.openxmlformats.org/drawingml/2006/main">
  <xdr:twoCellAnchor editAs="oneCell">
    <xdr:from>
      <xdr:col>18</xdr:col>
      <xdr:colOff>328839</xdr:colOff>
      <xdr:row>0</xdr:row>
      <xdr:rowOff>136070</xdr:rowOff>
    </xdr:from>
    <xdr:to>
      <xdr:col>19</xdr:col>
      <xdr:colOff>69397</xdr:colOff>
      <xdr:row>1</xdr:row>
      <xdr:rowOff>326571</xdr:rowOff>
    </xdr:to>
    <xdr:pic>
      <xdr:nvPicPr>
        <xdr:cNvPr id="6" name="28 Imagen">
          <a:extLst>
            <a:ext uri="{FF2B5EF4-FFF2-40B4-BE49-F238E27FC236}">
              <a16:creationId xmlns:a16="http://schemas.microsoft.com/office/drawing/2014/main" id="{3159E915-D250-40E5-8477-CAA76BC31E53}"/>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693164" y="136070"/>
          <a:ext cx="864508" cy="695326"/>
        </a:xfrm>
        <a:prstGeom prst="rect">
          <a:avLst/>
        </a:prstGeom>
      </xdr:spPr>
    </xdr:pic>
    <xdr:clientData/>
  </xdr:twoCellAnchor>
</xdr:wsDr>
</file>

<file path=xl/drawings/drawing22.xml><?xml version="1.0" encoding="utf-8"?>
<xdr:wsDr xmlns:xdr="http://schemas.openxmlformats.org/drawingml/2006/spreadsheetDrawing" xmlns:a="http://schemas.openxmlformats.org/drawingml/2006/main">
  <xdr:twoCellAnchor editAs="oneCell">
    <xdr:from>
      <xdr:col>18</xdr:col>
      <xdr:colOff>328839</xdr:colOff>
      <xdr:row>0</xdr:row>
      <xdr:rowOff>136070</xdr:rowOff>
    </xdr:from>
    <xdr:to>
      <xdr:col>19</xdr:col>
      <xdr:colOff>69397</xdr:colOff>
      <xdr:row>1</xdr:row>
      <xdr:rowOff>326571</xdr:rowOff>
    </xdr:to>
    <xdr:pic>
      <xdr:nvPicPr>
        <xdr:cNvPr id="6" name="28 Imagen">
          <a:extLst>
            <a:ext uri="{FF2B5EF4-FFF2-40B4-BE49-F238E27FC236}">
              <a16:creationId xmlns:a16="http://schemas.microsoft.com/office/drawing/2014/main" id="{6FF8A451-E4C9-407B-8926-AF4D73216129}"/>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693164" y="136070"/>
          <a:ext cx="864508" cy="695326"/>
        </a:xfrm>
        <a:prstGeom prst="rect">
          <a:avLst/>
        </a:prstGeom>
      </xdr:spPr>
    </xdr:pic>
    <xdr:clientData/>
  </xdr:twoCellAnchor>
</xdr:wsDr>
</file>

<file path=xl/drawings/drawing23.xml><?xml version="1.0" encoding="utf-8"?>
<xdr:wsDr xmlns:xdr="http://schemas.openxmlformats.org/drawingml/2006/spreadsheetDrawing" xmlns:a="http://schemas.openxmlformats.org/drawingml/2006/main">
  <xdr:twoCellAnchor editAs="oneCell">
    <xdr:from>
      <xdr:col>18</xdr:col>
      <xdr:colOff>328839</xdr:colOff>
      <xdr:row>0</xdr:row>
      <xdr:rowOff>136070</xdr:rowOff>
    </xdr:from>
    <xdr:to>
      <xdr:col>19</xdr:col>
      <xdr:colOff>69397</xdr:colOff>
      <xdr:row>1</xdr:row>
      <xdr:rowOff>326571</xdr:rowOff>
    </xdr:to>
    <xdr:pic>
      <xdr:nvPicPr>
        <xdr:cNvPr id="6" name="28 Imagen">
          <a:extLst>
            <a:ext uri="{FF2B5EF4-FFF2-40B4-BE49-F238E27FC236}">
              <a16:creationId xmlns:a16="http://schemas.microsoft.com/office/drawing/2014/main" id="{DFE70BF3-2F21-443E-B9EA-AC18C8DEA988}"/>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693164" y="136070"/>
          <a:ext cx="864508" cy="695326"/>
        </a:xfrm>
        <a:prstGeom prst="rect">
          <a:avLst/>
        </a:prstGeom>
      </xdr:spPr>
    </xdr:pic>
    <xdr:clientData/>
  </xdr:twoCellAnchor>
</xdr:wsDr>
</file>

<file path=xl/drawings/drawing24.xml><?xml version="1.0" encoding="utf-8"?>
<xdr:wsDr xmlns:xdr="http://schemas.openxmlformats.org/drawingml/2006/spreadsheetDrawing" xmlns:a="http://schemas.openxmlformats.org/drawingml/2006/main">
  <xdr:twoCellAnchor editAs="oneCell">
    <xdr:from>
      <xdr:col>18</xdr:col>
      <xdr:colOff>328839</xdr:colOff>
      <xdr:row>0</xdr:row>
      <xdr:rowOff>136070</xdr:rowOff>
    </xdr:from>
    <xdr:to>
      <xdr:col>19</xdr:col>
      <xdr:colOff>69397</xdr:colOff>
      <xdr:row>1</xdr:row>
      <xdr:rowOff>326571</xdr:rowOff>
    </xdr:to>
    <xdr:pic>
      <xdr:nvPicPr>
        <xdr:cNvPr id="6" name="28 Imagen">
          <a:extLst>
            <a:ext uri="{FF2B5EF4-FFF2-40B4-BE49-F238E27FC236}">
              <a16:creationId xmlns:a16="http://schemas.microsoft.com/office/drawing/2014/main" id="{B631FD78-7C6D-4429-AC9D-9CCBE318976A}"/>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693164" y="136070"/>
          <a:ext cx="864508" cy="695326"/>
        </a:xfrm>
        <a:prstGeom prst="rect">
          <a:avLst/>
        </a:prstGeom>
      </xdr:spPr>
    </xdr:pic>
    <xdr:clientData/>
  </xdr:twoCellAnchor>
</xdr:wsDr>
</file>

<file path=xl/drawings/drawing25.xml><?xml version="1.0" encoding="utf-8"?>
<xdr:wsDr xmlns:xdr="http://schemas.openxmlformats.org/drawingml/2006/spreadsheetDrawing" xmlns:a="http://schemas.openxmlformats.org/drawingml/2006/main">
  <xdr:twoCellAnchor editAs="oneCell">
    <xdr:from>
      <xdr:col>18</xdr:col>
      <xdr:colOff>328839</xdr:colOff>
      <xdr:row>0</xdr:row>
      <xdr:rowOff>136070</xdr:rowOff>
    </xdr:from>
    <xdr:to>
      <xdr:col>19</xdr:col>
      <xdr:colOff>69397</xdr:colOff>
      <xdr:row>1</xdr:row>
      <xdr:rowOff>326571</xdr:rowOff>
    </xdr:to>
    <xdr:pic>
      <xdr:nvPicPr>
        <xdr:cNvPr id="6" name="28 Imagen">
          <a:extLst>
            <a:ext uri="{FF2B5EF4-FFF2-40B4-BE49-F238E27FC236}">
              <a16:creationId xmlns:a16="http://schemas.microsoft.com/office/drawing/2014/main" id="{93108880-6850-469E-83C5-977347AB7572}"/>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693164" y="136070"/>
          <a:ext cx="864508" cy="695326"/>
        </a:xfrm>
        <a:prstGeom prst="rect">
          <a:avLst/>
        </a:prstGeom>
      </xdr:spPr>
    </xdr:pic>
    <xdr:clientData/>
  </xdr:twoCellAnchor>
</xdr:wsDr>
</file>

<file path=xl/drawings/drawing26.xml><?xml version="1.0" encoding="utf-8"?>
<xdr:wsDr xmlns:xdr="http://schemas.openxmlformats.org/drawingml/2006/spreadsheetDrawing" xmlns:a="http://schemas.openxmlformats.org/drawingml/2006/main">
  <xdr:twoCellAnchor editAs="oneCell">
    <xdr:from>
      <xdr:col>18</xdr:col>
      <xdr:colOff>328839</xdr:colOff>
      <xdr:row>0</xdr:row>
      <xdr:rowOff>136070</xdr:rowOff>
    </xdr:from>
    <xdr:to>
      <xdr:col>19</xdr:col>
      <xdr:colOff>69397</xdr:colOff>
      <xdr:row>1</xdr:row>
      <xdr:rowOff>326571</xdr:rowOff>
    </xdr:to>
    <xdr:pic>
      <xdr:nvPicPr>
        <xdr:cNvPr id="6" name="28 Imagen">
          <a:extLst>
            <a:ext uri="{FF2B5EF4-FFF2-40B4-BE49-F238E27FC236}">
              <a16:creationId xmlns:a16="http://schemas.microsoft.com/office/drawing/2014/main" id="{407A94BB-42C5-479E-909B-19920FCBDF53}"/>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693164" y="136070"/>
          <a:ext cx="864508" cy="695326"/>
        </a:xfrm>
        <a:prstGeom prst="rect">
          <a:avLst/>
        </a:prstGeom>
      </xdr:spPr>
    </xdr:pic>
    <xdr:clientData/>
  </xdr:twoCellAnchor>
</xdr:wsDr>
</file>

<file path=xl/drawings/drawing27.xml><?xml version="1.0" encoding="utf-8"?>
<xdr:wsDr xmlns:xdr="http://schemas.openxmlformats.org/drawingml/2006/spreadsheetDrawing" xmlns:a="http://schemas.openxmlformats.org/drawingml/2006/main">
  <xdr:twoCellAnchor editAs="oneCell">
    <xdr:from>
      <xdr:col>18</xdr:col>
      <xdr:colOff>328839</xdr:colOff>
      <xdr:row>0</xdr:row>
      <xdr:rowOff>136070</xdr:rowOff>
    </xdr:from>
    <xdr:to>
      <xdr:col>19</xdr:col>
      <xdr:colOff>69397</xdr:colOff>
      <xdr:row>1</xdr:row>
      <xdr:rowOff>326571</xdr:rowOff>
    </xdr:to>
    <xdr:pic>
      <xdr:nvPicPr>
        <xdr:cNvPr id="6" name="28 Imagen">
          <a:extLst>
            <a:ext uri="{FF2B5EF4-FFF2-40B4-BE49-F238E27FC236}">
              <a16:creationId xmlns:a16="http://schemas.microsoft.com/office/drawing/2014/main" id="{A42C4590-260D-488A-A1DE-AE173CF5CE53}"/>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693164" y="136070"/>
          <a:ext cx="864508" cy="695326"/>
        </a:xfrm>
        <a:prstGeom prst="rect">
          <a:avLst/>
        </a:prstGeom>
      </xdr:spPr>
    </xdr:pic>
    <xdr:clientData/>
  </xdr:twoCellAnchor>
</xdr:wsDr>
</file>

<file path=xl/drawings/drawing28.xml><?xml version="1.0" encoding="utf-8"?>
<xdr:wsDr xmlns:xdr="http://schemas.openxmlformats.org/drawingml/2006/spreadsheetDrawing" xmlns:a="http://schemas.openxmlformats.org/drawingml/2006/main">
  <xdr:twoCellAnchor editAs="oneCell">
    <xdr:from>
      <xdr:col>18</xdr:col>
      <xdr:colOff>328839</xdr:colOff>
      <xdr:row>0</xdr:row>
      <xdr:rowOff>136070</xdr:rowOff>
    </xdr:from>
    <xdr:to>
      <xdr:col>19</xdr:col>
      <xdr:colOff>69397</xdr:colOff>
      <xdr:row>1</xdr:row>
      <xdr:rowOff>326571</xdr:rowOff>
    </xdr:to>
    <xdr:pic>
      <xdr:nvPicPr>
        <xdr:cNvPr id="6" name="28 Imagen">
          <a:extLst>
            <a:ext uri="{FF2B5EF4-FFF2-40B4-BE49-F238E27FC236}">
              <a16:creationId xmlns:a16="http://schemas.microsoft.com/office/drawing/2014/main" id="{D117294F-C429-4965-B8D6-E7E315AB4759}"/>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693164" y="136070"/>
          <a:ext cx="864508" cy="695326"/>
        </a:xfrm>
        <a:prstGeom prst="rect">
          <a:avLst/>
        </a:prstGeom>
      </xdr:spPr>
    </xdr:pic>
    <xdr:clientData/>
  </xdr:twoCellAnchor>
</xdr:wsDr>
</file>

<file path=xl/drawings/drawing29.xml><?xml version="1.0" encoding="utf-8"?>
<xdr:wsDr xmlns:xdr="http://schemas.openxmlformats.org/drawingml/2006/spreadsheetDrawing" xmlns:a="http://schemas.openxmlformats.org/drawingml/2006/main">
  <xdr:twoCellAnchor editAs="oneCell">
    <xdr:from>
      <xdr:col>18</xdr:col>
      <xdr:colOff>328839</xdr:colOff>
      <xdr:row>0</xdr:row>
      <xdr:rowOff>136070</xdr:rowOff>
    </xdr:from>
    <xdr:to>
      <xdr:col>19</xdr:col>
      <xdr:colOff>69397</xdr:colOff>
      <xdr:row>1</xdr:row>
      <xdr:rowOff>326571</xdr:rowOff>
    </xdr:to>
    <xdr:pic>
      <xdr:nvPicPr>
        <xdr:cNvPr id="6" name="28 Imagen">
          <a:extLst>
            <a:ext uri="{FF2B5EF4-FFF2-40B4-BE49-F238E27FC236}">
              <a16:creationId xmlns:a16="http://schemas.microsoft.com/office/drawing/2014/main" id="{445DD91D-EF50-4764-83DD-933CE70F4BD2}"/>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693164" y="136070"/>
          <a:ext cx="864508" cy="69532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17</xdr:col>
      <xdr:colOff>262164</xdr:colOff>
      <xdr:row>0</xdr:row>
      <xdr:rowOff>136070</xdr:rowOff>
    </xdr:from>
    <xdr:to>
      <xdr:col>18</xdr:col>
      <xdr:colOff>101147</xdr:colOff>
      <xdr:row>1</xdr:row>
      <xdr:rowOff>326571</xdr:rowOff>
    </xdr:to>
    <xdr:pic>
      <xdr:nvPicPr>
        <xdr:cNvPr id="8" name="28 Imagen">
          <a:extLst>
            <a:ext uri="{FF2B5EF4-FFF2-40B4-BE49-F238E27FC236}">
              <a16:creationId xmlns:a16="http://schemas.microsoft.com/office/drawing/2014/main" id="{00000000-0008-0000-0200-000008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0293239" y="136070"/>
          <a:ext cx="867683" cy="695326"/>
        </a:xfrm>
        <a:prstGeom prst="rect">
          <a:avLst/>
        </a:prstGeom>
        <a:ln>
          <a:noFill/>
        </a:ln>
      </xdr:spPr>
    </xdr:pic>
    <xdr:clientData/>
  </xdr:twoCellAnchor>
</xdr:wsDr>
</file>

<file path=xl/drawings/drawing30.xml><?xml version="1.0" encoding="utf-8"?>
<xdr:wsDr xmlns:xdr="http://schemas.openxmlformats.org/drawingml/2006/spreadsheetDrawing" xmlns:a="http://schemas.openxmlformats.org/drawingml/2006/main">
  <xdr:twoCellAnchor editAs="oneCell">
    <xdr:from>
      <xdr:col>18</xdr:col>
      <xdr:colOff>328839</xdr:colOff>
      <xdr:row>0</xdr:row>
      <xdr:rowOff>136070</xdr:rowOff>
    </xdr:from>
    <xdr:to>
      <xdr:col>19</xdr:col>
      <xdr:colOff>69397</xdr:colOff>
      <xdr:row>1</xdr:row>
      <xdr:rowOff>326571</xdr:rowOff>
    </xdr:to>
    <xdr:pic>
      <xdr:nvPicPr>
        <xdr:cNvPr id="6" name="28 Imagen">
          <a:extLst>
            <a:ext uri="{FF2B5EF4-FFF2-40B4-BE49-F238E27FC236}">
              <a16:creationId xmlns:a16="http://schemas.microsoft.com/office/drawing/2014/main" id="{3A2F48E0-7005-46D2-B022-FE2697EE3E22}"/>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693164" y="136070"/>
          <a:ext cx="864508" cy="695326"/>
        </a:xfrm>
        <a:prstGeom prst="rect">
          <a:avLst/>
        </a:prstGeom>
      </xdr:spPr>
    </xdr:pic>
    <xdr:clientData/>
  </xdr:twoCellAnchor>
</xdr:wsDr>
</file>

<file path=xl/drawings/drawing31.xml><?xml version="1.0" encoding="utf-8"?>
<xdr:wsDr xmlns:xdr="http://schemas.openxmlformats.org/drawingml/2006/spreadsheetDrawing" xmlns:a="http://schemas.openxmlformats.org/drawingml/2006/main">
  <xdr:twoCellAnchor editAs="oneCell">
    <xdr:from>
      <xdr:col>18</xdr:col>
      <xdr:colOff>328839</xdr:colOff>
      <xdr:row>0</xdr:row>
      <xdr:rowOff>136070</xdr:rowOff>
    </xdr:from>
    <xdr:to>
      <xdr:col>19</xdr:col>
      <xdr:colOff>69397</xdr:colOff>
      <xdr:row>1</xdr:row>
      <xdr:rowOff>326571</xdr:rowOff>
    </xdr:to>
    <xdr:pic>
      <xdr:nvPicPr>
        <xdr:cNvPr id="6" name="28 Imagen">
          <a:extLst>
            <a:ext uri="{FF2B5EF4-FFF2-40B4-BE49-F238E27FC236}">
              <a16:creationId xmlns:a16="http://schemas.microsoft.com/office/drawing/2014/main" id="{AA343091-DC77-464D-A940-95F820916B7E}"/>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693164" y="136070"/>
          <a:ext cx="864508" cy="695326"/>
        </a:xfrm>
        <a:prstGeom prst="rect">
          <a:avLst/>
        </a:prstGeom>
      </xdr:spPr>
    </xdr:pic>
    <xdr:clientData/>
  </xdr:twoCellAnchor>
</xdr:wsDr>
</file>

<file path=xl/drawings/drawing32.xml><?xml version="1.0" encoding="utf-8"?>
<xdr:wsDr xmlns:xdr="http://schemas.openxmlformats.org/drawingml/2006/spreadsheetDrawing" xmlns:a="http://schemas.openxmlformats.org/drawingml/2006/main">
  <xdr:twoCellAnchor editAs="oneCell">
    <xdr:from>
      <xdr:col>18</xdr:col>
      <xdr:colOff>328839</xdr:colOff>
      <xdr:row>0</xdr:row>
      <xdr:rowOff>136070</xdr:rowOff>
    </xdr:from>
    <xdr:to>
      <xdr:col>19</xdr:col>
      <xdr:colOff>69397</xdr:colOff>
      <xdr:row>1</xdr:row>
      <xdr:rowOff>326571</xdr:rowOff>
    </xdr:to>
    <xdr:pic>
      <xdr:nvPicPr>
        <xdr:cNvPr id="6" name="28 Imagen">
          <a:extLst>
            <a:ext uri="{FF2B5EF4-FFF2-40B4-BE49-F238E27FC236}">
              <a16:creationId xmlns:a16="http://schemas.microsoft.com/office/drawing/2014/main" id="{70C2F46D-3ADB-41BC-A9D6-B629BC26F918}"/>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693164" y="136070"/>
          <a:ext cx="864508" cy="695326"/>
        </a:xfrm>
        <a:prstGeom prst="rect">
          <a:avLst/>
        </a:prstGeom>
      </xdr:spPr>
    </xdr:pic>
    <xdr:clientData/>
  </xdr:twoCellAnchor>
</xdr:wsDr>
</file>

<file path=xl/drawings/drawing33.xml><?xml version="1.0" encoding="utf-8"?>
<xdr:wsDr xmlns:xdr="http://schemas.openxmlformats.org/drawingml/2006/spreadsheetDrawing" xmlns:a="http://schemas.openxmlformats.org/drawingml/2006/main">
  <xdr:twoCellAnchor editAs="oneCell">
    <xdr:from>
      <xdr:col>18</xdr:col>
      <xdr:colOff>328839</xdr:colOff>
      <xdr:row>0</xdr:row>
      <xdr:rowOff>136070</xdr:rowOff>
    </xdr:from>
    <xdr:to>
      <xdr:col>19</xdr:col>
      <xdr:colOff>69397</xdr:colOff>
      <xdr:row>1</xdr:row>
      <xdr:rowOff>326571</xdr:rowOff>
    </xdr:to>
    <xdr:pic>
      <xdr:nvPicPr>
        <xdr:cNvPr id="6" name="28 Imagen">
          <a:extLst>
            <a:ext uri="{FF2B5EF4-FFF2-40B4-BE49-F238E27FC236}">
              <a16:creationId xmlns:a16="http://schemas.microsoft.com/office/drawing/2014/main" id="{41B9309C-F78F-4563-B1DB-B3BFE173EE4D}"/>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693164" y="136070"/>
          <a:ext cx="864508" cy="695326"/>
        </a:xfrm>
        <a:prstGeom prst="rect">
          <a:avLst/>
        </a:prstGeom>
      </xdr:spPr>
    </xdr:pic>
    <xdr:clientData/>
  </xdr:twoCellAnchor>
</xdr:wsDr>
</file>

<file path=xl/drawings/drawing34.xml><?xml version="1.0" encoding="utf-8"?>
<xdr:wsDr xmlns:xdr="http://schemas.openxmlformats.org/drawingml/2006/spreadsheetDrawing" xmlns:a="http://schemas.openxmlformats.org/drawingml/2006/main">
  <xdr:twoCellAnchor editAs="oneCell">
    <xdr:from>
      <xdr:col>18</xdr:col>
      <xdr:colOff>328839</xdr:colOff>
      <xdr:row>0</xdr:row>
      <xdr:rowOff>136070</xdr:rowOff>
    </xdr:from>
    <xdr:to>
      <xdr:col>19</xdr:col>
      <xdr:colOff>69397</xdr:colOff>
      <xdr:row>1</xdr:row>
      <xdr:rowOff>326571</xdr:rowOff>
    </xdr:to>
    <xdr:pic>
      <xdr:nvPicPr>
        <xdr:cNvPr id="6" name="28 Imagen">
          <a:extLst>
            <a:ext uri="{FF2B5EF4-FFF2-40B4-BE49-F238E27FC236}">
              <a16:creationId xmlns:a16="http://schemas.microsoft.com/office/drawing/2014/main" id="{32BABCE4-D9C6-4674-BA03-DBE5AE91256D}"/>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693164" y="136070"/>
          <a:ext cx="864508" cy="695326"/>
        </a:xfrm>
        <a:prstGeom prst="rect">
          <a:avLst/>
        </a:prstGeom>
      </xdr:spPr>
    </xdr:pic>
    <xdr:clientData/>
  </xdr:twoCellAnchor>
</xdr:wsDr>
</file>

<file path=xl/drawings/drawing35.xml><?xml version="1.0" encoding="utf-8"?>
<xdr:wsDr xmlns:xdr="http://schemas.openxmlformats.org/drawingml/2006/spreadsheetDrawing" xmlns:a="http://schemas.openxmlformats.org/drawingml/2006/main">
  <xdr:twoCellAnchor editAs="oneCell">
    <xdr:from>
      <xdr:col>18</xdr:col>
      <xdr:colOff>328839</xdr:colOff>
      <xdr:row>0</xdr:row>
      <xdr:rowOff>136070</xdr:rowOff>
    </xdr:from>
    <xdr:to>
      <xdr:col>19</xdr:col>
      <xdr:colOff>69397</xdr:colOff>
      <xdr:row>1</xdr:row>
      <xdr:rowOff>326571</xdr:rowOff>
    </xdr:to>
    <xdr:pic>
      <xdr:nvPicPr>
        <xdr:cNvPr id="6" name="28 Imagen">
          <a:extLst>
            <a:ext uri="{FF2B5EF4-FFF2-40B4-BE49-F238E27FC236}">
              <a16:creationId xmlns:a16="http://schemas.microsoft.com/office/drawing/2014/main" id="{0DA8391C-123D-4DC5-A747-738664788BC2}"/>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693164" y="136070"/>
          <a:ext cx="864508" cy="695326"/>
        </a:xfrm>
        <a:prstGeom prst="rect">
          <a:avLst/>
        </a:prstGeom>
      </xdr:spPr>
    </xdr:pic>
    <xdr:clientData/>
  </xdr:twoCellAnchor>
</xdr:wsDr>
</file>

<file path=xl/drawings/drawing36.xml><?xml version="1.0" encoding="utf-8"?>
<xdr:wsDr xmlns:xdr="http://schemas.openxmlformats.org/drawingml/2006/spreadsheetDrawing" xmlns:a="http://schemas.openxmlformats.org/drawingml/2006/main">
  <xdr:twoCellAnchor editAs="oneCell">
    <xdr:from>
      <xdr:col>18</xdr:col>
      <xdr:colOff>328839</xdr:colOff>
      <xdr:row>0</xdr:row>
      <xdr:rowOff>136070</xdr:rowOff>
    </xdr:from>
    <xdr:to>
      <xdr:col>19</xdr:col>
      <xdr:colOff>69397</xdr:colOff>
      <xdr:row>1</xdr:row>
      <xdr:rowOff>326571</xdr:rowOff>
    </xdr:to>
    <xdr:pic>
      <xdr:nvPicPr>
        <xdr:cNvPr id="6" name="28 Imagen">
          <a:extLst>
            <a:ext uri="{FF2B5EF4-FFF2-40B4-BE49-F238E27FC236}">
              <a16:creationId xmlns:a16="http://schemas.microsoft.com/office/drawing/2014/main" id="{9E29A822-51CC-4BCA-A841-3C17C045D2AA}"/>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693164" y="136070"/>
          <a:ext cx="864508" cy="695326"/>
        </a:xfrm>
        <a:prstGeom prst="rect">
          <a:avLst/>
        </a:prstGeom>
      </xdr:spPr>
    </xdr:pic>
    <xdr:clientData/>
  </xdr:twoCellAnchor>
</xdr:wsDr>
</file>

<file path=xl/drawings/drawing37.xml><?xml version="1.0" encoding="utf-8"?>
<xdr:wsDr xmlns:xdr="http://schemas.openxmlformats.org/drawingml/2006/spreadsheetDrawing" xmlns:a="http://schemas.openxmlformats.org/drawingml/2006/main">
  <xdr:twoCellAnchor editAs="oneCell">
    <xdr:from>
      <xdr:col>18</xdr:col>
      <xdr:colOff>328839</xdr:colOff>
      <xdr:row>0</xdr:row>
      <xdr:rowOff>136070</xdr:rowOff>
    </xdr:from>
    <xdr:to>
      <xdr:col>19</xdr:col>
      <xdr:colOff>69397</xdr:colOff>
      <xdr:row>1</xdr:row>
      <xdr:rowOff>326571</xdr:rowOff>
    </xdr:to>
    <xdr:pic>
      <xdr:nvPicPr>
        <xdr:cNvPr id="6" name="28 Imagen">
          <a:extLst>
            <a:ext uri="{FF2B5EF4-FFF2-40B4-BE49-F238E27FC236}">
              <a16:creationId xmlns:a16="http://schemas.microsoft.com/office/drawing/2014/main" id="{0CC00620-B50D-4D2E-9BBC-4C74627CC355}"/>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693164" y="136070"/>
          <a:ext cx="864508" cy="695326"/>
        </a:xfrm>
        <a:prstGeom prst="rect">
          <a:avLst/>
        </a:prstGeom>
      </xdr:spPr>
    </xdr:pic>
    <xdr:clientData/>
  </xdr:twoCellAnchor>
</xdr:wsDr>
</file>

<file path=xl/drawings/drawing38.xml><?xml version="1.0" encoding="utf-8"?>
<xdr:wsDr xmlns:xdr="http://schemas.openxmlformats.org/drawingml/2006/spreadsheetDrawing" xmlns:a="http://schemas.openxmlformats.org/drawingml/2006/main">
  <xdr:twoCellAnchor editAs="oneCell">
    <xdr:from>
      <xdr:col>18</xdr:col>
      <xdr:colOff>328839</xdr:colOff>
      <xdr:row>0</xdr:row>
      <xdr:rowOff>136070</xdr:rowOff>
    </xdr:from>
    <xdr:to>
      <xdr:col>19</xdr:col>
      <xdr:colOff>69397</xdr:colOff>
      <xdr:row>1</xdr:row>
      <xdr:rowOff>326571</xdr:rowOff>
    </xdr:to>
    <xdr:pic>
      <xdr:nvPicPr>
        <xdr:cNvPr id="6" name="28 Imagen">
          <a:extLst>
            <a:ext uri="{FF2B5EF4-FFF2-40B4-BE49-F238E27FC236}">
              <a16:creationId xmlns:a16="http://schemas.microsoft.com/office/drawing/2014/main" id="{FD0EB311-5C34-479D-B525-E8AD66EED8C7}"/>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693164" y="136070"/>
          <a:ext cx="864508" cy="695326"/>
        </a:xfrm>
        <a:prstGeom prst="rect">
          <a:avLst/>
        </a:prstGeom>
      </xdr:spPr>
    </xdr:pic>
    <xdr:clientData/>
  </xdr:twoCellAnchor>
</xdr:wsDr>
</file>

<file path=xl/drawings/drawing39.xml><?xml version="1.0" encoding="utf-8"?>
<xdr:wsDr xmlns:xdr="http://schemas.openxmlformats.org/drawingml/2006/spreadsheetDrawing" xmlns:a="http://schemas.openxmlformats.org/drawingml/2006/main">
  <xdr:twoCellAnchor editAs="oneCell">
    <xdr:from>
      <xdr:col>18</xdr:col>
      <xdr:colOff>328839</xdr:colOff>
      <xdr:row>0</xdr:row>
      <xdr:rowOff>136070</xdr:rowOff>
    </xdr:from>
    <xdr:to>
      <xdr:col>19</xdr:col>
      <xdr:colOff>69397</xdr:colOff>
      <xdr:row>1</xdr:row>
      <xdr:rowOff>326571</xdr:rowOff>
    </xdr:to>
    <xdr:pic>
      <xdr:nvPicPr>
        <xdr:cNvPr id="6" name="28 Imagen">
          <a:extLst>
            <a:ext uri="{FF2B5EF4-FFF2-40B4-BE49-F238E27FC236}">
              <a16:creationId xmlns:a16="http://schemas.microsoft.com/office/drawing/2014/main" id="{0C3D4BAB-52AB-49C7-A169-04FD7EDA670B}"/>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693164" y="136070"/>
          <a:ext cx="864508" cy="695326"/>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17</xdr:col>
      <xdr:colOff>262164</xdr:colOff>
      <xdr:row>0</xdr:row>
      <xdr:rowOff>136070</xdr:rowOff>
    </xdr:from>
    <xdr:to>
      <xdr:col>18</xdr:col>
      <xdr:colOff>101147</xdr:colOff>
      <xdr:row>1</xdr:row>
      <xdr:rowOff>326571</xdr:rowOff>
    </xdr:to>
    <xdr:pic>
      <xdr:nvPicPr>
        <xdr:cNvPr id="8" name="28 Imagen">
          <a:extLst>
            <a:ext uri="{FF2B5EF4-FFF2-40B4-BE49-F238E27FC236}">
              <a16:creationId xmlns:a16="http://schemas.microsoft.com/office/drawing/2014/main" id="{00000000-0008-0000-0300-000008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0293239" y="136070"/>
          <a:ext cx="867683" cy="695326"/>
        </a:xfrm>
        <a:prstGeom prst="rect">
          <a:avLst/>
        </a:prstGeom>
      </xdr:spPr>
    </xdr:pic>
    <xdr:clientData/>
  </xdr:twoCellAnchor>
</xdr:wsDr>
</file>

<file path=xl/drawings/drawing40.xml><?xml version="1.0" encoding="utf-8"?>
<xdr:wsDr xmlns:xdr="http://schemas.openxmlformats.org/drawingml/2006/spreadsheetDrawing" xmlns:a="http://schemas.openxmlformats.org/drawingml/2006/main">
  <xdr:twoCellAnchor editAs="oneCell">
    <xdr:from>
      <xdr:col>18</xdr:col>
      <xdr:colOff>328839</xdr:colOff>
      <xdr:row>0</xdr:row>
      <xdr:rowOff>136070</xdr:rowOff>
    </xdr:from>
    <xdr:to>
      <xdr:col>19</xdr:col>
      <xdr:colOff>69397</xdr:colOff>
      <xdr:row>1</xdr:row>
      <xdr:rowOff>326571</xdr:rowOff>
    </xdr:to>
    <xdr:pic>
      <xdr:nvPicPr>
        <xdr:cNvPr id="6" name="28 Imagen">
          <a:extLst>
            <a:ext uri="{FF2B5EF4-FFF2-40B4-BE49-F238E27FC236}">
              <a16:creationId xmlns:a16="http://schemas.microsoft.com/office/drawing/2014/main" id="{DB56DE20-973A-45A7-844B-F095E32F07C4}"/>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693164" y="136070"/>
          <a:ext cx="864508" cy="695326"/>
        </a:xfrm>
        <a:prstGeom prst="rect">
          <a:avLst/>
        </a:prstGeom>
      </xdr:spPr>
    </xdr:pic>
    <xdr:clientData/>
  </xdr:twoCellAnchor>
</xdr:wsDr>
</file>

<file path=xl/drawings/drawing41.xml><?xml version="1.0" encoding="utf-8"?>
<xdr:wsDr xmlns:xdr="http://schemas.openxmlformats.org/drawingml/2006/spreadsheetDrawing" xmlns:a="http://schemas.openxmlformats.org/drawingml/2006/main">
  <xdr:twoCellAnchor editAs="oneCell">
    <xdr:from>
      <xdr:col>18</xdr:col>
      <xdr:colOff>328839</xdr:colOff>
      <xdr:row>0</xdr:row>
      <xdr:rowOff>136070</xdr:rowOff>
    </xdr:from>
    <xdr:to>
      <xdr:col>19</xdr:col>
      <xdr:colOff>69397</xdr:colOff>
      <xdr:row>1</xdr:row>
      <xdr:rowOff>326571</xdr:rowOff>
    </xdr:to>
    <xdr:pic>
      <xdr:nvPicPr>
        <xdr:cNvPr id="6" name="28 Imagen">
          <a:extLst>
            <a:ext uri="{FF2B5EF4-FFF2-40B4-BE49-F238E27FC236}">
              <a16:creationId xmlns:a16="http://schemas.microsoft.com/office/drawing/2014/main" id="{C09F1E40-0B13-4D11-8E8E-5BF048BD1CCD}"/>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693164" y="136070"/>
          <a:ext cx="864508" cy="695326"/>
        </a:xfrm>
        <a:prstGeom prst="rect">
          <a:avLst/>
        </a:prstGeom>
      </xdr:spPr>
    </xdr:pic>
    <xdr:clientData/>
  </xdr:twoCellAnchor>
</xdr:wsDr>
</file>

<file path=xl/drawings/drawing42.xml><?xml version="1.0" encoding="utf-8"?>
<xdr:wsDr xmlns:xdr="http://schemas.openxmlformats.org/drawingml/2006/spreadsheetDrawing" xmlns:a="http://schemas.openxmlformats.org/drawingml/2006/main">
  <xdr:twoCellAnchor editAs="oneCell">
    <xdr:from>
      <xdr:col>18</xdr:col>
      <xdr:colOff>328839</xdr:colOff>
      <xdr:row>0</xdr:row>
      <xdr:rowOff>136070</xdr:rowOff>
    </xdr:from>
    <xdr:to>
      <xdr:col>19</xdr:col>
      <xdr:colOff>69397</xdr:colOff>
      <xdr:row>1</xdr:row>
      <xdr:rowOff>326571</xdr:rowOff>
    </xdr:to>
    <xdr:pic>
      <xdr:nvPicPr>
        <xdr:cNvPr id="6" name="28 Imagen">
          <a:extLst>
            <a:ext uri="{FF2B5EF4-FFF2-40B4-BE49-F238E27FC236}">
              <a16:creationId xmlns:a16="http://schemas.microsoft.com/office/drawing/2014/main" id="{C47A2247-6386-4111-A901-A38749329D6F}"/>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693164" y="136070"/>
          <a:ext cx="864508" cy="695326"/>
        </a:xfrm>
        <a:prstGeom prst="rect">
          <a:avLst/>
        </a:prstGeom>
      </xdr:spPr>
    </xdr:pic>
    <xdr:clientData/>
  </xdr:twoCellAnchor>
</xdr:wsDr>
</file>

<file path=xl/drawings/drawing43.xml><?xml version="1.0" encoding="utf-8"?>
<xdr:wsDr xmlns:xdr="http://schemas.openxmlformats.org/drawingml/2006/spreadsheetDrawing" xmlns:a="http://schemas.openxmlformats.org/drawingml/2006/main">
  <xdr:twoCellAnchor editAs="oneCell">
    <xdr:from>
      <xdr:col>18</xdr:col>
      <xdr:colOff>328839</xdr:colOff>
      <xdr:row>0</xdr:row>
      <xdr:rowOff>136070</xdr:rowOff>
    </xdr:from>
    <xdr:to>
      <xdr:col>19</xdr:col>
      <xdr:colOff>69397</xdr:colOff>
      <xdr:row>1</xdr:row>
      <xdr:rowOff>326571</xdr:rowOff>
    </xdr:to>
    <xdr:pic>
      <xdr:nvPicPr>
        <xdr:cNvPr id="6" name="28 Imagen">
          <a:extLst>
            <a:ext uri="{FF2B5EF4-FFF2-40B4-BE49-F238E27FC236}">
              <a16:creationId xmlns:a16="http://schemas.microsoft.com/office/drawing/2014/main" id="{C3F289AD-8CA4-429A-A3CD-0E2F9082F265}"/>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693164" y="136070"/>
          <a:ext cx="864508" cy="695326"/>
        </a:xfrm>
        <a:prstGeom prst="rect">
          <a:avLst/>
        </a:prstGeom>
      </xdr:spPr>
    </xdr:pic>
    <xdr:clientData/>
  </xdr:twoCellAnchor>
</xdr:wsDr>
</file>

<file path=xl/drawings/drawing44.xml><?xml version="1.0" encoding="utf-8"?>
<xdr:wsDr xmlns:xdr="http://schemas.openxmlformats.org/drawingml/2006/spreadsheetDrawing" xmlns:a="http://schemas.openxmlformats.org/drawingml/2006/main">
  <xdr:twoCellAnchor editAs="oneCell">
    <xdr:from>
      <xdr:col>18</xdr:col>
      <xdr:colOff>328839</xdr:colOff>
      <xdr:row>0</xdr:row>
      <xdr:rowOff>136070</xdr:rowOff>
    </xdr:from>
    <xdr:to>
      <xdr:col>19</xdr:col>
      <xdr:colOff>69397</xdr:colOff>
      <xdr:row>1</xdr:row>
      <xdr:rowOff>326571</xdr:rowOff>
    </xdr:to>
    <xdr:pic>
      <xdr:nvPicPr>
        <xdr:cNvPr id="6" name="28 Imagen">
          <a:extLst>
            <a:ext uri="{FF2B5EF4-FFF2-40B4-BE49-F238E27FC236}">
              <a16:creationId xmlns:a16="http://schemas.microsoft.com/office/drawing/2014/main" id="{73D31757-3EC5-4B7A-B112-67F1157308D7}"/>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693164" y="136070"/>
          <a:ext cx="864508" cy="695326"/>
        </a:xfrm>
        <a:prstGeom prst="rect">
          <a:avLst/>
        </a:prstGeom>
      </xdr:spPr>
    </xdr:pic>
    <xdr:clientData/>
  </xdr:twoCellAnchor>
</xdr:wsDr>
</file>

<file path=xl/drawings/drawing45.xml><?xml version="1.0" encoding="utf-8"?>
<xdr:wsDr xmlns:xdr="http://schemas.openxmlformats.org/drawingml/2006/spreadsheetDrawing" xmlns:a="http://schemas.openxmlformats.org/drawingml/2006/main">
  <xdr:twoCellAnchor editAs="oneCell">
    <xdr:from>
      <xdr:col>18</xdr:col>
      <xdr:colOff>328839</xdr:colOff>
      <xdr:row>0</xdr:row>
      <xdr:rowOff>136070</xdr:rowOff>
    </xdr:from>
    <xdr:to>
      <xdr:col>19</xdr:col>
      <xdr:colOff>69397</xdr:colOff>
      <xdr:row>1</xdr:row>
      <xdr:rowOff>326571</xdr:rowOff>
    </xdr:to>
    <xdr:pic>
      <xdr:nvPicPr>
        <xdr:cNvPr id="6" name="28 Imagen">
          <a:extLst>
            <a:ext uri="{FF2B5EF4-FFF2-40B4-BE49-F238E27FC236}">
              <a16:creationId xmlns:a16="http://schemas.microsoft.com/office/drawing/2014/main" id="{BD537799-4513-480C-8ADD-B33C9C57D564}"/>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693164" y="136070"/>
          <a:ext cx="864508" cy="695326"/>
        </a:xfrm>
        <a:prstGeom prst="rect">
          <a:avLst/>
        </a:prstGeom>
      </xdr:spPr>
    </xdr:pic>
    <xdr:clientData/>
  </xdr:twoCellAnchor>
</xdr:wsDr>
</file>

<file path=xl/drawings/drawing46.xml><?xml version="1.0" encoding="utf-8"?>
<xdr:wsDr xmlns:xdr="http://schemas.openxmlformats.org/drawingml/2006/spreadsheetDrawing" xmlns:a="http://schemas.openxmlformats.org/drawingml/2006/main">
  <xdr:twoCellAnchor editAs="oneCell">
    <xdr:from>
      <xdr:col>18</xdr:col>
      <xdr:colOff>328839</xdr:colOff>
      <xdr:row>0</xdr:row>
      <xdr:rowOff>136070</xdr:rowOff>
    </xdr:from>
    <xdr:to>
      <xdr:col>19</xdr:col>
      <xdr:colOff>69397</xdr:colOff>
      <xdr:row>1</xdr:row>
      <xdr:rowOff>326571</xdr:rowOff>
    </xdr:to>
    <xdr:pic>
      <xdr:nvPicPr>
        <xdr:cNvPr id="6" name="28 Imagen">
          <a:extLst>
            <a:ext uri="{FF2B5EF4-FFF2-40B4-BE49-F238E27FC236}">
              <a16:creationId xmlns:a16="http://schemas.microsoft.com/office/drawing/2014/main" id="{5C826CB0-E161-45AF-A3D6-F9C2A574B9A8}"/>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693164" y="136070"/>
          <a:ext cx="864508" cy="695326"/>
        </a:xfrm>
        <a:prstGeom prst="rect">
          <a:avLst/>
        </a:prstGeom>
      </xdr:spPr>
    </xdr:pic>
    <xdr:clientData/>
  </xdr:twoCellAnchor>
</xdr:wsDr>
</file>

<file path=xl/drawings/drawing47.xml><?xml version="1.0" encoding="utf-8"?>
<xdr:wsDr xmlns:xdr="http://schemas.openxmlformats.org/drawingml/2006/spreadsheetDrawing" xmlns:a="http://schemas.openxmlformats.org/drawingml/2006/main">
  <xdr:twoCellAnchor editAs="oneCell">
    <xdr:from>
      <xdr:col>18</xdr:col>
      <xdr:colOff>328839</xdr:colOff>
      <xdr:row>0</xdr:row>
      <xdr:rowOff>136070</xdr:rowOff>
    </xdr:from>
    <xdr:to>
      <xdr:col>19</xdr:col>
      <xdr:colOff>69397</xdr:colOff>
      <xdr:row>1</xdr:row>
      <xdr:rowOff>326571</xdr:rowOff>
    </xdr:to>
    <xdr:pic>
      <xdr:nvPicPr>
        <xdr:cNvPr id="6" name="28 Imagen">
          <a:extLst>
            <a:ext uri="{FF2B5EF4-FFF2-40B4-BE49-F238E27FC236}">
              <a16:creationId xmlns:a16="http://schemas.microsoft.com/office/drawing/2014/main" id="{513DEFB6-6F80-4ADD-AFF5-A2682BAFFA29}"/>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693164" y="136070"/>
          <a:ext cx="864508" cy="695326"/>
        </a:xfrm>
        <a:prstGeom prst="rect">
          <a:avLst/>
        </a:prstGeom>
      </xdr:spPr>
    </xdr:pic>
    <xdr:clientData/>
  </xdr:twoCellAnchor>
</xdr:wsDr>
</file>

<file path=xl/drawings/drawing48.xml><?xml version="1.0" encoding="utf-8"?>
<xdr:wsDr xmlns:xdr="http://schemas.openxmlformats.org/drawingml/2006/spreadsheetDrawing" xmlns:a="http://schemas.openxmlformats.org/drawingml/2006/main">
  <xdr:twoCellAnchor editAs="oneCell">
    <xdr:from>
      <xdr:col>18</xdr:col>
      <xdr:colOff>328839</xdr:colOff>
      <xdr:row>0</xdr:row>
      <xdr:rowOff>136070</xdr:rowOff>
    </xdr:from>
    <xdr:to>
      <xdr:col>19</xdr:col>
      <xdr:colOff>69397</xdr:colOff>
      <xdr:row>1</xdr:row>
      <xdr:rowOff>326571</xdr:rowOff>
    </xdr:to>
    <xdr:pic>
      <xdr:nvPicPr>
        <xdr:cNvPr id="6" name="28 Imagen">
          <a:extLst>
            <a:ext uri="{FF2B5EF4-FFF2-40B4-BE49-F238E27FC236}">
              <a16:creationId xmlns:a16="http://schemas.microsoft.com/office/drawing/2014/main" id="{FFC83281-2850-4021-84A8-A2631792C859}"/>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693164" y="136070"/>
          <a:ext cx="864508" cy="695326"/>
        </a:xfrm>
        <a:prstGeom prst="rect">
          <a:avLst/>
        </a:prstGeom>
      </xdr:spPr>
    </xdr:pic>
    <xdr:clientData/>
  </xdr:twoCellAnchor>
</xdr:wsDr>
</file>

<file path=xl/drawings/drawing49.xml><?xml version="1.0" encoding="utf-8"?>
<xdr:wsDr xmlns:xdr="http://schemas.openxmlformats.org/drawingml/2006/spreadsheetDrawing" xmlns:a="http://schemas.openxmlformats.org/drawingml/2006/main">
  <xdr:twoCellAnchor editAs="oneCell">
    <xdr:from>
      <xdr:col>18</xdr:col>
      <xdr:colOff>328839</xdr:colOff>
      <xdr:row>0</xdr:row>
      <xdr:rowOff>136070</xdr:rowOff>
    </xdr:from>
    <xdr:to>
      <xdr:col>19</xdr:col>
      <xdr:colOff>69397</xdr:colOff>
      <xdr:row>1</xdr:row>
      <xdr:rowOff>326571</xdr:rowOff>
    </xdr:to>
    <xdr:pic>
      <xdr:nvPicPr>
        <xdr:cNvPr id="10" name="28 Imagen">
          <a:extLst>
            <a:ext uri="{FF2B5EF4-FFF2-40B4-BE49-F238E27FC236}">
              <a16:creationId xmlns:a16="http://schemas.microsoft.com/office/drawing/2014/main" id="{8400EF3A-5C7A-4B09-BB17-5D11C038577A}"/>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693164" y="136070"/>
          <a:ext cx="864508" cy="695326"/>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17</xdr:col>
      <xdr:colOff>262164</xdr:colOff>
      <xdr:row>0</xdr:row>
      <xdr:rowOff>136070</xdr:rowOff>
    </xdr:from>
    <xdr:to>
      <xdr:col>18</xdr:col>
      <xdr:colOff>101147</xdr:colOff>
      <xdr:row>1</xdr:row>
      <xdr:rowOff>326571</xdr:rowOff>
    </xdr:to>
    <xdr:pic>
      <xdr:nvPicPr>
        <xdr:cNvPr id="8" name="28 Imagen">
          <a:extLst>
            <a:ext uri="{FF2B5EF4-FFF2-40B4-BE49-F238E27FC236}">
              <a16:creationId xmlns:a16="http://schemas.microsoft.com/office/drawing/2014/main" id="{00000000-0008-0000-0400-000008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0293239" y="136070"/>
          <a:ext cx="867683" cy="695326"/>
        </a:xfrm>
        <a:prstGeom prst="rect">
          <a:avLst/>
        </a:prstGeom>
      </xdr:spPr>
    </xdr:pic>
    <xdr:clientData/>
  </xdr:twoCellAnchor>
</xdr:wsDr>
</file>

<file path=xl/drawings/drawing50.xml><?xml version="1.0" encoding="utf-8"?>
<xdr:wsDr xmlns:xdr="http://schemas.openxmlformats.org/drawingml/2006/spreadsheetDrawing" xmlns:a="http://schemas.openxmlformats.org/drawingml/2006/main">
  <xdr:twoCellAnchor editAs="oneCell">
    <xdr:from>
      <xdr:col>18</xdr:col>
      <xdr:colOff>328839</xdr:colOff>
      <xdr:row>0</xdr:row>
      <xdr:rowOff>136070</xdr:rowOff>
    </xdr:from>
    <xdr:to>
      <xdr:col>19</xdr:col>
      <xdr:colOff>69397</xdr:colOff>
      <xdr:row>1</xdr:row>
      <xdr:rowOff>326571</xdr:rowOff>
    </xdr:to>
    <xdr:pic>
      <xdr:nvPicPr>
        <xdr:cNvPr id="6" name="28 Imagen">
          <a:extLst>
            <a:ext uri="{FF2B5EF4-FFF2-40B4-BE49-F238E27FC236}">
              <a16:creationId xmlns:a16="http://schemas.microsoft.com/office/drawing/2014/main" id="{EE92FFFE-C348-465B-AF96-C686C9A910F7}"/>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693164" y="136070"/>
          <a:ext cx="864508" cy="695326"/>
        </a:xfrm>
        <a:prstGeom prst="rect">
          <a:avLst/>
        </a:prstGeom>
      </xdr:spPr>
    </xdr:pic>
    <xdr:clientData/>
  </xdr:twoCellAnchor>
</xdr:wsDr>
</file>

<file path=xl/drawings/drawing51.xml><?xml version="1.0" encoding="utf-8"?>
<xdr:wsDr xmlns:xdr="http://schemas.openxmlformats.org/drawingml/2006/spreadsheetDrawing" xmlns:a="http://schemas.openxmlformats.org/drawingml/2006/main">
  <xdr:twoCellAnchor editAs="oneCell">
    <xdr:from>
      <xdr:col>18</xdr:col>
      <xdr:colOff>328839</xdr:colOff>
      <xdr:row>0</xdr:row>
      <xdr:rowOff>136070</xdr:rowOff>
    </xdr:from>
    <xdr:to>
      <xdr:col>19</xdr:col>
      <xdr:colOff>69397</xdr:colOff>
      <xdr:row>1</xdr:row>
      <xdr:rowOff>326571</xdr:rowOff>
    </xdr:to>
    <xdr:pic>
      <xdr:nvPicPr>
        <xdr:cNvPr id="6" name="28 Imagen">
          <a:extLst>
            <a:ext uri="{FF2B5EF4-FFF2-40B4-BE49-F238E27FC236}">
              <a16:creationId xmlns:a16="http://schemas.microsoft.com/office/drawing/2014/main" id="{68DADD79-3351-4291-8D5B-F38AEE297BA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693164" y="136070"/>
          <a:ext cx="864508" cy="695326"/>
        </a:xfrm>
        <a:prstGeom prst="rect">
          <a:avLst/>
        </a:prstGeom>
      </xdr:spPr>
    </xdr:pic>
    <xdr:clientData/>
  </xdr:twoCellAnchor>
</xdr:wsDr>
</file>

<file path=xl/drawings/drawing52.xml><?xml version="1.0" encoding="utf-8"?>
<xdr:wsDr xmlns:xdr="http://schemas.openxmlformats.org/drawingml/2006/spreadsheetDrawing" xmlns:a="http://schemas.openxmlformats.org/drawingml/2006/main">
  <xdr:twoCellAnchor editAs="oneCell">
    <xdr:from>
      <xdr:col>18</xdr:col>
      <xdr:colOff>328839</xdr:colOff>
      <xdr:row>0</xdr:row>
      <xdr:rowOff>136070</xdr:rowOff>
    </xdr:from>
    <xdr:to>
      <xdr:col>19</xdr:col>
      <xdr:colOff>69397</xdr:colOff>
      <xdr:row>1</xdr:row>
      <xdr:rowOff>326571</xdr:rowOff>
    </xdr:to>
    <xdr:pic>
      <xdr:nvPicPr>
        <xdr:cNvPr id="6" name="28 Imagen">
          <a:extLst>
            <a:ext uri="{FF2B5EF4-FFF2-40B4-BE49-F238E27FC236}">
              <a16:creationId xmlns:a16="http://schemas.microsoft.com/office/drawing/2014/main" id="{50F4083D-CC78-472E-AB3B-A9216F2129A8}"/>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693164" y="136070"/>
          <a:ext cx="864508" cy="695326"/>
        </a:xfrm>
        <a:prstGeom prst="rect">
          <a:avLst/>
        </a:prstGeom>
      </xdr:spPr>
    </xdr:pic>
    <xdr:clientData/>
  </xdr:twoCellAnchor>
</xdr:wsDr>
</file>

<file path=xl/drawings/drawing53.xml><?xml version="1.0" encoding="utf-8"?>
<xdr:wsDr xmlns:xdr="http://schemas.openxmlformats.org/drawingml/2006/spreadsheetDrawing" xmlns:a="http://schemas.openxmlformats.org/drawingml/2006/main">
  <xdr:twoCellAnchor editAs="oneCell">
    <xdr:from>
      <xdr:col>18</xdr:col>
      <xdr:colOff>328839</xdr:colOff>
      <xdr:row>0</xdr:row>
      <xdr:rowOff>136070</xdr:rowOff>
    </xdr:from>
    <xdr:to>
      <xdr:col>19</xdr:col>
      <xdr:colOff>69397</xdr:colOff>
      <xdr:row>1</xdr:row>
      <xdr:rowOff>326571</xdr:rowOff>
    </xdr:to>
    <xdr:pic>
      <xdr:nvPicPr>
        <xdr:cNvPr id="6" name="28 Imagen">
          <a:extLst>
            <a:ext uri="{FF2B5EF4-FFF2-40B4-BE49-F238E27FC236}">
              <a16:creationId xmlns:a16="http://schemas.microsoft.com/office/drawing/2014/main" id="{F5889182-5EAB-42DB-A6FB-FF2832779E6A}"/>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693164" y="136070"/>
          <a:ext cx="864508" cy="695326"/>
        </a:xfrm>
        <a:prstGeom prst="rect">
          <a:avLst/>
        </a:prstGeom>
      </xdr:spPr>
    </xdr:pic>
    <xdr:clientData/>
  </xdr:twoCellAnchor>
</xdr:wsDr>
</file>

<file path=xl/drawings/drawing54.xml><?xml version="1.0" encoding="utf-8"?>
<xdr:wsDr xmlns:xdr="http://schemas.openxmlformats.org/drawingml/2006/spreadsheetDrawing" xmlns:a="http://schemas.openxmlformats.org/drawingml/2006/main">
  <xdr:twoCellAnchor editAs="oneCell">
    <xdr:from>
      <xdr:col>18</xdr:col>
      <xdr:colOff>328839</xdr:colOff>
      <xdr:row>0</xdr:row>
      <xdr:rowOff>136070</xdr:rowOff>
    </xdr:from>
    <xdr:to>
      <xdr:col>19</xdr:col>
      <xdr:colOff>69397</xdr:colOff>
      <xdr:row>1</xdr:row>
      <xdr:rowOff>326571</xdr:rowOff>
    </xdr:to>
    <xdr:pic>
      <xdr:nvPicPr>
        <xdr:cNvPr id="6" name="28 Imagen">
          <a:extLst>
            <a:ext uri="{FF2B5EF4-FFF2-40B4-BE49-F238E27FC236}">
              <a16:creationId xmlns:a16="http://schemas.microsoft.com/office/drawing/2014/main" id="{1A2C6687-D86F-4C9E-9CE6-D059F8B8380C}"/>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693164" y="136070"/>
          <a:ext cx="864508" cy="695326"/>
        </a:xfrm>
        <a:prstGeom prst="rect">
          <a:avLst/>
        </a:prstGeom>
      </xdr:spPr>
    </xdr:pic>
    <xdr:clientData/>
  </xdr:twoCellAnchor>
</xdr:wsDr>
</file>

<file path=xl/drawings/drawing55.xml><?xml version="1.0" encoding="utf-8"?>
<xdr:wsDr xmlns:xdr="http://schemas.openxmlformats.org/drawingml/2006/spreadsheetDrawing" xmlns:a="http://schemas.openxmlformats.org/drawingml/2006/main">
  <xdr:twoCellAnchor editAs="oneCell">
    <xdr:from>
      <xdr:col>18</xdr:col>
      <xdr:colOff>328839</xdr:colOff>
      <xdr:row>0</xdr:row>
      <xdr:rowOff>136070</xdr:rowOff>
    </xdr:from>
    <xdr:to>
      <xdr:col>19</xdr:col>
      <xdr:colOff>69397</xdr:colOff>
      <xdr:row>1</xdr:row>
      <xdr:rowOff>326571</xdr:rowOff>
    </xdr:to>
    <xdr:pic>
      <xdr:nvPicPr>
        <xdr:cNvPr id="6" name="28 Imagen">
          <a:extLst>
            <a:ext uri="{FF2B5EF4-FFF2-40B4-BE49-F238E27FC236}">
              <a16:creationId xmlns:a16="http://schemas.microsoft.com/office/drawing/2014/main" id="{1A150D1D-D949-4EB2-A6AD-9AEBDA3A207C}"/>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693164" y="136070"/>
          <a:ext cx="864508" cy="695326"/>
        </a:xfrm>
        <a:prstGeom prst="rect">
          <a:avLst/>
        </a:prstGeom>
      </xdr:spPr>
    </xdr:pic>
    <xdr:clientData/>
  </xdr:twoCellAnchor>
</xdr:wsDr>
</file>

<file path=xl/drawings/drawing56.xml><?xml version="1.0" encoding="utf-8"?>
<xdr:wsDr xmlns:xdr="http://schemas.openxmlformats.org/drawingml/2006/spreadsheetDrawing" xmlns:a="http://schemas.openxmlformats.org/drawingml/2006/main">
  <xdr:twoCellAnchor editAs="oneCell">
    <xdr:from>
      <xdr:col>18</xdr:col>
      <xdr:colOff>328839</xdr:colOff>
      <xdr:row>0</xdr:row>
      <xdr:rowOff>136070</xdr:rowOff>
    </xdr:from>
    <xdr:to>
      <xdr:col>19</xdr:col>
      <xdr:colOff>69397</xdr:colOff>
      <xdr:row>1</xdr:row>
      <xdr:rowOff>326571</xdr:rowOff>
    </xdr:to>
    <xdr:pic>
      <xdr:nvPicPr>
        <xdr:cNvPr id="6" name="28 Imagen">
          <a:extLst>
            <a:ext uri="{FF2B5EF4-FFF2-40B4-BE49-F238E27FC236}">
              <a16:creationId xmlns:a16="http://schemas.microsoft.com/office/drawing/2014/main" id="{BFF6A4DF-855C-4658-B5B9-16C1D871CD3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693164" y="136070"/>
          <a:ext cx="864508" cy="695326"/>
        </a:xfrm>
        <a:prstGeom prst="rect">
          <a:avLst/>
        </a:prstGeom>
      </xdr:spPr>
    </xdr:pic>
    <xdr:clientData/>
  </xdr:twoCellAnchor>
</xdr:wsDr>
</file>

<file path=xl/drawings/drawing57.xml><?xml version="1.0" encoding="utf-8"?>
<xdr:wsDr xmlns:xdr="http://schemas.openxmlformats.org/drawingml/2006/spreadsheetDrawing" xmlns:a="http://schemas.openxmlformats.org/drawingml/2006/main">
  <xdr:twoCellAnchor editAs="oneCell">
    <xdr:from>
      <xdr:col>18</xdr:col>
      <xdr:colOff>328839</xdr:colOff>
      <xdr:row>0</xdr:row>
      <xdr:rowOff>136070</xdr:rowOff>
    </xdr:from>
    <xdr:to>
      <xdr:col>19</xdr:col>
      <xdr:colOff>69397</xdr:colOff>
      <xdr:row>1</xdr:row>
      <xdr:rowOff>326571</xdr:rowOff>
    </xdr:to>
    <xdr:pic>
      <xdr:nvPicPr>
        <xdr:cNvPr id="6" name="28 Imagen">
          <a:extLst>
            <a:ext uri="{FF2B5EF4-FFF2-40B4-BE49-F238E27FC236}">
              <a16:creationId xmlns:a16="http://schemas.microsoft.com/office/drawing/2014/main" id="{E1C587E2-9CFB-4C8E-826C-FDFAC56EEE89}"/>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693164" y="136070"/>
          <a:ext cx="864508" cy="695326"/>
        </a:xfrm>
        <a:prstGeom prst="rect">
          <a:avLst/>
        </a:prstGeom>
      </xdr:spPr>
    </xdr:pic>
    <xdr:clientData/>
  </xdr:twoCellAnchor>
</xdr:wsDr>
</file>

<file path=xl/drawings/drawing58.xml><?xml version="1.0" encoding="utf-8"?>
<xdr:wsDr xmlns:xdr="http://schemas.openxmlformats.org/drawingml/2006/spreadsheetDrawing" xmlns:a="http://schemas.openxmlformats.org/drawingml/2006/main">
  <xdr:twoCellAnchor editAs="oneCell">
    <xdr:from>
      <xdr:col>18</xdr:col>
      <xdr:colOff>328839</xdr:colOff>
      <xdr:row>0</xdr:row>
      <xdr:rowOff>136070</xdr:rowOff>
    </xdr:from>
    <xdr:to>
      <xdr:col>19</xdr:col>
      <xdr:colOff>69397</xdr:colOff>
      <xdr:row>1</xdr:row>
      <xdr:rowOff>326571</xdr:rowOff>
    </xdr:to>
    <xdr:pic>
      <xdr:nvPicPr>
        <xdr:cNvPr id="6" name="28 Imagen">
          <a:extLst>
            <a:ext uri="{FF2B5EF4-FFF2-40B4-BE49-F238E27FC236}">
              <a16:creationId xmlns:a16="http://schemas.microsoft.com/office/drawing/2014/main" id="{FB09E844-8EC9-43E1-A01C-485D2EBB68EF}"/>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693164" y="136070"/>
          <a:ext cx="864508" cy="695326"/>
        </a:xfrm>
        <a:prstGeom prst="rect">
          <a:avLst/>
        </a:prstGeom>
      </xdr:spPr>
    </xdr:pic>
    <xdr:clientData/>
  </xdr:twoCellAnchor>
</xdr:wsDr>
</file>

<file path=xl/drawings/drawing59.xml><?xml version="1.0" encoding="utf-8"?>
<xdr:wsDr xmlns:xdr="http://schemas.openxmlformats.org/drawingml/2006/spreadsheetDrawing" xmlns:a="http://schemas.openxmlformats.org/drawingml/2006/main">
  <xdr:twoCellAnchor editAs="oneCell">
    <xdr:from>
      <xdr:col>18</xdr:col>
      <xdr:colOff>328839</xdr:colOff>
      <xdr:row>0</xdr:row>
      <xdr:rowOff>136070</xdr:rowOff>
    </xdr:from>
    <xdr:to>
      <xdr:col>19</xdr:col>
      <xdr:colOff>69397</xdr:colOff>
      <xdr:row>1</xdr:row>
      <xdr:rowOff>326571</xdr:rowOff>
    </xdr:to>
    <xdr:pic>
      <xdr:nvPicPr>
        <xdr:cNvPr id="6" name="28 Imagen">
          <a:extLst>
            <a:ext uri="{FF2B5EF4-FFF2-40B4-BE49-F238E27FC236}">
              <a16:creationId xmlns:a16="http://schemas.microsoft.com/office/drawing/2014/main" id="{415FF835-158D-4C18-B54D-A40BF1F21681}"/>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693164" y="136070"/>
          <a:ext cx="864508" cy="695326"/>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17</xdr:col>
      <xdr:colOff>262164</xdr:colOff>
      <xdr:row>0</xdr:row>
      <xdr:rowOff>136070</xdr:rowOff>
    </xdr:from>
    <xdr:to>
      <xdr:col>18</xdr:col>
      <xdr:colOff>101147</xdr:colOff>
      <xdr:row>1</xdr:row>
      <xdr:rowOff>326571</xdr:rowOff>
    </xdr:to>
    <xdr:pic>
      <xdr:nvPicPr>
        <xdr:cNvPr id="8" name="28 Imagen">
          <a:extLst>
            <a:ext uri="{FF2B5EF4-FFF2-40B4-BE49-F238E27FC236}">
              <a16:creationId xmlns:a16="http://schemas.microsoft.com/office/drawing/2014/main" id="{00000000-0008-0000-0500-000008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0293239" y="136070"/>
          <a:ext cx="867683" cy="695326"/>
        </a:xfrm>
        <a:prstGeom prst="rect">
          <a:avLst/>
        </a:prstGeom>
      </xdr:spPr>
    </xdr:pic>
    <xdr:clientData/>
  </xdr:twoCellAnchor>
</xdr:wsDr>
</file>

<file path=xl/drawings/drawing60.xml><?xml version="1.0" encoding="utf-8"?>
<xdr:wsDr xmlns:xdr="http://schemas.openxmlformats.org/drawingml/2006/spreadsheetDrawing" xmlns:a="http://schemas.openxmlformats.org/drawingml/2006/main">
  <xdr:twoCellAnchor editAs="oneCell">
    <xdr:from>
      <xdr:col>18</xdr:col>
      <xdr:colOff>328839</xdr:colOff>
      <xdr:row>0</xdr:row>
      <xdr:rowOff>136070</xdr:rowOff>
    </xdr:from>
    <xdr:to>
      <xdr:col>19</xdr:col>
      <xdr:colOff>69397</xdr:colOff>
      <xdr:row>1</xdr:row>
      <xdr:rowOff>326571</xdr:rowOff>
    </xdr:to>
    <xdr:pic>
      <xdr:nvPicPr>
        <xdr:cNvPr id="6" name="28 Imagen">
          <a:extLst>
            <a:ext uri="{FF2B5EF4-FFF2-40B4-BE49-F238E27FC236}">
              <a16:creationId xmlns:a16="http://schemas.microsoft.com/office/drawing/2014/main" id="{05333D63-FFB9-4B29-9C22-705370F35016}"/>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693164" y="136070"/>
          <a:ext cx="864508" cy="695326"/>
        </a:xfrm>
        <a:prstGeom prst="rect">
          <a:avLst/>
        </a:prstGeom>
      </xdr:spPr>
    </xdr:pic>
    <xdr:clientData/>
  </xdr:twoCellAnchor>
</xdr:wsDr>
</file>

<file path=xl/drawings/drawing61.xml><?xml version="1.0" encoding="utf-8"?>
<xdr:wsDr xmlns:xdr="http://schemas.openxmlformats.org/drawingml/2006/spreadsheetDrawing" xmlns:a="http://schemas.openxmlformats.org/drawingml/2006/main">
  <xdr:twoCellAnchor editAs="oneCell">
    <xdr:from>
      <xdr:col>18</xdr:col>
      <xdr:colOff>328839</xdr:colOff>
      <xdr:row>0</xdr:row>
      <xdr:rowOff>136070</xdr:rowOff>
    </xdr:from>
    <xdr:to>
      <xdr:col>19</xdr:col>
      <xdr:colOff>69397</xdr:colOff>
      <xdr:row>1</xdr:row>
      <xdr:rowOff>326571</xdr:rowOff>
    </xdr:to>
    <xdr:pic>
      <xdr:nvPicPr>
        <xdr:cNvPr id="6" name="28 Imagen">
          <a:extLst>
            <a:ext uri="{FF2B5EF4-FFF2-40B4-BE49-F238E27FC236}">
              <a16:creationId xmlns:a16="http://schemas.microsoft.com/office/drawing/2014/main" id="{49A107BC-3C6B-46DB-8856-C845B362FC49}"/>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693164" y="136070"/>
          <a:ext cx="864508" cy="695326"/>
        </a:xfrm>
        <a:prstGeom prst="rect">
          <a:avLst/>
        </a:prstGeom>
      </xdr:spPr>
    </xdr:pic>
    <xdr:clientData/>
  </xdr:twoCellAnchor>
</xdr:wsDr>
</file>

<file path=xl/drawings/drawing62.xml><?xml version="1.0" encoding="utf-8"?>
<xdr:wsDr xmlns:xdr="http://schemas.openxmlformats.org/drawingml/2006/spreadsheetDrawing" xmlns:a="http://schemas.openxmlformats.org/drawingml/2006/main">
  <xdr:twoCellAnchor editAs="oneCell">
    <xdr:from>
      <xdr:col>18</xdr:col>
      <xdr:colOff>328839</xdr:colOff>
      <xdr:row>0</xdr:row>
      <xdr:rowOff>136070</xdr:rowOff>
    </xdr:from>
    <xdr:to>
      <xdr:col>19</xdr:col>
      <xdr:colOff>69397</xdr:colOff>
      <xdr:row>1</xdr:row>
      <xdr:rowOff>326571</xdr:rowOff>
    </xdr:to>
    <xdr:pic>
      <xdr:nvPicPr>
        <xdr:cNvPr id="6" name="28 Imagen">
          <a:extLst>
            <a:ext uri="{FF2B5EF4-FFF2-40B4-BE49-F238E27FC236}">
              <a16:creationId xmlns:a16="http://schemas.microsoft.com/office/drawing/2014/main" id="{B2C10B2A-AD76-447E-9694-9944D4969A25}"/>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693164" y="136070"/>
          <a:ext cx="864508" cy="695326"/>
        </a:xfrm>
        <a:prstGeom prst="rect">
          <a:avLst/>
        </a:prstGeom>
      </xdr:spPr>
    </xdr:pic>
    <xdr:clientData/>
  </xdr:twoCellAnchor>
</xdr:wsDr>
</file>

<file path=xl/drawings/drawing63.xml><?xml version="1.0" encoding="utf-8"?>
<xdr:wsDr xmlns:xdr="http://schemas.openxmlformats.org/drawingml/2006/spreadsheetDrawing" xmlns:a="http://schemas.openxmlformats.org/drawingml/2006/main">
  <xdr:twoCellAnchor editAs="oneCell">
    <xdr:from>
      <xdr:col>18</xdr:col>
      <xdr:colOff>328839</xdr:colOff>
      <xdr:row>0</xdr:row>
      <xdr:rowOff>136070</xdr:rowOff>
    </xdr:from>
    <xdr:to>
      <xdr:col>19</xdr:col>
      <xdr:colOff>69397</xdr:colOff>
      <xdr:row>1</xdr:row>
      <xdr:rowOff>326571</xdr:rowOff>
    </xdr:to>
    <xdr:pic>
      <xdr:nvPicPr>
        <xdr:cNvPr id="6" name="28 Imagen">
          <a:extLst>
            <a:ext uri="{FF2B5EF4-FFF2-40B4-BE49-F238E27FC236}">
              <a16:creationId xmlns:a16="http://schemas.microsoft.com/office/drawing/2014/main" id="{2C20D1B9-A204-4471-9ECC-9DEC2637C767}"/>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693164" y="136070"/>
          <a:ext cx="864508" cy="695326"/>
        </a:xfrm>
        <a:prstGeom prst="rect">
          <a:avLst/>
        </a:prstGeom>
      </xdr:spPr>
    </xdr:pic>
    <xdr:clientData/>
  </xdr:twoCellAnchor>
</xdr:wsDr>
</file>

<file path=xl/drawings/drawing64.xml><?xml version="1.0" encoding="utf-8"?>
<xdr:wsDr xmlns:xdr="http://schemas.openxmlformats.org/drawingml/2006/spreadsheetDrawing" xmlns:a="http://schemas.openxmlformats.org/drawingml/2006/main">
  <xdr:twoCellAnchor editAs="oneCell">
    <xdr:from>
      <xdr:col>18</xdr:col>
      <xdr:colOff>328839</xdr:colOff>
      <xdr:row>0</xdr:row>
      <xdr:rowOff>136070</xdr:rowOff>
    </xdr:from>
    <xdr:to>
      <xdr:col>19</xdr:col>
      <xdr:colOff>69397</xdr:colOff>
      <xdr:row>1</xdr:row>
      <xdr:rowOff>326571</xdr:rowOff>
    </xdr:to>
    <xdr:pic>
      <xdr:nvPicPr>
        <xdr:cNvPr id="6" name="28 Imagen">
          <a:extLst>
            <a:ext uri="{FF2B5EF4-FFF2-40B4-BE49-F238E27FC236}">
              <a16:creationId xmlns:a16="http://schemas.microsoft.com/office/drawing/2014/main" id="{D23554C9-63CE-491F-ABA2-FC41D36B0624}"/>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693164" y="136070"/>
          <a:ext cx="864508" cy="695326"/>
        </a:xfrm>
        <a:prstGeom prst="rect">
          <a:avLst/>
        </a:prstGeom>
      </xdr:spPr>
    </xdr:pic>
    <xdr:clientData/>
  </xdr:twoCellAnchor>
</xdr:wsDr>
</file>

<file path=xl/drawings/drawing65.xml><?xml version="1.0" encoding="utf-8"?>
<xdr:wsDr xmlns:xdr="http://schemas.openxmlformats.org/drawingml/2006/spreadsheetDrawing" xmlns:a="http://schemas.openxmlformats.org/drawingml/2006/main">
  <xdr:twoCellAnchor editAs="oneCell">
    <xdr:from>
      <xdr:col>18</xdr:col>
      <xdr:colOff>328839</xdr:colOff>
      <xdr:row>0</xdr:row>
      <xdr:rowOff>136070</xdr:rowOff>
    </xdr:from>
    <xdr:to>
      <xdr:col>19</xdr:col>
      <xdr:colOff>69397</xdr:colOff>
      <xdr:row>1</xdr:row>
      <xdr:rowOff>326571</xdr:rowOff>
    </xdr:to>
    <xdr:pic>
      <xdr:nvPicPr>
        <xdr:cNvPr id="6" name="28 Imagen">
          <a:extLst>
            <a:ext uri="{FF2B5EF4-FFF2-40B4-BE49-F238E27FC236}">
              <a16:creationId xmlns:a16="http://schemas.microsoft.com/office/drawing/2014/main" id="{A6F1D0C9-2E98-462A-BDCE-BF97BACB4CCB}"/>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693164" y="136070"/>
          <a:ext cx="864508" cy="695326"/>
        </a:xfrm>
        <a:prstGeom prst="rect">
          <a:avLst/>
        </a:prstGeom>
      </xdr:spPr>
    </xdr:pic>
    <xdr:clientData/>
  </xdr:twoCellAnchor>
</xdr:wsDr>
</file>

<file path=xl/drawings/drawing66.xml><?xml version="1.0" encoding="utf-8"?>
<xdr:wsDr xmlns:xdr="http://schemas.openxmlformats.org/drawingml/2006/spreadsheetDrawing" xmlns:a="http://schemas.openxmlformats.org/drawingml/2006/main">
  <xdr:twoCellAnchor editAs="oneCell">
    <xdr:from>
      <xdr:col>18</xdr:col>
      <xdr:colOff>328839</xdr:colOff>
      <xdr:row>0</xdr:row>
      <xdr:rowOff>136070</xdr:rowOff>
    </xdr:from>
    <xdr:to>
      <xdr:col>19</xdr:col>
      <xdr:colOff>69397</xdr:colOff>
      <xdr:row>1</xdr:row>
      <xdr:rowOff>326571</xdr:rowOff>
    </xdr:to>
    <xdr:pic>
      <xdr:nvPicPr>
        <xdr:cNvPr id="6" name="28 Imagen">
          <a:extLst>
            <a:ext uri="{FF2B5EF4-FFF2-40B4-BE49-F238E27FC236}">
              <a16:creationId xmlns:a16="http://schemas.microsoft.com/office/drawing/2014/main" id="{73C48D27-6515-4E54-91C3-A62279E57957}"/>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693164" y="136070"/>
          <a:ext cx="864508" cy="695326"/>
        </a:xfrm>
        <a:prstGeom prst="rect">
          <a:avLst/>
        </a:prstGeom>
      </xdr:spPr>
    </xdr:pic>
    <xdr:clientData/>
  </xdr:twoCellAnchor>
</xdr:wsDr>
</file>

<file path=xl/drawings/drawing67.xml><?xml version="1.0" encoding="utf-8"?>
<xdr:wsDr xmlns:xdr="http://schemas.openxmlformats.org/drawingml/2006/spreadsheetDrawing" xmlns:a="http://schemas.openxmlformats.org/drawingml/2006/main">
  <xdr:twoCellAnchor editAs="oneCell">
    <xdr:from>
      <xdr:col>18</xdr:col>
      <xdr:colOff>328839</xdr:colOff>
      <xdr:row>0</xdr:row>
      <xdr:rowOff>136070</xdr:rowOff>
    </xdr:from>
    <xdr:to>
      <xdr:col>19</xdr:col>
      <xdr:colOff>69397</xdr:colOff>
      <xdr:row>1</xdr:row>
      <xdr:rowOff>326571</xdr:rowOff>
    </xdr:to>
    <xdr:pic>
      <xdr:nvPicPr>
        <xdr:cNvPr id="6" name="28 Imagen">
          <a:extLst>
            <a:ext uri="{FF2B5EF4-FFF2-40B4-BE49-F238E27FC236}">
              <a16:creationId xmlns:a16="http://schemas.microsoft.com/office/drawing/2014/main" id="{7F392C67-F336-4A77-8DDB-788048D4A9CA}"/>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693164" y="136070"/>
          <a:ext cx="864508" cy="695326"/>
        </a:xfrm>
        <a:prstGeom prst="rect">
          <a:avLst/>
        </a:prstGeom>
      </xdr:spPr>
    </xdr:pic>
    <xdr:clientData/>
  </xdr:twoCellAnchor>
</xdr:wsDr>
</file>

<file path=xl/drawings/drawing68.xml><?xml version="1.0" encoding="utf-8"?>
<xdr:wsDr xmlns:xdr="http://schemas.openxmlformats.org/drawingml/2006/spreadsheetDrawing" xmlns:a="http://schemas.openxmlformats.org/drawingml/2006/main">
  <xdr:twoCellAnchor editAs="oneCell">
    <xdr:from>
      <xdr:col>18</xdr:col>
      <xdr:colOff>328839</xdr:colOff>
      <xdr:row>0</xdr:row>
      <xdr:rowOff>136070</xdr:rowOff>
    </xdr:from>
    <xdr:to>
      <xdr:col>19</xdr:col>
      <xdr:colOff>69397</xdr:colOff>
      <xdr:row>1</xdr:row>
      <xdr:rowOff>326571</xdr:rowOff>
    </xdr:to>
    <xdr:pic>
      <xdr:nvPicPr>
        <xdr:cNvPr id="6" name="28 Imagen">
          <a:extLst>
            <a:ext uri="{FF2B5EF4-FFF2-40B4-BE49-F238E27FC236}">
              <a16:creationId xmlns:a16="http://schemas.microsoft.com/office/drawing/2014/main" id="{6EB6C5D0-2FCF-4281-BA19-398E1A83A713}"/>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693164" y="136070"/>
          <a:ext cx="864508" cy="695326"/>
        </a:xfrm>
        <a:prstGeom prst="rect">
          <a:avLst/>
        </a:prstGeom>
      </xdr:spPr>
    </xdr:pic>
    <xdr:clientData/>
  </xdr:twoCellAnchor>
</xdr:wsDr>
</file>

<file path=xl/drawings/drawing69.xml><?xml version="1.0" encoding="utf-8"?>
<xdr:wsDr xmlns:xdr="http://schemas.openxmlformats.org/drawingml/2006/spreadsheetDrawing" xmlns:a="http://schemas.openxmlformats.org/drawingml/2006/main">
  <xdr:twoCellAnchor editAs="oneCell">
    <xdr:from>
      <xdr:col>18</xdr:col>
      <xdr:colOff>328839</xdr:colOff>
      <xdr:row>0</xdr:row>
      <xdr:rowOff>136070</xdr:rowOff>
    </xdr:from>
    <xdr:to>
      <xdr:col>19</xdr:col>
      <xdr:colOff>69397</xdr:colOff>
      <xdr:row>1</xdr:row>
      <xdr:rowOff>326571</xdr:rowOff>
    </xdr:to>
    <xdr:pic>
      <xdr:nvPicPr>
        <xdr:cNvPr id="6" name="28 Imagen">
          <a:extLst>
            <a:ext uri="{FF2B5EF4-FFF2-40B4-BE49-F238E27FC236}">
              <a16:creationId xmlns:a16="http://schemas.microsoft.com/office/drawing/2014/main" id="{3F95E33D-7CB6-4979-941A-9A3FCE4CD9C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693164" y="136070"/>
          <a:ext cx="864508" cy="695326"/>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17</xdr:col>
      <xdr:colOff>262164</xdr:colOff>
      <xdr:row>0</xdr:row>
      <xdr:rowOff>136070</xdr:rowOff>
    </xdr:from>
    <xdr:to>
      <xdr:col>18</xdr:col>
      <xdr:colOff>101147</xdr:colOff>
      <xdr:row>1</xdr:row>
      <xdr:rowOff>326571</xdr:rowOff>
    </xdr:to>
    <xdr:pic>
      <xdr:nvPicPr>
        <xdr:cNvPr id="8" name="28 Imagen">
          <a:extLst>
            <a:ext uri="{FF2B5EF4-FFF2-40B4-BE49-F238E27FC236}">
              <a16:creationId xmlns:a16="http://schemas.microsoft.com/office/drawing/2014/main" id="{00000000-0008-0000-0600-000008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0293239" y="136070"/>
          <a:ext cx="867683" cy="695326"/>
        </a:xfrm>
        <a:prstGeom prst="rect">
          <a:avLst/>
        </a:prstGeom>
      </xdr:spPr>
    </xdr:pic>
    <xdr:clientData/>
  </xdr:twoCellAnchor>
</xdr:wsDr>
</file>

<file path=xl/drawings/drawing70.xml><?xml version="1.0" encoding="utf-8"?>
<xdr:wsDr xmlns:xdr="http://schemas.openxmlformats.org/drawingml/2006/spreadsheetDrawing" xmlns:a="http://schemas.openxmlformats.org/drawingml/2006/main">
  <xdr:twoCellAnchor editAs="oneCell">
    <xdr:from>
      <xdr:col>18</xdr:col>
      <xdr:colOff>328839</xdr:colOff>
      <xdr:row>0</xdr:row>
      <xdr:rowOff>136070</xdr:rowOff>
    </xdr:from>
    <xdr:to>
      <xdr:col>19</xdr:col>
      <xdr:colOff>69397</xdr:colOff>
      <xdr:row>1</xdr:row>
      <xdr:rowOff>326571</xdr:rowOff>
    </xdr:to>
    <xdr:pic>
      <xdr:nvPicPr>
        <xdr:cNvPr id="6" name="28 Imagen">
          <a:extLst>
            <a:ext uri="{FF2B5EF4-FFF2-40B4-BE49-F238E27FC236}">
              <a16:creationId xmlns:a16="http://schemas.microsoft.com/office/drawing/2014/main" id="{56020613-4422-4225-98FD-4EFCB5658611}"/>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693164" y="136070"/>
          <a:ext cx="864508" cy="695326"/>
        </a:xfrm>
        <a:prstGeom prst="rect">
          <a:avLst/>
        </a:prstGeom>
      </xdr:spPr>
    </xdr:pic>
    <xdr:clientData/>
  </xdr:twoCellAnchor>
</xdr:wsDr>
</file>

<file path=xl/drawings/drawing71.xml><?xml version="1.0" encoding="utf-8"?>
<xdr:wsDr xmlns:xdr="http://schemas.openxmlformats.org/drawingml/2006/spreadsheetDrawing" xmlns:a="http://schemas.openxmlformats.org/drawingml/2006/main">
  <xdr:twoCellAnchor editAs="oneCell">
    <xdr:from>
      <xdr:col>18</xdr:col>
      <xdr:colOff>328839</xdr:colOff>
      <xdr:row>0</xdr:row>
      <xdr:rowOff>136070</xdr:rowOff>
    </xdr:from>
    <xdr:to>
      <xdr:col>19</xdr:col>
      <xdr:colOff>69397</xdr:colOff>
      <xdr:row>1</xdr:row>
      <xdr:rowOff>326571</xdr:rowOff>
    </xdr:to>
    <xdr:pic>
      <xdr:nvPicPr>
        <xdr:cNvPr id="6" name="28 Imagen">
          <a:extLst>
            <a:ext uri="{FF2B5EF4-FFF2-40B4-BE49-F238E27FC236}">
              <a16:creationId xmlns:a16="http://schemas.microsoft.com/office/drawing/2014/main" id="{C883FE77-F853-44AC-892A-65DDE1706DC7}"/>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693164" y="136070"/>
          <a:ext cx="864508" cy="695326"/>
        </a:xfrm>
        <a:prstGeom prst="rect">
          <a:avLst/>
        </a:prstGeom>
      </xdr:spPr>
    </xdr:pic>
    <xdr:clientData/>
  </xdr:twoCellAnchor>
</xdr:wsDr>
</file>

<file path=xl/drawings/drawing72.xml><?xml version="1.0" encoding="utf-8"?>
<xdr:wsDr xmlns:xdr="http://schemas.openxmlformats.org/drawingml/2006/spreadsheetDrawing" xmlns:a="http://schemas.openxmlformats.org/drawingml/2006/main">
  <xdr:twoCellAnchor editAs="oneCell">
    <xdr:from>
      <xdr:col>18</xdr:col>
      <xdr:colOff>328839</xdr:colOff>
      <xdr:row>0</xdr:row>
      <xdr:rowOff>136070</xdr:rowOff>
    </xdr:from>
    <xdr:to>
      <xdr:col>19</xdr:col>
      <xdr:colOff>69397</xdr:colOff>
      <xdr:row>1</xdr:row>
      <xdr:rowOff>326571</xdr:rowOff>
    </xdr:to>
    <xdr:pic>
      <xdr:nvPicPr>
        <xdr:cNvPr id="6" name="28 Imagen">
          <a:extLst>
            <a:ext uri="{FF2B5EF4-FFF2-40B4-BE49-F238E27FC236}">
              <a16:creationId xmlns:a16="http://schemas.microsoft.com/office/drawing/2014/main" id="{E9DE8A1C-8543-42CD-8929-203A252D02B5}"/>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693164" y="136070"/>
          <a:ext cx="864508" cy="695326"/>
        </a:xfrm>
        <a:prstGeom prst="rect">
          <a:avLst/>
        </a:prstGeom>
      </xdr:spPr>
    </xdr:pic>
    <xdr:clientData/>
  </xdr:twoCellAnchor>
</xdr:wsDr>
</file>

<file path=xl/drawings/drawing73.xml><?xml version="1.0" encoding="utf-8"?>
<xdr:wsDr xmlns:xdr="http://schemas.openxmlformats.org/drawingml/2006/spreadsheetDrawing" xmlns:a="http://schemas.openxmlformats.org/drawingml/2006/main">
  <xdr:twoCellAnchor editAs="oneCell">
    <xdr:from>
      <xdr:col>18</xdr:col>
      <xdr:colOff>328839</xdr:colOff>
      <xdr:row>0</xdr:row>
      <xdr:rowOff>136070</xdr:rowOff>
    </xdr:from>
    <xdr:to>
      <xdr:col>19</xdr:col>
      <xdr:colOff>69397</xdr:colOff>
      <xdr:row>1</xdr:row>
      <xdr:rowOff>326571</xdr:rowOff>
    </xdr:to>
    <xdr:pic>
      <xdr:nvPicPr>
        <xdr:cNvPr id="6" name="28 Imagen">
          <a:extLst>
            <a:ext uri="{FF2B5EF4-FFF2-40B4-BE49-F238E27FC236}">
              <a16:creationId xmlns:a16="http://schemas.microsoft.com/office/drawing/2014/main" id="{35CBF142-5046-45FE-ABD9-DAD4D79E2E75}"/>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693164" y="136070"/>
          <a:ext cx="864508" cy="695326"/>
        </a:xfrm>
        <a:prstGeom prst="rect">
          <a:avLst/>
        </a:prstGeom>
      </xdr:spPr>
    </xdr:pic>
    <xdr:clientData/>
  </xdr:twoCellAnchor>
</xdr:wsDr>
</file>

<file path=xl/drawings/drawing74.xml><?xml version="1.0" encoding="utf-8"?>
<xdr:wsDr xmlns:xdr="http://schemas.openxmlformats.org/drawingml/2006/spreadsheetDrawing" xmlns:a="http://schemas.openxmlformats.org/drawingml/2006/main">
  <xdr:twoCellAnchor editAs="oneCell">
    <xdr:from>
      <xdr:col>18</xdr:col>
      <xdr:colOff>328839</xdr:colOff>
      <xdr:row>0</xdr:row>
      <xdr:rowOff>136070</xdr:rowOff>
    </xdr:from>
    <xdr:to>
      <xdr:col>19</xdr:col>
      <xdr:colOff>69397</xdr:colOff>
      <xdr:row>1</xdr:row>
      <xdr:rowOff>326571</xdr:rowOff>
    </xdr:to>
    <xdr:pic>
      <xdr:nvPicPr>
        <xdr:cNvPr id="6" name="28 Imagen">
          <a:extLst>
            <a:ext uri="{FF2B5EF4-FFF2-40B4-BE49-F238E27FC236}">
              <a16:creationId xmlns:a16="http://schemas.microsoft.com/office/drawing/2014/main" id="{421AA658-F47D-408D-9701-7E0D7D413BEC}"/>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693164" y="136070"/>
          <a:ext cx="864508" cy="695326"/>
        </a:xfrm>
        <a:prstGeom prst="rect">
          <a:avLst/>
        </a:prstGeom>
      </xdr:spPr>
    </xdr:pic>
    <xdr:clientData/>
  </xdr:twoCellAnchor>
</xdr:wsDr>
</file>

<file path=xl/drawings/drawing75.xml><?xml version="1.0" encoding="utf-8"?>
<xdr:wsDr xmlns:xdr="http://schemas.openxmlformats.org/drawingml/2006/spreadsheetDrawing" xmlns:a="http://schemas.openxmlformats.org/drawingml/2006/main">
  <xdr:twoCellAnchor editAs="oneCell">
    <xdr:from>
      <xdr:col>18</xdr:col>
      <xdr:colOff>328839</xdr:colOff>
      <xdr:row>0</xdr:row>
      <xdr:rowOff>136070</xdr:rowOff>
    </xdr:from>
    <xdr:to>
      <xdr:col>19</xdr:col>
      <xdr:colOff>69397</xdr:colOff>
      <xdr:row>1</xdr:row>
      <xdr:rowOff>326571</xdr:rowOff>
    </xdr:to>
    <xdr:pic>
      <xdr:nvPicPr>
        <xdr:cNvPr id="6" name="28 Imagen">
          <a:extLst>
            <a:ext uri="{FF2B5EF4-FFF2-40B4-BE49-F238E27FC236}">
              <a16:creationId xmlns:a16="http://schemas.microsoft.com/office/drawing/2014/main" id="{38FDB436-250A-43E3-ADCC-907BA8896C0F}"/>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693164" y="136070"/>
          <a:ext cx="864508" cy="695326"/>
        </a:xfrm>
        <a:prstGeom prst="rect">
          <a:avLst/>
        </a:prstGeom>
      </xdr:spPr>
    </xdr:pic>
    <xdr:clientData/>
  </xdr:twoCellAnchor>
</xdr:wsDr>
</file>

<file path=xl/drawings/drawing76.xml><?xml version="1.0" encoding="utf-8"?>
<xdr:wsDr xmlns:xdr="http://schemas.openxmlformats.org/drawingml/2006/spreadsheetDrawing" xmlns:a="http://schemas.openxmlformats.org/drawingml/2006/main">
  <xdr:twoCellAnchor editAs="oneCell">
    <xdr:from>
      <xdr:col>18</xdr:col>
      <xdr:colOff>328839</xdr:colOff>
      <xdr:row>0</xdr:row>
      <xdr:rowOff>136070</xdr:rowOff>
    </xdr:from>
    <xdr:to>
      <xdr:col>19</xdr:col>
      <xdr:colOff>69397</xdr:colOff>
      <xdr:row>1</xdr:row>
      <xdr:rowOff>326571</xdr:rowOff>
    </xdr:to>
    <xdr:pic>
      <xdr:nvPicPr>
        <xdr:cNvPr id="6" name="28 Imagen">
          <a:extLst>
            <a:ext uri="{FF2B5EF4-FFF2-40B4-BE49-F238E27FC236}">
              <a16:creationId xmlns:a16="http://schemas.microsoft.com/office/drawing/2014/main" id="{F2CE2FDC-14E9-4171-9997-1A474FA337B5}"/>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693164" y="136070"/>
          <a:ext cx="864508" cy="695326"/>
        </a:xfrm>
        <a:prstGeom prst="rect">
          <a:avLst/>
        </a:prstGeom>
      </xdr:spPr>
    </xdr:pic>
    <xdr:clientData/>
  </xdr:twoCellAnchor>
</xdr:wsDr>
</file>

<file path=xl/drawings/drawing77.xml><?xml version="1.0" encoding="utf-8"?>
<xdr:wsDr xmlns:xdr="http://schemas.openxmlformats.org/drawingml/2006/spreadsheetDrawing" xmlns:a="http://schemas.openxmlformats.org/drawingml/2006/main">
  <xdr:twoCellAnchor editAs="oneCell">
    <xdr:from>
      <xdr:col>18</xdr:col>
      <xdr:colOff>328839</xdr:colOff>
      <xdr:row>0</xdr:row>
      <xdr:rowOff>136070</xdr:rowOff>
    </xdr:from>
    <xdr:to>
      <xdr:col>19</xdr:col>
      <xdr:colOff>69397</xdr:colOff>
      <xdr:row>1</xdr:row>
      <xdr:rowOff>326571</xdr:rowOff>
    </xdr:to>
    <xdr:pic>
      <xdr:nvPicPr>
        <xdr:cNvPr id="6" name="28 Imagen">
          <a:extLst>
            <a:ext uri="{FF2B5EF4-FFF2-40B4-BE49-F238E27FC236}">
              <a16:creationId xmlns:a16="http://schemas.microsoft.com/office/drawing/2014/main" id="{F8BF0D4D-0751-4EFF-8549-09710A08406C}"/>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693164" y="136070"/>
          <a:ext cx="864508" cy="695326"/>
        </a:xfrm>
        <a:prstGeom prst="rect">
          <a:avLst/>
        </a:prstGeom>
      </xdr:spPr>
    </xdr:pic>
    <xdr:clientData/>
  </xdr:twoCellAnchor>
</xdr:wsDr>
</file>

<file path=xl/drawings/drawing78.xml><?xml version="1.0" encoding="utf-8"?>
<xdr:wsDr xmlns:xdr="http://schemas.openxmlformats.org/drawingml/2006/spreadsheetDrawing" xmlns:a="http://schemas.openxmlformats.org/drawingml/2006/main">
  <xdr:twoCellAnchor editAs="oneCell">
    <xdr:from>
      <xdr:col>6</xdr:col>
      <xdr:colOff>746125</xdr:colOff>
      <xdr:row>0</xdr:row>
      <xdr:rowOff>238125</xdr:rowOff>
    </xdr:from>
    <xdr:to>
      <xdr:col>6</xdr:col>
      <xdr:colOff>1610633</xdr:colOff>
      <xdr:row>4</xdr:row>
      <xdr:rowOff>111126</xdr:rowOff>
    </xdr:to>
    <xdr:pic>
      <xdr:nvPicPr>
        <xdr:cNvPr id="8" name="28 Imagen">
          <a:extLst>
            <a:ext uri="{FF2B5EF4-FFF2-40B4-BE49-F238E27FC236}">
              <a16:creationId xmlns:a16="http://schemas.microsoft.com/office/drawing/2014/main" id="{00000000-0008-0000-4C00-000008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223500" y="238125"/>
          <a:ext cx="864508" cy="698501"/>
        </a:xfrm>
        <a:prstGeom prst="rect">
          <a:avLst/>
        </a:prstGeom>
      </xdr:spPr>
    </xdr:pic>
    <xdr:clientData/>
  </xdr:twoCellAnchor>
</xdr:wsDr>
</file>

<file path=xl/drawings/drawing79.xml><?xml version="1.0" encoding="utf-8"?>
<xdr:wsDr xmlns:xdr="http://schemas.openxmlformats.org/drawingml/2006/spreadsheetDrawing" xmlns:a="http://schemas.openxmlformats.org/drawingml/2006/main">
  <xdr:twoCellAnchor editAs="oneCell">
    <xdr:from>
      <xdr:col>13</xdr:col>
      <xdr:colOff>571500</xdr:colOff>
      <xdr:row>0</xdr:row>
      <xdr:rowOff>222250</xdr:rowOff>
    </xdr:from>
    <xdr:to>
      <xdr:col>14</xdr:col>
      <xdr:colOff>674008</xdr:colOff>
      <xdr:row>4</xdr:row>
      <xdr:rowOff>95251</xdr:rowOff>
    </xdr:to>
    <xdr:pic>
      <xdr:nvPicPr>
        <xdr:cNvPr id="8" name="28 Imagen">
          <a:extLst>
            <a:ext uri="{FF2B5EF4-FFF2-40B4-BE49-F238E27FC236}">
              <a16:creationId xmlns:a16="http://schemas.microsoft.com/office/drawing/2014/main" id="{00000000-0008-0000-4D00-000008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849100" y="222250"/>
          <a:ext cx="864508" cy="685801"/>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17</xdr:col>
      <xdr:colOff>262164</xdr:colOff>
      <xdr:row>0</xdr:row>
      <xdr:rowOff>136070</xdr:rowOff>
    </xdr:from>
    <xdr:to>
      <xdr:col>18</xdr:col>
      <xdr:colOff>101147</xdr:colOff>
      <xdr:row>1</xdr:row>
      <xdr:rowOff>326571</xdr:rowOff>
    </xdr:to>
    <xdr:pic>
      <xdr:nvPicPr>
        <xdr:cNvPr id="8" name="28 Imagen">
          <a:extLst>
            <a:ext uri="{FF2B5EF4-FFF2-40B4-BE49-F238E27FC236}">
              <a16:creationId xmlns:a16="http://schemas.microsoft.com/office/drawing/2014/main" id="{00000000-0008-0000-0700-000008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0293239" y="136070"/>
          <a:ext cx="867683" cy="695326"/>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17</xdr:col>
      <xdr:colOff>262164</xdr:colOff>
      <xdr:row>0</xdr:row>
      <xdr:rowOff>136070</xdr:rowOff>
    </xdr:from>
    <xdr:to>
      <xdr:col>18</xdr:col>
      <xdr:colOff>101147</xdr:colOff>
      <xdr:row>1</xdr:row>
      <xdr:rowOff>326571</xdr:rowOff>
    </xdr:to>
    <xdr:pic>
      <xdr:nvPicPr>
        <xdr:cNvPr id="6" name="28 Imagen">
          <a:extLst>
            <a:ext uri="{FF2B5EF4-FFF2-40B4-BE49-F238E27FC236}">
              <a16:creationId xmlns:a16="http://schemas.microsoft.com/office/drawing/2014/main" id="{00000000-0008-0000-0800-000006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0293239" y="136070"/>
          <a:ext cx="867683" cy="695326"/>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Ssmadcadat06\depart\RC\DG_COMUNICACIONGP\SERVICIO_ESTUDIOS\TRABAJOS\ANUARIO%20ESTADISTICO\2020\Archivos%20finales%20Espa&#241;ol%20Ingl&#233;s%20Anuario\Para%20carga%20en%20repsol.com\Annual%20Energy%20Statistics%20Repsol_Excel%20web%20Repso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of Content"/>
      <sheetName val="Oil Proved Reserves"/>
      <sheetName val="Oil Production"/>
      <sheetName val="Oil Consumption"/>
      <sheetName val="Natural Gas Proved Reserves"/>
      <sheetName val="Natural Gas Production"/>
      <sheetName val="Natural Gas Demand"/>
      <sheetName val="Oil &amp; Natural Gas Prices"/>
      <sheetName val="Total Power Generation"/>
      <sheetName val="%Renewables in Power Generation"/>
      <sheetName val="Total CO2 Emissions"/>
      <sheetName val="Oil CO2 Emissions"/>
      <sheetName val="Natural Gas CO2 Emissions"/>
      <sheetName val="Coal CO2 Emissions"/>
      <sheetName val="CO2 Emissions Intensity"/>
      <sheetName val="CO2 Emissions per capita"/>
      <sheetName val="Total Energy Intensity"/>
      <sheetName val="World"/>
      <sheetName val="OECD"/>
      <sheetName val="Non-OECD"/>
      <sheetName val="Africa"/>
      <sheetName val="Algeria"/>
      <sheetName val="Angola"/>
      <sheetName val="Egypt"/>
      <sheetName val="Libya"/>
      <sheetName val="Nigeria"/>
      <sheetName val="South Africa"/>
      <sheetName val="Asia-Pacific"/>
      <sheetName val="Australia"/>
      <sheetName val="China"/>
      <sheetName val="India"/>
      <sheetName val="Indonesia"/>
      <sheetName val="Japan"/>
      <sheetName val="Malaysia"/>
      <sheetName val="New Zeland"/>
      <sheetName val="South Korea"/>
      <sheetName val="Taiwan"/>
      <sheetName val="Thailand"/>
      <sheetName val="Vietnam"/>
      <sheetName val="Europe"/>
      <sheetName val="Belgium"/>
      <sheetName val="Czech Republic"/>
      <sheetName val="Finland"/>
      <sheetName val="France"/>
      <sheetName val="Germany"/>
      <sheetName val="Italy"/>
      <sheetName val="Netherlands"/>
      <sheetName val="Norway"/>
      <sheetName val="Poland"/>
      <sheetName val="Portugal"/>
      <sheetName val="Romania"/>
      <sheetName val="Spain"/>
      <sheetName val="Sweden"/>
      <sheetName val="Turkey"/>
      <sheetName val="United Kingdom"/>
      <sheetName val="Former Soviet Union"/>
      <sheetName val="Kazakhstan"/>
      <sheetName val="Russia"/>
      <sheetName val="Ukraine"/>
      <sheetName val="Uzbekistan"/>
      <sheetName val="Middle East"/>
      <sheetName val="Iran"/>
      <sheetName val="Iraq"/>
      <sheetName val="Kuwait"/>
      <sheetName val="Saudi Arabia"/>
      <sheetName val="United Arab Emirates"/>
      <sheetName val="North America"/>
      <sheetName val="Canada"/>
      <sheetName val="Mexico"/>
      <sheetName val="United States"/>
      <sheetName val="South and Central America"/>
      <sheetName val="Argentina"/>
      <sheetName val="Brazil"/>
      <sheetName val="Chile"/>
      <sheetName val="Colombia"/>
      <sheetName val="Peru"/>
      <sheetName val="Venezuela"/>
      <sheetName val="Conversion Factors"/>
      <sheetName val="Glossary"/>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35">
          <cell r="D35">
            <v>8.2665859733079188</v>
          </cell>
          <cell r="E35">
            <v>8.5640923201329358</v>
          </cell>
          <cell r="F35">
            <v>8.5484668862981561</v>
          </cell>
          <cell r="G35">
            <v>8.7393374472338206</v>
          </cell>
          <cell r="H35">
            <v>7.9906497703919852</v>
          </cell>
          <cell r="I35">
            <v>8.4640712775633311</v>
          </cell>
          <cell r="J35">
            <v>8.8405276983366274</v>
          </cell>
          <cell r="K35">
            <v>8.7691788446666585</v>
          </cell>
          <cell r="L35">
            <v>8.5001238687785339</v>
          </cell>
          <cell r="M35">
            <v>8.241753432999511</v>
          </cell>
          <cell r="N35">
            <v>8.021996104045412</v>
          </cell>
          <cell r="O35">
            <v>7.9537112312323313</v>
          </cell>
          <cell r="P35">
            <v>8.2247843774413276</v>
          </cell>
          <cell r="Q35">
            <v>8.3227401700632946</v>
          </cell>
          <cell r="R35">
            <v>8.3227401700632946</v>
          </cell>
        </row>
        <row r="36">
          <cell r="D36">
            <v>3.6038894880151577</v>
          </cell>
          <cell r="E36">
            <v>3.522591062578452</v>
          </cell>
          <cell r="F36">
            <v>3.1478447321501406</v>
          </cell>
          <cell r="G36">
            <v>3.3445009927653655</v>
          </cell>
          <cell r="H36">
            <v>2.7739159425981836</v>
          </cell>
          <cell r="I36">
            <v>2.6352026853002517</v>
          </cell>
          <cell r="J36">
            <v>2.9209702911191675</v>
          </cell>
          <cell r="K36">
            <v>3.1522784952834537</v>
          </cell>
          <cell r="L36">
            <v>3.1780325399251828</v>
          </cell>
          <cell r="M36">
            <v>3.2760504658639955</v>
          </cell>
          <cell r="N36">
            <v>3.2496519710517018</v>
          </cell>
          <cell r="O36">
            <v>3.2743713447235918</v>
          </cell>
          <cell r="P36">
            <v>3.2947322177630216</v>
          </cell>
          <cell r="Q36" t="str">
            <v>n.d.</v>
          </cell>
          <cell r="R36" t="str">
            <v>n.d.</v>
          </cell>
        </row>
        <row r="37">
          <cell r="D37">
            <v>10.652115342223219</v>
          </cell>
          <cell r="E37">
            <v>11.890109826938499</v>
          </cell>
          <cell r="F37">
            <v>12.488950020769572</v>
          </cell>
          <cell r="G37">
            <v>14.56133086640296</v>
          </cell>
          <cell r="H37">
            <v>12.584213011241905</v>
          </cell>
          <cell r="I37">
            <v>13.544255217783844</v>
          </cell>
          <cell r="J37">
            <v>14.168536094959528</v>
          </cell>
          <cell r="K37">
            <v>13.953719516374644</v>
          </cell>
          <cell r="L37">
            <v>14.713061803111728</v>
          </cell>
          <cell r="M37">
            <v>13.61055766954328</v>
          </cell>
          <cell r="N37">
            <v>12.989119300526951</v>
          </cell>
          <cell r="O37">
            <v>13.078480425063315</v>
          </cell>
          <cell r="P37">
            <v>13.234164788386328</v>
          </cell>
          <cell r="Q37">
            <v>13.490273730587916</v>
          </cell>
          <cell r="R37">
            <v>13.490273730587916</v>
          </cell>
        </row>
        <row r="38">
          <cell r="D38">
            <v>10.80569021742232</v>
          </cell>
          <cell r="E38">
            <v>11.266903306384906</v>
          </cell>
          <cell r="F38">
            <v>11.145163119117997</v>
          </cell>
          <cell r="G38">
            <v>11.292583455435615</v>
          </cell>
          <cell r="H38">
            <v>10.592020012810558</v>
          </cell>
          <cell r="I38">
            <v>11.269191524847955</v>
          </cell>
          <cell r="J38">
            <v>11.769644543568386</v>
          </cell>
          <cell r="K38">
            <v>11.634423887608687</v>
          </cell>
          <cell r="L38">
            <v>11.224871950591982</v>
          </cell>
          <cell r="M38">
            <v>11.116155700152998</v>
          </cell>
          <cell r="N38">
            <v>11.146775082623238</v>
          </cell>
          <cell r="O38">
            <v>10.965329271657648</v>
          </cell>
          <cell r="P38">
            <v>11.689210427861557</v>
          </cell>
          <cell r="Q38">
            <v>12.123777948268369</v>
          </cell>
          <cell r="R38">
            <v>12.123777948268369</v>
          </cell>
        </row>
        <row r="39">
          <cell r="D39">
            <v>6.6405923768420223</v>
          </cell>
          <cell r="E39">
            <v>6.5625062115617867</v>
          </cell>
          <cell r="F39">
            <v>6.6400368958069729</v>
          </cell>
          <cell r="G39">
            <v>6.5965320743133118</v>
          </cell>
          <cell r="H39">
            <v>5.5819756673245999</v>
          </cell>
          <cell r="I39">
            <v>6.0370999352527868</v>
          </cell>
          <cell r="J39">
            <v>6.3548760449918058</v>
          </cell>
          <cell r="K39">
            <v>6.2516356569934608</v>
          </cell>
          <cell r="L39">
            <v>6.0213741162815237</v>
          </cell>
          <cell r="M39">
            <v>5.1134646362790628</v>
          </cell>
          <cell r="N39">
            <v>4.2412760110509744</v>
          </cell>
          <cell r="O39">
            <v>4.5320255275872086</v>
          </cell>
          <cell r="P39">
            <v>3.9387046524697622</v>
          </cell>
          <cell r="Q39">
            <v>3.9115228642740978</v>
          </cell>
          <cell r="R39">
            <v>3.9115228642740978</v>
          </cell>
        </row>
        <row r="40">
          <cell r="D40">
            <v>4.1469904841976533</v>
          </cell>
          <cell r="E40">
            <v>4.1751002803129689</v>
          </cell>
          <cell r="F40">
            <v>4.1204071758225398</v>
          </cell>
          <cell r="G40">
            <v>4.1213648417012179</v>
          </cell>
          <cell r="H40">
            <v>3.6753459092316887</v>
          </cell>
          <cell r="I40">
            <v>3.4918669299498637</v>
          </cell>
          <cell r="J40">
            <v>3.7060880590605123</v>
          </cell>
          <cell r="K40">
            <v>3.7167408352785105</v>
          </cell>
          <cell r="L40">
            <v>3.2669393450428523</v>
          </cell>
          <cell r="M40">
            <v>3.2657773500619358</v>
          </cell>
          <cell r="N40">
            <v>2.8836348881270588</v>
          </cell>
          <cell r="O40">
            <v>2.731178507845101</v>
          </cell>
          <cell r="P40">
            <v>2.7099286137733425</v>
          </cell>
          <cell r="Q40">
            <v>2.7936046213601586</v>
          </cell>
          <cell r="R40">
            <v>2.7936046213601586</v>
          </cell>
        </row>
        <row r="41">
          <cell r="D41">
            <v>135.53770000000031</v>
          </cell>
          <cell r="E41">
            <v>140.81590000000006</v>
          </cell>
          <cell r="F41">
            <v>149.40129999999999</v>
          </cell>
          <cell r="G41">
            <v>154.5925000000002</v>
          </cell>
          <cell r="H41">
            <v>142.04010000000017</v>
          </cell>
          <cell r="I41">
            <v>152.43469999999979</v>
          </cell>
          <cell r="J41">
            <v>159.19149999999991</v>
          </cell>
          <cell r="K41">
            <v>168.74080000000004</v>
          </cell>
          <cell r="L41">
            <v>166.61190000000033</v>
          </cell>
          <cell r="M41">
            <v>172.48129999999992</v>
          </cell>
          <cell r="N41">
            <v>172.03489999999965</v>
          </cell>
          <cell r="O41">
            <v>172.9675000000002</v>
          </cell>
          <cell r="P41">
            <v>173.55049999999983</v>
          </cell>
          <cell r="Q41">
            <v>178.01840000000038</v>
          </cell>
          <cell r="R41">
            <v>216.57680000000028</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Set>
  </externalBook>
</externalLink>
</file>

<file path=xl/theme/theme1.xml><?xml version="1.0" encoding="utf-8"?>
<a:theme xmlns:a="http://schemas.openxmlformats.org/drawingml/2006/main" name="Thème Office">
  <a:themeElements>
    <a:clrScheme name="Repsol">
      <a:dk1>
        <a:sysClr val="windowText" lastClr="000000"/>
      </a:dk1>
      <a:lt1>
        <a:sysClr val="window" lastClr="FFFFFF"/>
      </a:lt1>
      <a:dk2>
        <a:srgbClr val="1F497D"/>
      </a:dk2>
      <a:lt2>
        <a:srgbClr val="EEECE1"/>
      </a:lt2>
      <a:accent1>
        <a:srgbClr val="E4002B"/>
      </a:accent1>
      <a:accent2>
        <a:srgbClr val="041E42"/>
      </a:accent2>
      <a:accent3>
        <a:srgbClr val="FF8250"/>
      </a:accent3>
      <a:accent4>
        <a:srgbClr val="CBC4BC"/>
      </a:accent4>
      <a:accent5>
        <a:srgbClr val="ACA39A"/>
      </a:accent5>
      <a:accent6>
        <a:srgbClr val="6E6259"/>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2" Type="http://schemas.openxmlformats.org/officeDocument/2006/relationships/drawing" Target="../drawings/drawing39.xml"/><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2" Type="http://schemas.openxmlformats.org/officeDocument/2006/relationships/drawing" Target="../drawings/drawing40.xml"/><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2" Type="http://schemas.openxmlformats.org/officeDocument/2006/relationships/drawing" Target="../drawings/drawing41.xml"/><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2" Type="http://schemas.openxmlformats.org/officeDocument/2006/relationships/drawing" Target="../drawings/drawing42.xml"/><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2" Type="http://schemas.openxmlformats.org/officeDocument/2006/relationships/drawing" Target="../drawings/drawing43.xml"/><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2" Type="http://schemas.openxmlformats.org/officeDocument/2006/relationships/drawing" Target="../drawings/drawing44.xml"/><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2" Type="http://schemas.openxmlformats.org/officeDocument/2006/relationships/drawing" Target="../drawings/drawing45.xml"/><Relationship Id="rId1" Type="http://schemas.openxmlformats.org/officeDocument/2006/relationships/printerSettings" Target="../printerSettings/printerSettings45.bin"/></Relationships>
</file>

<file path=xl/worksheets/_rels/sheet46.xml.rels><?xml version="1.0" encoding="UTF-8" standalone="yes"?>
<Relationships xmlns="http://schemas.openxmlformats.org/package/2006/relationships"><Relationship Id="rId2" Type="http://schemas.openxmlformats.org/officeDocument/2006/relationships/drawing" Target="../drawings/drawing46.xml"/><Relationship Id="rId1" Type="http://schemas.openxmlformats.org/officeDocument/2006/relationships/printerSettings" Target="../printerSettings/printerSettings46.bin"/></Relationships>
</file>

<file path=xl/worksheets/_rels/sheet47.xml.rels><?xml version="1.0" encoding="UTF-8" standalone="yes"?>
<Relationships xmlns="http://schemas.openxmlformats.org/package/2006/relationships"><Relationship Id="rId2" Type="http://schemas.openxmlformats.org/officeDocument/2006/relationships/drawing" Target="../drawings/drawing47.xml"/><Relationship Id="rId1" Type="http://schemas.openxmlformats.org/officeDocument/2006/relationships/printerSettings" Target="../printerSettings/printerSettings47.bin"/></Relationships>
</file>

<file path=xl/worksheets/_rels/sheet48.xml.rels><?xml version="1.0" encoding="UTF-8" standalone="yes"?>
<Relationships xmlns="http://schemas.openxmlformats.org/package/2006/relationships"><Relationship Id="rId2" Type="http://schemas.openxmlformats.org/officeDocument/2006/relationships/drawing" Target="../drawings/drawing48.xml"/><Relationship Id="rId1" Type="http://schemas.openxmlformats.org/officeDocument/2006/relationships/printerSettings" Target="../printerSettings/printerSettings48.bin"/></Relationships>
</file>

<file path=xl/worksheets/_rels/sheet49.xml.rels><?xml version="1.0" encoding="UTF-8" standalone="yes"?>
<Relationships xmlns="http://schemas.openxmlformats.org/package/2006/relationships"><Relationship Id="rId2" Type="http://schemas.openxmlformats.org/officeDocument/2006/relationships/drawing" Target="../drawings/drawing49.xml"/><Relationship Id="rId1" Type="http://schemas.openxmlformats.org/officeDocument/2006/relationships/printerSettings" Target="../printerSettings/printerSettings49.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2" Type="http://schemas.openxmlformats.org/officeDocument/2006/relationships/drawing" Target="../drawings/drawing50.xml"/><Relationship Id="rId1" Type="http://schemas.openxmlformats.org/officeDocument/2006/relationships/printerSettings" Target="../printerSettings/printerSettings50.bin"/></Relationships>
</file>

<file path=xl/worksheets/_rels/sheet51.xml.rels><?xml version="1.0" encoding="UTF-8" standalone="yes"?>
<Relationships xmlns="http://schemas.openxmlformats.org/package/2006/relationships"><Relationship Id="rId2" Type="http://schemas.openxmlformats.org/officeDocument/2006/relationships/drawing" Target="../drawings/drawing51.xml"/><Relationship Id="rId1" Type="http://schemas.openxmlformats.org/officeDocument/2006/relationships/printerSettings" Target="../printerSettings/printerSettings51.bin"/></Relationships>
</file>

<file path=xl/worksheets/_rels/sheet52.xml.rels><?xml version="1.0" encoding="UTF-8" standalone="yes"?>
<Relationships xmlns="http://schemas.openxmlformats.org/package/2006/relationships"><Relationship Id="rId2" Type="http://schemas.openxmlformats.org/officeDocument/2006/relationships/drawing" Target="../drawings/drawing52.xml"/><Relationship Id="rId1" Type="http://schemas.openxmlformats.org/officeDocument/2006/relationships/printerSettings" Target="../printerSettings/printerSettings52.bin"/></Relationships>
</file>

<file path=xl/worksheets/_rels/sheet53.xml.rels><?xml version="1.0" encoding="UTF-8" standalone="yes"?>
<Relationships xmlns="http://schemas.openxmlformats.org/package/2006/relationships"><Relationship Id="rId2" Type="http://schemas.openxmlformats.org/officeDocument/2006/relationships/drawing" Target="../drawings/drawing53.xml"/><Relationship Id="rId1" Type="http://schemas.openxmlformats.org/officeDocument/2006/relationships/printerSettings" Target="../printerSettings/printerSettings53.bin"/></Relationships>
</file>

<file path=xl/worksheets/_rels/sheet54.xml.rels><?xml version="1.0" encoding="UTF-8" standalone="yes"?>
<Relationships xmlns="http://schemas.openxmlformats.org/package/2006/relationships"><Relationship Id="rId2" Type="http://schemas.openxmlformats.org/officeDocument/2006/relationships/drawing" Target="../drawings/drawing54.xml"/><Relationship Id="rId1" Type="http://schemas.openxmlformats.org/officeDocument/2006/relationships/printerSettings" Target="../printerSettings/printerSettings54.bin"/></Relationships>
</file>

<file path=xl/worksheets/_rels/sheet55.xml.rels><?xml version="1.0" encoding="UTF-8" standalone="yes"?>
<Relationships xmlns="http://schemas.openxmlformats.org/package/2006/relationships"><Relationship Id="rId2" Type="http://schemas.openxmlformats.org/officeDocument/2006/relationships/drawing" Target="../drawings/drawing55.xml"/><Relationship Id="rId1" Type="http://schemas.openxmlformats.org/officeDocument/2006/relationships/printerSettings" Target="../printerSettings/printerSettings55.bin"/></Relationships>
</file>

<file path=xl/worksheets/_rels/sheet56.xml.rels><?xml version="1.0" encoding="UTF-8" standalone="yes"?>
<Relationships xmlns="http://schemas.openxmlformats.org/package/2006/relationships"><Relationship Id="rId2" Type="http://schemas.openxmlformats.org/officeDocument/2006/relationships/drawing" Target="../drawings/drawing56.xml"/><Relationship Id="rId1" Type="http://schemas.openxmlformats.org/officeDocument/2006/relationships/printerSettings" Target="../printerSettings/printerSettings56.bin"/></Relationships>
</file>

<file path=xl/worksheets/_rels/sheet57.xml.rels><?xml version="1.0" encoding="UTF-8" standalone="yes"?>
<Relationships xmlns="http://schemas.openxmlformats.org/package/2006/relationships"><Relationship Id="rId2" Type="http://schemas.openxmlformats.org/officeDocument/2006/relationships/drawing" Target="../drawings/drawing57.xml"/><Relationship Id="rId1" Type="http://schemas.openxmlformats.org/officeDocument/2006/relationships/printerSettings" Target="../printerSettings/printerSettings57.bin"/></Relationships>
</file>

<file path=xl/worksheets/_rels/sheet58.xml.rels><?xml version="1.0" encoding="UTF-8" standalone="yes"?>
<Relationships xmlns="http://schemas.openxmlformats.org/package/2006/relationships"><Relationship Id="rId2" Type="http://schemas.openxmlformats.org/officeDocument/2006/relationships/drawing" Target="../drawings/drawing58.xml"/><Relationship Id="rId1" Type="http://schemas.openxmlformats.org/officeDocument/2006/relationships/printerSettings" Target="../printerSettings/printerSettings58.bin"/></Relationships>
</file>

<file path=xl/worksheets/_rels/sheet59.xml.rels><?xml version="1.0" encoding="UTF-8" standalone="yes"?>
<Relationships xmlns="http://schemas.openxmlformats.org/package/2006/relationships"><Relationship Id="rId2" Type="http://schemas.openxmlformats.org/officeDocument/2006/relationships/drawing" Target="../drawings/drawing59.xml"/><Relationship Id="rId1" Type="http://schemas.openxmlformats.org/officeDocument/2006/relationships/printerSettings" Target="../printerSettings/printerSettings59.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60.xml.rels><?xml version="1.0" encoding="UTF-8" standalone="yes"?>
<Relationships xmlns="http://schemas.openxmlformats.org/package/2006/relationships"><Relationship Id="rId2" Type="http://schemas.openxmlformats.org/officeDocument/2006/relationships/drawing" Target="../drawings/drawing60.xml"/><Relationship Id="rId1" Type="http://schemas.openxmlformats.org/officeDocument/2006/relationships/printerSettings" Target="../printerSettings/printerSettings60.bin"/></Relationships>
</file>

<file path=xl/worksheets/_rels/sheet61.xml.rels><?xml version="1.0" encoding="UTF-8" standalone="yes"?>
<Relationships xmlns="http://schemas.openxmlformats.org/package/2006/relationships"><Relationship Id="rId2" Type="http://schemas.openxmlformats.org/officeDocument/2006/relationships/drawing" Target="../drawings/drawing61.xml"/><Relationship Id="rId1" Type="http://schemas.openxmlformats.org/officeDocument/2006/relationships/printerSettings" Target="../printerSettings/printerSettings61.bin"/></Relationships>
</file>

<file path=xl/worksheets/_rels/sheet62.xml.rels><?xml version="1.0" encoding="UTF-8" standalone="yes"?>
<Relationships xmlns="http://schemas.openxmlformats.org/package/2006/relationships"><Relationship Id="rId2" Type="http://schemas.openxmlformats.org/officeDocument/2006/relationships/drawing" Target="../drawings/drawing62.xml"/><Relationship Id="rId1" Type="http://schemas.openxmlformats.org/officeDocument/2006/relationships/printerSettings" Target="../printerSettings/printerSettings62.bin"/></Relationships>
</file>

<file path=xl/worksheets/_rels/sheet63.xml.rels><?xml version="1.0" encoding="UTF-8" standalone="yes"?>
<Relationships xmlns="http://schemas.openxmlformats.org/package/2006/relationships"><Relationship Id="rId2" Type="http://schemas.openxmlformats.org/officeDocument/2006/relationships/drawing" Target="../drawings/drawing63.xml"/><Relationship Id="rId1" Type="http://schemas.openxmlformats.org/officeDocument/2006/relationships/printerSettings" Target="../printerSettings/printerSettings63.bin"/></Relationships>
</file>

<file path=xl/worksheets/_rels/sheet64.xml.rels><?xml version="1.0" encoding="UTF-8" standalone="yes"?>
<Relationships xmlns="http://schemas.openxmlformats.org/package/2006/relationships"><Relationship Id="rId2" Type="http://schemas.openxmlformats.org/officeDocument/2006/relationships/drawing" Target="../drawings/drawing64.xml"/><Relationship Id="rId1" Type="http://schemas.openxmlformats.org/officeDocument/2006/relationships/printerSettings" Target="../printerSettings/printerSettings64.bin"/></Relationships>
</file>

<file path=xl/worksheets/_rels/sheet65.xml.rels><?xml version="1.0" encoding="UTF-8" standalone="yes"?>
<Relationships xmlns="http://schemas.openxmlformats.org/package/2006/relationships"><Relationship Id="rId2" Type="http://schemas.openxmlformats.org/officeDocument/2006/relationships/drawing" Target="../drawings/drawing65.xml"/><Relationship Id="rId1" Type="http://schemas.openxmlformats.org/officeDocument/2006/relationships/printerSettings" Target="../printerSettings/printerSettings65.bin"/></Relationships>
</file>

<file path=xl/worksheets/_rels/sheet66.xml.rels><?xml version="1.0" encoding="UTF-8" standalone="yes"?>
<Relationships xmlns="http://schemas.openxmlformats.org/package/2006/relationships"><Relationship Id="rId2" Type="http://schemas.openxmlformats.org/officeDocument/2006/relationships/drawing" Target="../drawings/drawing66.xml"/><Relationship Id="rId1" Type="http://schemas.openxmlformats.org/officeDocument/2006/relationships/printerSettings" Target="../printerSettings/printerSettings66.bin"/></Relationships>
</file>

<file path=xl/worksheets/_rels/sheet67.xml.rels><?xml version="1.0" encoding="UTF-8" standalone="yes"?>
<Relationships xmlns="http://schemas.openxmlformats.org/package/2006/relationships"><Relationship Id="rId2" Type="http://schemas.openxmlformats.org/officeDocument/2006/relationships/drawing" Target="../drawings/drawing67.xml"/><Relationship Id="rId1" Type="http://schemas.openxmlformats.org/officeDocument/2006/relationships/printerSettings" Target="../printerSettings/printerSettings67.bin"/></Relationships>
</file>

<file path=xl/worksheets/_rels/sheet68.xml.rels><?xml version="1.0" encoding="UTF-8" standalone="yes"?>
<Relationships xmlns="http://schemas.openxmlformats.org/package/2006/relationships"><Relationship Id="rId2" Type="http://schemas.openxmlformats.org/officeDocument/2006/relationships/drawing" Target="../drawings/drawing68.xml"/><Relationship Id="rId1" Type="http://schemas.openxmlformats.org/officeDocument/2006/relationships/printerSettings" Target="../printerSettings/printerSettings68.bin"/></Relationships>
</file>

<file path=xl/worksheets/_rels/sheet69.xml.rels><?xml version="1.0" encoding="UTF-8" standalone="yes"?>
<Relationships xmlns="http://schemas.openxmlformats.org/package/2006/relationships"><Relationship Id="rId2" Type="http://schemas.openxmlformats.org/officeDocument/2006/relationships/drawing" Target="../drawings/drawing69.xml"/><Relationship Id="rId1" Type="http://schemas.openxmlformats.org/officeDocument/2006/relationships/printerSettings" Target="../printerSettings/printerSettings69.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70.xml.rels><?xml version="1.0" encoding="UTF-8" standalone="yes"?>
<Relationships xmlns="http://schemas.openxmlformats.org/package/2006/relationships"><Relationship Id="rId2" Type="http://schemas.openxmlformats.org/officeDocument/2006/relationships/drawing" Target="../drawings/drawing70.xml"/><Relationship Id="rId1" Type="http://schemas.openxmlformats.org/officeDocument/2006/relationships/printerSettings" Target="../printerSettings/printerSettings70.bin"/></Relationships>
</file>

<file path=xl/worksheets/_rels/sheet71.xml.rels><?xml version="1.0" encoding="UTF-8" standalone="yes"?>
<Relationships xmlns="http://schemas.openxmlformats.org/package/2006/relationships"><Relationship Id="rId2" Type="http://schemas.openxmlformats.org/officeDocument/2006/relationships/drawing" Target="../drawings/drawing71.xml"/><Relationship Id="rId1" Type="http://schemas.openxmlformats.org/officeDocument/2006/relationships/printerSettings" Target="../printerSettings/printerSettings71.bin"/></Relationships>
</file>

<file path=xl/worksheets/_rels/sheet72.xml.rels><?xml version="1.0" encoding="UTF-8" standalone="yes"?>
<Relationships xmlns="http://schemas.openxmlformats.org/package/2006/relationships"><Relationship Id="rId2" Type="http://schemas.openxmlformats.org/officeDocument/2006/relationships/drawing" Target="../drawings/drawing72.xml"/><Relationship Id="rId1" Type="http://schemas.openxmlformats.org/officeDocument/2006/relationships/printerSettings" Target="../printerSettings/printerSettings72.bin"/></Relationships>
</file>

<file path=xl/worksheets/_rels/sheet73.xml.rels><?xml version="1.0" encoding="UTF-8" standalone="yes"?>
<Relationships xmlns="http://schemas.openxmlformats.org/package/2006/relationships"><Relationship Id="rId2" Type="http://schemas.openxmlformats.org/officeDocument/2006/relationships/drawing" Target="../drawings/drawing73.xml"/><Relationship Id="rId1" Type="http://schemas.openxmlformats.org/officeDocument/2006/relationships/printerSettings" Target="../printerSettings/printerSettings73.bin"/></Relationships>
</file>

<file path=xl/worksheets/_rels/sheet74.xml.rels><?xml version="1.0" encoding="UTF-8" standalone="yes"?>
<Relationships xmlns="http://schemas.openxmlformats.org/package/2006/relationships"><Relationship Id="rId2" Type="http://schemas.openxmlformats.org/officeDocument/2006/relationships/drawing" Target="../drawings/drawing74.xml"/><Relationship Id="rId1" Type="http://schemas.openxmlformats.org/officeDocument/2006/relationships/printerSettings" Target="../printerSettings/printerSettings74.bin"/></Relationships>
</file>

<file path=xl/worksheets/_rels/sheet75.xml.rels><?xml version="1.0" encoding="UTF-8" standalone="yes"?>
<Relationships xmlns="http://schemas.openxmlformats.org/package/2006/relationships"><Relationship Id="rId2" Type="http://schemas.openxmlformats.org/officeDocument/2006/relationships/drawing" Target="../drawings/drawing75.xml"/><Relationship Id="rId1" Type="http://schemas.openxmlformats.org/officeDocument/2006/relationships/printerSettings" Target="../printerSettings/printerSettings75.bin"/></Relationships>
</file>

<file path=xl/worksheets/_rels/sheet76.xml.rels><?xml version="1.0" encoding="UTF-8" standalone="yes"?>
<Relationships xmlns="http://schemas.openxmlformats.org/package/2006/relationships"><Relationship Id="rId2" Type="http://schemas.openxmlformats.org/officeDocument/2006/relationships/drawing" Target="../drawings/drawing76.xml"/><Relationship Id="rId1" Type="http://schemas.openxmlformats.org/officeDocument/2006/relationships/printerSettings" Target="../printerSettings/printerSettings76.bin"/></Relationships>
</file>

<file path=xl/worksheets/_rels/sheet77.xml.rels><?xml version="1.0" encoding="UTF-8" standalone="yes"?>
<Relationships xmlns="http://schemas.openxmlformats.org/package/2006/relationships"><Relationship Id="rId2" Type="http://schemas.openxmlformats.org/officeDocument/2006/relationships/drawing" Target="../drawings/drawing77.xml"/><Relationship Id="rId1" Type="http://schemas.openxmlformats.org/officeDocument/2006/relationships/printerSettings" Target="../printerSettings/printerSettings77.bin"/></Relationships>
</file>

<file path=xl/worksheets/_rels/sheet78.xml.rels><?xml version="1.0" encoding="UTF-8" standalone="yes"?>
<Relationships xmlns="http://schemas.openxmlformats.org/package/2006/relationships"><Relationship Id="rId2" Type="http://schemas.openxmlformats.org/officeDocument/2006/relationships/drawing" Target="../drawings/drawing78.xml"/><Relationship Id="rId1" Type="http://schemas.openxmlformats.org/officeDocument/2006/relationships/printerSettings" Target="../printerSettings/printerSettings78.bin"/></Relationships>
</file>

<file path=xl/worksheets/_rels/sheet79.xml.rels><?xml version="1.0" encoding="UTF-8" standalone="yes"?>
<Relationships xmlns="http://schemas.openxmlformats.org/package/2006/relationships"><Relationship Id="rId2" Type="http://schemas.openxmlformats.org/officeDocument/2006/relationships/drawing" Target="../drawings/drawing79.xml"/><Relationship Id="rId1" Type="http://schemas.openxmlformats.org/officeDocument/2006/relationships/printerSettings" Target="../printerSettings/printerSettings79.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tabColor rgb="FF5C4E44"/>
    <pageSetUpPr fitToPage="1"/>
  </sheetPr>
  <dimension ref="A2:I57"/>
  <sheetViews>
    <sheetView showGridLines="0" tabSelected="1" zoomScale="50" zoomScaleNormal="50" workbookViewId="0"/>
  </sheetViews>
  <sheetFormatPr baseColWidth="10" defaultColWidth="11.42578125" defaultRowHeight="14.25" x14ac:dyDescent="0.2"/>
  <cols>
    <col min="1" max="1" width="16.28515625" style="20" customWidth="1"/>
    <col min="2" max="2" width="15.28515625" style="20" customWidth="1"/>
    <col min="3" max="3" width="33.7109375" style="20" customWidth="1"/>
    <col min="4" max="4" width="23" style="20" customWidth="1"/>
    <col min="5" max="5" width="25.42578125" style="20" customWidth="1"/>
    <col min="6" max="6" width="24.28515625" style="20" customWidth="1"/>
    <col min="7" max="7" width="35" style="20" customWidth="1"/>
    <col min="8" max="8" width="19.85546875" style="20" bestFit="1" customWidth="1"/>
    <col min="9" max="11" width="22.85546875" style="20" customWidth="1"/>
    <col min="12" max="16384" width="11.42578125" style="20"/>
  </cols>
  <sheetData>
    <row r="2" spans="1:9" ht="33" x14ac:dyDescent="0.45">
      <c r="A2" s="188" t="s">
        <v>340</v>
      </c>
      <c r="B2" s="188"/>
      <c r="C2" s="188"/>
      <c r="D2" s="188"/>
      <c r="E2" s="188"/>
      <c r="F2" s="188"/>
      <c r="G2" s="188"/>
      <c r="H2" s="188"/>
      <c r="I2" s="67"/>
    </row>
    <row r="5" spans="1:9" ht="19.5" x14ac:dyDescent="0.3">
      <c r="A5" s="159" t="s">
        <v>206</v>
      </c>
      <c r="B5" s="109"/>
      <c r="C5" s="109"/>
      <c r="D5" s="109"/>
      <c r="E5" s="109"/>
      <c r="F5" s="109"/>
      <c r="G5" s="109"/>
      <c r="H5" s="109"/>
      <c r="I5" s="109"/>
    </row>
    <row r="6" spans="1:9" ht="18.75" x14ac:dyDescent="0.25">
      <c r="A6" s="109"/>
      <c r="B6" s="109"/>
      <c r="C6" s="109"/>
      <c r="D6" s="109"/>
      <c r="E6" s="109"/>
      <c r="F6" s="109"/>
      <c r="G6" s="109"/>
      <c r="H6" s="109"/>
      <c r="I6" s="109"/>
    </row>
    <row r="7" spans="1:9" ht="18.75" x14ac:dyDescent="0.25">
      <c r="A7" s="187" t="s">
        <v>108</v>
      </c>
      <c r="B7" s="187"/>
      <c r="C7" s="187"/>
      <c r="D7" s="187"/>
      <c r="E7" s="187"/>
      <c r="F7" s="109"/>
      <c r="G7" s="109"/>
      <c r="H7" s="109"/>
      <c r="I7" s="109"/>
    </row>
    <row r="8" spans="1:9" ht="18.75" x14ac:dyDescent="0.25">
      <c r="A8" s="187" t="s">
        <v>109</v>
      </c>
      <c r="B8" s="187"/>
      <c r="C8" s="187"/>
      <c r="D8" s="187"/>
      <c r="E8" s="187"/>
      <c r="F8" s="109"/>
      <c r="G8" s="109"/>
      <c r="H8" s="109"/>
      <c r="I8" s="109"/>
    </row>
    <row r="9" spans="1:9" ht="18.75" x14ac:dyDescent="0.25">
      <c r="A9" s="187" t="s">
        <v>110</v>
      </c>
      <c r="B9" s="187"/>
      <c r="C9" s="187"/>
      <c r="D9" s="187"/>
      <c r="E9" s="187"/>
      <c r="F9" s="109"/>
      <c r="G9" s="109"/>
      <c r="H9" s="109"/>
      <c r="I9" s="109"/>
    </row>
    <row r="10" spans="1:9" ht="18.75" x14ac:dyDescent="0.25">
      <c r="A10" s="109"/>
      <c r="B10" s="109"/>
      <c r="C10" s="109"/>
      <c r="D10" s="109"/>
      <c r="E10" s="109"/>
      <c r="F10" s="109"/>
      <c r="G10" s="109"/>
      <c r="H10" s="109"/>
      <c r="I10" s="109"/>
    </row>
    <row r="11" spans="1:9" ht="18.75" x14ac:dyDescent="0.25">
      <c r="A11" s="160" t="s">
        <v>111</v>
      </c>
      <c r="B11" s="160"/>
      <c r="C11" s="160"/>
      <c r="D11" s="160"/>
      <c r="E11" s="160"/>
      <c r="F11" s="109"/>
      <c r="G11" s="109"/>
      <c r="H11" s="109"/>
      <c r="I11" s="109"/>
    </row>
    <row r="12" spans="1:9" ht="18.75" x14ac:dyDescent="0.25">
      <c r="A12" s="187" t="s">
        <v>112</v>
      </c>
      <c r="B12" s="187"/>
      <c r="C12" s="187"/>
      <c r="D12" s="187"/>
      <c r="E12" s="187"/>
      <c r="F12" s="109"/>
      <c r="G12" s="109"/>
      <c r="H12" s="109"/>
      <c r="I12" s="109"/>
    </row>
    <row r="13" spans="1:9" ht="18.75" x14ac:dyDescent="0.25">
      <c r="A13" s="187" t="s">
        <v>169</v>
      </c>
      <c r="B13" s="187"/>
      <c r="C13" s="187"/>
      <c r="D13" s="187"/>
      <c r="E13" s="187"/>
      <c r="F13" s="109"/>
      <c r="G13" s="109"/>
      <c r="H13" s="109"/>
      <c r="I13" s="109"/>
    </row>
    <row r="14" spans="1:9" ht="18.75" x14ac:dyDescent="0.25">
      <c r="A14" s="109"/>
      <c r="B14" s="109"/>
      <c r="C14" s="109"/>
      <c r="D14" s="109"/>
      <c r="E14" s="109"/>
      <c r="F14" s="109"/>
      <c r="G14" s="109"/>
      <c r="H14" s="109"/>
      <c r="I14" s="109"/>
    </row>
    <row r="15" spans="1:9" ht="18.75" x14ac:dyDescent="0.25">
      <c r="A15" s="187" t="s">
        <v>237</v>
      </c>
      <c r="B15" s="187"/>
      <c r="C15" s="187"/>
      <c r="D15" s="187"/>
      <c r="E15" s="187"/>
      <c r="F15" s="109"/>
      <c r="G15" s="109"/>
      <c r="H15" s="109"/>
      <c r="I15" s="109"/>
    </row>
    <row r="16" spans="1:9" ht="18.75" x14ac:dyDescent="0.25">
      <c r="A16" s="109"/>
      <c r="B16" s="109"/>
      <c r="C16" s="109"/>
      <c r="D16" s="109"/>
      <c r="E16" s="109"/>
      <c r="F16" s="109"/>
      <c r="G16" s="109"/>
      <c r="H16" s="109"/>
      <c r="I16" s="109"/>
    </row>
    <row r="17" spans="1:9" ht="18.75" x14ac:dyDescent="0.25">
      <c r="A17" s="187" t="s">
        <v>113</v>
      </c>
      <c r="B17" s="187"/>
      <c r="C17" s="187"/>
      <c r="D17" s="109"/>
      <c r="E17" s="109"/>
      <c r="F17" s="109"/>
      <c r="G17" s="109"/>
      <c r="H17" s="109"/>
      <c r="I17" s="109"/>
    </row>
    <row r="18" spans="1:9" ht="18.75" x14ac:dyDescent="0.25">
      <c r="A18" s="187" t="s">
        <v>114</v>
      </c>
      <c r="B18" s="187"/>
      <c r="C18" s="187"/>
      <c r="D18" s="187"/>
      <c r="E18" s="109"/>
      <c r="F18" s="109"/>
      <c r="G18" s="109"/>
      <c r="H18" s="109"/>
      <c r="I18" s="109"/>
    </row>
    <row r="19" spans="1:9" ht="18.75" x14ac:dyDescent="0.25">
      <c r="A19" s="109"/>
      <c r="B19" s="109"/>
      <c r="C19" s="109"/>
      <c r="D19" s="109"/>
      <c r="E19" s="109"/>
      <c r="F19" s="109"/>
      <c r="G19" s="109"/>
      <c r="H19" s="109"/>
      <c r="I19" s="109"/>
    </row>
    <row r="20" spans="1:9" ht="23.25" x14ac:dyDescent="0.4">
      <c r="A20" s="187" t="s">
        <v>331</v>
      </c>
      <c r="B20" s="187"/>
      <c r="C20" s="187"/>
      <c r="D20" s="109"/>
      <c r="E20" s="109"/>
      <c r="F20" s="109"/>
      <c r="G20" s="109"/>
      <c r="H20" s="109"/>
      <c r="I20" s="109"/>
    </row>
    <row r="21" spans="1:9" ht="23.25" x14ac:dyDescent="0.4">
      <c r="A21" s="187" t="s">
        <v>332</v>
      </c>
      <c r="B21" s="187"/>
      <c r="C21" s="187"/>
      <c r="D21" s="109"/>
      <c r="E21" s="109"/>
      <c r="F21" s="109"/>
      <c r="G21" s="109"/>
      <c r="H21" s="109"/>
      <c r="I21" s="109"/>
    </row>
    <row r="22" spans="1:9" ht="23.25" x14ac:dyDescent="0.4">
      <c r="A22" s="187" t="s">
        <v>333</v>
      </c>
      <c r="B22" s="187"/>
      <c r="C22" s="187"/>
      <c r="D22" s="109"/>
      <c r="E22" s="109"/>
      <c r="F22" s="109"/>
      <c r="G22" s="109"/>
      <c r="H22" s="109"/>
      <c r="I22" s="109"/>
    </row>
    <row r="23" spans="1:9" ht="23.25" x14ac:dyDescent="0.4">
      <c r="A23" s="187" t="s">
        <v>334</v>
      </c>
      <c r="B23" s="187"/>
      <c r="C23" s="187"/>
      <c r="D23" s="109"/>
      <c r="E23" s="109"/>
      <c r="F23" s="109"/>
      <c r="G23" s="109"/>
      <c r="H23" s="109"/>
      <c r="I23" s="109"/>
    </row>
    <row r="24" spans="1:9" ht="23.25" x14ac:dyDescent="0.4">
      <c r="A24" s="187" t="s">
        <v>335</v>
      </c>
      <c r="B24" s="187"/>
      <c r="C24" s="187"/>
      <c r="D24" s="109"/>
      <c r="E24" s="109"/>
      <c r="F24" s="109"/>
      <c r="G24" s="109"/>
      <c r="H24" s="109"/>
      <c r="I24" s="109"/>
    </row>
    <row r="25" spans="1:9" ht="23.25" x14ac:dyDescent="0.4">
      <c r="A25" s="187" t="s">
        <v>339</v>
      </c>
      <c r="B25" s="187"/>
      <c r="C25" s="187"/>
      <c r="D25" s="109"/>
      <c r="E25" s="109"/>
      <c r="F25" s="109"/>
      <c r="G25" s="109"/>
      <c r="H25" s="109"/>
      <c r="I25" s="109"/>
    </row>
    <row r="26" spans="1:9" ht="18.75" x14ac:dyDescent="0.25">
      <c r="A26" s="183"/>
      <c r="B26" s="183"/>
      <c r="C26" s="183"/>
      <c r="D26" s="109"/>
      <c r="E26" s="109"/>
      <c r="F26" s="109"/>
      <c r="G26" s="109"/>
      <c r="H26" s="109"/>
      <c r="I26" s="109"/>
    </row>
    <row r="27" spans="1:9" ht="18.75" x14ac:dyDescent="0.25">
      <c r="A27" s="161" t="s">
        <v>115</v>
      </c>
      <c r="B27" s="109"/>
      <c r="C27" s="109"/>
      <c r="D27" s="109"/>
      <c r="E27" s="109"/>
      <c r="F27" s="109"/>
      <c r="G27" s="109"/>
      <c r="H27" s="109"/>
      <c r="I27" s="109"/>
    </row>
    <row r="28" spans="1:9" ht="18.75" x14ac:dyDescent="0.25">
      <c r="A28" s="161"/>
      <c r="B28" s="109"/>
      <c r="C28" s="109"/>
      <c r="D28" s="109"/>
      <c r="E28" s="109"/>
      <c r="F28" s="109"/>
      <c r="G28" s="109"/>
      <c r="H28" s="109"/>
      <c r="I28" s="109"/>
    </row>
    <row r="29" spans="1:9" ht="18.75" x14ac:dyDescent="0.25">
      <c r="A29" s="109"/>
      <c r="B29" s="109"/>
      <c r="C29" s="109"/>
      <c r="D29" s="109"/>
      <c r="E29" s="109"/>
      <c r="F29" s="109"/>
      <c r="G29" s="109"/>
      <c r="H29" s="109"/>
      <c r="I29" s="109"/>
    </row>
    <row r="30" spans="1:9" ht="19.5" x14ac:dyDescent="0.3">
      <c r="A30" s="159" t="s">
        <v>207</v>
      </c>
      <c r="B30" s="109"/>
      <c r="C30" s="109"/>
      <c r="D30" s="109"/>
      <c r="E30" s="109"/>
      <c r="F30" s="109"/>
      <c r="G30" s="109"/>
      <c r="H30" s="109"/>
      <c r="I30" s="109"/>
    </row>
    <row r="31" spans="1:9" ht="18.75" x14ac:dyDescent="0.25">
      <c r="A31" s="109"/>
      <c r="B31" s="109"/>
      <c r="C31" s="109"/>
      <c r="D31" s="109"/>
      <c r="E31" s="109"/>
      <c r="F31" s="109"/>
      <c r="G31" s="109"/>
      <c r="H31" s="109"/>
      <c r="I31" s="109"/>
    </row>
    <row r="32" spans="1:9" ht="18.75" x14ac:dyDescent="0.25">
      <c r="A32" s="161" t="s">
        <v>78</v>
      </c>
      <c r="B32" s="161" t="s">
        <v>118</v>
      </c>
      <c r="C32" s="161" t="s">
        <v>119</v>
      </c>
      <c r="D32" s="161" t="s">
        <v>120</v>
      </c>
      <c r="E32" s="161" t="s">
        <v>121</v>
      </c>
      <c r="F32" s="161" t="s">
        <v>122</v>
      </c>
      <c r="G32" s="161" t="s">
        <v>123</v>
      </c>
      <c r="H32" s="161" t="s">
        <v>253</v>
      </c>
      <c r="I32" s="109"/>
    </row>
    <row r="33" spans="1:9" ht="18.75" x14ac:dyDescent="0.25">
      <c r="A33" s="161"/>
      <c r="B33" s="109"/>
      <c r="C33" s="109"/>
      <c r="D33" s="109"/>
      <c r="E33" s="109"/>
      <c r="F33" s="109"/>
      <c r="G33" s="109"/>
      <c r="H33" s="109"/>
      <c r="I33" s="109"/>
    </row>
    <row r="34" spans="1:9" ht="18.75" x14ac:dyDescent="0.25">
      <c r="A34" s="161" t="s">
        <v>116</v>
      </c>
      <c r="B34" s="161" t="s">
        <v>48</v>
      </c>
      <c r="C34" s="161" t="s">
        <v>129</v>
      </c>
      <c r="D34" s="161" t="s">
        <v>132</v>
      </c>
      <c r="E34" s="161" t="s">
        <v>124</v>
      </c>
      <c r="F34" s="161" t="s">
        <v>138</v>
      </c>
      <c r="G34" s="161" t="s">
        <v>126</v>
      </c>
      <c r="H34" s="161" t="s">
        <v>130</v>
      </c>
      <c r="I34" s="109"/>
    </row>
    <row r="35" spans="1:9" ht="18.75" x14ac:dyDescent="0.25">
      <c r="A35" s="161" t="s">
        <v>117</v>
      </c>
      <c r="B35" s="161" t="s">
        <v>128</v>
      </c>
      <c r="C35" s="161" t="s">
        <v>153</v>
      </c>
      <c r="D35" s="161" t="s">
        <v>142</v>
      </c>
      <c r="E35" s="161" t="s">
        <v>134</v>
      </c>
      <c r="F35" s="161" t="s">
        <v>154</v>
      </c>
      <c r="G35" s="161" t="s">
        <v>150</v>
      </c>
      <c r="H35" s="161" t="s">
        <v>136</v>
      </c>
      <c r="I35" s="109"/>
    </row>
    <row r="36" spans="1:9" ht="18.75" x14ac:dyDescent="0.25">
      <c r="A36" s="161"/>
      <c r="B36" s="161" t="s">
        <v>148</v>
      </c>
      <c r="C36" s="161" t="s">
        <v>163</v>
      </c>
      <c r="D36" s="161" t="s">
        <v>146</v>
      </c>
      <c r="E36" s="161" t="s">
        <v>152</v>
      </c>
      <c r="F36" s="161" t="s">
        <v>135</v>
      </c>
      <c r="G36" s="161" t="s">
        <v>164</v>
      </c>
      <c r="H36" s="161" t="s">
        <v>140</v>
      </c>
      <c r="I36" s="109"/>
    </row>
    <row r="37" spans="1:9" ht="18.75" x14ac:dyDescent="0.25">
      <c r="A37" s="161"/>
      <c r="B37" s="161" t="s">
        <v>49</v>
      </c>
      <c r="C37" s="161" t="s">
        <v>165</v>
      </c>
      <c r="D37" s="161" t="s">
        <v>160</v>
      </c>
      <c r="E37" s="161" t="s">
        <v>30</v>
      </c>
      <c r="F37" s="109"/>
      <c r="G37" s="161" t="s">
        <v>166</v>
      </c>
      <c r="H37" s="161" t="s">
        <v>144</v>
      </c>
      <c r="I37" s="109"/>
    </row>
    <row r="38" spans="1:9" ht="18.75" x14ac:dyDescent="0.25">
      <c r="A38" s="161"/>
      <c r="B38" s="161" t="s">
        <v>137</v>
      </c>
      <c r="C38" s="109"/>
      <c r="D38" s="161" t="s">
        <v>162</v>
      </c>
      <c r="E38" s="161" t="s">
        <v>156</v>
      </c>
      <c r="F38" s="109"/>
      <c r="G38" s="161" t="s">
        <v>131</v>
      </c>
      <c r="H38" s="161" t="s">
        <v>28</v>
      </c>
      <c r="I38" s="109"/>
    </row>
    <row r="39" spans="1:9" ht="18.75" x14ac:dyDescent="0.25">
      <c r="A39" s="161"/>
      <c r="B39" s="161" t="s">
        <v>155</v>
      </c>
      <c r="C39" s="109"/>
      <c r="D39" s="161" t="s">
        <v>127</v>
      </c>
      <c r="E39" s="161" t="s">
        <v>158</v>
      </c>
      <c r="F39" s="109"/>
      <c r="G39" s="109"/>
      <c r="H39" s="161" t="s">
        <v>167</v>
      </c>
      <c r="I39" s="109"/>
    </row>
    <row r="40" spans="1:9" ht="18.75" x14ac:dyDescent="0.25">
      <c r="A40" s="161"/>
      <c r="B40" s="161"/>
      <c r="C40" s="109"/>
      <c r="D40" s="161" t="s">
        <v>133</v>
      </c>
      <c r="E40" s="161" t="s">
        <v>125</v>
      </c>
      <c r="F40" s="109"/>
      <c r="G40" s="109"/>
      <c r="H40" s="109"/>
      <c r="I40" s="109"/>
    </row>
    <row r="41" spans="1:9" ht="18.75" x14ac:dyDescent="0.25">
      <c r="A41" s="161"/>
      <c r="B41" s="109"/>
      <c r="C41" s="109"/>
      <c r="D41" s="161" t="s">
        <v>141</v>
      </c>
      <c r="E41" s="161" t="s">
        <v>139</v>
      </c>
      <c r="F41" s="109"/>
      <c r="G41" s="109"/>
      <c r="H41" s="109"/>
      <c r="I41" s="109"/>
    </row>
    <row r="42" spans="1:9" ht="18.75" x14ac:dyDescent="0.25">
      <c r="A42" s="161"/>
      <c r="B42" s="109"/>
      <c r="C42" s="109"/>
      <c r="D42" s="161" t="s">
        <v>159</v>
      </c>
      <c r="E42" s="161" t="s">
        <v>143</v>
      </c>
      <c r="F42" s="109"/>
      <c r="G42" s="109"/>
      <c r="H42" s="109"/>
      <c r="I42" s="109"/>
    </row>
    <row r="43" spans="1:9" ht="18.75" x14ac:dyDescent="0.25">
      <c r="A43" s="161"/>
      <c r="B43" s="109"/>
      <c r="C43" s="109"/>
      <c r="D43" s="161" t="s">
        <v>58</v>
      </c>
      <c r="E43" s="161" t="s">
        <v>145</v>
      </c>
      <c r="F43" s="109"/>
      <c r="G43" s="109"/>
      <c r="H43" s="109"/>
      <c r="I43" s="109"/>
    </row>
    <row r="44" spans="1:9" ht="18.75" x14ac:dyDescent="0.25">
      <c r="A44" s="161"/>
      <c r="B44" s="109"/>
      <c r="C44" s="109"/>
      <c r="D44" s="161" t="s">
        <v>64</v>
      </c>
      <c r="E44" s="161" t="s">
        <v>147</v>
      </c>
      <c r="F44" s="109"/>
      <c r="G44" s="109"/>
      <c r="H44" s="109"/>
      <c r="I44" s="109"/>
    </row>
    <row r="45" spans="1:9" ht="18.75" x14ac:dyDescent="0.25">
      <c r="A45" s="161"/>
      <c r="B45" s="109"/>
      <c r="C45" s="109"/>
      <c r="D45" s="109"/>
      <c r="E45" s="161" t="s">
        <v>149</v>
      </c>
      <c r="F45" s="109"/>
      <c r="G45" s="109"/>
      <c r="H45" s="109"/>
      <c r="I45" s="109"/>
    </row>
    <row r="46" spans="1:9" ht="18.75" x14ac:dyDescent="0.25">
      <c r="A46" s="161"/>
      <c r="B46" s="109"/>
      <c r="C46" s="109"/>
      <c r="D46" s="109"/>
      <c r="E46" s="161" t="s">
        <v>151</v>
      </c>
      <c r="F46" s="109"/>
      <c r="G46" s="109"/>
      <c r="H46" s="109"/>
      <c r="I46" s="109"/>
    </row>
    <row r="47" spans="1:9" ht="18.75" x14ac:dyDescent="0.25">
      <c r="A47" s="161"/>
      <c r="B47" s="109"/>
      <c r="C47" s="109"/>
      <c r="D47" s="109"/>
      <c r="E47" s="161" t="s">
        <v>157</v>
      </c>
      <c r="F47" s="109"/>
      <c r="G47" s="109"/>
      <c r="H47" s="109"/>
      <c r="I47" s="109"/>
    </row>
    <row r="48" spans="1:9" ht="18.75" x14ac:dyDescent="0.25">
      <c r="A48" s="161"/>
      <c r="B48" s="109"/>
      <c r="C48" s="109"/>
      <c r="D48" s="109"/>
      <c r="E48" s="161" t="s">
        <v>161</v>
      </c>
      <c r="F48" s="109"/>
      <c r="G48" s="109"/>
      <c r="H48" s="109"/>
      <c r="I48" s="109"/>
    </row>
    <row r="49" spans="1:9" ht="18.75" x14ac:dyDescent="0.25">
      <c r="A49" s="161"/>
      <c r="B49" s="109"/>
      <c r="C49" s="109"/>
      <c r="D49" s="109"/>
      <c r="E49" s="161"/>
      <c r="F49" s="109"/>
      <c r="G49" s="109"/>
      <c r="H49" s="109"/>
      <c r="I49" s="109"/>
    </row>
    <row r="50" spans="1:9" ht="18.75" x14ac:dyDescent="0.25">
      <c r="A50" s="161"/>
      <c r="B50" s="109"/>
      <c r="C50" s="109"/>
      <c r="D50" s="109"/>
      <c r="E50" s="109"/>
      <c r="F50" s="109"/>
      <c r="G50" s="109"/>
      <c r="H50" s="109"/>
      <c r="I50" s="109"/>
    </row>
    <row r="51" spans="1:9" ht="19.5" x14ac:dyDescent="0.3">
      <c r="A51" s="162" t="s">
        <v>208</v>
      </c>
      <c r="B51" s="109"/>
      <c r="C51" s="109"/>
      <c r="D51" s="109"/>
      <c r="E51" s="109"/>
      <c r="F51" s="109"/>
      <c r="G51" s="109"/>
      <c r="H51" s="109"/>
      <c r="I51" s="109"/>
    </row>
    <row r="52" spans="1:9" ht="19.5" x14ac:dyDescent="0.3">
      <c r="A52" s="159"/>
      <c r="B52" s="109"/>
      <c r="C52" s="109"/>
      <c r="D52" s="109"/>
      <c r="E52" s="109"/>
      <c r="F52" s="109"/>
      <c r="G52" s="109"/>
      <c r="H52" s="109"/>
      <c r="I52" s="109"/>
    </row>
    <row r="53" spans="1:9" ht="18.75" x14ac:dyDescent="0.25">
      <c r="A53" s="109"/>
      <c r="B53" s="109"/>
      <c r="C53" s="109"/>
      <c r="D53" s="109"/>
      <c r="E53" s="109"/>
      <c r="F53" s="109"/>
      <c r="G53" s="109"/>
      <c r="H53" s="109"/>
      <c r="I53" s="109"/>
    </row>
    <row r="54" spans="1:9" ht="19.5" x14ac:dyDescent="0.3">
      <c r="A54" s="162" t="s">
        <v>209</v>
      </c>
      <c r="B54" s="109"/>
      <c r="C54" s="109"/>
      <c r="D54" s="109"/>
      <c r="E54" s="109"/>
      <c r="F54" s="109"/>
      <c r="G54" s="109"/>
      <c r="H54" s="109"/>
      <c r="I54" s="109"/>
    </row>
    <row r="55" spans="1:9" ht="18.75" x14ac:dyDescent="0.25">
      <c r="A55" s="109"/>
      <c r="B55" s="109"/>
      <c r="C55" s="109"/>
      <c r="D55" s="109"/>
      <c r="E55" s="109"/>
      <c r="F55" s="109"/>
      <c r="G55" s="109"/>
      <c r="H55" s="109"/>
      <c r="I55" s="109"/>
    </row>
    <row r="56" spans="1:9" ht="18.75" x14ac:dyDescent="0.25">
      <c r="A56" s="109"/>
      <c r="B56" s="109"/>
      <c r="C56" s="109"/>
      <c r="D56" s="109"/>
      <c r="E56" s="109"/>
      <c r="F56" s="109"/>
      <c r="G56" s="109"/>
      <c r="H56" s="109"/>
      <c r="I56" s="109"/>
    </row>
    <row r="57" spans="1:9" ht="18.75" x14ac:dyDescent="0.25">
      <c r="A57" s="109"/>
      <c r="B57" s="109"/>
      <c r="C57" s="109"/>
      <c r="D57" s="109"/>
      <c r="E57" s="109"/>
      <c r="F57" s="109"/>
      <c r="G57" s="109"/>
      <c r="H57" s="109"/>
      <c r="I57" s="109"/>
    </row>
  </sheetData>
  <mergeCells count="15">
    <mergeCell ref="A2:H2"/>
    <mergeCell ref="A8:E8"/>
    <mergeCell ref="A7:E7"/>
    <mergeCell ref="A17:C17"/>
    <mergeCell ref="A15:E15"/>
    <mergeCell ref="A13:E13"/>
    <mergeCell ref="A12:E12"/>
    <mergeCell ref="A9:E9"/>
    <mergeCell ref="A25:C25"/>
    <mergeCell ref="A18:D18"/>
    <mergeCell ref="A24:C24"/>
    <mergeCell ref="A23:C23"/>
    <mergeCell ref="A22:C22"/>
    <mergeCell ref="A21:C21"/>
    <mergeCell ref="A20:C20"/>
  </mergeCells>
  <hyperlinks>
    <hyperlink ref="A7" location="'Reservas de petróleo'!A1" display="Reservas de petróleo"/>
    <hyperlink ref="A8" location="'Producción de petróleo'!A1" display="Producción de petróleo"/>
    <hyperlink ref="A9" location="'Consumo de petróleo'!A1" display="Consumo de petróleo"/>
    <hyperlink ref="A11" location="'Reservas de gas natural'!A1" display="Reservas de gas natural"/>
    <hyperlink ref="A12" location="'Producción de gas natural'!A1" display="Producción de gas natural"/>
    <hyperlink ref="A13" location="'Demanda de gas natural'!A1" display="Demanda de gas natural"/>
    <hyperlink ref="A15" location="'Precios de hidrocarburos'!A1" display="Evolución de los precios internacionales del petróleo y del gas natural"/>
    <hyperlink ref="A17" location="'Generación eléctrica'!A1" display="Generación eléctrica bruta"/>
    <hyperlink ref="A18" location="'Generación eléctrica renovable'!A1" display="Peso de las renovables en la generación eléctrica"/>
    <hyperlink ref="A20" location="'Emisiones de CO2'!A1" display="Emisiones totales de CO2"/>
    <hyperlink ref="A27" location="'Intensidad energética total'!A1" display="Intensidad energética total"/>
    <hyperlink ref="A32" location="Mundo!A1" display="Mundo"/>
    <hyperlink ref="A51" location="'Factores conversión'!A1" display="FACTORES DE CONVERSIÓN "/>
    <hyperlink ref="A34" location="OCDE!A1" display="OCDE "/>
    <hyperlink ref="A35" location="'No-OCDE'!A1" display="No-OCDE "/>
    <hyperlink ref="B32" location="África!A1" display="África "/>
    <hyperlink ref="C32" location="'Antigua Unión Soviética'!A1" display="Antigua Unión Soviética "/>
    <hyperlink ref="D32" location="'Asia-Pacífico'!A1" display="Asia-Pacífico "/>
    <hyperlink ref="E32" location="Europa!A1" display="Europa "/>
    <hyperlink ref="F32" location="Norteamérica!A1" display="Norteamérica "/>
    <hyperlink ref="G32" location="'Oriente Medio'!A1" display="Oriente Medio "/>
    <hyperlink ref="H32" location="'Sur y Centroamérica'!A1" display="Sur y Centroamérica "/>
    <hyperlink ref="E34" location="Alemania!A1" display="Alemania "/>
    <hyperlink ref="G34" location="'Arabia Saudí'!A1" display="Arabia Saudí "/>
    <hyperlink ref="B35" location="Argelia!A1" display="Argelia "/>
    <hyperlink ref="H34" location="Argentina!A1" display="Argentina "/>
    <hyperlink ref="D34" location="Australia!A1" display="Australia "/>
    <hyperlink ref="E35" location="Bélgica!A1" display="Bélgica "/>
    <hyperlink ref="H35" location="Brasil!A1" display="Brasil "/>
    <hyperlink ref="F34" location="Canadá!A1" display="Canadá "/>
    <hyperlink ref="H36" location="Chile!A1" display="Chile "/>
    <hyperlink ref="D35" location="China!A1" display="China "/>
    <hyperlink ref="H37" location="Colombia!A1" display="Colombia "/>
    <hyperlink ref="D36" location="'Corea del Sur'!A1" display="Corea del Sur "/>
    <hyperlink ref="F35" location="EE.UU.!A1" display="Estados Unidos "/>
    <hyperlink ref="B36" location="Egipto!A1" display="Egipto "/>
    <hyperlink ref="G35" location="'Emiratos Árabes Unidos'!A1" display="Emiratos Árabes Unidos "/>
    <hyperlink ref="E36" location="España!A1" display="España "/>
    <hyperlink ref="E38" location="Francia!A1" display="Francia "/>
    <hyperlink ref="E39" location="Holanda!A1" display="Holanda "/>
    <hyperlink ref="D37" location="India!A1" display="India "/>
    <hyperlink ref="D38" location="Indonesia!A1" display="Indonesia "/>
    <hyperlink ref="G36" location="Irán!A1" display="Irán "/>
    <hyperlink ref="G37" location="Iraq!A1" display="Iraq "/>
    <hyperlink ref="E40" location="Italia!A1" display="Italia "/>
    <hyperlink ref="D39" location="Japón!A1" display="Japón "/>
    <hyperlink ref="C34" location="Kazajistán!A1" display="Kazajistán "/>
    <hyperlink ref="G38" location="Kuwait!A1" display="Kuwait "/>
    <hyperlink ref="D40" location="Malasia!A1" display="Malasia "/>
    <hyperlink ref="F36" location="México!A1" display="México "/>
    <hyperlink ref="B38" location="Nigeria!A1" display="Nigeria "/>
    <hyperlink ref="E41" location="Noruega!A1" display="Noruega "/>
    <hyperlink ref="D41" location="'Nueva Zelanda'!A1" display="Nueva Zelanda "/>
    <hyperlink ref="E42" location="Polonia!A1" display="Polonia "/>
    <hyperlink ref="E43" location="Portugal!A1" display="Portugal "/>
    <hyperlink ref="E44" location="'Reino Unido'!A1" display="Reino Unido "/>
    <hyperlink ref="E45" location="'República Checa'!A1" display="República Checa "/>
    <hyperlink ref="E46" location="Rumanía!A1" display="Rumanía "/>
    <hyperlink ref="C35" location="Rusia!A1" display="Rusia "/>
    <hyperlink ref="B39" location="Sudáfrica!A1" display="Sudáfrica "/>
    <hyperlink ref="E47" location="Suecia!A1" display="Suecia "/>
    <hyperlink ref="D42" location="Tailandia!A1" display="Tailandia "/>
    <hyperlink ref="E48" location="Turquía!A1" display="Turquía "/>
    <hyperlink ref="C36" location="Ucrania!A1" display="Ucrania "/>
    <hyperlink ref="C37" location="Uzbekistán!A1" display="Uzbekistán "/>
    <hyperlink ref="H39" location="Venezuela!A1" display="Venezuela "/>
    <hyperlink ref="A54" location="Glosario!A1" display="GLOSARIO"/>
    <hyperlink ref="A24" location="'Intensidad en CO2'!A1" display="Intensidad en CO2"/>
    <hyperlink ref="A21" location="'Emisiones de CO2 petróleo'!A1" display="Emisiones de CO2 petróleo"/>
    <hyperlink ref="A22" location="'Emisiones de CO2 gas natural'!A1" display="Emisiones de CO2 gas natural"/>
    <hyperlink ref="A23" location="'Emisiones de CO2 carbón'!A1" display="Emisiones de CO2 carbón"/>
    <hyperlink ref="B34" location="Angola!A1" display="Angola"/>
    <hyperlink ref="B37" location="Libia!A1" display="Libia"/>
    <hyperlink ref="D44" location="Vietnam!A1" display="Vietnam"/>
    <hyperlink ref="E37" location="Finlandia!A1" display="Finlandia"/>
    <hyperlink ref="H38" location="Perú!A1" display="Perú"/>
    <hyperlink ref="D43" location="Taiwán!A1" display="Taiwán"/>
    <hyperlink ref="A25" location="'Intensidad en CO2'!A1" display="Intensidad en CO2"/>
    <hyperlink ref="A25:C25" location="'Emisiones de CO2 per cápita'!A1" display="Emisiones de CO2 per cápita"/>
  </hyperlinks>
  <pageMargins left="0.70866141732283472" right="0.70866141732283472" top="0.74803149606299213" bottom="0.74803149606299213" header="0.31496062992125984" footer="0.31496062992125984"/>
  <pageSetup paperSize="9" scale="88"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0">
    <tabColor rgb="FF5C4E44"/>
    <pageSetUpPr fitToPage="1"/>
  </sheetPr>
  <dimension ref="A1:AH69"/>
  <sheetViews>
    <sheetView showGridLines="0" zoomScale="60" zoomScaleNormal="60" workbookViewId="0"/>
  </sheetViews>
  <sheetFormatPr baseColWidth="10" defaultColWidth="11.42578125" defaultRowHeight="14.25" x14ac:dyDescent="0.2"/>
  <cols>
    <col min="1" max="1" width="2.28515625" style="14" customWidth="1"/>
    <col min="2" max="2" width="5.7109375" style="14" customWidth="1"/>
    <col min="3" max="3" width="76.42578125" style="50" customWidth="1"/>
    <col min="4" max="18" width="15.42578125" style="20" customWidth="1"/>
    <col min="19" max="19" width="2.28515625" style="14" customWidth="1"/>
    <col min="20" max="16384" width="11.42578125" style="20"/>
  </cols>
  <sheetData>
    <row r="1" spans="1:34" s="6" customFormat="1" ht="39.75" customHeight="1" x14ac:dyDescent="0.25">
      <c r="D1" s="7"/>
      <c r="E1" s="7"/>
      <c r="F1" s="7"/>
      <c r="G1" s="7"/>
      <c r="H1" s="7"/>
      <c r="I1" s="7"/>
      <c r="J1" s="7"/>
      <c r="K1" s="7"/>
      <c r="L1" s="7"/>
      <c r="Y1" s="46"/>
      <c r="Z1" s="47"/>
    </row>
    <row r="2" spans="1:34" s="6" customFormat="1" ht="39.75" customHeight="1" x14ac:dyDescent="0.25">
      <c r="D2" s="7"/>
      <c r="E2" s="7"/>
      <c r="F2" s="7"/>
      <c r="G2" s="7"/>
      <c r="H2" s="7"/>
      <c r="I2" s="7"/>
      <c r="J2" s="7"/>
      <c r="K2" s="7"/>
      <c r="L2" s="7"/>
      <c r="Q2" s="10"/>
      <c r="R2" s="70"/>
      <c r="Y2" s="46"/>
      <c r="Z2" s="48"/>
    </row>
    <row r="3" spans="1:34" s="14" customFormat="1" ht="65.25" customHeight="1" x14ac:dyDescent="0.25">
      <c r="A3" s="71"/>
      <c r="B3" s="193" t="s">
        <v>242</v>
      </c>
      <c r="C3" s="193"/>
      <c r="D3" s="72">
        <v>2005</v>
      </c>
      <c r="E3" s="13">
        <v>2006</v>
      </c>
      <c r="F3" s="13">
        <v>2007</v>
      </c>
      <c r="G3" s="13">
        <v>2008</v>
      </c>
      <c r="H3" s="13">
        <v>2009</v>
      </c>
      <c r="I3" s="13">
        <v>2010</v>
      </c>
      <c r="J3" s="13">
        <v>2011</v>
      </c>
      <c r="K3" s="13">
        <v>2012</v>
      </c>
      <c r="L3" s="13">
        <v>2013</v>
      </c>
      <c r="M3" s="13">
        <v>2014</v>
      </c>
      <c r="N3" s="13">
        <v>2015</v>
      </c>
      <c r="O3" s="13">
        <v>2016</v>
      </c>
      <c r="P3" s="13">
        <v>2017</v>
      </c>
      <c r="Q3" s="13">
        <v>2018</v>
      </c>
      <c r="R3" s="13">
        <v>2019</v>
      </c>
      <c r="S3" s="71"/>
      <c r="U3" s="192" t="s">
        <v>168</v>
      </c>
      <c r="V3" s="192"/>
    </row>
    <row r="4" spans="1:34" s="18" customFormat="1" ht="36" customHeight="1" x14ac:dyDescent="0.25">
      <c r="A4" s="61"/>
      <c r="B4" s="189" t="s">
        <v>70</v>
      </c>
      <c r="C4" s="189"/>
      <c r="D4" s="95">
        <v>0.155504</v>
      </c>
      <c r="E4" s="95">
        <v>0.15981699999999999</v>
      </c>
      <c r="F4" s="96">
        <v>0.15405099999999999</v>
      </c>
      <c r="G4" s="96">
        <v>0.16097700000000001</v>
      </c>
      <c r="H4" s="96">
        <v>0.17399300000000001</v>
      </c>
      <c r="I4" s="96">
        <v>0.167711</v>
      </c>
      <c r="J4" s="96">
        <v>0.19036700000000001</v>
      </c>
      <c r="K4" s="96">
        <v>0.189939</v>
      </c>
      <c r="L4" s="96">
        <v>0.19783200000000001</v>
      </c>
      <c r="M4" s="96">
        <v>0.20005099999999998</v>
      </c>
      <c r="N4" s="96">
        <v>0.203237</v>
      </c>
      <c r="O4" s="96">
        <v>0.21912900000000002</v>
      </c>
      <c r="P4" s="96">
        <v>0.237257</v>
      </c>
      <c r="Q4" s="96">
        <v>0.234792</v>
      </c>
      <c r="R4" s="96">
        <v>0.23949899999999999</v>
      </c>
      <c r="S4" s="61"/>
      <c r="Z4" s="19"/>
      <c r="AA4" s="19"/>
      <c r="AB4" s="19"/>
      <c r="AC4" s="19"/>
      <c r="AD4" s="19"/>
      <c r="AH4" s="14"/>
    </row>
    <row r="5" spans="1:34" s="49" customFormat="1" ht="22.5" customHeight="1" x14ac:dyDescent="0.25">
      <c r="A5" s="115"/>
      <c r="B5" s="121"/>
      <c r="C5" s="87" t="s">
        <v>22</v>
      </c>
      <c r="D5" s="97">
        <v>0.60042700000000004</v>
      </c>
      <c r="E5" s="97">
        <v>0.59562800000000005</v>
      </c>
      <c r="F5" s="97">
        <v>0.60348199999999996</v>
      </c>
      <c r="G5" s="97">
        <v>0.61529899999999993</v>
      </c>
      <c r="H5" s="97">
        <v>0.62868999999999997</v>
      </c>
      <c r="I5" s="97">
        <v>0.61403099999999999</v>
      </c>
      <c r="J5" s="97">
        <v>0.62642900000000001</v>
      </c>
      <c r="K5" s="97">
        <v>0.63573599999999997</v>
      </c>
      <c r="L5" s="97">
        <v>0.63939500000000005</v>
      </c>
      <c r="M5" s="97">
        <v>0.635243</v>
      </c>
      <c r="N5" s="97">
        <v>0.63657900000000001</v>
      </c>
      <c r="O5" s="97">
        <v>0.65050299999999994</v>
      </c>
      <c r="P5" s="97">
        <v>0.6565470000000001</v>
      </c>
      <c r="Q5" s="98">
        <v>0.65239999999999998</v>
      </c>
      <c r="R5" s="98">
        <v>0.64942499999999992</v>
      </c>
      <c r="S5" s="115"/>
    </row>
    <row r="6" spans="1:34" s="49" customFormat="1" ht="22.5" customHeight="1" x14ac:dyDescent="0.25">
      <c r="A6" s="115"/>
      <c r="B6" s="121"/>
      <c r="C6" s="87" t="s">
        <v>79</v>
      </c>
      <c r="D6" s="97">
        <v>9.1209000000000012E-2</v>
      </c>
      <c r="E6" s="97">
        <v>9.789500000000001E-2</v>
      </c>
      <c r="F6" s="97">
        <v>8.9138999999999996E-2</v>
      </c>
      <c r="G6" s="97">
        <v>9.5302000000000012E-2</v>
      </c>
      <c r="H6" s="97">
        <v>0.107806</v>
      </c>
      <c r="I6" s="97">
        <v>0.106144</v>
      </c>
      <c r="J6" s="97">
        <v>0.126864</v>
      </c>
      <c r="K6" s="97">
        <v>0.12413</v>
      </c>
      <c r="L6" s="97">
        <v>0.13028600000000001</v>
      </c>
      <c r="M6" s="97">
        <v>0.133793</v>
      </c>
      <c r="N6" s="97">
        <v>0.136328</v>
      </c>
      <c r="O6" s="97">
        <v>0.15259400000000001</v>
      </c>
      <c r="P6" s="97">
        <v>0.17285399999999998</v>
      </c>
      <c r="Q6" s="98">
        <v>0.17360499999999998</v>
      </c>
      <c r="R6" s="98">
        <v>0.17880400000000002</v>
      </c>
      <c r="S6" s="115"/>
    </row>
    <row r="7" spans="1:34" s="49" customFormat="1" ht="26.25" customHeight="1" x14ac:dyDescent="0.25">
      <c r="A7" s="14"/>
      <c r="B7" s="76"/>
      <c r="C7" s="87" t="s">
        <v>21</v>
      </c>
      <c r="D7" s="97">
        <v>0.151973</v>
      </c>
      <c r="E7" s="97">
        <v>0.15334199999999998</v>
      </c>
      <c r="F7" s="97">
        <v>0.140905</v>
      </c>
      <c r="G7" s="97">
        <v>0.17543</v>
      </c>
      <c r="H7" s="97">
        <v>0.12947400000000001</v>
      </c>
      <c r="I7" s="97">
        <v>0.16602799999999998</v>
      </c>
      <c r="J7" s="97">
        <v>0.14888199999999999</v>
      </c>
      <c r="K7" s="97">
        <v>0.137881</v>
      </c>
      <c r="L7" s="97">
        <v>0.132992</v>
      </c>
      <c r="M7" s="97">
        <v>0.17543800000000001</v>
      </c>
      <c r="N7" s="97">
        <v>0.152781</v>
      </c>
      <c r="O7" s="97">
        <v>0.15331700000000001</v>
      </c>
      <c r="P7" s="97">
        <v>0.15990599999999999</v>
      </c>
      <c r="Q7" s="98">
        <v>0.16270900000000002</v>
      </c>
      <c r="R7" s="98">
        <v>0.17541599999999999</v>
      </c>
      <c r="S7" s="24"/>
    </row>
    <row r="8" spans="1:34" s="18" customFormat="1" ht="36" customHeight="1" x14ac:dyDescent="0.25">
      <c r="A8" s="17"/>
      <c r="B8" s="191" t="s">
        <v>241</v>
      </c>
      <c r="C8" s="191"/>
      <c r="D8" s="99">
        <v>0.71110765992200275</v>
      </c>
      <c r="E8" s="99">
        <v>0.71388102250312779</v>
      </c>
      <c r="F8" s="100">
        <v>0.70759902265499164</v>
      </c>
      <c r="G8" s="100">
        <v>0.68374707150540892</v>
      </c>
      <c r="H8" s="100">
        <v>0.70111268057619602</v>
      </c>
      <c r="I8" s="100">
        <v>0.67774658747980809</v>
      </c>
      <c r="J8" s="100">
        <v>0.70016891241711487</v>
      </c>
      <c r="K8" s="100">
        <v>0.66689075401467401</v>
      </c>
      <c r="L8" s="100">
        <v>0.63753457433924721</v>
      </c>
      <c r="M8" s="100">
        <v>0.62610997266898283</v>
      </c>
      <c r="N8" s="100">
        <v>0.6124562533231469</v>
      </c>
      <c r="O8" s="100">
        <v>0.64218146498100515</v>
      </c>
      <c r="P8" s="100">
        <v>0.66519908902436253</v>
      </c>
      <c r="Q8" s="100">
        <v>0.68944227198106456</v>
      </c>
      <c r="R8" s="100">
        <v>1.68944227198106</v>
      </c>
      <c r="S8" s="17"/>
      <c r="Z8" s="19"/>
      <c r="AA8" s="19"/>
      <c r="AB8" s="19"/>
      <c r="AC8" s="19"/>
      <c r="AD8" s="19"/>
      <c r="AH8" s="14"/>
    </row>
    <row r="9" spans="1:34" s="49" customFormat="1" ht="22.5" customHeight="1" x14ac:dyDescent="0.25">
      <c r="A9" s="115"/>
      <c r="B9" s="121"/>
      <c r="C9" s="87" t="s">
        <v>23</v>
      </c>
      <c r="D9" s="97">
        <v>0.33687899999999998</v>
      </c>
      <c r="E9" s="97">
        <v>0.37249200000000005</v>
      </c>
      <c r="F9" s="97">
        <v>0.30063600000000001</v>
      </c>
      <c r="G9" s="97">
        <v>0.26538799999999996</v>
      </c>
      <c r="H9" s="97">
        <v>0.29176600000000003</v>
      </c>
      <c r="I9" s="97">
        <v>0.28773700000000002</v>
      </c>
      <c r="J9" s="97">
        <v>0.32481599999999999</v>
      </c>
      <c r="K9" s="97">
        <v>0.294852</v>
      </c>
      <c r="L9" s="97">
        <v>0.31675599999999998</v>
      </c>
      <c r="M9" s="97">
        <v>0.31790499999999999</v>
      </c>
      <c r="N9" s="97">
        <v>0.28382200000000002</v>
      </c>
      <c r="O9" s="97">
        <v>0.272198</v>
      </c>
      <c r="P9" s="97">
        <v>0.29481299999999999</v>
      </c>
      <c r="Q9" s="98">
        <v>0.29818</v>
      </c>
      <c r="R9" s="98">
        <v>0.31664799999999999</v>
      </c>
      <c r="S9" s="115"/>
    </row>
    <row r="10" spans="1:34" s="49" customFormat="1" ht="22.5" customHeight="1" x14ac:dyDescent="0.25">
      <c r="A10" s="115"/>
      <c r="B10" s="121"/>
      <c r="C10" s="87" t="s">
        <v>24</v>
      </c>
      <c r="D10" s="97">
        <v>0.87124599999999996</v>
      </c>
      <c r="E10" s="97">
        <v>0.86747699999999994</v>
      </c>
      <c r="F10" s="97">
        <v>0.8821469999999999</v>
      </c>
      <c r="G10" s="97">
        <v>0.84266400000000008</v>
      </c>
      <c r="H10" s="97">
        <v>0.88995800000000003</v>
      </c>
      <c r="I10" s="97">
        <v>0.84724199999999994</v>
      </c>
      <c r="J10" s="97">
        <v>0.87120999999999993</v>
      </c>
      <c r="K10" s="97">
        <v>0.82448300000000008</v>
      </c>
      <c r="L10" s="97">
        <v>0.76689200000000002</v>
      </c>
      <c r="M10" s="97">
        <v>0.73082099999999994</v>
      </c>
      <c r="N10" s="97">
        <v>0.73966899999999991</v>
      </c>
      <c r="O10" s="97">
        <v>0.80347999999999997</v>
      </c>
      <c r="P10" s="97">
        <v>0.79125600000000007</v>
      </c>
      <c r="Q10" s="98">
        <v>0.82281599999999999</v>
      </c>
      <c r="R10" s="98">
        <v>0.82312200000000002</v>
      </c>
      <c r="S10" s="115"/>
    </row>
    <row r="11" spans="1:34" s="49" customFormat="1" ht="22.5" customHeight="1" x14ac:dyDescent="0.25">
      <c r="A11" s="115"/>
      <c r="B11" s="121"/>
      <c r="C11" s="87" t="s">
        <v>26</v>
      </c>
      <c r="D11" s="97">
        <v>0.53883099999999995</v>
      </c>
      <c r="E11" s="97">
        <v>0.55254899999999996</v>
      </c>
      <c r="F11" s="97">
        <v>0.441556</v>
      </c>
      <c r="G11" s="97">
        <v>0.45749000000000001</v>
      </c>
      <c r="H11" s="97">
        <v>0.48827399999999999</v>
      </c>
      <c r="I11" s="97">
        <v>0.40202500000000002</v>
      </c>
      <c r="J11" s="97">
        <v>0.39596400000000004</v>
      </c>
      <c r="K11" s="97">
        <v>0.364454</v>
      </c>
      <c r="L11" s="97">
        <v>0.35666899999999996</v>
      </c>
      <c r="M11" s="97">
        <v>0.42894300000000002</v>
      </c>
      <c r="N11" s="97">
        <v>0.43604300000000001</v>
      </c>
      <c r="O11" s="97">
        <v>0.43273099999999998</v>
      </c>
      <c r="P11" s="97">
        <v>0.43915799999999999</v>
      </c>
      <c r="Q11" s="98">
        <v>0.46253100000000003</v>
      </c>
      <c r="R11" s="98">
        <v>0.45119300000000001</v>
      </c>
      <c r="S11" s="115"/>
    </row>
    <row r="12" spans="1:34" s="49" customFormat="1" ht="22.5" customHeight="1" x14ac:dyDescent="0.25">
      <c r="A12" s="115"/>
      <c r="B12" s="121"/>
      <c r="C12" s="87" t="s">
        <v>25</v>
      </c>
      <c r="D12" s="97">
        <v>0.8016970000000001</v>
      </c>
      <c r="E12" s="97">
        <v>0.80600800000000006</v>
      </c>
      <c r="F12" s="97">
        <v>0.81533699999999998</v>
      </c>
      <c r="G12" s="97">
        <v>0.84010900000000011</v>
      </c>
      <c r="H12" s="97">
        <v>0.72877899999999995</v>
      </c>
      <c r="I12" s="97">
        <v>0.72120700000000004</v>
      </c>
      <c r="J12" s="97">
        <v>0.83465299999999998</v>
      </c>
      <c r="K12" s="97">
        <v>0.79550200000000004</v>
      </c>
      <c r="L12" s="97">
        <v>0.69420100000000007</v>
      </c>
      <c r="M12" s="97">
        <v>0.692963</v>
      </c>
      <c r="N12" s="97">
        <v>0.64022099999999993</v>
      </c>
      <c r="O12" s="97">
        <v>0.6587050000000001</v>
      </c>
      <c r="P12" s="97">
        <v>0.79598100000000005</v>
      </c>
      <c r="Q12" s="98">
        <v>0.76048000000000004</v>
      </c>
      <c r="R12" s="98">
        <v>0.72567099999999995</v>
      </c>
      <c r="S12" s="115"/>
    </row>
    <row r="13" spans="1:34" s="49" customFormat="1" ht="22.5" customHeight="1" x14ac:dyDescent="0.25">
      <c r="A13" s="115"/>
      <c r="B13" s="121"/>
      <c r="C13" s="87" t="s">
        <v>28</v>
      </c>
      <c r="D13" s="97">
        <v>0.72269499999999998</v>
      </c>
      <c r="E13" s="97">
        <v>0.73294799999999993</v>
      </c>
      <c r="F13" s="97">
        <v>0.66710099999999994</v>
      </c>
      <c r="G13" s="97">
        <v>0.60132599999999992</v>
      </c>
      <c r="H13" s="97">
        <v>0.60591000000000006</v>
      </c>
      <c r="I13" s="97">
        <v>0.57720799999999994</v>
      </c>
      <c r="J13" s="97">
        <v>0.56760100000000002</v>
      </c>
      <c r="K13" s="97">
        <v>0.55250300000000008</v>
      </c>
      <c r="L13" s="97">
        <v>0.53939700000000002</v>
      </c>
      <c r="M13" s="97">
        <v>0.52368499999999996</v>
      </c>
      <c r="N13" s="97">
        <v>0.52730500000000002</v>
      </c>
      <c r="O13" s="97">
        <v>0.50453199999999998</v>
      </c>
      <c r="P13" s="97">
        <v>0.59434600000000004</v>
      </c>
      <c r="Q13" s="98">
        <v>0.61236500000000005</v>
      </c>
      <c r="R13" s="98" t="s">
        <v>63</v>
      </c>
      <c r="S13" s="115"/>
    </row>
    <row r="14" spans="1:34" s="49" customFormat="1" ht="22.5" customHeight="1" x14ac:dyDescent="0.25">
      <c r="A14" s="115"/>
      <c r="B14" s="121"/>
      <c r="C14" s="87" t="s">
        <v>100</v>
      </c>
      <c r="D14" s="97">
        <v>3.4000000000000002E-3</v>
      </c>
      <c r="E14" s="97">
        <v>4.0439999999999999E-3</v>
      </c>
      <c r="F14" s="97">
        <v>2.8660000000000001E-3</v>
      </c>
      <c r="G14" s="97">
        <v>2.9749999999999998E-3</v>
      </c>
      <c r="H14" s="97">
        <v>2.9329999999999998E-3</v>
      </c>
      <c r="I14" s="97">
        <v>4.7100000000000001E-4</v>
      </c>
      <c r="J14" s="97">
        <v>4.5600000000000003E-4</v>
      </c>
      <c r="K14" s="97">
        <v>4.3799999999999997E-4</v>
      </c>
      <c r="L14" s="97">
        <v>4.2099999999999999E-4</v>
      </c>
      <c r="M14" s="97">
        <v>4.0400000000000001E-4</v>
      </c>
      <c r="N14" s="97">
        <v>3.88E-4</v>
      </c>
      <c r="O14" s="97">
        <v>3.7300000000000001E-4</v>
      </c>
      <c r="P14" s="97">
        <v>3.6499999999999998E-4</v>
      </c>
      <c r="Q14" s="98">
        <v>3.5999999999999997E-4</v>
      </c>
      <c r="R14" s="98" t="s">
        <v>63</v>
      </c>
      <c r="S14" s="115"/>
    </row>
    <row r="15" spans="1:34" s="49" customFormat="1" ht="26.25" customHeight="1" x14ac:dyDescent="0.25">
      <c r="A15" s="14"/>
      <c r="B15" s="76"/>
      <c r="C15" s="87" t="s">
        <v>27</v>
      </c>
      <c r="D15" s="97">
        <v>0.73283399999999999</v>
      </c>
      <c r="E15" s="97">
        <v>0.73898300000000006</v>
      </c>
      <c r="F15" s="97">
        <v>0.72722300000000006</v>
      </c>
      <c r="G15" s="97">
        <v>0.72793999999999992</v>
      </c>
      <c r="H15" s="97">
        <v>0.718866</v>
      </c>
      <c r="I15" s="97">
        <v>0.67490600000000001</v>
      </c>
      <c r="J15" s="97">
        <v>0.70930700000000002</v>
      </c>
      <c r="K15" s="97">
        <v>0.67426699999999995</v>
      </c>
      <c r="L15" s="97">
        <v>0.6785850000000001</v>
      </c>
      <c r="M15" s="97">
        <v>0.623062</v>
      </c>
      <c r="N15" s="97">
        <v>0.61062099999999997</v>
      </c>
      <c r="O15" s="97">
        <v>0.58384400000000003</v>
      </c>
      <c r="P15" s="97">
        <v>0.60671799999999998</v>
      </c>
      <c r="Q15" s="98">
        <v>0.65012100000000006</v>
      </c>
      <c r="R15" s="98">
        <v>0.73739999999999994</v>
      </c>
      <c r="S15" s="24"/>
    </row>
    <row r="16" spans="1:34" s="18" customFormat="1" ht="36" customHeight="1" x14ac:dyDescent="0.25">
      <c r="A16" s="17"/>
      <c r="B16" s="191" t="s">
        <v>71</v>
      </c>
      <c r="C16" s="191"/>
      <c r="D16" s="99">
        <v>0.19736300000000001</v>
      </c>
      <c r="E16" s="99">
        <v>0.198268</v>
      </c>
      <c r="F16" s="100">
        <v>0.205149</v>
      </c>
      <c r="G16" s="100">
        <v>0.21817599999999998</v>
      </c>
      <c r="H16" s="100">
        <v>0.23583300000000001</v>
      </c>
      <c r="I16" s="100">
        <v>0.252135</v>
      </c>
      <c r="J16" s="100">
        <v>0.25207799999999997</v>
      </c>
      <c r="K16" s="100">
        <v>0.28359400000000001</v>
      </c>
      <c r="L16" s="100">
        <v>0.30899500000000002</v>
      </c>
      <c r="M16" s="100">
        <v>0.322573</v>
      </c>
      <c r="N16" s="100">
        <v>0.33583799999999997</v>
      </c>
      <c r="O16" s="100">
        <v>0.33951999999999999</v>
      </c>
      <c r="P16" s="100">
        <v>0.33839799999999998</v>
      </c>
      <c r="Q16" s="100">
        <v>0.36408900000000005</v>
      </c>
      <c r="R16" s="100">
        <v>0.38683599999999996</v>
      </c>
      <c r="S16" s="17"/>
      <c r="Z16" s="19"/>
      <c r="AA16" s="19"/>
      <c r="AB16" s="19"/>
      <c r="AC16" s="19"/>
      <c r="AD16" s="19"/>
      <c r="AH16" s="14"/>
    </row>
    <row r="17" spans="1:19" s="49" customFormat="1" ht="22.5" customHeight="1" x14ac:dyDescent="0.25">
      <c r="A17" s="115"/>
      <c r="B17" s="121"/>
      <c r="C17" s="87" t="s">
        <v>32</v>
      </c>
      <c r="D17" s="97">
        <v>0.11128500000000001</v>
      </c>
      <c r="E17" s="97">
        <v>0.12259399999999999</v>
      </c>
      <c r="F17" s="97">
        <v>0.14867</v>
      </c>
      <c r="G17" s="97">
        <v>0.15501899999999999</v>
      </c>
      <c r="H17" s="97">
        <v>0.16874800000000001</v>
      </c>
      <c r="I17" s="97">
        <v>0.17568999999999999</v>
      </c>
      <c r="J17" s="97">
        <v>0.21141699999999999</v>
      </c>
      <c r="K17" s="97">
        <v>0.237455</v>
      </c>
      <c r="L17" s="97">
        <v>0.24760100000000002</v>
      </c>
      <c r="M17" s="97">
        <v>0.26819299999999996</v>
      </c>
      <c r="N17" s="97">
        <v>0.29879499999999998</v>
      </c>
      <c r="O17" s="97">
        <v>0.298759</v>
      </c>
      <c r="P17" s="97">
        <v>0.34010800000000002</v>
      </c>
      <c r="Q17" s="98">
        <v>0.360406</v>
      </c>
      <c r="R17" s="98">
        <v>0.41197800000000001</v>
      </c>
      <c r="S17" s="115"/>
    </row>
    <row r="18" spans="1:19" s="49" customFormat="1" ht="22.5" customHeight="1" x14ac:dyDescent="0.25">
      <c r="A18" s="115"/>
      <c r="B18" s="121"/>
      <c r="C18" s="87" t="s">
        <v>29</v>
      </c>
      <c r="D18" s="97">
        <v>3.9321999999999996E-2</v>
      </c>
      <c r="E18" s="97">
        <v>4.9301000000000005E-2</v>
      </c>
      <c r="F18" s="97">
        <v>5.3815999999999996E-2</v>
      </c>
      <c r="G18" s="97">
        <v>6.7878999999999995E-2</v>
      </c>
      <c r="H18" s="97">
        <v>7.5277999999999998E-2</v>
      </c>
      <c r="I18" s="97">
        <v>8.2468E-2</v>
      </c>
      <c r="J18" s="97">
        <v>0.10642599999999999</v>
      </c>
      <c r="K18" s="97">
        <v>0.141818</v>
      </c>
      <c r="L18" s="97">
        <v>0.155699</v>
      </c>
      <c r="M18" s="97">
        <v>0.18415600000000001</v>
      </c>
      <c r="N18" s="97">
        <v>0.22268000000000002</v>
      </c>
      <c r="O18" s="97">
        <v>0.18017900000000001</v>
      </c>
      <c r="P18" s="97">
        <v>0.195803</v>
      </c>
      <c r="Q18" s="98">
        <v>0.24520700000000001</v>
      </c>
      <c r="R18" s="98">
        <v>0.21297899999999997</v>
      </c>
      <c r="S18" s="115"/>
    </row>
    <row r="19" spans="1:19" s="49" customFormat="1" ht="22.5" customHeight="1" x14ac:dyDescent="0.25">
      <c r="A19" s="115"/>
      <c r="B19" s="121"/>
      <c r="C19" s="87" t="s">
        <v>36</v>
      </c>
      <c r="D19" s="97">
        <v>0.15948499999999999</v>
      </c>
      <c r="E19" s="97">
        <v>0.18709299999999998</v>
      </c>
      <c r="F19" s="97">
        <v>0.20161000000000001</v>
      </c>
      <c r="G19" s="97">
        <v>0.20692099999999999</v>
      </c>
      <c r="H19" s="97">
        <v>0.26078000000000001</v>
      </c>
      <c r="I19" s="97">
        <v>0.33490499999999995</v>
      </c>
      <c r="J19" s="97">
        <v>0.30572700000000003</v>
      </c>
      <c r="K19" s="97">
        <v>0.30440699999999998</v>
      </c>
      <c r="L19" s="97">
        <v>0.40468999999999999</v>
      </c>
      <c r="M19" s="97">
        <v>0.40921999999999997</v>
      </c>
      <c r="N19" s="97">
        <v>0.35710999999999998</v>
      </c>
      <c r="O19" s="97">
        <v>0.393424</v>
      </c>
      <c r="P19" s="97">
        <v>0.32884799999999997</v>
      </c>
      <c r="Q19" s="98">
        <v>0.395206</v>
      </c>
      <c r="R19" s="98">
        <v>0.38032899999999997</v>
      </c>
      <c r="S19" s="115"/>
    </row>
    <row r="20" spans="1:19" s="49" customFormat="1" ht="22.5" customHeight="1" x14ac:dyDescent="0.25">
      <c r="A20" s="115"/>
      <c r="B20" s="121"/>
      <c r="C20" s="87" t="s">
        <v>30</v>
      </c>
      <c r="D20" s="97">
        <v>0.33249299999999998</v>
      </c>
      <c r="E20" s="97">
        <v>0.27293699999999999</v>
      </c>
      <c r="F20" s="97">
        <v>0.29937799999999998</v>
      </c>
      <c r="G20" s="97">
        <v>0.35877899999999996</v>
      </c>
      <c r="H20" s="97">
        <v>0.30108599999999996</v>
      </c>
      <c r="I20" s="97">
        <v>0.29991099999999998</v>
      </c>
      <c r="J20" s="97">
        <v>0.328907</v>
      </c>
      <c r="K20" s="97">
        <v>0.40561799999999998</v>
      </c>
      <c r="L20" s="97">
        <v>0.35966999999999999</v>
      </c>
      <c r="M20" s="97">
        <v>0.38580500000000001</v>
      </c>
      <c r="N20" s="97">
        <v>0.44499</v>
      </c>
      <c r="O20" s="97">
        <v>0.44228700000000004</v>
      </c>
      <c r="P20" s="97">
        <v>0.46614400000000006</v>
      </c>
      <c r="Q20" s="98">
        <v>0.45767099999999999</v>
      </c>
      <c r="R20" s="98" t="s">
        <v>63</v>
      </c>
      <c r="S20" s="115"/>
    </row>
    <row r="21" spans="1:19" s="49" customFormat="1" ht="22.5" customHeight="1" x14ac:dyDescent="0.25">
      <c r="A21" s="115"/>
      <c r="B21" s="121"/>
      <c r="C21" s="87" t="s">
        <v>31</v>
      </c>
      <c r="D21" s="97">
        <v>0.10619899999999999</v>
      </c>
      <c r="E21" s="97">
        <v>0.11789999999999999</v>
      </c>
      <c r="F21" s="97">
        <v>0.12560000000000002</v>
      </c>
      <c r="G21" s="97">
        <v>0.136875</v>
      </c>
      <c r="H21" s="97">
        <v>0.13925499999999999</v>
      </c>
      <c r="I21" s="97">
        <v>0.14581</v>
      </c>
      <c r="J21" s="97">
        <v>0.12403800000000001</v>
      </c>
      <c r="K21" s="97">
        <v>0.157027</v>
      </c>
      <c r="L21" s="97">
        <v>0.17883600000000002</v>
      </c>
      <c r="M21" s="97">
        <v>0.17398599999999997</v>
      </c>
      <c r="N21" s="97">
        <v>0.16650600000000002</v>
      </c>
      <c r="O21" s="97">
        <v>0.18429500000000001</v>
      </c>
      <c r="P21" s="97">
        <v>0.17387699999999998</v>
      </c>
      <c r="Q21" s="98">
        <v>0.20363499999999998</v>
      </c>
      <c r="R21" s="98">
        <v>0.20465900000000001</v>
      </c>
      <c r="S21" s="115"/>
    </row>
    <row r="22" spans="1:19" s="49" customFormat="1" ht="22.5" customHeight="1" x14ac:dyDescent="0.25">
      <c r="A22" s="115"/>
      <c r="B22" s="121"/>
      <c r="C22" s="87" t="s">
        <v>65</v>
      </c>
      <c r="D22" s="97">
        <v>7.4526999999999996E-2</v>
      </c>
      <c r="E22" s="97">
        <v>8.1450999999999996E-2</v>
      </c>
      <c r="F22" s="97">
        <v>7.2106000000000003E-2</v>
      </c>
      <c r="G22" s="97">
        <v>8.8626999999999997E-2</v>
      </c>
      <c r="H22" s="97">
        <v>9.5312999999999995E-2</v>
      </c>
      <c r="I22" s="97">
        <v>9.3871999999999997E-2</v>
      </c>
      <c r="J22" s="97">
        <v>0.10809799999999999</v>
      </c>
      <c r="K22" s="97">
        <v>0.12089900000000001</v>
      </c>
      <c r="L22" s="97">
        <v>0.119118</v>
      </c>
      <c r="M22" s="97">
        <v>0.11268700000000001</v>
      </c>
      <c r="N22" s="97">
        <v>0.12397999999999999</v>
      </c>
      <c r="O22" s="97">
        <v>0.12825900000000001</v>
      </c>
      <c r="P22" s="97">
        <v>0.148672</v>
      </c>
      <c r="Q22" s="98">
        <v>0.159578</v>
      </c>
      <c r="R22" s="98">
        <v>0.17357900000000001</v>
      </c>
      <c r="S22" s="115"/>
    </row>
    <row r="23" spans="1:19" s="49" customFormat="1" ht="22.5" customHeight="1" x14ac:dyDescent="0.25">
      <c r="A23" s="115"/>
      <c r="B23" s="121"/>
      <c r="C23" s="87" t="s">
        <v>33</v>
      </c>
      <c r="D23" s="97">
        <v>0.18208400000000002</v>
      </c>
      <c r="E23" s="97">
        <v>0.181668</v>
      </c>
      <c r="F23" s="97">
        <v>0.17006099999999999</v>
      </c>
      <c r="G23" s="97">
        <v>0.19981499999999999</v>
      </c>
      <c r="H23" s="97">
        <v>0.25136700000000001</v>
      </c>
      <c r="I23" s="97">
        <v>0.26569199999999998</v>
      </c>
      <c r="J23" s="97">
        <v>0.28057500000000002</v>
      </c>
      <c r="K23" s="97">
        <v>0.31476500000000002</v>
      </c>
      <c r="L23" s="97">
        <v>0.39305500000000004</v>
      </c>
      <c r="M23" s="97">
        <v>0.43737699999999996</v>
      </c>
      <c r="N23" s="97">
        <v>0.38989299999999999</v>
      </c>
      <c r="O23" s="97">
        <v>0.37908900000000001</v>
      </c>
      <c r="P23" s="97">
        <v>0.35737999999999998</v>
      </c>
      <c r="Q23" s="98">
        <v>0.403472</v>
      </c>
      <c r="R23" s="98">
        <v>0.40509900000000004</v>
      </c>
      <c r="S23" s="115"/>
    </row>
    <row r="24" spans="1:19" s="49" customFormat="1" ht="22.5" customHeight="1" x14ac:dyDescent="0.25">
      <c r="A24" s="115"/>
      <c r="B24" s="121"/>
      <c r="C24" s="87" t="s">
        <v>38</v>
      </c>
      <c r="D24" s="97">
        <v>0.99474699999999994</v>
      </c>
      <c r="E24" s="97">
        <v>0.99318200000000001</v>
      </c>
      <c r="F24" s="97">
        <v>0.99141299999999999</v>
      </c>
      <c r="G24" s="97">
        <v>0.99406899999999998</v>
      </c>
      <c r="H24" s="97">
        <v>0.96591099999999996</v>
      </c>
      <c r="I24" s="97">
        <v>0.95749399999999996</v>
      </c>
      <c r="J24" s="97">
        <v>0.96578299999999995</v>
      </c>
      <c r="K24" s="97">
        <v>0.97982600000000009</v>
      </c>
      <c r="L24" s="97">
        <v>0.976908</v>
      </c>
      <c r="M24" s="97">
        <v>0.97668499999999991</v>
      </c>
      <c r="N24" s="97">
        <v>0.97699700000000012</v>
      </c>
      <c r="O24" s="97">
        <v>0.97810599999999992</v>
      </c>
      <c r="P24" s="97">
        <v>0.97808600000000001</v>
      </c>
      <c r="Q24" s="98">
        <v>0.97703799999999996</v>
      </c>
      <c r="R24" s="98">
        <v>0.97620599999999991</v>
      </c>
      <c r="S24" s="115"/>
    </row>
    <row r="25" spans="1:19" s="49" customFormat="1" ht="22.5" customHeight="1" x14ac:dyDescent="0.25">
      <c r="A25" s="115"/>
      <c r="B25" s="121"/>
      <c r="C25" s="87" t="s">
        <v>34</v>
      </c>
      <c r="D25" s="97">
        <v>3.4562000000000002E-2</v>
      </c>
      <c r="E25" s="97">
        <v>3.2576999999999995E-2</v>
      </c>
      <c r="F25" s="97">
        <v>3.7759999999999995E-2</v>
      </c>
      <c r="G25" s="97">
        <v>4.6379999999999998E-2</v>
      </c>
      <c r="H25" s="97">
        <v>6.1146000000000006E-2</v>
      </c>
      <c r="I25" s="97">
        <v>7.2664000000000006E-2</v>
      </c>
      <c r="J25" s="97">
        <v>8.2954000000000014E-2</v>
      </c>
      <c r="K25" s="97">
        <v>0.106742</v>
      </c>
      <c r="L25" s="97">
        <v>0.10709099999999999</v>
      </c>
      <c r="M25" s="97">
        <v>0.128217</v>
      </c>
      <c r="N25" s="97">
        <v>0.14117499999999999</v>
      </c>
      <c r="O25" s="97">
        <v>0.139761</v>
      </c>
      <c r="P25" s="97">
        <v>0.14429</v>
      </c>
      <c r="Q25" s="98">
        <v>0.12907199999999999</v>
      </c>
      <c r="R25" s="98">
        <v>0.15817600000000001</v>
      </c>
      <c r="S25" s="115"/>
    </row>
    <row r="26" spans="1:19" s="49" customFormat="1" ht="22.5" customHeight="1" x14ac:dyDescent="0.25">
      <c r="A26" s="115"/>
      <c r="B26" s="121"/>
      <c r="C26" s="87" t="s">
        <v>35</v>
      </c>
      <c r="D26" s="97">
        <v>0.18565799999999999</v>
      </c>
      <c r="E26" s="97">
        <v>0.330071</v>
      </c>
      <c r="F26" s="97">
        <v>0.350771</v>
      </c>
      <c r="G26" s="97">
        <v>0.32933799999999996</v>
      </c>
      <c r="H26" s="97">
        <v>0.37875199999999998</v>
      </c>
      <c r="I26" s="97">
        <v>0.531559</v>
      </c>
      <c r="J26" s="97">
        <v>0.47061700000000001</v>
      </c>
      <c r="K26" s="97">
        <v>0.43781999999999999</v>
      </c>
      <c r="L26" s="97">
        <v>0.59237899999999999</v>
      </c>
      <c r="M26" s="97">
        <v>0.61367700000000003</v>
      </c>
      <c r="N26" s="97">
        <v>0.48666500000000001</v>
      </c>
      <c r="O26" s="97">
        <v>0.55523899999999993</v>
      </c>
      <c r="P26" s="97">
        <v>0.40900500000000001</v>
      </c>
      <c r="Q26" s="98">
        <v>0.52243799999999996</v>
      </c>
      <c r="R26" s="98">
        <v>0.54997099999999999</v>
      </c>
      <c r="S26" s="115"/>
    </row>
    <row r="27" spans="1:19" s="49" customFormat="1" ht="22.5" customHeight="1" x14ac:dyDescent="0.25">
      <c r="A27" s="115"/>
      <c r="B27" s="121"/>
      <c r="C27" s="87" t="s">
        <v>37</v>
      </c>
      <c r="D27" s="97">
        <v>4.9874999999999996E-2</v>
      </c>
      <c r="E27" s="97">
        <v>5.5273000000000003E-2</v>
      </c>
      <c r="F27" s="97">
        <v>5.9340000000000004E-2</v>
      </c>
      <c r="G27" s="97">
        <v>6.6686999999999996E-2</v>
      </c>
      <c r="H27" s="97">
        <v>7.6786999999999994E-2</v>
      </c>
      <c r="I27" s="97">
        <v>7.6771000000000006E-2</v>
      </c>
      <c r="J27" s="97">
        <v>0.103589</v>
      </c>
      <c r="K27" s="97">
        <v>0.12151300000000001</v>
      </c>
      <c r="L27" s="97">
        <v>0.15662999999999999</v>
      </c>
      <c r="M27" s="97">
        <v>0.19936699999999999</v>
      </c>
      <c r="N27" s="97">
        <v>0.25408700000000001</v>
      </c>
      <c r="O27" s="97">
        <v>0.253722</v>
      </c>
      <c r="P27" s="97">
        <v>0.30207499999999998</v>
      </c>
      <c r="Q27" s="98">
        <v>0.33921799999999996</v>
      </c>
      <c r="R27" s="98">
        <v>0.37542299999999995</v>
      </c>
      <c r="S27" s="115"/>
    </row>
    <row r="28" spans="1:19" s="49" customFormat="1" ht="22.5" customHeight="1" x14ac:dyDescent="0.25">
      <c r="A28" s="115"/>
      <c r="B28" s="121"/>
      <c r="C28" s="87" t="s">
        <v>101</v>
      </c>
      <c r="D28" s="97">
        <v>4.5762999999999998E-2</v>
      </c>
      <c r="E28" s="97">
        <v>5.0106000000000005E-2</v>
      </c>
      <c r="F28" s="97">
        <v>4.3583999999999998E-2</v>
      </c>
      <c r="G28" s="97">
        <v>4.8811999999999994E-2</v>
      </c>
      <c r="H28" s="97">
        <v>6.3356999999999997E-2</v>
      </c>
      <c r="I28" s="97">
        <v>7.5584999999999999E-2</v>
      </c>
      <c r="J28" s="97">
        <v>9.0869999999999992E-2</v>
      </c>
      <c r="K28" s="97">
        <v>0.10061999999999999</v>
      </c>
      <c r="L28" s="97">
        <v>0.11752000000000001</v>
      </c>
      <c r="M28" s="97">
        <v>0.11867900000000001</v>
      </c>
      <c r="N28" s="97">
        <v>0.127521</v>
      </c>
      <c r="O28" s="97">
        <v>0.12706899999999999</v>
      </c>
      <c r="P28" s="97">
        <v>0.12396599999999999</v>
      </c>
      <c r="Q28" s="98">
        <v>0.118711</v>
      </c>
      <c r="R28" s="98">
        <v>0.128384</v>
      </c>
      <c r="S28" s="115"/>
    </row>
    <row r="29" spans="1:19" s="49" customFormat="1" ht="22.5" customHeight="1" x14ac:dyDescent="0.25">
      <c r="A29" s="115"/>
      <c r="B29" s="121"/>
      <c r="C29" s="87" t="s">
        <v>102</v>
      </c>
      <c r="D29" s="97">
        <v>0.34021200000000001</v>
      </c>
      <c r="E29" s="97">
        <v>0.29283700000000001</v>
      </c>
      <c r="F29" s="97">
        <v>0.25949800000000001</v>
      </c>
      <c r="G29" s="97">
        <v>0.26516400000000001</v>
      </c>
      <c r="H29" s="97">
        <v>0.27279599999999998</v>
      </c>
      <c r="I29" s="97">
        <v>0.33880499999999997</v>
      </c>
      <c r="J29" s="97">
        <v>0.26573099999999999</v>
      </c>
      <c r="K29" s="97">
        <v>0.25738</v>
      </c>
      <c r="L29" s="97">
        <v>0.34812399999999999</v>
      </c>
      <c r="M29" s="97">
        <v>0.42027500000000001</v>
      </c>
      <c r="N29" s="97">
        <v>0.40086899999999998</v>
      </c>
      <c r="O29" s="97">
        <v>0.42205399999999998</v>
      </c>
      <c r="P29" s="97">
        <v>0.38323999999999997</v>
      </c>
      <c r="Q29" s="98">
        <v>0.40997700000000004</v>
      </c>
      <c r="R29" s="98">
        <v>0.41194899999999995</v>
      </c>
      <c r="S29" s="115"/>
    </row>
    <row r="30" spans="1:19" s="49" customFormat="1" ht="22.5" customHeight="1" x14ac:dyDescent="0.25">
      <c r="A30" s="115"/>
      <c r="B30" s="121"/>
      <c r="C30" s="87" t="s">
        <v>67</v>
      </c>
      <c r="D30" s="97">
        <v>0.51315699999999997</v>
      </c>
      <c r="E30" s="97">
        <v>0.49646500000000005</v>
      </c>
      <c r="F30" s="97">
        <v>0.52058799999999994</v>
      </c>
      <c r="G30" s="97">
        <v>0.54352899999999993</v>
      </c>
      <c r="H30" s="97">
        <v>0.58459800000000006</v>
      </c>
      <c r="I30" s="97">
        <v>0.55328200000000005</v>
      </c>
      <c r="J30" s="97">
        <v>0.55988799999999994</v>
      </c>
      <c r="K30" s="97">
        <v>0.59098499999999998</v>
      </c>
      <c r="L30" s="97">
        <v>0.54074</v>
      </c>
      <c r="M30" s="97">
        <v>0.55869000000000002</v>
      </c>
      <c r="N30" s="97">
        <v>0.63303799999999999</v>
      </c>
      <c r="O30" s="97">
        <v>0.57205300000000003</v>
      </c>
      <c r="P30" s="97">
        <v>0.57889200000000007</v>
      </c>
      <c r="Q30" s="98">
        <v>0.55671599999999999</v>
      </c>
      <c r="R30" s="98">
        <v>0.58713900000000008</v>
      </c>
      <c r="S30" s="115"/>
    </row>
    <row r="31" spans="1:19" s="49" customFormat="1" ht="22.5" customHeight="1" x14ac:dyDescent="0.25">
      <c r="A31" s="120"/>
      <c r="B31" s="121"/>
      <c r="C31" s="87" t="s">
        <v>39</v>
      </c>
      <c r="D31" s="97">
        <v>0.245425</v>
      </c>
      <c r="E31" s="97">
        <v>0.25253700000000001</v>
      </c>
      <c r="F31" s="97">
        <v>0.19031800000000001</v>
      </c>
      <c r="G31" s="97">
        <v>0.17347699999999999</v>
      </c>
      <c r="H31" s="97">
        <v>0.19578399999999999</v>
      </c>
      <c r="I31" s="97">
        <v>0.26377800000000001</v>
      </c>
      <c r="J31" s="97">
        <v>0.25326799999999999</v>
      </c>
      <c r="K31" s="97">
        <v>0.27230500000000002</v>
      </c>
      <c r="L31" s="97">
        <v>0.28823199999999999</v>
      </c>
      <c r="M31" s="97">
        <v>0.20887599999999998</v>
      </c>
      <c r="N31" s="97">
        <v>0.31957000000000002</v>
      </c>
      <c r="O31" s="97">
        <v>0.328872</v>
      </c>
      <c r="P31" s="97">
        <v>0.29344799999999999</v>
      </c>
      <c r="Q31" s="98">
        <v>0.32067700000000005</v>
      </c>
      <c r="R31" s="98">
        <v>0.441772</v>
      </c>
      <c r="S31" s="115"/>
    </row>
    <row r="32" spans="1:19" s="49" customFormat="1" ht="26.25" customHeight="1" x14ac:dyDescent="0.25">
      <c r="A32" s="14"/>
      <c r="B32" s="76"/>
      <c r="C32" s="87" t="s">
        <v>87</v>
      </c>
      <c r="D32" s="97">
        <v>0.14912400000000001</v>
      </c>
      <c r="E32" s="97">
        <v>0.154533</v>
      </c>
      <c r="F32" s="97">
        <v>0.16245100000000001</v>
      </c>
      <c r="G32" s="97">
        <v>0.17556899999999998</v>
      </c>
      <c r="H32" s="97">
        <v>0.19469999999999998</v>
      </c>
      <c r="I32" s="97">
        <v>0.21113399999999999</v>
      </c>
      <c r="J32" s="97">
        <v>0.21412400000000001</v>
      </c>
      <c r="K32" s="97">
        <v>0.242287</v>
      </c>
      <c r="L32" s="97">
        <v>0.271839</v>
      </c>
      <c r="M32" s="97">
        <v>0.29166599999999998</v>
      </c>
      <c r="N32" s="97">
        <v>0.29832799999999998</v>
      </c>
      <c r="O32" s="97">
        <v>0.30114200000000002</v>
      </c>
      <c r="P32" s="97">
        <v>0.30480599999999997</v>
      </c>
      <c r="Q32" s="98">
        <v>0.33115099999999997</v>
      </c>
      <c r="R32" s="98">
        <v>0.34727800000000003</v>
      </c>
      <c r="S32" s="24"/>
    </row>
    <row r="33" spans="1:34" s="18" customFormat="1" ht="36" customHeight="1" x14ac:dyDescent="0.25">
      <c r="A33" s="17"/>
      <c r="B33" s="191" t="s">
        <v>72</v>
      </c>
      <c r="C33" s="191"/>
      <c r="D33" s="99">
        <v>0.17887799999999998</v>
      </c>
      <c r="E33" s="99">
        <v>0.16812000000000002</v>
      </c>
      <c r="F33" s="100">
        <v>0.16748299999999999</v>
      </c>
      <c r="G33" s="100">
        <v>0.15407099999999999</v>
      </c>
      <c r="H33" s="100">
        <v>0.170845</v>
      </c>
      <c r="I33" s="100">
        <v>0.163161</v>
      </c>
      <c r="J33" s="100">
        <v>0.156474</v>
      </c>
      <c r="K33" s="100">
        <v>0.15348800000000001</v>
      </c>
      <c r="L33" s="100">
        <v>0.16584399999999999</v>
      </c>
      <c r="M33" s="100">
        <v>0.15879399999999999</v>
      </c>
      <c r="N33" s="100">
        <v>0.15484200000000001</v>
      </c>
      <c r="O33" s="100">
        <v>0.16723199999999999</v>
      </c>
      <c r="P33" s="100">
        <v>0.17159199999999999</v>
      </c>
      <c r="Q33" s="100">
        <v>0.172792</v>
      </c>
      <c r="R33" s="100">
        <v>0.17566099999999998</v>
      </c>
      <c r="S33" s="17"/>
      <c r="Z33" s="19"/>
      <c r="AA33" s="19"/>
      <c r="AB33" s="19"/>
      <c r="AC33" s="19"/>
      <c r="AD33" s="19"/>
      <c r="AH33" s="14"/>
    </row>
    <row r="34" spans="1:34" s="49" customFormat="1" ht="22.5" customHeight="1" x14ac:dyDescent="0.25">
      <c r="A34" s="115"/>
      <c r="B34" s="121"/>
      <c r="C34" s="87" t="s">
        <v>83</v>
      </c>
      <c r="D34" s="97">
        <v>0.13155799999999998</v>
      </c>
      <c r="E34" s="97">
        <v>0.10259499999999999</v>
      </c>
      <c r="F34" s="97">
        <v>0.108207</v>
      </c>
      <c r="G34" s="97">
        <v>0.103128</v>
      </c>
      <c r="H34" s="97">
        <v>0.12243</v>
      </c>
      <c r="I34" s="97">
        <v>0.18423300000000001</v>
      </c>
      <c r="J34" s="97">
        <v>0.13186200000000001</v>
      </c>
      <c r="K34" s="97">
        <v>7.9214999999999994E-2</v>
      </c>
      <c r="L34" s="97">
        <v>6.6711999999999994E-2</v>
      </c>
      <c r="M34" s="97">
        <v>5.6292000000000002E-2</v>
      </c>
      <c r="N34" s="97">
        <v>7.0399000000000003E-2</v>
      </c>
      <c r="O34" s="97">
        <v>8.4319000000000005E-2</v>
      </c>
      <c r="P34" s="97">
        <v>7.774600000000001E-2</v>
      </c>
      <c r="Q34" s="98">
        <v>7.8128000000000003E-2</v>
      </c>
      <c r="R34" s="98" t="s">
        <v>63</v>
      </c>
      <c r="S34" s="115"/>
    </row>
    <row r="35" spans="1:34" s="49" customFormat="1" ht="22.5" customHeight="1" x14ac:dyDescent="0.25">
      <c r="A35" s="115"/>
      <c r="B35" s="121"/>
      <c r="C35" s="87" t="s">
        <v>40</v>
      </c>
      <c r="D35" s="97">
        <v>0.11579</v>
      </c>
      <c r="E35" s="97">
        <v>0.108405</v>
      </c>
      <c r="F35" s="97">
        <v>0.106674</v>
      </c>
      <c r="G35" s="97">
        <v>9.2870000000000008E-2</v>
      </c>
      <c r="H35" s="97">
        <v>8.7396999999999989E-2</v>
      </c>
      <c r="I35" s="97">
        <v>9.7064999999999999E-2</v>
      </c>
      <c r="J35" s="97">
        <v>9.1042000000000012E-2</v>
      </c>
      <c r="K35" s="97">
        <v>8.2312999999999997E-2</v>
      </c>
      <c r="L35" s="97">
        <v>7.5053999999999996E-2</v>
      </c>
      <c r="M35" s="97">
        <v>7.8778000000000001E-2</v>
      </c>
      <c r="N35" s="97">
        <v>8.8739999999999999E-2</v>
      </c>
      <c r="O35" s="97">
        <v>0.112401</v>
      </c>
      <c r="P35" s="97">
        <v>0.112901</v>
      </c>
      <c r="Q35" s="98">
        <v>0.10253899999999999</v>
      </c>
      <c r="R35" s="98">
        <v>0.10115299999999999</v>
      </c>
      <c r="S35" s="115"/>
    </row>
    <row r="36" spans="1:34" s="49" customFormat="1" ht="22.5" customHeight="1" x14ac:dyDescent="0.25">
      <c r="A36" s="115"/>
      <c r="B36" s="121"/>
      <c r="C36" s="87" t="s">
        <v>41</v>
      </c>
      <c r="D36" s="97">
        <v>0.18367899999999998</v>
      </c>
      <c r="E36" s="97">
        <v>0.176537</v>
      </c>
      <c r="F36" s="97">
        <v>0.17677700000000002</v>
      </c>
      <c r="G36" s="97">
        <v>0.160715</v>
      </c>
      <c r="H36" s="97">
        <v>0.17804700000000001</v>
      </c>
      <c r="I36" s="97">
        <v>0.16275300000000001</v>
      </c>
      <c r="J36" s="97">
        <v>0.159438</v>
      </c>
      <c r="K36" s="97">
        <v>0.15675800000000001</v>
      </c>
      <c r="L36" s="97">
        <v>0.17292200000000002</v>
      </c>
      <c r="M36" s="97">
        <v>0.167152</v>
      </c>
      <c r="N36" s="97">
        <v>0.16007200000000002</v>
      </c>
      <c r="O36" s="97">
        <v>0.172074</v>
      </c>
      <c r="P36" s="97">
        <v>0.17211899999999999</v>
      </c>
      <c r="Q36" s="98">
        <v>0.17420200000000002</v>
      </c>
      <c r="R36" s="98">
        <v>0.17930199999999999</v>
      </c>
      <c r="S36" s="115"/>
    </row>
    <row r="37" spans="1:34" s="49" customFormat="1" ht="22.5" customHeight="1" x14ac:dyDescent="0.25">
      <c r="A37" s="115"/>
      <c r="B37" s="121"/>
      <c r="C37" s="87" t="s">
        <v>42</v>
      </c>
      <c r="D37" s="97">
        <v>6.7416000000000004E-2</v>
      </c>
      <c r="E37" s="97">
        <v>6.7582000000000003E-2</v>
      </c>
      <c r="F37" s="97">
        <v>5.3936000000000005E-2</v>
      </c>
      <c r="G37" s="97">
        <v>6.1379999999999997E-2</v>
      </c>
      <c r="H37" s="97">
        <v>6.9796999999999998E-2</v>
      </c>
      <c r="I37" s="97">
        <v>7.0915999999999993E-2</v>
      </c>
      <c r="J37" s="97">
        <v>5.7451000000000002E-2</v>
      </c>
      <c r="K37" s="97">
        <v>5.9076000000000004E-2</v>
      </c>
      <c r="L37" s="97">
        <v>8.1193000000000015E-2</v>
      </c>
      <c r="M37" s="97">
        <v>6.0224E-2</v>
      </c>
      <c r="N37" s="97">
        <v>5.3011000000000003E-2</v>
      </c>
      <c r="O37" s="97">
        <v>6.6140999999999991E-2</v>
      </c>
      <c r="P37" s="97">
        <v>7.9797000000000007E-2</v>
      </c>
      <c r="Q37" s="98">
        <v>9.0174000000000004E-2</v>
      </c>
      <c r="R37" s="98">
        <v>7.1697999999999998E-2</v>
      </c>
      <c r="S37" s="115"/>
    </row>
    <row r="38" spans="1:34" s="49" customFormat="1" ht="26.25" customHeight="1" x14ac:dyDescent="0.25">
      <c r="A38" s="14"/>
      <c r="B38" s="76"/>
      <c r="C38" s="87" t="s">
        <v>43</v>
      </c>
      <c r="D38" s="97">
        <v>0.18728600000000001</v>
      </c>
      <c r="E38" s="97">
        <v>9.5193999999999987E-2</v>
      </c>
      <c r="F38" s="97">
        <v>9.520300000000001E-2</v>
      </c>
      <c r="G38" s="97">
        <v>8.9369999999999991E-2</v>
      </c>
      <c r="H38" s="97">
        <v>0.12939299999999998</v>
      </c>
      <c r="I38" s="97">
        <v>0.157614</v>
      </c>
      <c r="J38" s="97">
        <v>0.108003</v>
      </c>
      <c r="K38" s="97">
        <v>0.12553300000000001</v>
      </c>
      <c r="L38" s="97">
        <v>0.104436</v>
      </c>
      <c r="M38" s="97">
        <v>0.108943</v>
      </c>
      <c r="N38" s="97">
        <v>0.12260600000000001</v>
      </c>
      <c r="O38" s="97">
        <v>0.123809</v>
      </c>
      <c r="P38" s="97">
        <v>0.13639099999999998</v>
      </c>
      <c r="Q38" s="98">
        <v>0.118134</v>
      </c>
      <c r="R38" s="98">
        <v>0.11181100000000001</v>
      </c>
      <c r="S38" s="24"/>
    </row>
    <row r="39" spans="1:34" s="18" customFormat="1" ht="36" customHeight="1" x14ac:dyDescent="0.25">
      <c r="A39" s="17"/>
      <c r="B39" s="191" t="s">
        <v>73</v>
      </c>
      <c r="C39" s="191"/>
      <c r="D39" s="99">
        <v>4.2811000000000002E-2</v>
      </c>
      <c r="E39" s="99">
        <v>4.2337E-2</v>
      </c>
      <c r="F39" s="100">
        <v>3.8293000000000001E-2</v>
      </c>
      <c r="G39" s="100">
        <v>1.5311999999999999E-2</v>
      </c>
      <c r="H39" s="100">
        <v>1.6307000000000002E-2</v>
      </c>
      <c r="I39" s="100">
        <v>2.0344999999999999E-2</v>
      </c>
      <c r="J39" s="100">
        <v>2.1991E-2</v>
      </c>
      <c r="K39" s="100">
        <v>2.2845000000000001E-2</v>
      </c>
      <c r="L39" s="100">
        <v>2.5068E-2</v>
      </c>
      <c r="M39" s="100">
        <v>1.9938000000000001E-2</v>
      </c>
      <c r="N39" s="100">
        <v>1.7704999999999999E-2</v>
      </c>
      <c r="O39" s="100">
        <v>2.1777000000000001E-2</v>
      </c>
      <c r="P39" s="100">
        <v>1.9229E-2</v>
      </c>
      <c r="Q39" s="100">
        <v>2.1232000000000001E-2</v>
      </c>
      <c r="R39" s="100">
        <v>3.7844000000000003E-2</v>
      </c>
      <c r="S39" s="17"/>
      <c r="Z39" s="19"/>
      <c r="AA39" s="19"/>
      <c r="AB39" s="19"/>
      <c r="AC39" s="19"/>
      <c r="AD39" s="19"/>
      <c r="AH39" s="14"/>
    </row>
    <row r="40" spans="1:34" s="49" customFormat="1" ht="22.5" customHeight="1" x14ac:dyDescent="0.25">
      <c r="A40" s="115"/>
      <c r="B40" s="121"/>
      <c r="C40" s="87" t="s">
        <v>69</v>
      </c>
      <c r="D40" s="97">
        <v>0</v>
      </c>
      <c r="E40" s="97">
        <v>0</v>
      </c>
      <c r="F40" s="97">
        <v>0</v>
      </c>
      <c r="G40" s="97">
        <v>0</v>
      </c>
      <c r="H40" s="97">
        <v>0</v>
      </c>
      <c r="I40" s="97">
        <v>0</v>
      </c>
      <c r="J40" s="97">
        <v>0</v>
      </c>
      <c r="K40" s="97">
        <v>8.8000000000000011E-5</v>
      </c>
      <c r="L40" s="97">
        <v>1.37E-4</v>
      </c>
      <c r="M40" s="97">
        <v>1.35E-4</v>
      </c>
      <c r="N40" s="97">
        <v>3.8100000000000005E-4</v>
      </c>
      <c r="O40" s="97">
        <v>3.7400000000000004E-4</v>
      </c>
      <c r="P40" s="97">
        <v>4.46E-4</v>
      </c>
      <c r="Q40" s="98">
        <v>6.9000000000000008E-4</v>
      </c>
      <c r="R40" s="98">
        <v>2.8039999999999996E-3</v>
      </c>
      <c r="S40" s="115"/>
    </row>
    <row r="41" spans="1:34" s="49" customFormat="1" ht="22.5" customHeight="1" x14ac:dyDescent="0.25">
      <c r="A41" s="115"/>
      <c r="B41" s="121"/>
      <c r="C41" s="87" t="s">
        <v>62</v>
      </c>
      <c r="D41" s="97">
        <v>0</v>
      </c>
      <c r="E41" s="97">
        <v>0</v>
      </c>
      <c r="F41" s="97">
        <v>0</v>
      </c>
      <c r="G41" s="97">
        <v>0</v>
      </c>
      <c r="H41" s="97">
        <v>0</v>
      </c>
      <c r="I41" s="97">
        <v>0</v>
      </c>
      <c r="J41" s="97">
        <v>0</v>
      </c>
      <c r="K41" s="97">
        <v>0</v>
      </c>
      <c r="L41" s="97">
        <v>9.41E-4</v>
      </c>
      <c r="M41" s="97">
        <v>2.5829999999999998E-3</v>
      </c>
      <c r="N41" s="97">
        <v>2.3240000000000001E-3</v>
      </c>
      <c r="O41" s="97">
        <v>2.7469999999999999E-3</v>
      </c>
      <c r="P41" s="97">
        <v>5.888E-3</v>
      </c>
      <c r="Q41" s="98">
        <v>1.0362E-2</v>
      </c>
      <c r="R41" s="98">
        <v>3.2381E-2</v>
      </c>
      <c r="S41" s="115"/>
    </row>
    <row r="42" spans="1:34" s="49" customFormat="1" ht="22.5" customHeight="1" x14ac:dyDescent="0.25">
      <c r="A42" s="115"/>
      <c r="B42" s="121"/>
      <c r="C42" s="87" t="s">
        <v>60</v>
      </c>
      <c r="D42" s="97">
        <v>9.0802999999999995E-2</v>
      </c>
      <c r="E42" s="97">
        <v>9.5447000000000004E-2</v>
      </c>
      <c r="F42" s="97">
        <v>8.8879E-2</v>
      </c>
      <c r="G42" s="97">
        <v>2.4233999999999999E-2</v>
      </c>
      <c r="H42" s="97">
        <v>3.3699E-2</v>
      </c>
      <c r="I42" s="97">
        <v>4.1634000000000004E-2</v>
      </c>
      <c r="J42" s="97">
        <v>5.1226000000000001E-2</v>
      </c>
      <c r="K42" s="97">
        <v>4.9855000000000003E-2</v>
      </c>
      <c r="L42" s="97">
        <v>5.7077000000000003E-2</v>
      </c>
      <c r="M42" s="97">
        <v>5.1954E-2</v>
      </c>
      <c r="N42" s="97">
        <v>5.1048999999999997E-2</v>
      </c>
      <c r="O42" s="97">
        <v>5.7763000000000002E-2</v>
      </c>
      <c r="P42" s="97">
        <v>5.0221999999999996E-2</v>
      </c>
      <c r="Q42" s="98">
        <v>5.3616999999999998E-2</v>
      </c>
      <c r="R42" s="98">
        <v>9.439199999999999E-2</v>
      </c>
      <c r="S42" s="115"/>
    </row>
    <row r="43" spans="1:34" s="49" customFormat="1" ht="22.5" customHeight="1" x14ac:dyDescent="0.25">
      <c r="A43" s="115"/>
      <c r="B43" s="121"/>
      <c r="C43" s="87" t="s">
        <v>68</v>
      </c>
      <c r="D43" s="97">
        <v>0.19736799999999999</v>
      </c>
      <c r="E43" s="97">
        <v>0.180232</v>
      </c>
      <c r="F43" s="97">
        <v>0.17257899999999998</v>
      </c>
      <c r="G43" s="97">
        <v>9.4475000000000003E-2</v>
      </c>
      <c r="H43" s="97">
        <v>8.5264000000000006E-2</v>
      </c>
      <c r="I43" s="97">
        <v>9.7469E-2</v>
      </c>
      <c r="J43" s="97">
        <v>6.3021000000000008E-2</v>
      </c>
      <c r="K43" s="97">
        <v>9.5440999999999998E-2</v>
      </c>
      <c r="L43" s="97">
        <v>8.1424999999999997E-2</v>
      </c>
      <c r="M43" s="97">
        <v>4.3250999999999998E-2</v>
      </c>
      <c r="N43" s="97">
        <v>3.7066000000000002E-2</v>
      </c>
      <c r="O43" s="97">
        <v>4.2122E-2</v>
      </c>
      <c r="P43" s="97">
        <v>1.6685999999999999E-2</v>
      </c>
      <c r="Q43" s="98">
        <v>1.3982000000000001E-2</v>
      </c>
      <c r="R43" s="98">
        <v>1.8265E-2</v>
      </c>
      <c r="S43" s="115"/>
    </row>
    <row r="44" spans="1:34" s="49" customFormat="1" ht="22.5" customHeight="1" x14ac:dyDescent="0.25">
      <c r="A44" s="115"/>
      <c r="B44" s="121"/>
      <c r="C44" s="87" t="s">
        <v>61</v>
      </c>
      <c r="D44" s="97">
        <v>0</v>
      </c>
      <c r="E44" s="97">
        <v>0</v>
      </c>
      <c r="F44" s="97">
        <v>0</v>
      </c>
      <c r="G44" s="97">
        <v>0</v>
      </c>
      <c r="H44" s="97">
        <v>0</v>
      </c>
      <c r="I44" s="97">
        <v>0</v>
      </c>
      <c r="J44" s="97">
        <v>0</v>
      </c>
      <c r="K44" s="97">
        <v>0</v>
      </c>
      <c r="L44" s="97">
        <v>0</v>
      </c>
      <c r="M44" s="97">
        <v>0</v>
      </c>
      <c r="N44" s="97">
        <v>0</v>
      </c>
      <c r="O44" s="97">
        <v>2.8999999999999997E-5</v>
      </c>
      <c r="P44" s="97">
        <v>5.4000000000000005E-5</v>
      </c>
      <c r="Q44" s="98">
        <v>5.3000000000000001E-5</v>
      </c>
      <c r="R44" s="98">
        <v>1.13E-4</v>
      </c>
      <c r="S44" s="115"/>
    </row>
    <row r="45" spans="1:34" s="49" customFormat="1" ht="26.25" customHeight="1" x14ac:dyDescent="0.25">
      <c r="A45" s="14"/>
      <c r="B45" s="76"/>
      <c r="C45" s="87" t="s">
        <v>84</v>
      </c>
      <c r="D45" s="97">
        <v>0</v>
      </c>
      <c r="E45" s="97">
        <v>0</v>
      </c>
      <c r="F45" s="97">
        <v>0</v>
      </c>
      <c r="G45" s="97">
        <v>0</v>
      </c>
      <c r="H45" s="97">
        <v>0</v>
      </c>
      <c r="I45" s="97">
        <v>0</v>
      </c>
      <c r="J45" s="97">
        <v>0</v>
      </c>
      <c r="K45" s="97">
        <v>0</v>
      </c>
      <c r="L45" s="97">
        <v>0</v>
      </c>
      <c r="M45" s="97">
        <v>0</v>
      </c>
      <c r="N45" s="97">
        <v>0</v>
      </c>
      <c r="O45" s="97">
        <v>0</v>
      </c>
      <c r="P45" s="97">
        <v>0</v>
      </c>
      <c r="Q45" s="98">
        <v>0</v>
      </c>
      <c r="R45" s="98">
        <v>0</v>
      </c>
      <c r="S45" s="24"/>
    </row>
    <row r="46" spans="1:34" s="18" customFormat="1" ht="36" customHeight="1" x14ac:dyDescent="0.25">
      <c r="A46" s="17"/>
      <c r="B46" s="191" t="s">
        <v>74</v>
      </c>
      <c r="C46" s="191"/>
      <c r="D46" s="99">
        <v>0.169852</v>
      </c>
      <c r="E46" s="99">
        <v>0.17000299999999999</v>
      </c>
      <c r="F46" s="100">
        <v>0.16482600000000003</v>
      </c>
      <c r="G46" s="100">
        <v>0.164524</v>
      </c>
      <c r="H46" s="100">
        <v>0.169097</v>
      </c>
      <c r="I46" s="100">
        <v>0.17498999999999998</v>
      </c>
      <c r="J46" s="100">
        <v>0.171573</v>
      </c>
      <c r="K46" s="100">
        <v>0.16655999999999999</v>
      </c>
      <c r="L46" s="100">
        <v>0.171597</v>
      </c>
      <c r="M46" s="100">
        <v>0.18007300000000001</v>
      </c>
      <c r="N46" s="100">
        <v>0.17704999999999999</v>
      </c>
      <c r="O46" s="100">
        <v>0.175513</v>
      </c>
      <c r="P46" s="100">
        <v>0.18255600000000002</v>
      </c>
      <c r="Q46" s="100">
        <v>0.19450700000000001</v>
      </c>
      <c r="R46" s="100">
        <v>0.201933</v>
      </c>
      <c r="S46" s="17"/>
      <c r="Z46" s="19"/>
      <c r="AA46" s="19"/>
      <c r="AB46" s="19"/>
      <c r="AC46" s="19"/>
      <c r="AD46" s="19"/>
      <c r="AH46" s="14"/>
    </row>
    <row r="47" spans="1:34" s="49" customFormat="1" ht="22.5" customHeight="1" x14ac:dyDescent="0.25">
      <c r="A47" s="115"/>
      <c r="B47" s="121"/>
      <c r="C47" s="87" t="s">
        <v>48</v>
      </c>
      <c r="D47" s="97">
        <v>0.79648200000000002</v>
      </c>
      <c r="E47" s="97">
        <v>0.80610999999999999</v>
      </c>
      <c r="F47" s="97">
        <v>0.77618900000000002</v>
      </c>
      <c r="G47" s="97">
        <v>0.75409000000000004</v>
      </c>
      <c r="H47" s="97">
        <v>0.65343200000000001</v>
      </c>
      <c r="I47" s="97">
        <v>0.67957400000000012</v>
      </c>
      <c r="J47" s="97">
        <v>0.70907799999999999</v>
      </c>
      <c r="K47" s="97">
        <v>0.60799500000000006</v>
      </c>
      <c r="L47" s="97">
        <v>0.58020899999999997</v>
      </c>
      <c r="M47" s="97">
        <v>0.53175099999999997</v>
      </c>
      <c r="N47" s="97">
        <v>0.531717</v>
      </c>
      <c r="O47" s="97">
        <v>0.56123900000000004</v>
      </c>
      <c r="P47" s="97">
        <v>0.71394299999999999</v>
      </c>
      <c r="Q47" s="98">
        <v>0.72383399999999998</v>
      </c>
      <c r="R47" s="98" t="s">
        <v>63</v>
      </c>
      <c r="S47" s="115"/>
    </row>
    <row r="48" spans="1:34" s="49" customFormat="1" ht="22.5" customHeight="1" x14ac:dyDescent="0.25">
      <c r="A48" s="115"/>
      <c r="B48" s="121"/>
      <c r="C48" s="87" t="s">
        <v>44</v>
      </c>
      <c r="D48" s="97">
        <v>1.5282E-2</v>
      </c>
      <c r="E48" s="97">
        <v>5.7720000000000002E-3</v>
      </c>
      <c r="F48" s="97">
        <v>5.6579999999999998E-3</v>
      </c>
      <c r="G48" s="97">
        <v>6.6439999999999997E-3</v>
      </c>
      <c r="H48" s="97">
        <v>7.5309999999999995E-3</v>
      </c>
      <c r="I48" s="97">
        <v>3.6070000000000004E-3</v>
      </c>
      <c r="J48" s="97">
        <v>9.0019999999999996E-3</v>
      </c>
      <c r="K48" s="97">
        <v>1.0008E-2</v>
      </c>
      <c r="L48" s="97">
        <v>5.0960000000000007E-3</v>
      </c>
      <c r="M48" s="97">
        <v>3.588E-3</v>
      </c>
      <c r="N48" s="97">
        <v>2.9449999999999997E-3</v>
      </c>
      <c r="O48" s="97">
        <v>4.2839999999999996E-3</v>
      </c>
      <c r="P48" s="97">
        <v>7.6060000000000008E-3</v>
      </c>
      <c r="Q48" s="98">
        <v>9.2680000000000002E-3</v>
      </c>
      <c r="R48" s="98">
        <v>9.2800000000000001E-3</v>
      </c>
      <c r="S48" s="115"/>
    </row>
    <row r="49" spans="1:34" s="49" customFormat="1" ht="22.5" customHeight="1" x14ac:dyDescent="0.25">
      <c r="A49" s="115"/>
      <c r="B49" s="121"/>
      <c r="C49" s="87" t="s">
        <v>45</v>
      </c>
      <c r="D49" s="97">
        <v>0.12141</v>
      </c>
      <c r="E49" s="97">
        <v>0.11733299999999999</v>
      </c>
      <c r="F49" s="97">
        <v>0.13059300000000001</v>
      </c>
      <c r="G49" s="97">
        <v>0.119009</v>
      </c>
      <c r="H49" s="97">
        <v>0.100691</v>
      </c>
      <c r="I49" s="97">
        <v>0.10048</v>
      </c>
      <c r="J49" s="97">
        <v>9.3268000000000004E-2</v>
      </c>
      <c r="K49" s="97">
        <v>8.8793999999999998E-2</v>
      </c>
      <c r="L49" s="97">
        <v>8.8056999999999996E-2</v>
      </c>
      <c r="M49" s="97">
        <v>8.8691999999999993E-2</v>
      </c>
      <c r="N49" s="97">
        <v>8.4644999999999998E-2</v>
      </c>
      <c r="O49" s="97">
        <v>8.3888000000000004E-2</v>
      </c>
      <c r="P49" s="97">
        <v>8.5950000000000013E-2</v>
      </c>
      <c r="Q49" s="98">
        <v>9.0120000000000006E-2</v>
      </c>
      <c r="R49" s="98">
        <v>0.1</v>
      </c>
      <c r="S49" s="115"/>
    </row>
    <row r="50" spans="1:34" s="49" customFormat="1" ht="22.5" customHeight="1" x14ac:dyDescent="0.25">
      <c r="A50" s="115"/>
      <c r="B50" s="121"/>
      <c r="C50" s="87" t="s">
        <v>49</v>
      </c>
      <c r="D50" s="97">
        <v>8.8000000000000011E-5</v>
      </c>
      <c r="E50" s="97">
        <v>1.21E-4</v>
      </c>
      <c r="F50" s="97">
        <v>1.1400000000000001E-4</v>
      </c>
      <c r="G50" s="97">
        <v>1.4000000000000001E-4</v>
      </c>
      <c r="H50" s="97">
        <v>1.65E-4</v>
      </c>
      <c r="I50" s="97">
        <v>1.84E-4</v>
      </c>
      <c r="J50" s="97">
        <v>2.6899999999999998E-4</v>
      </c>
      <c r="K50" s="97">
        <v>2.3300000000000003E-4</v>
      </c>
      <c r="L50" s="97">
        <v>2.1100000000000001E-4</v>
      </c>
      <c r="M50" s="97">
        <v>2.12E-4</v>
      </c>
      <c r="N50" s="97">
        <v>2.13E-4</v>
      </c>
      <c r="O50" s="97">
        <v>2.1999999999999998E-4</v>
      </c>
      <c r="P50" s="97">
        <v>2.2100000000000001E-4</v>
      </c>
      <c r="Q50" s="98">
        <v>2.42E-4</v>
      </c>
      <c r="R50" s="98" t="s">
        <v>63</v>
      </c>
      <c r="S50" s="115"/>
    </row>
    <row r="51" spans="1:34" s="49" customFormat="1" ht="22.5" customHeight="1" x14ac:dyDescent="0.25">
      <c r="A51" s="115"/>
      <c r="B51" s="121"/>
      <c r="C51" s="87" t="s">
        <v>46</v>
      </c>
      <c r="D51" s="97">
        <v>0.33000599999999997</v>
      </c>
      <c r="E51" s="97">
        <v>0.27100799999999997</v>
      </c>
      <c r="F51" s="97">
        <v>0.27099799999999996</v>
      </c>
      <c r="G51" s="97">
        <v>0.271009</v>
      </c>
      <c r="H51" s="97">
        <v>0.22900300000000001</v>
      </c>
      <c r="I51" s="97">
        <v>0.24401800000000001</v>
      </c>
      <c r="J51" s="97">
        <v>0.217615</v>
      </c>
      <c r="K51" s="97">
        <v>0.19772300000000001</v>
      </c>
      <c r="L51" s="97">
        <v>0.18501999999999999</v>
      </c>
      <c r="M51" s="97">
        <v>0.166434</v>
      </c>
      <c r="N51" s="97">
        <v>0.177009</v>
      </c>
      <c r="O51" s="97">
        <v>0.17645</v>
      </c>
      <c r="P51" s="97">
        <v>0.17234100000000002</v>
      </c>
      <c r="Q51" s="98">
        <v>0.17510200000000001</v>
      </c>
      <c r="R51" s="98">
        <v>0.20317900000000003</v>
      </c>
      <c r="S51" s="115"/>
    </row>
    <row r="52" spans="1:34" s="49" customFormat="1" ht="26.25" customHeight="1" x14ac:dyDescent="0.25">
      <c r="A52" s="14"/>
      <c r="B52" s="76"/>
      <c r="C52" s="87" t="s">
        <v>47</v>
      </c>
      <c r="D52" s="97">
        <v>1.8251E-2</v>
      </c>
      <c r="E52" s="97">
        <v>2.4098000000000001E-2</v>
      </c>
      <c r="F52" s="97">
        <v>1.5629000000000001E-2</v>
      </c>
      <c r="G52" s="97">
        <v>1.6473999999999999E-2</v>
      </c>
      <c r="H52" s="97">
        <v>1.7755E-2</v>
      </c>
      <c r="I52" s="97">
        <v>2.0659E-2</v>
      </c>
      <c r="J52" s="97">
        <v>2.0245000000000003E-2</v>
      </c>
      <c r="K52" s="97">
        <v>1.7474E-2</v>
      </c>
      <c r="L52" s="97">
        <v>1.7007000000000001E-2</v>
      </c>
      <c r="M52" s="97">
        <v>2.5842E-2</v>
      </c>
      <c r="N52" s="97">
        <v>3.5457000000000002E-2</v>
      </c>
      <c r="O52" s="97">
        <v>4.3730999999999999E-2</v>
      </c>
      <c r="P52" s="97">
        <v>5.5060000000000005E-2</v>
      </c>
      <c r="Q52" s="98">
        <v>6.2535999999999994E-2</v>
      </c>
      <c r="R52" s="98">
        <v>6.4627999999999991E-2</v>
      </c>
      <c r="S52" s="24"/>
    </row>
    <row r="53" spans="1:34" s="18" customFormat="1" ht="36" customHeight="1" x14ac:dyDescent="0.25">
      <c r="A53" s="17"/>
      <c r="B53" s="191" t="s">
        <v>75</v>
      </c>
      <c r="C53" s="191"/>
      <c r="D53" s="99">
        <v>0.1380149245381963</v>
      </c>
      <c r="E53" s="99">
        <v>0.14058187857240101</v>
      </c>
      <c r="F53" s="100">
        <v>0.13726938043129394</v>
      </c>
      <c r="G53" s="100">
        <v>0.14963687463488015</v>
      </c>
      <c r="H53" s="100">
        <v>0.15093139655020676</v>
      </c>
      <c r="I53" s="100">
        <v>0.15759512236729406</v>
      </c>
      <c r="J53" s="100">
        <v>0.1533856288831027</v>
      </c>
      <c r="K53" s="100">
        <v>0.16981793014954341</v>
      </c>
      <c r="L53" s="100">
        <v>0.17691717530200934</v>
      </c>
      <c r="M53" s="100">
        <v>0.19089497304697767</v>
      </c>
      <c r="N53" s="100">
        <v>0.19871554451472709</v>
      </c>
      <c r="O53" s="100">
        <v>0.21087363376800983</v>
      </c>
      <c r="P53" s="100">
        <v>0.21697040786069768</v>
      </c>
      <c r="Q53" s="100">
        <v>0.2252826513795885</v>
      </c>
      <c r="R53" s="100">
        <v>1.22528265137959</v>
      </c>
      <c r="S53" s="17"/>
      <c r="Z53" s="19"/>
      <c r="AA53" s="19"/>
      <c r="AB53" s="19"/>
      <c r="AC53" s="19"/>
      <c r="AD53" s="19"/>
      <c r="AH53" s="14"/>
    </row>
    <row r="54" spans="1:34" s="49" customFormat="1" ht="22.5" customHeight="1" x14ac:dyDescent="0.25">
      <c r="A54" s="115"/>
      <c r="B54" s="121"/>
      <c r="C54" s="87" t="s">
        <v>50</v>
      </c>
      <c r="D54" s="97">
        <v>8.9245999999999992E-2</v>
      </c>
      <c r="E54" s="97">
        <v>9.3393999999999991E-2</v>
      </c>
      <c r="F54" s="97">
        <v>8.7149000000000004E-2</v>
      </c>
      <c r="G54" s="97">
        <v>8.1712000000000007E-2</v>
      </c>
      <c r="H54" s="97">
        <v>7.5229000000000004E-2</v>
      </c>
      <c r="I54" s="97">
        <v>8.6155000000000009E-2</v>
      </c>
      <c r="J54" s="97">
        <v>0.10395599999999999</v>
      </c>
      <c r="K54" s="97">
        <v>0.105296</v>
      </c>
      <c r="L54" s="97">
        <v>0.13176399999999999</v>
      </c>
      <c r="M54" s="97">
        <v>0.14627100000000001</v>
      </c>
      <c r="N54" s="97">
        <v>0.13342100000000001</v>
      </c>
      <c r="O54" s="97">
        <v>0.14596000000000001</v>
      </c>
      <c r="P54" s="97">
        <v>0.15679399999999999</v>
      </c>
      <c r="Q54" s="98">
        <v>0.170958</v>
      </c>
      <c r="R54" s="98">
        <v>0.18199500000000002</v>
      </c>
      <c r="S54" s="115"/>
    </row>
    <row r="55" spans="1:34" s="49" customFormat="1" ht="22.5" customHeight="1" x14ac:dyDescent="0.25">
      <c r="A55" s="115"/>
      <c r="B55" s="121"/>
      <c r="C55" s="87" t="s">
        <v>51</v>
      </c>
      <c r="D55" s="97">
        <v>0.16175</v>
      </c>
      <c r="E55" s="97">
        <v>0.15592800000000001</v>
      </c>
      <c r="F55" s="97">
        <v>0.15263299999999999</v>
      </c>
      <c r="G55" s="97">
        <v>0.177374</v>
      </c>
      <c r="H55" s="97">
        <v>0.17863800000000002</v>
      </c>
      <c r="I55" s="97">
        <v>0.18831499999999998</v>
      </c>
      <c r="J55" s="97">
        <v>0.169542</v>
      </c>
      <c r="K55" s="97">
        <v>0.201155</v>
      </c>
      <c r="L55" s="97">
        <v>0.20452500000000001</v>
      </c>
      <c r="M55" s="97">
        <v>0.22789000000000001</v>
      </c>
      <c r="N55" s="97">
        <v>0.241262</v>
      </c>
      <c r="O55" s="97">
        <v>0.25258800000000003</v>
      </c>
      <c r="P55" s="97">
        <v>0.25548500000000002</v>
      </c>
      <c r="Q55" s="98">
        <v>0.25923800000000002</v>
      </c>
      <c r="R55" s="98">
        <v>0.26984000000000002</v>
      </c>
      <c r="S55" s="115"/>
    </row>
    <row r="56" spans="1:34" s="49" customFormat="1" ht="22.5" customHeight="1" x14ac:dyDescent="0.25">
      <c r="A56" s="115"/>
      <c r="B56" s="121"/>
      <c r="C56" s="87" t="s">
        <v>57</v>
      </c>
      <c r="D56" s="97">
        <v>1.4298999999999999E-2</v>
      </c>
      <c r="E56" s="97">
        <v>1.4279E-2</v>
      </c>
      <c r="F56" s="97">
        <v>1.3966000000000001E-2</v>
      </c>
      <c r="G56" s="97">
        <v>1.5387E-2</v>
      </c>
      <c r="H56" s="97">
        <v>1.6535000000000001E-2</v>
      </c>
      <c r="I56" s="97">
        <v>1.797E-2</v>
      </c>
      <c r="J56" s="97">
        <v>2.0471E-2</v>
      </c>
      <c r="K56" s="97">
        <v>2.0156E-2</v>
      </c>
      <c r="L56" s="97">
        <v>2.3778999999999998E-2</v>
      </c>
      <c r="M56" s="97">
        <v>2.4723000000000002E-2</v>
      </c>
      <c r="N56" s="97">
        <v>2.5859E-2</v>
      </c>
      <c r="O56" s="97">
        <v>3.4964000000000002E-2</v>
      </c>
      <c r="P56" s="97">
        <v>4.0232999999999998E-2</v>
      </c>
      <c r="Q56" s="98">
        <v>4.5273000000000001E-2</v>
      </c>
      <c r="R56" s="98">
        <v>4.7712000000000004E-2</v>
      </c>
      <c r="S56" s="115"/>
    </row>
    <row r="57" spans="1:34" s="49" customFormat="1" ht="22.5" customHeight="1" x14ac:dyDescent="0.25">
      <c r="A57" s="115"/>
      <c r="B57" s="121"/>
      <c r="C57" s="87" t="s">
        <v>52</v>
      </c>
      <c r="D57" s="97">
        <v>0.166436</v>
      </c>
      <c r="E57" s="97">
        <v>0.175682</v>
      </c>
      <c r="F57" s="97">
        <v>0.179145</v>
      </c>
      <c r="G57" s="97">
        <v>0.16723500000000002</v>
      </c>
      <c r="H57" s="97">
        <v>0.15677199999999999</v>
      </c>
      <c r="I57" s="97">
        <v>0.16224</v>
      </c>
      <c r="J57" s="97">
        <v>0.172819</v>
      </c>
      <c r="K57" s="97">
        <v>0.158994</v>
      </c>
      <c r="L57" s="97">
        <v>0.174649</v>
      </c>
      <c r="M57" s="97">
        <v>0.16324100000000002</v>
      </c>
      <c r="N57" s="97">
        <v>0.156338</v>
      </c>
      <c r="O57" s="97">
        <v>0.16742200000000002</v>
      </c>
      <c r="P57" s="97">
        <v>0.17196899999999998</v>
      </c>
      <c r="Q57" s="98">
        <v>0.18473299999999998</v>
      </c>
      <c r="R57" s="98">
        <v>0.20713599999999999</v>
      </c>
      <c r="S57" s="115"/>
    </row>
    <row r="58" spans="1:34" s="49" customFormat="1" ht="22.5" customHeight="1" x14ac:dyDescent="0.25">
      <c r="A58" s="115"/>
      <c r="B58" s="121"/>
      <c r="C58" s="87" t="s">
        <v>53</v>
      </c>
      <c r="D58" s="97">
        <v>0.13605499999999998</v>
      </c>
      <c r="E58" s="97">
        <v>0.122588</v>
      </c>
      <c r="F58" s="97">
        <v>0.12903900000000001</v>
      </c>
      <c r="G58" s="97">
        <v>0.133158</v>
      </c>
      <c r="H58" s="97">
        <v>0.132331</v>
      </c>
      <c r="I58" s="97">
        <v>0.15853999999999999</v>
      </c>
      <c r="J58" s="97">
        <v>0.11992900000000001</v>
      </c>
      <c r="K58" s="97">
        <v>0.11236800000000001</v>
      </c>
      <c r="L58" s="97">
        <v>0.12270200000000001</v>
      </c>
      <c r="M58" s="97">
        <v>0.11475099999999999</v>
      </c>
      <c r="N58" s="97">
        <v>0.106512</v>
      </c>
      <c r="O58" s="97">
        <v>0.12567</v>
      </c>
      <c r="P58" s="97">
        <v>0.12542</v>
      </c>
      <c r="Q58" s="98">
        <v>0.11821999999999999</v>
      </c>
      <c r="R58" s="98">
        <v>0.118532</v>
      </c>
      <c r="S58" s="115"/>
    </row>
    <row r="59" spans="1:34" s="49" customFormat="1" ht="22.5" customHeight="1" x14ac:dyDescent="0.25">
      <c r="A59" s="115"/>
      <c r="B59" s="121"/>
      <c r="C59" s="87" t="s">
        <v>54</v>
      </c>
      <c r="D59" s="97">
        <v>9.6554000000000001E-2</v>
      </c>
      <c r="E59" s="97">
        <v>0.10663299999999999</v>
      </c>
      <c r="F59" s="97">
        <v>9.349600000000001E-2</v>
      </c>
      <c r="G59" s="97">
        <v>9.5399999999999985E-2</v>
      </c>
      <c r="H59" s="97">
        <v>9.7423999999999997E-2</v>
      </c>
      <c r="I59" s="97">
        <v>0.10151</v>
      </c>
      <c r="J59" s="97">
        <v>0.109429</v>
      </c>
      <c r="K59" s="97">
        <v>0.105306</v>
      </c>
      <c r="L59" s="97">
        <v>0.11314099999999999</v>
      </c>
      <c r="M59" s="97">
        <v>0.12829199999999999</v>
      </c>
      <c r="N59" s="97">
        <v>0.147341</v>
      </c>
      <c r="O59" s="97">
        <v>0.14711099999999999</v>
      </c>
      <c r="P59" s="97">
        <v>0.16431799999999999</v>
      </c>
      <c r="Q59" s="98">
        <v>0.17428100000000002</v>
      </c>
      <c r="R59" s="98">
        <v>0.18046199999999998</v>
      </c>
      <c r="S59" s="115"/>
    </row>
    <row r="60" spans="1:34" s="49" customFormat="1" ht="22.5" customHeight="1" x14ac:dyDescent="0.25">
      <c r="A60" s="115"/>
      <c r="B60" s="121"/>
      <c r="C60" s="87" t="s">
        <v>55</v>
      </c>
      <c r="D60" s="97">
        <v>6.2801999999999997E-2</v>
      </c>
      <c r="E60" s="97">
        <v>7.1723999999999996E-2</v>
      </c>
      <c r="F60" s="97">
        <v>6.6562999999999997E-2</v>
      </c>
      <c r="G60" s="97">
        <v>7.6287999999999995E-2</v>
      </c>
      <c r="H60" s="97">
        <v>7.0058999999999996E-2</v>
      </c>
      <c r="I60" s="97">
        <v>5.9927000000000001E-2</v>
      </c>
      <c r="J60" s="97">
        <v>6.7144000000000009E-2</v>
      </c>
      <c r="K60" s="97">
        <v>7.3834999999999998E-2</v>
      </c>
      <c r="L60" s="97">
        <v>8.5776000000000005E-2</v>
      </c>
      <c r="M60" s="97">
        <v>9.7078000000000012E-2</v>
      </c>
      <c r="N60" s="97">
        <v>9.9572000000000008E-2</v>
      </c>
      <c r="O60" s="97">
        <v>0.13461600000000001</v>
      </c>
      <c r="P60" s="97">
        <v>0.168654</v>
      </c>
      <c r="Q60" s="98">
        <v>0.16098800000000002</v>
      </c>
      <c r="R60" s="98">
        <v>0.16087700000000002</v>
      </c>
      <c r="S60" s="115"/>
    </row>
    <row r="61" spans="1:34" s="49" customFormat="1" ht="22.5" customHeight="1" x14ac:dyDescent="0.25">
      <c r="A61" s="115"/>
      <c r="B61" s="121"/>
      <c r="C61" s="87" t="s">
        <v>56</v>
      </c>
      <c r="D61" s="97">
        <v>0.64350499999999999</v>
      </c>
      <c r="E61" s="97">
        <v>0.6472150000000001</v>
      </c>
      <c r="F61" s="97">
        <v>0.65505999999999998</v>
      </c>
      <c r="G61" s="97">
        <v>0.64268400000000003</v>
      </c>
      <c r="H61" s="97">
        <v>0.71724199999999994</v>
      </c>
      <c r="I61" s="97">
        <v>0.73300600000000005</v>
      </c>
      <c r="J61" s="97">
        <v>0.76178400000000002</v>
      </c>
      <c r="K61" s="97">
        <v>0.71851200000000004</v>
      </c>
      <c r="L61" s="97">
        <v>0.74260800000000005</v>
      </c>
      <c r="M61" s="97">
        <v>0.792103</v>
      </c>
      <c r="N61" s="97">
        <v>0.801172</v>
      </c>
      <c r="O61" s="97">
        <v>0.84258300000000008</v>
      </c>
      <c r="P61" s="97">
        <v>0.81179800000000002</v>
      </c>
      <c r="Q61" s="98">
        <v>0.83434900000000001</v>
      </c>
      <c r="R61" s="98">
        <v>0.81882599999999994</v>
      </c>
      <c r="S61" s="115"/>
    </row>
    <row r="62" spans="1:34" s="49" customFormat="1" ht="22.5" customHeight="1" x14ac:dyDescent="0.25">
      <c r="A62" s="115"/>
      <c r="B62" s="121"/>
      <c r="C62" s="87" t="s">
        <v>59</v>
      </c>
      <c r="D62" s="97">
        <v>5.5448000000000004E-2</v>
      </c>
      <c r="E62" s="97">
        <v>6.9171999999999997E-2</v>
      </c>
      <c r="F62" s="97">
        <v>6.9139000000000006E-2</v>
      </c>
      <c r="G62" s="97">
        <v>6.5978999999999996E-2</v>
      </c>
      <c r="H62" s="97">
        <v>6.8971999999999992E-2</v>
      </c>
      <c r="I62" s="97">
        <v>5.6098999999999996E-2</v>
      </c>
      <c r="J62" s="97">
        <v>8.0479000000000009E-2</v>
      </c>
      <c r="K62" s="97">
        <v>8.2776000000000002E-2</v>
      </c>
      <c r="L62" s="97">
        <v>8.1328999999999999E-2</v>
      </c>
      <c r="M62" s="97">
        <v>8.3588999999999997E-2</v>
      </c>
      <c r="N62" s="97">
        <v>8.3937000000000012E-2</v>
      </c>
      <c r="O62" s="97">
        <v>0.15056800000000001</v>
      </c>
      <c r="P62" s="97">
        <v>0.16415400000000002</v>
      </c>
      <c r="Q62" s="98">
        <v>0.20058499999999999</v>
      </c>
      <c r="R62" s="98">
        <v>0.20053299999999999</v>
      </c>
      <c r="S62" s="115"/>
    </row>
    <row r="63" spans="1:34" s="49" customFormat="1" ht="26.25" customHeight="1" x14ac:dyDescent="0.25">
      <c r="A63" s="14"/>
      <c r="B63" s="76"/>
      <c r="C63" s="87" t="s">
        <v>58</v>
      </c>
      <c r="D63" s="97">
        <v>4.2743999999999997E-2</v>
      </c>
      <c r="E63" s="97">
        <v>4.3071999999999999E-2</v>
      </c>
      <c r="F63" s="97">
        <v>4.5064E-2</v>
      </c>
      <c r="G63" s="97">
        <v>4.3425999999999999E-2</v>
      </c>
      <c r="H63" s="97">
        <v>4.2603999999999996E-2</v>
      </c>
      <c r="I63" s="97">
        <v>4.1919999999999999E-2</v>
      </c>
      <c r="J63" s="97">
        <v>4.0724999999999997E-2</v>
      </c>
      <c r="K63" s="97">
        <v>4.7971000000000007E-2</v>
      </c>
      <c r="L63" s="97">
        <v>4.9355999999999997E-2</v>
      </c>
      <c r="M63" s="97">
        <v>4.4234000000000002E-2</v>
      </c>
      <c r="N63" s="97">
        <v>4.6502999999999996E-2</v>
      </c>
      <c r="O63" s="97">
        <v>5.4057000000000001E-2</v>
      </c>
      <c r="P63" s="97">
        <v>5.2134E-2</v>
      </c>
      <c r="Q63" s="98">
        <v>5.1784999999999998E-2</v>
      </c>
      <c r="R63" s="98">
        <v>6.0968999999999995E-2</v>
      </c>
      <c r="S63" s="24"/>
    </row>
    <row r="64" spans="1:34" s="18" customFormat="1" ht="36" customHeight="1" x14ac:dyDescent="0.25">
      <c r="A64" s="17"/>
      <c r="B64" s="92" t="s">
        <v>76</v>
      </c>
      <c r="C64" s="92"/>
      <c r="D64" s="99">
        <v>0.15781100000000001</v>
      </c>
      <c r="E64" s="99">
        <v>0.161852</v>
      </c>
      <c r="F64" s="100">
        <v>0.15990799999999999</v>
      </c>
      <c r="G64" s="100">
        <v>0.16849900000000001</v>
      </c>
      <c r="H64" s="100">
        <v>0.17875099999999999</v>
      </c>
      <c r="I64" s="100">
        <v>0.18087399999999998</v>
      </c>
      <c r="J64" s="100">
        <v>0.193962</v>
      </c>
      <c r="K64" s="100">
        <v>0.203518</v>
      </c>
      <c r="L64" s="100">
        <v>0.21562500000000001</v>
      </c>
      <c r="M64" s="100">
        <v>0.22408700000000001</v>
      </c>
      <c r="N64" s="100">
        <v>0.23217199999999999</v>
      </c>
      <c r="O64" s="100">
        <v>0.24123600000000001</v>
      </c>
      <c r="P64" s="100">
        <v>0.252467</v>
      </c>
      <c r="Q64" s="100">
        <v>0.26059300000000002</v>
      </c>
      <c r="R64" s="100">
        <v>0.271955</v>
      </c>
      <c r="S64" s="17"/>
      <c r="Z64" s="19"/>
      <c r="AA64" s="19"/>
      <c r="AB64" s="19"/>
      <c r="AC64" s="19"/>
      <c r="AD64" s="19"/>
      <c r="AH64" s="14"/>
    </row>
    <row r="65" spans="1:34" s="18" customFormat="1" ht="36" customHeight="1" x14ac:dyDescent="0.25">
      <c r="A65" s="17"/>
      <c r="B65" s="92" t="s">
        <v>77</v>
      </c>
      <c r="C65" s="92"/>
      <c r="D65" s="99">
        <v>0.220245</v>
      </c>
      <c r="E65" s="99">
        <v>0.21493999999999999</v>
      </c>
      <c r="F65" s="100">
        <v>0.210061</v>
      </c>
      <c r="G65" s="100">
        <v>0.212337</v>
      </c>
      <c r="H65" s="100">
        <v>0.21555099999999999</v>
      </c>
      <c r="I65" s="100">
        <v>0.21727399999999999</v>
      </c>
      <c r="J65" s="100">
        <v>0.20993899999999999</v>
      </c>
      <c r="K65" s="100">
        <v>0.21898800000000002</v>
      </c>
      <c r="L65" s="100">
        <v>0.22292699999999999</v>
      </c>
      <c r="M65" s="100">
        <v>0.226938</v>
      </c>
      <c r="N65" s="100">
        <v>0.22942099999999999</v>
      </c>
      <c r="O65" s="100">
        <v>0.24066099999999999</v>
      </c>
      <c r="P65" s="100">
        <v>0.24497599999999997</v>
      </c>
      <c r="Q65" s="100">
        <v>0.251608</v>
      </c>
      <c r="R65" s="100">
        <v>0.26220500000000002</v>
      </c>
      <c r="S65" s="17"/>
      <c r="Z65" s="19"/>
      <c r="AA65" s="19"/>
      <c r="AB65" s="19"/>
      <c r="AC65" s="19"/>
      <c r="AD65" s="19"/>
      <c r="AH65" s="14"/>
    </row>
    <row r="66" spans="1:34" s="18" customFormat="1" ht="36" customHeight="1" x14ac:dyDescent="0.25">
      <c r="A66" s="27"/>
      <c r="B66" s="92" t="s">
        <v>78</v>
      </c>
      <c r="C66" s="92"/>
      <c r="D66" s="101">
        <v>0.18420999999999998</v>
      </c>
      <c r="E66" s="101">
        <v>0.18522300000000003</v>
      </c>
      <c r="F66" s="102">
        <v>0.182667</v>
      </c>
      <c r="G66" s="102">
        <v>0.18879799999999999</v>
      </c>
      <c r="H66" s="102">
        <v>0.19642099999999998</v>
      </c>
      <c r="I66" s="102">
        <v>0.19874600000000001</v>
      </c>
      <c r="J66" s="102">
        <v>0.202094</v>
      </c>
      <c r="K66" s="102">
        <v>0.21156800000000001</v>
      </c>
      <c r="L66" s="102">
        <v>0.219524</v>
      </c>
      <c r="M66" s="102">
        <v>0.22564000000000001</v>
      </c>
      <c r="N66" s="102">
        <v>0.230655</v>
      </c>
      <c r="O66" s="102">
        <v>0.24091300000000002</v>
      </c>
      <c r="P66" s="102">
        <v>0.24819099999999999</v>
      </c>
      <c r="Q66" s="102">
        <v>0.25538</v>
      </c>
      <c r="R66" s="102">
        <v>0.26620699999999997</v>
      </c>
      <c r="S66" s="27"/>
      <c r="Z66" s="19"/>
      <c r="AA66" s="19"/>
      <c r="AB66" s="19"/>
      <c r="AC66" s="19"/>
      <c r="AD66" s="19"/>
      <c r="AH66" s="14"/>
    </row>
    <row r="67" spans="1:34" ht="15" customHeight="1" x14ac:dyDescent="0.2">
      <c r="A67" s="51"/>
      <c r="B67" s="51"/>
      <c r="C67" s="51"/>
      <c r="D67" s="51"/>
      <c r="E67" s="51"/>
      <c r="F67" s="51"/>
      <c r="G67" s="51"/>
      <c r="H67" s="51"/>
      <c r="I67" s="51"/>
      <c r="J67" s="51"/>
      <c r="K67" s="51"/>
      <c r="L67" s="51"/>
      <c r="M67" s="51"/>
      <c r="N67" s="51"/>
      <c r="O67" s="51"/>
    </row>
    <row r="68" spans="1:34" ht="15" customHeight="1" x14ac:dyDescent="0.2">
      <c r="A68" s="52"/>
      <c r="B68" s="52"/>
      <c r="C68" s="52"/>
      <c r="D68" s="52"/>
      <c r="E68" s="52"/>
      <c r="F68" s="52"/>
      <c r="G68" s="52"/>
      <c r="H68" s="52"/>
      <c r="I68" s="52"/>
      <c r="J68" s="52"/>
      <c r="K68" s="52"/>
      <c r="L68" s="52"/>
      <c r="M68" s="52"/>
      <c r="N68" s="52"/>
      <c r="O68" s="52"/>
    </row>
    <row r="69" spans="1:34" ht="15" customHeight="1" x14ac:dyDescent="0.2">
      <c r="A69" s="52"/>
      <c r="B69" s="52"/>
      <c r="C69" s="52"/>
      <c r="D69" s="52"/>
      <c r="E69" s="52"/>
      <c r="F69" s="52"/>
      <c r="G69" s="52"/>
      <c r="H69" s="52"/>
      <c r="I69" s="52"/>
      <c r="J69" s="52"/>
      <c r="K69" s="52"/>
      <c r="L69" s="52"/>
      <c r="M69" s="52"/>
      <c r="N69" s="52"/>
      <c r="O69" s="52"/>
    </row>
  </sheetData>
  <mergeCells count="9">
    <mergeCell ref="U3:V3"/>
    <mergeCell ref="B53:C53"/>
    <mergeCell ref="B3:C3"/>
    <mergeCell ref="B4:C4"/>
    <mergeCell ref="B8:C8"/>
    <mergeCell ref="B46:C46"/>
    <mergeCell ref="B39:C39"/>
    <mergeCell ref="B33:C33"/>
    <mergeCell ref="B16:C16"/>
  </mergeCells>
  <hyperlinks>
    <hyperlink ref="U3" location="Índice!A1" display="Volver al índice"/>
  </hyperlinks>
  <pageMargins left="0.7" right="0.7" top="0.75" bottom="0.75" header="0.3" footer="0.3"/>
  <pageSetup paperSize="9" scale="28"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1">
    <tabColor rgb="FF5C4E44"/>
    <pageSetUpPr fitToPage="1"/>
  </sheetPr>
  <dimension ref="A1:AH75"/>
  <sheetViews>
    <sheetView showGridLines="0" zoomScale="60" zoomScaleNormal="60" workbookViewId="0"/>
  </sheetViews>
  <sheetFormatPr baseColWidth="10" defaultColWidth="11.42578125" defaultRowHeight="14.25" x14ac:dyDescent="0.2"/>
  <cols>
    <col min="1" max="1" width="2.28515625" style="14" customWidth="1"/>
    <col min="2" max="2" width="5.7109375" style="14" customWidth="1"/>
    <col min="3" max="3" width="76.42578125" style="50" customWidth="1"/>
    <col min="4" max="18" width="15.42578125" style="20" customWidth="1"/>
    <col min="19" max="19" width="2.28515625" style="14" customWidth="1"/>
    <col min="20" max="16384" width="11.42578125" style="20"/>
  </cols>
  <sheetData>
    <row r="1" spans="1:34" s="6" customFormat="1" ht="39.75" customHeight="1" x14ac:dyDescent="0.25">
      <c r="D1" s="7"/>
      <c r="E1" s="7"/>
      <c r="F1" s="7"/>
      <c r="G1" s="7"/>
      <c r="H1" s="7"/>
      <c r="I1" s="7"/>
      <c r="J1" s="7"/>
      <c r="K1" s="7"/>
      <c r="L1" s="7"/>
      <c r="Y1" s="46"/>
      <c r="Z1" s="47"/>
    </row>
    <row r="2" spans="1:34" s="6" customFormat="1" ht="39.75" customHeight="1" x14ac:dyDescent="0.25">
      <c r="D2" s="7"/>
      <c r="E2" s="7"/>
      <c r="F2" s="7"/>
      <c r="G2" s="7"/>
      <c r="H2" s="7"/>
      <c r="I2" s="7"/>
      <c r="J2" s="7"/>
      <c r="K2" s="7"/>
      <c r="L2" s="7"/>
      <c r="Q2" s="10"/>
      <c r="R2" s="70"/>
      <c r="Y2" s="46"/>
      <c r="Z2" s="48"/>
    </row>
    <row r="3" spans="1:34" s="14" customFormat="1" ht="65.25" customHeight="1" x14ac:dyDescent="0.25">
      <c r="A3" s="71"/>
      <c r="B3" s="193" t="s">
        <v>250</v>
      </c>
      <c r="C3" s="193"/>
      <c r="D3" s="72">
        <v>2005</v>
      </c>
      <c r="E3" s="13">
        <v>2006</v>
      </c>
      <c r="F3" s="13">
        <v>2007</v>
      </c>
      <c r="G3" s="13">
        <v>2008</v>
      </c>
      <c r="H3" s="13">
        <v>2009</v>
      </c>
      <c r="I3" s="13">
        <v>2010</v>
      </c>
      <c r="J3" s="13">
        <v>2011</v>
      </c>
      <c r="K3" s="13">
        <v>2012</v>
      </c>
      <c r="L3" s="13">
        <v>2013</v>
      </c>
      <c r="M3" s="13">
        <v>2014</v>
      </c>
      <c r="N3" s="13">
        <v>2015</v>
      </c>
      <c r="O3" s="13">
        <v>2016</v>
      </c>
      <c r="P3" s="13">
        <v>2017</v>
      </c>
      <c r="Q3" s="13">
        <v>2018</v>
      </c>
      <c r="R3" s="13">
        <v>2019</v>
      </c>
      <c r="S3" s="71"/>
      <c r="U3" s="192" t="s">
        <v>168</v>
      </c>
      <c r="V3" s="192"/>
    </row>
    <row r="4" spans="1:34" s="18" customFormat="1" ht="36" customHeight="1" x14ac:dyDescent="0.25">
      <c r="A4" s="61"/>
      <c r="B4" s="189" t="s">
        <v>70</v>
      </c>
      <c r="C4" s="189"/>
      <c r="D4" s="85">
        <v>7033.3104999999996</v>
      </c>
      <c r="E4" s="85">
        <v>6945.2916999999998</v>
      </c>
      <c r="F4" s="86">
        <v>7075.2313000000004</v>
      </c>
      <c r="G4" s="86">
        <v>6877.8141999999998</v>
      </c>
      <c r="H4" s="86">
        <v>6409.2034999999996</v>
      </c>
      <c r="I4" s="86">
        <v>6695.6869999999999</v>
      </c>
      <c r="J4" s="86">
        <v>6518.9018000000005</v>
      </c>
      <c r="K4" s="86">
        <v>6337.4843000000001</v>
      </c>
      <c r="L4" s="86">
        <v>6447.0035000000007</v>
      </c>
      <c r="M4" s="86">
        <v>6484.3869999999997</v>
      </c>
      <c r="N4" s="86">
        <v>6356.9048999999995</v>
      </c>
      <c r="O4" s="86">
        <v>6248.2164000000002</v>
      </c>
      <c r="P4" s="86">
        <v>6178.5549999999994</v>
      </c>
      <c r="Q4" s="86">
        <v>6333.0385000000006</v>
      </c>
      <c r="R4" s="86">
        <v>6198.4426999999996</v>
      </c>
      <c r="S4" s="61"/>
      <c r="Z4" s="19"/>
      <c r="AA4" s="19"/>
      <c r="AB4" s="19"/>
      <c r="AC4" s="19"/>
      <c r="AD4" s="19"/>
      <c r="AH4" s="14"/>
    </row>
    <row r="5" spans="1:34" s="49" customFormat="1" ht="22.5" customHeight="1" x14ac:dyDescent="0.25">
      <c r="A5" s="115"/>
      <c r="B5" s="121"/>
      <c r="C5" s="87" t="s">
        <v>22</v>
      </c>
      <c r="D5" s="88">
        <v>608.07230000000004</v>
      </c>
      <c r="E5" s="88">
        <v>603.11990000000003</v>
      </c>
      <c r="F5" s="88">
        <v>633.90940000000001</v>
      </c>
      <c r="G5" s="88">
        <v>610.24580000000003</v>
      </c>
      <c r="H5" s="88">
        <v>578.29660000000001</v>
      </c>
      <c r="I5" s="88">
        <v>597.43259999999998</v>
      </c>
      <c r="J5" s="88">
        <v>612.58960000000002</v>
      </c>
      <c r="K5" s="88">
        <v>618.01279999999997</v>
      </c>
      <c r="L5" s="88">
        <v>626.07830000000001</v>
      </c>
      <c r="M5" s="88">
        <v>626.30349999999999</v>
      </c>
      <c r="N5" s="88">
        <v>628.37919999999997</v>
      </c>
      <c r="O5" s="88">
        <v>616.49639999999999</v>
      </c>
      <c r="P5" s="88">
        <v>614.125</v>
      </c>
      <c r="Q5" s="89">
        <v>622.5222</v>
      </c>
      <c r="R5" s="89">
        <v>619.20000000000005</v>
      </c>
      <c r="S5" s="115"/>
    </row>
    <row r="6" spans="1:34" s="49" customFormat="1" ht="22.5" customHeight="1" x14ac:dyDescent="0.25">
      <c r="A6" s="115"/>
      <c r="B6" s="121"/>
      <c r="C6" s="87" t="s">
        <v>79</v>
      </c>
      <c r="D6" s="88">
        <v>5981.1566999999995</v>
      </c>
      <c r="E6" s="88">
        <v>5880.3283000000001</v>
      </c>
      <c r="F6" s="88">
        <v>5964.7687999999998</v>
      </c>
      <c r="G6" s="88">
        <v>5774.4359000000004</v>
      </c>
      <c r="H6" s="88">
        <v>5355.1183000000001</v>
      </c>
      <c r="I6" s="88">
        <v>5614.4661999999998</v>
      </c>
      <c r="J6" s="88">
        <v>5411.116</v>
      </c>
      <c r="K6" s="88">
        <v>5225.7388000000001</v>
      </c>
      <c r="L6" s="88">
        <v>5338.2294000000002</v>
      </c>
      <c r="M6" s="88">
        <v>5385.9040999999997</v>
      </c>
      <c r="N6" s="88">
        <v>5242.3603999999996</v>
      </c>
      <c r="O6" s="88">
        <v>5138.5273999999999</v>
      </c>
      <c r="P6" s="88">
        <v>5079.6148999999996</v>
      </c>
      <c r="Q6" s="89">
        <v>5236.3173999999999</v>
      </c>
      <c r="R6" s="89">
        <v>5110.4197999999997</v>
      </c>
      <c r="S6" s="115"/>
    </row>
    <row r="7" spans="1:34" s="49" customFormat="1" ht="26.25" customHeight="1" x14ac:dyDescent="0.25">
      <c r="A7" s="14"/>
      <c r="B7" s="76"/>
      <c r="C7" s="87" t="s">
        <v>21</v>
      </c>
      <c r="D7" s="88">
        <v>444.08150000000001</v>
      </c>
      <c r="E7" s="88">
        <v>461.84350000000001</v>
      </c>
      <c r="F7" s="88">
        <v>476.55309999999997</v>
      </c>
      <c r="G7" s="88">
        <v>493.13249999999999</v>
      </c>
      <c r="H7" s="88">
        <v>475.78859999999997</v>
      </c>
      <c r="I7" s="88">
        <v>483.78820000000002</v>
      </c>
      <c r="J7" s="88">
        <v>495.19619999999998</v>
      </c>
      <c r="K7" s="88">
        <v>493.73270000000002</v>
      </c>
      <c r="L7" s="88">
        <v>482.69580000000002</v>
      </c>
      <c r="M7" s="88">
        <v>472.17939999999999</v>
      </c>
      <c r="N7" s="88">
        <v>486.1653</v>
      </c>
      <c r="O7" s="88">
        <v>493.19260000000003</v>
      </c>
      <c r="P7" s="88">
        <v>484.81509999999997</v>
      </c>
      <c r="Q7" s="89">
        <v>474.19889999999998</v>
      </c>
      <c r="R7" s="89">
        <v>468.8229</v>
      </c>
      <c r="S7" s="24"/>
    </row>
    <row r="8" spans="1:34" s="18" customFormat="1" ht="36" customHeight="1" x14ac:dyDescent="0.25">
      <c r="A8" s="17"/>
      <c r="B8" s="191" t="s">
        <v>241</v>
      </c>
      <c r="C8" s="191"/>
      <c r="D8" s="90">
        <v>1039.6568</v>
      </c>
      <c r="E8" s="90">
        <v>1065.3415</v>
      </c>
      <c r="F8" s="91">
        <v>1118.2199000000001</v>
      </c>
      <c r="G8" s="91">
        <v>1181.5648000000001</v>
      </c>
      <c r="H8" s="91">
        <v>1154.0356000000002</v>
      </c>
      <c r="I8" s="91">
        <v>1241.4449999999999</v>
      </c>
      <c r="J8" s="91">
        <v>1271.3195999999998</v>
      </c>
      <c r="K8" s="91">
        <v>1337.8006</v>
      </c>
      <c r="L8" s="91">
        <v>1375.3955000000001</v>
      </c>
      <c r="M8" s="91">
        <v>1415.3341</v>
      </c>
      <c r="N8" s="91">
        <v>1391.1421</v>
      </c>
      <c r="O8" s="91">
        <v>1356.9566</v>
      </c>
      <c r="P8" s="91">
        <v>1316.3082999999999</v>
      </c>
      <c r="Q8" s="91">
        <v>1268.7242000000001</v>
      </c>
      <c r="R8" s="91">
        <v>1232.6678000000002</v>
      </c>
      <c r="S8" s="17"/>
      <c r="Z8" s="19"/>
      <c r="AA8" s="19"/>
      <c r="AB8" s="19"/>
      <c r="AC8" s="19"/>
      <c r="AD8" s="19"/>
      <c r="AH8" s="14"/>
    </row>
    <row r="9" spans="1:34" s="49" customFormat="1" ht="22.5" customHeight="1" x14ac:dyDescent="0.25">
      <c r="A9" s="115"/>
      <c r="B9" s="121"/>
      <c r="C9" s="87" t="s">
        <v>23</v>
      </c>
      <c r="D9" s="88">
        <v>158.3997</v>
      </c>
      <c r="E9" s="88">
        <v>169.29599999999999</v>
      </c>
      <c r="F9" s="88">
        <v>176.42959999999999</v>
      </c>
      <c r="G9" s="88">
        <v>188.1865</v>
      </c>
      <c r="H9" s="88">
        <v>180.36789999999999</v>
      </c>
      <c r="I9" s="88">
        <v>184.62790000000001</v>
      </c>
      <c r="J9" s="88">
        <v>192.5361</v>
      </c>
      <c r="K9" s="88">
        <v>198.26669999999999</v>
      </c>
      <c r="L9" s="88">
        <v>194.45679999999999</v>
      </c>
      <c r="M9" s="88">
        <v>197.2706</v>
      </c>
      <c r="N9" s="88">
        <v>203.87559999999999</v>
      </c>
      <c r="O9" s="88">
        <v>203.24019999999999</v>
      </c>
      <c r="P9" s="88">
        <v>196.13059999999999</v>
      </c>
      <c r="Q9" s="89">
        <v>181.9074</v>
      </c>
      <c r="R9" s="89">
        <v>179.5684</v>
      </c>
      <c r="S9" s="115"/>
    </row>
    <row r="10" spans="1:34" s="49" customFormat="1" ht="22.5" customHeight="1" x14ac:dyDescent="0.25">
      <c r="A10" s="115"/>
      <c r="B10" s="121"/>
      <c r="C10" s="87" t="s">
        <v>24</v>
      </c>
      <c r="D10" s="88">
        <v>362.78809999999999</v>
      </c>
      <c r="E10" s="88">
        <v>366.42950000000002</v>
      </c>
      <c r="F10" s="88">
        <v>394.85969999999998</v>
      </c>
      <c r="G10" s="88">
        <v>408.82920000000001</v>
      </c>
      <c r="H10" s="88">
        <v>385.71969999999999</v>
      </c>
      <c r="I10" s="88">
        <v>441.04669999999999</v>
      </c>
      <c r="J10" s="88">
        <v>462.74059999999997</v>
      </c>
      <c r="K10" s="88">
        <v>498.6148</v>
      </c>
      <c r="L10" s="88">
        <v>528.47820000000002</v>
      </c>
      <c r="M10" s="88">
        <v>558.3999</v>
      </c>
      <c r="N10" s="88">
        <v>524.49080000000004</v>
      </c>
      <c r="O10" s="88">
        <v>484.495</v>
      </c>
      <c r="P10" s="88">
        <v>492.27550000000002</v>
      </c>
      <c r="Q10" s="89">
        <v>465.09539999999998</v>
      </c>
      <c r="R10" s="89">
        <v>461.57839999999999</v>
      </c>
      <c r="S10" s="115"/>
    </row>
    <row r="11" spans="1:34" s="49" customFormat="1" ht="22.5" customHeight="1" x14ac:dyDescent="0.25">
      <c r="A11" s="115"/>
      <c r="B11" s="121"/>
      <c r="C11" s="87" t="s">
        <v>26</v>
      </c>
      <c r="D11" s="88">
        <v>61.665700000000001</v>
      </c>
      <c r="E11" s="88">
        <v>63.320599999999999</v>
      </c>
      <c r="F11" s="88">
        <v>69.412199999999999</v>
      </c>
      <c r="G11" s="88">
        <v>72.098100000000002</v>
      </c>
      <c r="H11" s="88">
        <v>68.318200000000004</v>
      </c>
      <c r="I11" s="88">
        <v>72.841700000000003</v>
      </c>
      <c r="J11" s="88">
        <v>79.811099999999996</v>
      </c>
      <c r="K11" s="88">
        <v>81.587800000000001</v>
      </c>
      <c r="L11" s="88">
        <v>84.928700000000006</v>
      </c>
      <c r="M11" s="88">
        <v>78.251599999999996</v>
      </c>
      <c r="N11" s="88">
        <v>83.336699999999993</v>
      </c>
      <c r="O11" s="88">
        <v>89.753100000000003</v>
      </c>
      <c r="P11" s="88">
        <v>90.677300000000002</v>
      </c>
      <c r="Q11" s="89">
        <v>90.821399999999997</v>
      </c>
      <c r="R11" s="89">
        <v>90.151300000000006</v>
      </c>
      <c r="S11" s="115"/>
    </row>
    <row r="12" spans="1:34" s="49" customFormat="1" ht="22.5" customHeight="1" x14ac:dyDescent="0.25">
      <c r="A12" s="115"/>
      <c r="B12" s="121"/>
      <c r="C12" s="87" t="s">
        <v>25</v>
      </c>
      <c r="D12" s="88">
        <v>60.538600000000002</v>
      </c>
      <c r="E12" s="88">
        <v>60.503399999999999</v>
      </c>
      <c r="F12" s="88">
        <v>61.925699999999999</v>
      </c>
      <c r="G12" s="88">
        <v>62.689799999999998</v>
      </c>
      <c r="H12" s="88">
        <v>65.662400000000005</v>
      </c>
      <c r="I12" s="88">
        <v>67.319100000000006</v>
      </c>
      <c r="J12" s="88">
        <v>73.112700000000004</v>
      </c>
      <c r="K12" s="88">
        <v>73.118899999999996</v>
      </c>
      <c r="L12" s="88">
        <v>83.105199999999996</v>
      </c>
      <c r="M12" s="88">
        <v>86.393000000000001</v>
      </c>
      <c r="N12" s="88">
        <v>86.568700000000007</v>
      </c>
      <c r="O12" s="88">
        <v>96.390199999999993</v>
      </c>
      <c r="P12" s="88">
        <v>83.778499999999994</v>
      </c>
      <c r="Q12" s="89">
        <v>85.392200000000003</v>
      </c>
      <c r="R12" s="89">
        <v>92.103899999999996</v>
      </c>
      <c r="S12" s="115"/>
    </row>
    <row r="13" spans="1:34" s="49" customFormat="1" ht="22.5" customHeight="1" x14ac:dyDescent="0.25">
      <c r="A13" s="115"/>
      <c r="B13" s="121"/>
      <c r="C13" s="87" t="s">
        <v>28</v>
      </c>
      <c r="D13" s="88">
        <v>32.098300000000002</v>
      </c>
      <c r="E13" s="88">
        <v>31.7516</v>
      </c>
      <c r="F13" s="88">
        <v>34.425400000000003</v>
      </c>
      <c r="G13" s="88">
        <v>39.073799999999999</v>
      </c>
      <c r="H13" s="88">
        <v>42.028399999999998</v>
      </c>
      <c r="I13" s="88">
        <v>46.221499999999999</v>
      </c>
      <c r="J13" s="88">
        <v>49.262700000000002</v>
      </c>
      <c r="K13" s="88">
        <v>49.508499999999998</v>
      </c>
      <c r="L13" s="88">
        <v>50.378900000000002</v>
      </c>
      <c r="M13" s="88">
        <v>53.678800000000003</v>
      </c>
      <c r="N13" s="88">
        <v>54.944000000000003</v>
      </c>
      <c r="O13" s="88">
        <v>57.569299999999998</v>
      </c>
      <c r="P13" s="88">
        <v>54.949100000000001</v>
      </c>
      <c r="Q13" s="89">
        <v>54.622700000000002</v>
      </c>
      <c r="R13" s="89" t="s">
        <v>63</v>
      </c>
      <c r="S13" s="115"/>
    </row>
    <row r="14" spans="1:34" s="49" customFormat="1" ht="22.5" customHeight="1" x14ac:dyDescent="0.25">
      <c r="A14" s="115"/>
      <c r="B14" s="121"/>
      <c r="C14" s="87" t="s">
        <v>100</v>
      </c>
      <c r="D14" s="88">
        <v>40.556600000000003</v>
      </c>
      <c r="E14" s="88">
        <v>44.579099999999997</v>
      </c>
      <c r="F14" s="88">
        <v>46.240400000000001</v>
      </c>
      <c r="G14" s="88">
        <v>44.75</v>
      </c>
      <c r="H14" s="88">
        <v>44.033000000000001</v>
      </c>
      <c r="I14" s="88">
        <v>47.745100000000001</v>
      </c>
      <c r="J14" s="88">
        <v>47.124699999999997</v>
      </c>
      <c r="K14" s="88">
        <v>44.845399999999998</v>
      </c>
      <c r="L14" s="88">
        <v>45.7151</v>
      </c>
      <c r="M14" s="88">
        <v>45.863700000000001</v>
      </c>
      <c r="N14" s="88">
        <v>44.7258</v>
      </c>
      <c r="O14" s="88">
        <v>41.079000000000001</v>
      </c>
      <c r="P14" s="88">
        <v>39.344299999999997</v>
      </c>
      <c r="Q14" s="89">
        <v>39.888800000000003</v>
      </c>
      <c r="R14" s="89" t="s">
        <v>63</v>
      </c>
      <c r="S14" s="115"/>
    </row>
    <row r="15" spans="1:34" s="49" customFormat="1" ht="22.5" customHeight="1" x14ac:dyDescent="0.25">
      <c r="A15" s="115"/>
      <c r="B15" s="121"/>
      <c r="C15" s="87" t="s">
        <v>27</v>
      </c>
      <c r="D15" s="88">
        <v>159.56030000000001</v>
      </c>
      <c r="E15" s="88">
        <v>156.5127</v>
      </c>
      <c r="F15" s="88">
        <v>153.7655</v>
      </c>
      <c r="G15" s="88">
        <v>187.1936</v>
      </c>
      <c r="H15" s="88">
        <v>187.32859999999999</v>
      </c>
      <c r="I15" s="88">
        <v>193.24619999999999</v>
      </c>
      <c r="J15" s="88">
        <v>173.17140000000001</v>
      </c>
      <c r="K15" s="88">
        <v>195.67</v>
      </c>
      <c r="L15" s="88">
        <v>188.74789999999999</v>
      </c>
      <c r="M15" s="88">
        <v>190.1936</v>
      </c>
      <c r="N15" s="88">
        <v>181.4572</v>
      </c>
      <c r="O15" s="88">
        <v>167.79409999999999</v>
      </c>
      <c r="P15" s="88">
        <v>146.08699999999999</v>
      </c>
      <c r="Q15" s="89">
        <v>127.7521</v>
      </c>
      <c r="R15" s="89">
        <v>111.0235</v>
      </c>
      <c r="S15" s="115"/>
    </row>
    <row r="16" spans="1:34" s="49" customFormat="1" ht="26.25" customHeight="1" x14ac:dyDescent="0.25">
      <c r="A16" s="14"/>
      <c r="B16" s="76"/>
      <c r="C16" s="87" t="s">
        <v>81</v>
      </c>
      <c r="D16" s="88">
        <v>164.04950000000008</v>
      </c>
      <c r="E16" s="88">
        <v>172.94859999999983</v>
      </c>
      <c r="F16" s="88">
        <v>181.16140000000019</v>
      </c>
      <c r="G16" s="88">
        <v>178.74379999999996</v>
      </c>
      <c r="H16" s="88">
        <v>180.57740000000013</v>
      </c>
      <c r="I16" s="88">
        <v>188.39679999999998</v>
      </c>
      <c r="J16" s="88">
        <v>193.56029999999987</v>
      </c>
      <c r="K16" s="88">
        <v>196.18849999999998</v>
      </c>
      <c r="L16" s="88">
        <v>199.58470000000011</v>
      </c>
      <c r="M16" s="88">
        <v>205.28289999999993</v>
      </c>
      <c r="N16" s="88">
        <v>211.74330000000009</v>
      </c>
      <c r="O16" s="88">
        <v>216.63570000000004</v>
      </c>
      <c r="P16" s="88">
        <v>213.06600000000003</v>
      </c>
      <c r="Q16" s="89">
        <v>223.24420000000009</v>
      </c>
      <c r="R16" s="89" t="s">
        <v>63</v>
      </c>
      <c r="S16" s="24"/>
    </row>
    <row r="17" spans="1:34" s="18" customFormat="1" ht="36" customHeight="1" x14ac:dyDescent="0.25">
      <c r="A17" s="17"/>
      <c r="B17" s="191" t="s">
        <v>71</v>
      </c>
      <c r="C17" s="191"/>
      <c r="D17" s="90">
        <v>4778.1962000000003</v>
      </c>
      <c r="E17" s="90">
        <v>4826.817</v>
      </c>
      <c r="F17" s="91">
        <v>4806.5024000000003</v>
      </c>
      <c r="G17" s="91">
        <v>4702.7795999999998</v>
      </c>
      <c r="H17" s="91">
        <v>4344.2421000000004</v>
      </c>
      <c r="I17" s="91">
        <v>4496.7802000000001</v>
      </c>
      <c r="J17" s="91">
        <v>4381.7723999999998</v>
      </c>
      <c r="K17" s="91">
        <v>4338.8507</v>
      </c>
      <c r="L17" s="91">
        <v>4240.6958999999997</v>
      </c>
      <c r="M17" s="91">
        <v>4067.9407000000001</v>
      </c>
      <c r="N17" s="91">
        <v>4127.5379000000003</v>
      </c>
      <c r="O17" s="91">
        <v>4134.7719999999999</v>
      </c>
      <c r="P17" s="91">
        <v>4195.0077000000001</v>
      </c>
      <c r="Q17" s="91">
        <v>4129.1360000000004</v>
      </c>
      <c r="R17" s="91">
        <v>3966.5061000000001</v>
      </c>
      <c r="S17" s="17"/>
      <c r="Z17" s="19"/>
      <c r="AA17" s="19"/>
      <c r="AB17" s="19"/>
      <c r="AC17" s="19"/>
      <c r="AD17" s="19"/>
      <c r="AH17" s="14"/>
    </row>
    <row r="18" spans="1:34" s="49" customFormat="1" ht="22.5" customHeight="1" x14ac:dyDescent="0.25">
      <c r="A18" s="115"/>
      <c r="B18" s="121"/>
      <c r="C18" s="87" t="s">
        <v>32</v>
      </c>
      <c r="D18" s="88">
        <v>851.9479</v>
      </c>
      <c r="E18" s="88">
        <v>864.41179999999997</v>
      </c>
      <c r="F18" s="88">
        <v>835.67949999999996</v>
      </c>
      <c r="G18" s="88">
        <v>841.9067</v>
      </c>
      <c r="H18" s="88">
        <v>779.8877</v>
      </c>
      <c r="I18" s="88">
        <v>826.54909999999995</v>
      </c>
      <c r="J18" s="88">
        <v>798.05489999999998</v>
      </c>
      <c r="K18" s="88">
        <v>813.18560000000002</v>
      </c>
      <c r="L18" s="88">
        <v>831.90309999999999</v>
      </c>
      <c r="M18" s="88">
        <v>791.15350000000001</v>
      </c>
      <c r="N18" s="88">
        <v>795.10019999999997</v>
      </c>
      <c r="O18" s="88">
        <v>798.99959999999999</v>
      </c>
      <c r="P18" s="88">
        <v>786.65520000000004</v>
      </c>
      <c r="Q18" s="89">
        <v>759.19309999999996</v>
      </c>
      <c r="R18" s="89">
        <v>710.13419999999996</v>
      </c>
      <c r="S18" s="115"/>
    </row>
    <row r="19" spans="1:34" s="49" customFormat="1" ht="22.5" customHeight="1" x14ac:dyDescent="0.25">
      <c r="A19" s="115"/>
      <c r="B19" s="121"/>
      <c r="C19" s="87" t="s">
        <v>29</v>
      </c>
      <c r="D19" s="88">
        <v>129.41970000000001</v>
      </c>
      <c r="E19" s="88">
        <v>127.7761</v>
      </c>
      <c r="F19" s="88">
        <v>123.5822</v>
      </c>
      <c r="G19" s="88">
        <v>125.86799999999999</v>
      </c>
      <c r="H19" s="88">
        <v>112.2111</v>
      </c>
      <c r="I19" s="88">
        <v>122.37139999999999</v>
      </c>
      <c r="J19" s="88">
        <v>112.3047</v>
      </c>
      <c r="K19" s="88">
        <v>109.83499999999999</v>
      </c>
      <c r="L19" s="88">
        <v>111.35250000000001</v>
      </c>
      <c r="M19" s="88">
        <v>105.07680000000001</v>
      </c>
      <c r="N19" s="88">
        <v>109.9734</v>
      </c>
      <c r="O19" s="88">
        <v>108.64700000000001</v>
      </c>
      <c r="P19" s="88">
        <v>108.04859999999999</v>
      </c>
      <c r="Q19" s="89">
        <v>110.892</v>
      </c>
      <c r="R19" s="89">
        <v>111.3116</v>
      </c>
      <c r="S19" s="115"/>
    </row>
    <row r="20" spans="1:34" s="49" customFormat="1" ht="22.5" customHeight="1" x14ac:dyDescent="0.25">
      <c r="A20" s="115"/>
      <c r="B20" s="121"/>
      <c r="C20" s="87" t="s">
        <v>36</v>
      </c>
      <c r="D20" s="88">
        <v>370.89940000000001</v>
      </c>
      <c r="E20" s="88">
        <v>362.27890000000002</v>
      </c>
      <c r="F20" s="88">
        <v>375.41669999999999</v>
      </c>
      <c r="G20" s="88">
        <v>342.75080000000003</v>
      </c>
      <c r="H20" s="88">
        <v>303.01280000000003</v>
      </c>
      <c r="I20" s="88">
        <v>289.48829999999998</v>
      </c>
      <c r="J20" s="88">
        <v>291.85520000000002</v>
      </c>
      <c r="K20" s="88">
        <v>285.97149999999999</v>
      </c>
      <c r="L20" s="88">
        <v>258.72519999999997</v>
      </c>
      <c r="M20" s="88">
        <v>257.60559999999998</v>
      </c>
      <c r="N20" s="88">
        <v>273.26850000000002</v>
      </c>
      <c r="O20" s="88">
        <v>264.28680000000003</v>
      </c>
      <c r="P20" s="88">
        <v>280.14240000000001</v>
      </c>
      <c r="Q20" s="89">
        <v>276.81049999999999</v>
      </c>
      <c r="R20" s="89">
        <v>260.35419999999999</v>
      </c>
      <c r="S20" s="115"/>
    </row>
    <row r="21" spans="1:34" s="49" customFormat="1" ht="22.5" customHeight="1" x14ac:dyDescent="0.25">
      <c r="A21" s="115"/>
      <c r="B21" s="121"/>
      <c r="C21" s="87" t="s">
        <v>30</v>
      </c>
      <c r="D21" s="88">
        <v>59.064300000000003</v>
      </c>
      <c r="E21" s="88">
        <v>70.651499999999999</v>
      </c>
      <c r="F21" s="88">
        <v>69.775199999999998</v>
      </c>
      <c r="G21" s="88">
        <v>61.282400000000003</v>
      </c>
      <c r="H21" s="88">
        <v>58.550400000000003</v>
      </c>
      <c r="I21" s="88">
        <v>67.471100000000007</v>
      </c>
      <c r="J21" s="88">
        <v>59.777999999999999</v>
      </c>
      <c r="K21" s="88">
        <v>54.111400000000003</v>
      </c>
      <c r="L21" s="88">
        <v>55.0655</v>
      </c>
      <c r="M21" s="88">
        <v>50.779299999999999</v>
      </c>
      <c r="N21" s="88">
        <v>47.441099999999999</v>
      </c>
      <c r="O21" s="88">
        <v>50.778300000000002</v>
      </c>
      <c r="P21" s="88">
        <v>48.178600000000003</v>
      </c>
      <c r="Q21" s="89">
        <v>50.328299999999999</v>
      </c>
      <c r="R21" s="89" t="s">
        <v>63</v>
      </c>
      <c r="S21" s="115"/>
    </row>
    <row r="22" spans="1:34" s="49" customFormat="1" ht="22.5" customHeight="1" x14ac:dyDescent="0.25">
      <c r="A22" s="115"/>
      <c r="B22" s="121"/>
      <c r="C22" s="87" t="s">
        <v>31</v>
      </c>
      <c r="D22" s="88">
        <v>425.80430000000001</v>
      </c>
      <c r="E22" s="88">
        <v>416.95729999999998</v>
      </c>
      <c r="F22" s="88">
        <v>408.85039999999998</v>
      </c>
      <c r="G22" s="88">
        <v>401.62259999999998</v>
      </c>
      <c r="H22" s="88">
        <v>381.14839999999998</v>
      </c>
      <c r="I22" s="88">
        <v>386.65050000000002</v>
      </c>
      <c r="J22" s="88">
        <v>368.13929999999999</v>
      </c>
      <c r="K22" s="88">
        <v>370.61680000000001</v>
      </c>
      <c r="L22" s="88">
        <v>369.94260000000003</v>
      </c>
      <c r="M22" s="88">
        <v>338.24110000000002</v>
      </c>
      <c r="N22" s="88">
        <v>343.44619999999998</v>
      </c>
      <c r="O22" s="88">
        <v>343.34230000000002</v>
      </c>
      <c r="P22" s="88">
        <v>348.61290000000002</v>
      </c>
      <c r="Q22" s="89">
        <v>334.01100000000002</v>
      </c>
      <c r="R22" s="89">
        <v>326.09469999999999</v>
      </c>
      <c r="S22" s="115"/>
    </row>
    <row r="23" spans="1:34" s="49" customFormat="1" ht="22.5" customHeight="1" x14ac:dyDescent="0.25">
      <c r="A23" s="115"/>
      <c r="B23" s="121"/>
      <c r="C23" s="87" t="s">
        <v>65</v>
      </c>
      <c r="D23" s="88">
        <v>198.0857</v>
      </c>
      <c r="E23" s="88">
        <v>193.27420000000001</v>
      </c>
      <c r="F23" s="88">
        <v>193.73079999999999</v>
      </c>
      <c r="G23" s="88">
        <v>192.95779999999999</v>
      </c>
      <c r="H23" s="88">
        <v>187.5865</v>
      </c>
      <c r="I23" s="88">
        <v>200.88390000000001</v>
      </c>
      <c r="J23" s="88">
        <v>188.41630000000001</v>
      </c>
      <c r="K23" s="88">
        <v>186.18770000000001</v>
      </c>
      <c r="L23" s="88">
        <v>184.8844</v>
      </c>
      <c r="M23" s="88">
        <v>177.72829999999999</v>
      </c>
      <c r="N23" s="88">
        <v>185.00239999999999</v>
      </c>
      <c r="O23" s="88">
        <v>185.1789</v>
      </c>
      <c r="P23" s="88">
        <v>183.57910000000001</v>
      </c>
      <c r="Q23" s="89">
        <v>176.68950000000001</v>
      </c>
      <c r="R23" s="89">
        <v>180.27780000000001</v>
      </c>
      <c r="S23" s="115"/>
    </row>
    <row r="24" spans="1:34" s="49" customFormat="1" ht="22.5" customHeight="1" x14ac:dyDescent="0.25">
      <c r="A24" s="115"/>
      <c r="B24" s="121"/>
      <c r="C24" s="87" t="s">
        <v>33</v>
      </c>
      <c r="D24" s="88">
        <v>498.82769999999999</v>
      </c>
      <c r="E24" s="88">
        <v>495.17110000000002</v>
      </c>
      <c r="F24" s="88">
        <v>487.36380000000003</v>
      </c>
      <c r="G24" s="88">
        <v>472.54649999999998</v>
      </c>
      <c r="H24" s="88">
        <v>418.91289999999998</v>
      </c>
      <c r="I24" s="88">
        <v>430.24849999999998</v>
      </c>
      <c r="J24" s="88">
        <v>421.81439999999998</v>
      </c>
      <c r="K24" s="88">
        <v>399.09010000000001</v>
      </c>
      <c r="L24" s="88">
        <v>365.24959999999999</v>
      </c>
      <c r="M24" s="88">
        <v>348.38310000000001</v>
      </c>
      <c r="N24" s="88">
        <v>355.03179999999998</v>
      </c>
      <c r="O24" s="88">
        <v>351.55029999999999</v>
      </c>
      <c r="P24" s="88">
        <v>347.48790000000002</v>
      </c>
      <c r="Q24" s="89">
        <v>341.52719999999999</v>
      </c>
      <c r="R24" s="89">
        <v>335.26010000000002</v>
      </c>
      <c r="S24" s="115"/>
    </row>
    <row r="25" spans="1:34" s="49" customFormat="1" ht="22.5" customHeight="1" x14ac:dyDescent="0.25">
      <c r="A25" s="115"/>
      <c r="B25" s="121"/>
      <c r="C25" s="87" t="s">
        <v>38</v>
      </c>
      <c r="D25" s="88">
        <v>44.700400000000002</v>
      </c>
      <c r="E25" s="88">
        <v>45.039299999999997</v>
      </c>
      <c r="F25" s="88">
        <v>46.817900000000002</v>
      </c>
      <c r="G25" s="88">
        <v>45.653100000000002</v>
      </c>
      <c r="H25" s="88">
        <v>44.365499999999997</v>
      </c>
      <c r="I25" s="88">
        <v>47.283499999999997</v>
      </c>
      <c r="J25" s="88">
        <v>46.079900000000002</v>
      </c>
      <c r="K25" s="88">
        <v>44.9465</v>
      </c>
      <c r="L25" s="88">
        <v>44.905500000000004</v>
      </c>
      <c r="M25" s="88">
        <v>44.5379</v>
      </c>
      <c r="N25" s="88">
        <v>45.170099999999998</v>
      </c>
      <c r="O25" s="88">
        <v>44.262500000000003</v>
      </c>
      <c r="P25" s="88">
        <v>44.122100000000003</v>
      </c>
      <c r="Q25" s="89">
        <v>47.184399999999997</v>
      </c>
      <c r="R25" s="89">
        <v>47.833199999999998</v>
      </c>
      <c r="S25" s="115"/>
    </row>
    <row r="26" spans="1:34" s="49" customFormat="1" ht="22.5" customHeight="1" x14ac:dyDescent="0.25">
      <c r="A26" s="115"/>
      <c r="B26" s="121"/>
      <c r="C26" s="87" t="s">
        <v>34</v>
      </c>
      <c r="D26" s="88">
        <v>325.53590000000003</v>
      </c>
      <c r="E26" s="88">
        <v>341.26780000000002</v>
      </c>
      <c r="F26" s="88">
        <v>340.67200000000003</v>
      </c>
      <c r="G26" s="88">
        <v>335.31099999999998</v>
      </c>
      <c r="H26" s="88">
        <v>318.82130000000001</v>
      </c>
      <c r="I26" s="88">
        <v>338.97899999999998</v>
      </c>
      <c r="J26" s="88">
        <v>337.24310000000003</v>
      </c>
      <c r="K26" s="88">
        <v>330.67110000000002</v>
      </c>
      <c r="L26" s="88">
        <v>327.7919</v>
      </c>
      <c r="M26" s="88">
        <v>315.76620000000003</v>
      </c>
      <c r="N26" s="88">
        <v>320.66000000000003</v>
      </c>
      <c r="O26" s="88">
        <v>331.0401</v>
      </c>
      <c r="P26" s="88">
        <v>345.36380000000003</v>
      </c>
      <c r="Q26" s="89">
        <v>348.8134</v>
      </c>
      <c r="R26" s="89">
        <v>326.5521</v>
      </c>
      <c r="S26" s="115"/>
    </row>
    <row r="27" spans="1:34" s="49" customFormat="1" ht="22.5" customHeight="1" x14ac:dyDescent="0.25">
      <c r="A27" s="115"/>
      <c r="B27" s="121"/>
      <c r="C27" s="87" t="s">
        <v>35</v>
      </c>
      <c r="D27" s="88">
        <v>70.360100000000003</v>
      </c>
      <c r="E27" s="88">
        <v>64.654799999999994</v>
      </c>
      <c r="F27" s="88">
        <v>63.631300000000003</v>
      </c>
      <c r="G27" s="88">
        <v>61.270499999999998</v>
      </c>
      <c r="H27" s="88">
        <v>59.109400000000001</v>
      </c>
      <c r="I27" s="88">
        <v>54.165599999999998</v>
      </c>
      <c r="J27" s="88">
        <v>53.103200000000001</v>
      </c>
      <c r="K27" s="88">
        <v>51.303699999999999</v>
      </c>
      <c r="L27" s="88">
        <v>50.782699999999998</v>
      </c>
      <c r="M27" s="88">
        <v>50.037700000000001</v>
      </c>
      <c r="N27" s="88">
        <v>54.1081</v>
      </c>
      <c r="O27" s="88">
        <v>52.758499999999998</v>
      </c>
      <c r="P27" s="88">
        <v>57.470399999999998</v>
      </c>
      <c r="Q27" s="89">
        <v>54.802500000000002</v>
      </c>
      <c r="R27" s="89">
        <v>52.679400000000001</v>
      </c>
      <c r="S27" s="115"/>
    </row>
    <row r="28" spans="1:34" s="49" customFormat="1" ht="22.5" customHeight="1" x14ac:dyDescent="0.25">
      <c r="A28" s="115"/>
      <c r="B28" s="121"/>
      <c r="C28" s="87" t="s">
        <v>37</v>
      </c>
      <c r="D28" s="88">
        <v>570.36720000000003</v>
      </c>
      <c r="E28" s="88">
        <v>570.42769999999996</v>
      </c>
      <c r="F28" s="88">
        <v>560.48109999999997</v>
      </c>
      <c r="G28" s="88">
        <v>541.94560000000001</v>
      </c>
      <c r="H28" s="88">
        <v>489.58940000000001</v>
      </c>
      <c r="I28" s="88">
        <v>506.56490000000002</v>
      </c>
      <c r="J28" s="88">
        <v>466.07240000000002</v>
      </c>
      <c r="K28" s="88">
        <v>487.74430000000001</v>
      </c>
      <c r="L28" s="88">
        <v>476.06779999999998</v>
      </c>
      <c r="M28" s="88">
        <v>435.15969999999999</v>
      </c>
      <c r="N28" s="88">
        <v>422.92059999999998</v>
      </c>
      <c r="O28" s="88">
        <v>398.27339999999998</v>
      </c>
      <c r="P28" s="88">
        <v>384.21230000000003</v>
      </c>
      <c r="Q28" s="89">
        <v>380.53230000000002</v>
      </c>
      <c r="R28" s="89">
        <v>363.24489999999997</v>
      </c>
      <c r="S28" s="115"/>
    </row>
    <row r="29" spans="1:34" s="49" customFormat="1" ht="22.5" customHeight="1" x14ac:dyDescent="0.25">
      <c r="A29" s="115"/>
      <c r="B29" s="121"/>
      <c r="C29" s="87" t="s">
        <v>101</v>
      </c>
      <c r="D29" s="88">
        <v>129.2276</v>
      </c>
      <c r="E29" s="88">
        <v>130.1343</v>
      </c>
      <c r="F29" s="88">
        <v>132.99340000000001</v>
      </c>
      <c r="G29" s="88">
        <v>127.7432</v>
      </c>
      <c r="H29" s="88">
        <v>118.8468</v>
      </c>
      <c r="I29" s="88">
        <v>122.7277</v>
      </c>
      <c r="J29" s="88">
        <v>119.3631</v>
      </c>
      <c r="K29" s="88">
        <v>115.7128</v>
      </c>
      <c r="L29" s="88">
        <v>110.7141</v>
      </c>
      <c r="M29" s="88">
        <v>108.1412</v>
      </c>
      <c r="N29" s="88">
        <v>108.6575</v>
      </c>
      <c r="O29" s="88">
        <v>109.6983</v>
      </c>
      <c r="P29" s="88">
        <v>112.0331</v>
      </c>
      <c r="Q29" s="89">
        <v>110.83410000000001</v>
      </c>
      <c r="R29" s="89">
        <v>107.5849</v>
      </c>
      <c r="S29" s="115"/>
    </row>
    <row r="30" spans="1:34" s="49" customFormat="1" ht="22.5" customHeight="1" x14ac:dyDescent="0.25">
      <c r="A30" s="115"/>
      <c r="B30" s="121"/>
      <c r="C30" s="87" t="s">
        <v>102</v>
      </c>
      <c r="D30" s="88">
        <v>107.8507</v>
      </c>
      <c r="E30" s="88">
        <v>111.59480000000001</v>
      </c>
      <c r="F30" s="88">
        <v>108.9034</v>
      </c>
      <c r="G30" s="88">
        <v>107.1688</v>
      </c>
      <c r="H30" s="88">
        <v>87.777199999999993</v>
      </c>
      <c r="I30" s="88">
        <v>85.834500000000006</v>
      </c>
      <c r="J30" s="88">
        <v>92.725399999999993</v>
      </c>
      <c r="K30" s="88">
        <v>89.145499999999998</v>
      </c>
      <c r="L30" s="88">
        <v>77.787599999999998</v>
      </c>
      <c r="M30" s="88">
        <v>77.927000000000007</v>
      </c>
      <c r="N30" s="88">
        <v>77.616600000000005</v>
      </c>
      <c r="O30" s="88">
        <v>76.000600000000006</v>
      </c>
      <c r="P30" s="88">
        <v>79.384399999999999</v>
      </c>
      <c r="Q30" s="89">
        <v>79.4148</v>
      </c>
      <c r="R30" s="89">
        <v>83.523399999999995</v>
      </c>
      <c r="S30" s="115"/>
    </row>
    <row r="31" spans="1:34" s="49" customFormat="1" ht="22.5" customHeight="1" x14ac:dyDescent="0.25">
      <c r="A31" s="120"/>
      <c r="B31" s="121"/>
      <c r="C31" s="87" t="s">
        <v>67</v>
      </c>
      <c r="D31" s="88">
        <v>56.421999999999997</v>
      </c>
      <c r="E31" s="88">
        <v>56.508800000000001</v>
      </c>
      <c r="F31" s="88">
        <v>54.050800000000002</v>
      </c>
      <c r="G31" s="88">
        <v>52.0456</v>
      </c>
      <c r="H31" s="88">
        <v>48.0184</v>
      </c>
      <c r="I31" s="88">
        <v>54.555599999999998</v>
      </c>
      <c r="J31" s="88">
        <v>49.8324</v>
      </c>
      <c r="K31" s="88">
        <v>46.427300000000002</v>
      </c>
      <c r="L31" s="88">
        <v>44.589700000000001</v>
      </c>
      <c r="M31" s="88">
        <v>44.430799999999998</v>
      </c>
      <c r="N31" s="88">
        <v>44.2624</v>
      </c>
      <c r="O31" s="88">
        <v>45.434600000000003</v>
      </c>
      <c r="P31" s="88">
        <v>45.4694</v>
      </c>
      <c r="Q31" s="89">
        <v>45.213200000000001</v>
      </c>
      <c r="R31" s="89">
        <v>45.044199999999996</v>
      </c>
      <c r="S31" s="115"/>
    </row>
    <row r="32" spans="1:34" s="49" customFormat="1" ht="22.5" customHeight="1" x14ac:dyDescent="0.25">
      <c r="A32" s="115"/>
      <c r="B32" s="121"/>
      <c r="C32" s="87" t="s">
        <v>39</v>
      </c>
      <c r="D32" s="88">
        <v>248.84399999999999</v>
      </c>
      <c r="E32" s="88">
        <v>275.94659999999999</v>
      </c>
      <c r="F32" s="88">
        <v>302.04700000000003</v>
      </c>
      <c r="G32" s="88">
        <v>301.83350000000002</v>
      </c>
      <c r="H32" s="88">
        <v>301.95780000000002</v>
      </c>
      <c r="I32" s="88">
        <v>313.72210000000001</v>
      </c>
      <c r="J32" s="88">
        <v>337.02319999999997</v>
      </c>
      <c r="K32" s="88">
        <v>349.92059999999998</v>
      </c>
      <c r="L32" s="88">
        <v>341.30149999999998</v>
      </c>
      <c r="M32" s="88">
        <v>362.70589999999999</v>
      </c>
      <c r="N32" s="88">
        <v>374.80770000000001</v>
      </c>
      <c r="O32" s="88">
        <v>398.40260000000001</v>
      </c>
      <c r="P32" s="88">
        <v>437.64800000000002</v>
      </c>
      <c r="Q32" s="89">
        <v>438.86799999999999</v>
      </c>
      <c r="R32" s="89">
        <v>426.60910000000001</v>
      </c>
      <c r="S32" s="115"/>
    </row>
    <row r="33" spans="1:34" s="49" customFormat="1" ht="22.5" customHeight="1" x14ac:dyDescent="0.25">
      <c r="A33" s="115"/>
      <c r="B33" s="121"/>
      <c r="C33" s="87" t="s">
        <v>87</v>
      </c>
      <c r="D33" s="88">
        <v>4343.2914000000001</v>
      </c>
      <c r="E33" s="88">
        <v>4360.2111999999997</v>
      </c>
      <c r="F33" s="88">
        <v>4314.076</v>
      </c>
      <c r="G33" s="88">
        <v>4207.5871999999999</v>
      </c>
      <c r="H33" s="88">
        <v>3856.3552</v>
      </c>
      <c r="I33" s="88">
        <v>3990.7339000000002</v>
      </c>
      <c r="J33" s="88">
        <v>3849.7184999999999</v>
      </c>
      <c r="K33" s="88">
        <v>3803.2085000000002</v>
      </c>
      <c r="L33" s="88">
        <v>3711.9618999999998</v>
      </c>
      <c r="M33" s="88">
        <v>3532.7258000000002</v>
      </c>
      <c r="N33" s="88">
        <v>3572.5621999999998</v>
      </c>
      <c r="O33" s="88">
        <v>3552.6893</v>
      </c>
      <c r="P33" s="88">
        <v>3572.7934</v>
      </c>
      <c r="Q33" s="89">
        <v>3505.7402000000002</v>
      </c>
      <c r="R33" s="89">
        <v>3364.8429999999998</v>
      </c>
      <c r="S33" s="115"/>
    </row>
    <row r="34" spans="1:34" s="49" customFormat="1" ht="26.25" customHeight="1" x14ac:dyDescent="0.25">
      <c r="A34" s="14"/>
      <c r="B34" s="76"/>
      <c r="C34" s="87" t="s">
        <v>81</v>
      </c>
      <c r="D34" s="88">
        <v>690.83930000000009</v>
      </c>
      <c r="E34" s="88">
        <v>700.72199999999975</v>
      </c>
      <c r="F34" s="88">
        <v>702.50690000000031</v>
      </c>
      <c r="G34" s="88">
        <v>690.87349999999969</v>
      </c>
      <c r="H34" s="88">
        <v>634.44650000000092</v>
      </c>
      <c r="I34" s="88">
        <v>649.28450000000066</v>
      </c>
      <c r="J34" s="88">
        <v>639.9668999999999</v>
      </c>
      <c r="K34" s="88">
        <v>603.98080000000073</v>
      </c>
      <c r="L34" s="88">
        <v>589.63219999999956</v>
      </c>
      <c r="M34" s="88">
        <v>560.26659999999993</v>
      </c>
      <c r="N34" s="88">
        <v>570.07130000000143</v>
      </c>
      <c r="O34" s="88">
        <v>576.11820000000034</v>
      </c>
      <c r="P34" s="88">
        <v>586.59949999999981</v>
      </c>
      <c r="Q34" s="89">
        <v>574.02170000000069</v>
      </c>
      <c r="R34" s="89" t="s">
        <v>63</v>
      </c>
      <c r="S34" s="24"/>
    </row>
    <row r="35" spans="1:34" s="18" customFormat="1" ht="36" customHeight="1" x14ac:dyDescent="0.25">
      <c r="A35" s="17"/>
      <c r="B35" s="191" t="s">
        <v>72</v>
      </c>
      <c r="C35" s="191"/>
      <c r="D35" s="90">
        <v>2509.3456000000001</v>
      </c>
      <c r="E35" s="90">
        <v>2600.5958000000001</v>
      </c>
      <c r="F35" s="91">
        <v>2628.3094999999998</v>
      </c>
      <c r="G35" s="91">
        <v>2656.3361</v>
      </c>
      <c r="H35" s="91">
        <v>2437.5241000000001</v>
      </c>
      <c r="I35" s="91">
        <v>2604.4393</v>
      </c>
      <c r="J35" s="91">
        <v>2734.8726000000001</v>
      </c>
      <c r="K35" s="91">
        <v>2738.4083999999998</v>
      </c>
      <c r="L35" s="91">
        <v>2676.7348999999999</v>
      </c>
      <c r="M35" s="91">
        <v>2602.3208</v>
      </c>
      <c r="N35" s="91">
        <v>2563.9587999999999</v>
      </c>
      <c r="O35" s="91">
        <v>2547.6886</v>
      </c>
      <c r="P35" s="91">
        <v>2571.8888999999999</v>
      </c>
      <c r="Q35" s="91">
        <v>2727.1660000000002</v>
      </c>
      <c r="R35" s="91">
        <v>2753.6264000000001</v>
      </c>
      <c r="S35" s="17"/>
      <c r="Z35" s="19"/>
      <c r="AA35" s="19"/>
      <c r="AB35" s="19"/>
      <c r="AC35" s="19"/>
      <c r="AD35" s="19"/>
      <c r="AH35" s="14"/>
    </row>
    <row r="36" spans="1:34" s="49" customFormat="1" ht="22.5" customHeight="1" x14ac:dyDescent="0.25">
      <c r="A36" s="115"/>
      <c r="B36" s="121"/>
      <c r="C36" s="87" t="s">
        <v>83</v>
      </c>
      <c r="D36" s="88">
        <v>38.270099999999999</v>
      </c>
      <c r="E36" s="88">
        <v>34.9176</v>
      </c>
      <c r="F36" s="88">
        <v>32.634999999999998</v>
      </c>
      <c r="G36" s="88">
        <v>34.881599999999999</v>
      </c>
      <c r="H36" s="88">
        <v>28.328800000000001</v>
      </c>
      <c r="I36" s="88">
        <v>26.977799999999998</v>
      </c>
      <c r="J36" s="88">
        <v>29.602699999999999</v>
      </c>
      <c r="K36" s="88">
        <v>31.525400000000001</v>
      </c>
      <c r="L36" s="88">
        <v>32.308900000000001</v>
      </c>
      <c r="M36" s="88">
        <v>33.640799999999999</v>
      </c>
      <c r="N36" s="88">
        <v>33.255299999999998</v>
      </c>
      <c r="O36" s="88">
        <v>33.840899999999998</v>
      </c>
      <c r="P36" s="88">
        <v>33.346200000000003</v>
      </c>
      <c r="Q36" s="89">
        <v>33.332599999999999</v>
      </c>
      <c r="R36" s="89" t="s">
        <v>63</v>
      </c>
      <c r="S36" s="115"/>
    </row>
    <row r="37" spans="1:34" s="49" customFormat="1" ht="22.5" customHeight="1" x14ac:dyDescent="0.25">
      <c r="A37" s="115"/>
      <c r="B37" s="121"/>
      <c r="C37" s="87" t="s">
        <v>40</v>
      </c>
      <c r="D37" s="88">
        <v>168.35990000000001</v>
      </c>
      <c r="E37" s="88">
        <v>189.3134</v>
      </c>
      <c r="F37" s="88">
        <v>201.7715</v>
      </c>
      <c r="G37" s="88">
        <v>234.05709999999999</v>
      </c>
      <c r="H37" s="88">
        <v>208.07849999999999</v>
      </c>
      <c r="I37" s="88">
        <v>226.56399999999999</v>
      </c>
      <c r="J37" s="88">
        <v>242.43360000000001</v>
      </c>
      <c r="K37" s="88">
        <v>244.97409999999999</v>
      </c>
      <c r="L37" s="88">
        <v>262.25819999999999</v>
      </c>
      <c r="M37" s="88">
        <v>248.8494</v>
      </c>
      <c r="N37" s="88">
        <v>260.44189999999998</v>
      </c>
      <c r="O37" s="88">
        <v>273.08100000000002</v>
      </c>
      <c r="P37" s="88">
        <v>271.72489999999999</v>
      </c>
      <c r="Q37" s="89">
        <v>283.97800000000001</v>
      </c>
      <c r="R37" s="89">
        <v>280.15359999999998</v>
      </c>
      <c r="S37" s="115"/>
    </row>
    <row r="38" spans="1:34" s="49" customFormat="1" ht="22.5" customHeight="1" x14ac:dyDescent="0.25">
      <c r="A38" s="115"/>
      <c r="B38" s="121"/>
      <c r="C38" s="87" t="s">
        <v>41</v>
      </c>
      <c r="D38" s="88">
        <v>1696.2920999999999</v>
      </c>
      <c r="E38" s="88">
        <v>1761.3225</v>
      </c>
      <c r="F38" s="88">
        <v>1758.4884999999999</v>
      </c>
      <c r="G38" s="88">
        <v>1756.3879999999999</v>
      </c>
      <c r="H38" s="88">
        <v>1653.2272</v>
      </c>
      <c r="I38" s="88">
        <v>1772.6604</v>
      </c>
      <c r="J38" s="88">
        <v>1849.2961</v>
      </c>
      <c r="K38" s="88">
        <v>1842.2665</v>
      </c>
      <c r="L38" s="88">
        <v>1789.6333</v>
      </c>
      <c r="M38" s="88">
        <v>1769.4584</v>
      </c>
      <c r="N38" s="88">
        <v>1773.4052999999999</v>
      </c>
      <c r="O38" s="88">
        <v>1752.9395999999999</v>
      </c>
      <c r="P38" s="88">
        <v>1800.5657000000001</v>
      </c>
      <c r="Q38" s="89">
        <v>1924.2987000000001</v>
      </c>
      <c r="R38" s="89">
        <v>1956.7560000000001</v>
      </c>
      <c r="S38" s="115"/>
    </row>
    <row r="39" spans="1:34" s="49" customFormat="1" ht="22.5" customHeight="1" x14ac:dyDescent="0.25">
      <c r="A39" s="115"/>
      <c r="B39" s="121"/>
      <c r="C39" s="87" t="s">
        <v>42</v>
      </c>
      <c r="D39" s="88">
        <v>359.3818</v>
      </c>
      <c r="E39" s="88">
        <v>356.58850000000001</v>
      </c>
      <c r="F39" s="88">
        <v>369.43630000000002</v>
      </c>
      <c r="G39" s="88">
        <v>354.6635</v>
      </c>
      <c r="H39" s="88">
        <v>295.93740000000003</v>
      </c>
      <c r="I39" s="88">
        <v>318.29689999999999</v>
      </c>
      <c r="J39" s="88">
        <v>337.38850000000002</v>
      </c>
      <c r="K39" s="88">
        <v>328.94909999999999</v>
      </c>
      <c r="L39" s="88">
        <v>314.51510000000002</v>
      </c>
      <c r="M39" s="88">
        <v>265.90289999999999</v>
      </c>
      <c r="N39" s="88">
        <v>224.5061</v>
      </c>
      <c r="O39" s="88">
        <v>225.09389999999999</v>
      </c>
      <c r="P39" s="88">
        <v>203.3372</v>
      </c>
      <c r="Q39" s="89">
        <v>212.96960000000001</v>
      </c>
      <c r="R39" s="89">
        <v>203.2731</v>
      </c>
      <c r="S39" s="115"/>
    </row>
    <row r="40" spans="1:34" s="49" customFormat="1" ht="22.5" customHeight="1" x14ac:dyDescent="0.25">
      <c r="A40" s="115"/>
      <c r="B40" s="121"/>
      <c r="C40" s="87" t="s">
        <v>43</v>
      </c>
      <c r="D40" s="88">
        <v>111.504</v>
      </c>
      <c r="E40" s="88">
        <v>117.6379</v>
      </c>
      <c r="F40" s="88">
        <v>116.57689999999999</v>
      </c>
      <c r="G40" s="88">
        <v>121.7534</v>
      </c>
      <c r="H40" s="88">
        <v>109.9121</v>
      </c>
      <c r="I40" s="88">
        <v>107.5055</v>
      </c>
      <c r="J40" s="88">
        <v>116.9602</v>
      </c>
      <c r="K40" s="88">
        <v>121.9525</v>
      </c>
      <c r="L40" s="88">
        <v>111.4075</v>
      </c>
      <c r="M40" s="88">
        <v>111.988</v>
      </c>
      <c r="N40" s="88">
        <v>100.31529999999999</v>
      </c>
      <c r="O40" s="88">
        <v>89.765699999999995</v>
      </c>
      <c r="P40" s="88">
        <v>89.364400000000003</v>
      </c>
      <c r="Q40" s="89">
        <v>94.568700000000007</v>
      </c>
      <c r="R40" s="89">
        <v>96.866900000000001</v>
      </c>
      <c r="S40" s="115"/>
    </row>
    <row r="41" spans="1:34" s="49" customFormat="1" ht="26.25" customHeight="1" x14ac:dyDescent="0.25">
      <c r="A41" s="14"/>
      <c r="B41" s="76"/>
      <c r="C41" s="87" t="s">
        <v>81</v>
      </c>
      <c r="D41" s="88">
        <v>135.53770000000031</v>
      </c>
      <c r="E41" s="88">
        <v>140.81590000000006</v>
      </c>
      <c r="F41" s="88">
        <v>149.40129999999999</v>
      </c>
      <c r="G41" s="88">
        <v>154.5925000000002</v>
      </c>
      <c r="H41" s="88">
        <v>142.04010000000017</v>
      </c>
      <c r="I41" s="88">
        <v>152.43469999999979</v>
      </c>
      <c r="J41" s="88">
        <v>159.19149999999991</v>
      </c>
      <c r="K41" s="88">
        <v>168.74080000000004</v>
      </c>
      <c r="L41" s="88">
        <v>166.61190000000033</v>
      </c>
      <c r="M41" s="88">
        <v>172.48129999999992</v>
      </c>
      <c r="N41" s="88">
        <v>172.03489999999965</v>
      </c>
      <c r="O41" s="88">
        <v>172.9675000000002</v>
      </c>
      <c r="P41" s="88">
        <v>173.55049999999983</v>
      </c>
      <c r="Q41" s="89">
        <v>178.01840000000038</v>
      </c>
      <c r="R41" s="89">
        <v>216.57680000000028</v>
      </c>
      <c r="S41" s="24"/>
    </row>
    <row r="42" spans="1:34" s="18" customFormat="1" ht="36" customHeight="1" x14ac:dyDescent="0.25">
      <c r="A42" s="17"/>
      <c r="B42" s="191" t="s">
        <v>73</v>
      </c>
      <c r="C42" s="191"/>
      <c r="D42" s="90">
        <v>1356.0316</v>
      </c>
      <c r="E42" s="90">
        <v>1438.4955</v>
      </c>
      <c r="F42" s="91">
        <v>1518.3249000000001</v>
      </c>
      <c r="G42" s="91">
        <v>1618.3723</v>
      </c>
      <c r="H42" s="91">
        <v>1689.2933</v>
      </c>
      <c r="I42" s="91">
        <v>1761.5165</v>
      </c>
      <c r="J42" s="91">
        <v>1822.6124</v>
      </c>
      <c r="K42" s="91">
        <v>1911.7968000000001</v>
      </c>
      <c r="L42" s="91">
        <v>1952.9580000000001</v>
      </c>
      <c r="M42" s="91">
        <v>2028.4138</v>
      </c>
      <c r="N42" s="91">
        <v>2051.4803000000002</v>
      </c>
      <c r="O42" s="91">
        <v>2069.1419999999998</v>
      </c>
      <c r="P42" s="91">
        <v>2102.3488000000002</v>
      </c>
      <c r="Q42" s="91">
        <v>2131.5897</v>
      </c>
      <c r="R42" s="91">
        <v>2167.6406000000002</v>
      </c>
      <c r="S42" s="17"/>
      <c r="Z42" s="19"/>
      <c r="AA42" s="19"/>
      <c r="AB42" s="19"/>
      <c r="AC42" s="19"/>
      <c r="AD42" s="19"/>
      <c r="AH42" s="14"/>
    </row>
    <row r="43" spans="1:34" s="49" customFormat="1" ht="22.5" customHeight="1" x14ac:dyDescent="0.25">
      <c r="A43" s="115"/>
      <c r="B43" s="121"/>
      <c r="C43" s="87" t="s">
        <v>69</v>
      </c>
      <c r="D43" s="88">
        <v>326.84390000000002</v>
      </c>
      <c r="E43" s="88">
        <v>346.22800000000001</v>
      </c>
      <c r="F43" s="88">
        <v>366.15480000000002</v>
      </c>
      <c r="G43" s="88">
        <v>397.01499999999999</v>
      </c>
      <c r="H43" s="88">
        <v>414.6789</v>
      </c>
      <c r="I43" s="88">
        <v>455.93579999999997</v>
      </c>
      <c r="J43" s="88">
        <v>474.63049999999998</v>
      </c>
      <c r="K43" s="88">
        <v>507.27839999999998</v>
      </c>
      <c r="L43" s="88">
        <v>515.18910000000005</v>
      </c>
      <c r="M43" s="88">
        <v>550.41039999999998</v>
      </c>
      <c r="N43" s="88">
        <v>576.26760000000002</v>
      </c>
      <c r="O43" s="88">
        <v>572.79560000000004</v>
      </c>
      <c r="P43" s="88">
        <v>574.89390000000003</v>
      </c>
      <c r="Q43" s="89">
        <v>552.28399999999999</v>
      </c>
      <c r="R43" s="89">
        <v>557.03840000000002</v>
      </c>
      <c r="S43" s="115"/>
    </row>
    <row r="44" spans="1:34" s="49" customFormat="1" ht="22.5" customHeight="1" x14ac:dyDescent="0.25">
      <c r="A44" s="115"/>
      <c r="B44" s="121"/>
      <c r="C44" s="87" t="s">
        <v>62</v>
      </c>
      <c r="D44" s="88">
        <v>118.6186</v>
      </c>
      <c r="E44" s="88">
        <v>124.0788</v>
      </c>
      <c r="F44" s="88">
        <v>134.3948</v>
      </c>
      <c r="G44" s="88">
        <v>158.85489999999999</v>
      </c>
      <c r="H44" s="88">
        <v>159.85400000000001</v>
      </c>
      <c r="I44" s="88">
        <v>166.40710000000001</v>
      </c>
      <c r="J44" s="88">
        <v>169.86799999999999</v>
      </c>
      <c r="K44" s="88">
        <v>179.95519999999999</v>
      </c>
      <c r="L44" s="88">
        <v>189.23150000000001</v>
      </c>
      <c r="M44" s="88">
        <v>191.37639999999999</v>
      </c>
      <c r="N44" s="88">
        <v>201.6558</v>
      </c>
      <c r="O44" s="88">
        <v>207.2022</v>
      </c>
      <c r="P44" s="88">
        <v>211.9365</v>
      </c>
      <c r="Q44" s="89">
        <v>212.09180000000001</v>
      </c>
      <c r="R44" s="89">
        <v>212.16679999999999</v>
      </c>
      <c r="S44" s="115"/>
    </row>
    <row r="45" spans="1:34" s="49" customFormat="1" ht="22.5" customHeight="1" x14ac:dyDescent="0.25">
      <c r="A45" s="115"/>
      <c r="B45" s="121"/>
      <c r="C45" s="87" t="s">
        <v>60</v>
      </c>
      <c r="D45" s="88">
        <v>470.39760000000001</v>
      </c>
      <c r="E45" s="88">
        <v>511.63990000000001</v>
      </c>
      <c r="F45" s="88">
        <v>549.09370000000001</v>
      </c>
      <c r="G45" s="88">
        <v>567.22760000000005</v>
      </c>
      <c r="H45" s="88">
        <v>586.28549999999996</v>
      </c>
      <c r="I45" s="88">
        <v>589.25540000000001</v>
      </c>
      <c r="J45" s="88">
        <v>607.24549999999999</v>
      </c>
      <c r="K45" s="88">
        <v>615.79769999999996</v>
      </c>
      <c r="L45" s="88">
        <v>630.92370000000005</v>
      </c>
      <c r="M45" s="88">
        <v>659.11379999999997</v>
      </c>
      <c r="N45" s="88">
        <v>647.02650000000006</v>
      </c>
      <c r="O45" s="88">
        <v>652.09559999999999</v>
      </c>
      <c r="P45" s="88">
        <v>673.87350000000004</v>
      </c>
      <c r="Q45" s="89">
        <v>700.91840000000002</v>
      </c>
      <c r="R45" s="89">
        <v>713.79039999999998</v>
      </c>
      <c r="S45" s="115"/>
    </row>
    <row r="46" spans="1:34" s="49" customFormat="1" ht="22.5" customHeight="1" x14ac:dyDescent="0.25">
      <c r="A46" s="115"/>
      <c r="B46" s="121"/>
      <c r="C46" s="87" t="s">
        <v>68</v>
      </c>
      <c r="D46" s="88">
        <v>90.834900000000005</v>
      </c>
      <c r="E46" s="88">
        <v>83.770700000000005</v>
      </c>
      <c r="F46" s="88">
        <v>77.807400000000001</v>
      </c>
      <c r="G46" s="88">
        <v>86.313500000000005</v>
      </c>
      <c r="H46" s="88">
        <v>107.71120000000001</v>
      </c>
      <c r="I46" s="88">
        <v>120.306</v>
      </c>
      <c r="J46" s="88">
        <v>132.2851</v>
      </c>
      <c r="K46" s="88">
        <v>152.69990000000001</v>
      </c>
      <c r="L46" s="88">
        <v>163.33199999999999</v>
      </c>
      <c r="M46" s="88">
        <v>167.3527</v>
      </c>
      <c r="N46" s="88">
        <v>160.54339999999999</v>
      </c>
      <c r="O46" s="88">
        <v>172.78710000000001</v>
      </c>
      <c r="P46" s="88">
        <v>173.2885</v>
      </c>
      <c r="Q46" s="89">
        <v>191.1696</v>
      </c>
      <c r="R46" s="89">
        <v>197.81540000000001</v>
      </c>
      <c r="S46" s="115"/>
    </row>
    <row r="47" spans="1:34" s="49" customFormat="1" ht="22.5" customHeight="1" x14ac:dyDescent="0.25">
      <c r="A47" s="115"/>
      <c r="B47" s="121"/>
      <c r="C47" s="87" t="s">
        <v>61</v>
      </c>
      <c r="D47" s="88">
        <v>70.249700000000004</v>
      </c>
      <c r="E47" s="88">
        <v>71.919799999999995</v>
      </c>
      <c r="F47" s="88">
        <v>72.462400000000002</v>
      </c>
      <c r="G47" s="88">
        <v>76.292100000000005</v>
      </c>
      <c r="H47" s="88">
        <v>82.587000000000003</v>
      </c>
      <c r="I47" s="88">
        <v>81.207400000000007</v>
      </c>
      <c r="J47" s="88">
        <v>82.640199999999993</v>
      </c>
      <c r="K47" s="88">
        <v>82.378900000000002</v>
      </c>
      <c r="L47" s="88">
        <v>90.809700000000007</v>
      </c>
      <c r="M47" s="88">
        <v>87.327200000000005</v>
      </c>
      <c r="N47" s="88">
        <v>97.038799999999995</v>
      </c>
      <c r="O47" s="88">
        <v>98.457899999999995</v>
      </c>
      <c r="P47" s="88">
        <v>94.501199999999997</v>
      </c>
      <c r="Q47" s="89">
        <v>95.493200000000002</v>
      </c>
      <c r="R47" s="89">
        <v>98.133300000000006</v>
      </c>
      <c r="S47" s="115"/>
    </row>
    <row r="48" spans="1:34" s="49" customFormat="1" ht="22.5" customHeight="1" x14ac:dyDescent="0.25">
      <c r="A48" s="115"/>
      <c r="B48" s="121"/>
      <c r="C48" s="87" t="s">
        <v>84</v>
      </c>
      <c r="D48" s="88">
        <v>47.553400000000003</v>
      </c>
      <c r="E48" s="88">
        <v>52.054000000000002</v>
      </c>
      <c r="F48" s="88">
        <v>58.318600000000004</v>
      </c>
      <c r="G48" s="88">
        <v>63.8352</v>
      </c>
      <c r="H48" s="88">
        <v>66.003100000000003</v>
      </c>
      <c r="I48" s="88">
        <v>67.734399999999994</v>
      </c>
      <c r="J48" s="88">
        <v>75.565600000000003</v>
      </c>
      <c r="K48" s="88">
        <v>85.640299999999996</v>
      </c>
      <c r="L48" s="88">
        <v>88.0916</v>
      </c>
      <c r="M48" s="88">
        <v>94.993899999999996</v>
      </c>
      <c r="N48" s="88">
        <v>96.538300000000007</v>
      </c>
      <c r="O48" s="88">
        <v>97.602599999999995</v>
      </c>
      <c r="P48" s="88">
        <v>98.947000000000003</v>
      </c>
      <c r="Q48" s="89">
        <v>108.282</v>
      </c>
      <c r="R48" s="89" t="s">
        <v>63</v>
      </c>
      <c r="S48" s="115"/>
    </row>
    <row r="49" spans="1:34" s="49" customFormat="1" ht="26.25" customHeight="1" x14ac:dyDescent="0.25">
      <c r="A49" s="14"/>
      <c r="B49" s="76"/>
      <c r="C49" s="87" t="s">
        <v>81</v>
      </c>
      <c r="D49" s="88">
        <v>231.53349999999978</v>
      </c>
      <c r="E49" s="88">
        <v>248.80430000000001</v>
      </c>
      <c r="F49" s="88">
        <v>260.0931999999998</v>
      </c>
      <c r="G49" s="88">
        <v>268.83400000000029</v>
      </c>
      <c r="H49" s="88">
        <v>272.17360000000008</v>
      </c>
      <c r="I49" s="88">
        <v>280.67039999999974</v>
      </c>
      <c r="J49" s="88">
        <v>280.37750000000005</v>
      </c>
      <c r="K49" s="88">
        <v>288.04639999999995</v>
      </c>
      <c r="L49" s="88">
        <v>275.38040000000001</v>
      </c>
      <c r="M49" s="88">
        <v>277.8394000000003</v>
      </c>
      <c r="N49" s="88">
        <v>272.40990000000011</v>
      </c>
      <c r="O49" s="88">
        <v>268.20099999999979</v>
      </c>
      <c r="P49" s="88">
        <v>274.90820000000031</v>
      </c>
      <c r="Q49" s="89">
        <v>271.35070000000019</v>
      </c>
      <c r="R49" s="89" t="s">
        <v>63</v>
      </c>
      <c r="S49" s="24"/>
    </row>
    <row r="50" spans="1:34" s="18" customFormat="1" ht="36" customHeight="1" x14ac:dyDescent="0.25">
      <c r="A50" s="17"/>
      <c r="B50" s="191" t="s">
        <v>74</v>
      </c>
      <c r="C50" s="191"/>
      <c r="D50" s="90">
        <v>1023.7988</v>
      </c>
      <c r="E50" s="90">
        <v>1047.9060999999999</v>
      </c>
      <c r="F50" s="91">
        <v>1092.5644</v>
      </c>
      <c r="G50" s="91">
        <v>1150.8264999999999</v>
      </c>
      <c r="H50" s="91">
        <v>1138.7823000000001</v>
      </c>
      <c r="I50" s="91">
        <v>1196.9460999999999</v>
      </c>
      <c r="J50" s="91">
        <v>1183.9005</v>
      </c>
      <c r="K50" s="91">
        <v>1253.1501000000001</v>
      </c>
      <c r="L50" s="91">
        <v>1293.6514</v>
      </c>
      <c r="M50" s="91">
        <v>1340.5599</v>
      </c>
      <c r="N50" s="91">
        <v>1331.473</v>
      </c>
      <c r="O50" s="91">
        <v>1345.0334</v>
      </c>
      <c r="P50" s="91">
        <v>1365.9305999999999</v>
      </c>
      <c r="Q50" s="91">
        <v>1407.9601</v>
      </c>
      <c r="R50" s="91">
        <v>1415.5789</v>
      </c>
      <c r="S50" s="17"/>
      <c r="Z50" s="19"/>
      <c r="AA50" s="19"/>
      <c r="AB50" s="19"/>
      <c r="AC50" s="19"/>
      <c r="AD50" s="19"/>
      <c r="AH50" s="14"/>
    </row>
    <row r="51" spans="1:34" s="49" customFormat="1" ht="22.5" customHeight="1" x14ac:dyDescent="0.25">
      <c r="A51" s="115"/>
      <c r="B51" s="121"/>
      <c r="C51" s="87" t="s">
        <v>48</v>
      </c>
      <c r="D51" s="88">
        <v>18.927399999999999</v>
      </c>
      <c r="E51" s="88">
        <v>21.038900000000002</v>
      </c>
      <c r="F51" s="88">
        <v>22.408799999999999</v>
      </c>
      <c r="G51" s="88">
        <v>25.446400000000001</v>
      </c>
      <c r="H51" s="88">
        <v>27.516300000000001</v>
      </c>
      <c r="I51" s="88">
        <v>29.002199999999998</v>
      </c>
      <c r="J51" s="88">
        <v>30.3491</v>
      </c>
      <c r="K51" s="88">
        <v>31.007400000000001</v>
      </c>
      <c r="L51" s="88">
        <v>33.5154</v>
      </c>
      <c r="M51" s="88">
        <v>35.303699999999999</v>
      </c>
      <c r="N51" s="88">
        <v>35.962899999999998</v>
      </c>
      <c r="O51" s="88">
        <v>36.275199999999998</v>
      </c>
      <c r="P51" s="88">
        <v>30.486999999999998</v>
      </c>
      <c r="Q51" s="89">
        <v>33.384799999999998</v>
      </c>
      <c r="R51" s="89" t="s">
        <v>63</v>
      </c>
      <c r="S51" s="115"/>
    </row>
    <row r="52" spans="1:34" s="49" customFormat="1" ht="22.5" customHeight="1" x14ac:dyDescent="0.25">
      <c r="A52" s="115"/>
      <c r="B52" s="121"/>
      <c r="C52" s="87" t="s">
        <v>44</v>
      </c>
      <c r="D52" s="88">
        <v>93.596100000000007</v>
      </c>
      <c r="E52" s="88">
        <v>97.189400000000006</v>
      </c>
      <c r="F52" s="88">
        <v>104.557</v>
      </c>
      <c r="G52" s="88">
        <v>108.3809</v>
      </c>
      <c r="H52" s="88">
        <v>114.8596</v>
      </c>
      <c r="I52" s="88">
        <v>114.57980000000001</v>
      </c>
      <c r="J52" s="88">
        <v>119.0414</v>
      </c>
      <c r="K52" s="88">
        <v>129.42699999999999</v>
      </c>
      <c r="L52" s="88">
        <v>132.4434</v>
      </c>
      <c r="M52" s="88">
        <v>143.59819999999999</v>
      </c>
      <c r="N52" s="88">
        <v>151.82990000000001</v>
      </c>
      <c r="O52" s="88">
        <v>150.02969999999999</v>
      </c>
      <c r="P52" s="88">
        <v>150.92449999999999</v>
      </c>
      <c r="Q52" s="89">
        <v>160.8381</v>
      </c>
      <c r="R52" s="89">
        <v>164.43299999999999</v>
      </c>
      <c r="S52" s="115"/>
    </row>
    <row r="53" spans="1:34" s="49" customFormat="1" ht="22.5" customHeight="1" x14ac:dyDescent="0.25">
      <c r="A53" s="115"/>
      <c r="B53" s="121"/>
      <c r="C53" s="87" t="s">
        <v>45</v>
      </c>
      <c r="D53" s="88">
        <v>169.99680000000001</v>
      </c>
      <c r="E53" s="88">
        <v>180.34219999999999</v>
      </c>
      <c r="F53" s="88">
        <v>194.1558</v>
      </c>
      <c r="G53" s="88">
        <v>203.02719999999999</v>
      </c>
      <c r="H53" s="88">
        <v>211.7107</v>
      </c>
      <c r="I53" s="88">
        <v>212.8801</v>
      </c>
      <c r="J53" s="88">
        <v>218.17529999999999</v>
      </c>
      <c r="K53" s="88">
        <v>228.52690000000001</v>
      </c>
      <c r="L53" s="88">
        <v>225.10499999999999</v>
      </c>
      <c r="M53" s="88">
        <v>225.99369999999999</v>
      </c>
      <c r="N53" s="88">
        <v>230.53030000000001</v>
      </c>
      <c r="O53" s="88">
        <v>238.44759999999999</v>
      </c>
      <c r="P53" s="88">
        <v>243.3494</v>
      </c>
      <c r="Q53" s="89">
        <v>244.07560000000001</v>
      </c>
      <c r="R53" s="89">
        <v>240.72989999999999</v>
      </c>
      <c r="S53" s="115"/>
    </row>
    <row r="54" spans="1:34" s="49" customFormat="1" ht="22.5" customHeight="1" x14ac:dyDescent="0.25">
      <c r="A54" s="115"/>
      <c r="B54" s="121"/>
      <c r="C54" s="87" t="s">
        <v>49</v>
      </c>
      <c r="D54" s="88">
        <v>52.289499999999997</v>
      </c>
      <c r="E54" s="88">
        <v>52.927300000000002</v>
      </c>
      <c r="F54" s="88">
        <v>49.747500000000002</v>
      </c>
      <c r="G54" s="88">
        <v>55.131900000000002</v>
      </c>
      <c r="H54" s="88">
        <v>57.826000000000001</v>
      </c>
      <c r="I54" s="88">
        <v>61.715699999999998</v>
      </c>
      <c r="J54" s="88">
        <v>39.937100000000001</v>
      </c>
      <c r="K54" s="88">
        <v>53.7057</v>
      </c>
      <c r="L54" s="88">
        <v>57.049300000000002</v>
      </c>
      <c r="M54" s="88">
        <v>58.794699999999999</v>
      </c>
      <c r="N54" s="88">
        <v>53.057499999999997</v>
      </c>
      <c r="O54" s="88">
        <v>50.147100000000002</v>
      </c>
      <c r="P54" s="88">
        <v>50.849699999999999</v>
      </c>
      <c r="Q54" s="89">
        <v>52.122</v>
      </c>
      <c r="R54" s="89" t="s">
        <v>63</v>
      </c>
      <c r="S54" s="115"/>
    </row>
    <row r="55" spans="1:34" s="49" customFormat="1" ht="22.5" customHeight="1" x14ac:dyDescent="0.25">
      <c r="A55" s="115"/>
      <c r="B55" s="121"/>
      <c r="C55" s="87" t="s">
        <v>46</v>
      </c>
      <c r="D55" s="88">
        <v>102.40819999999999</v>
      </c>
      <c r="E55" s="88">
        <v>96.986099999999993</v>
      </c>
      <c r="F55" s="88">
        <v>93.4375</v>
      </c>
      <c r="G55" s="88">
        <v>91.581500000000005</v>
      </c>
      <c r="H55" s="88">
        <v>76.713499999999996</v>
      </c>
      <c r="I55" s="88">
        <v>91.303100000000001</v>
      </c>
      <c r="J55" s="88">
        <v>92.949799999999996</v>
      </c>
      <c r="K55" s="88">
        <v>94.208100000000002</v>
      </c>
      <c r="L55" s="88">
        <v>112.6621</v>
      </c>
      <c r="M55" s="88">
        <v>118.5595</v>
      </c>
      <c r="N55" s="88">
        <v>110.6302</v>
      </c>
      <c r="O55" s="88">
        <v>111.36409999999999</v>
      </c>
      <c r="P55" s="88">
        <v>115.3472</v>
      </c>
      <c r="Q55" s="89">
        <v>115.6238</v>
      </c>
      <c r="R55" s="89">
        <v>113.7607</v>
      </c>
      <c r="S55" s="115"/>
    </row>
    <row r="56" spans="1:34" s="49" customFormat="1" ht="22.5" customHeight="1" x14ac:dyDescent="0.25">
      <c r="A56" s="115"/>
      <c r="B56" s="121"/>
      <c r="C56" s="87" t="s">
        <v>47</v>
      </c>
      <c r="D56" s="88">
        <v>391.99299999999999</v>
      </c>
      <c r="E56" s="88">
        <v>393.16520000000003</v>
      </c>
      <c r="F56" s="88">
        <v>415.05099999999999</v>
      </c>
      <c r="G56" s="88">
        <v>446.72640000000001</v>
      </c>
      <c r="H56" s="88">
        <v>421.05</v>
      </c>
      <c r="I56" s="88">
        <v>442.20440000000002</v>
      </c>
      <c r="J56" s="88">
        <v>426.52699999999999</v>
      </c>
      <c r="K56" s="88">
        <v>443.24639999999999</v>
      </c>
      <c r="L56" s="88">
        <v>453.63869999999997</v>
      </c>
      <c r="M56" s="88">
        <v>465.84030000000001</v>
      </c>
      <c r="N56" s="88">
        <v>440.6918</v>
      </c>
      <c r="O56" s="88">
        <v>442.31619999999998</v>
      </c>
      <c r="P56" s="88">
        <v>444.14960000000002</v>
      </c>
      <c r="Q56" s="89">
        <v>456.43729999999999</v>
      </c>
      <c r="R56" s="89">
        <v>461.1651</v>
      </c>
      <c r="S56" s="115"/>
    </row>
    <row r="57" spans="1:34" s="49" customFormat="1" ht="26.25" customHeight="1" x14ac:dyDescent="0.25">
      <c r="A57" s="14"/>
      <c r="B57" s="76"/>
      <c r="C57" s="87" t="s">
        <v>81</v>
      </c>
      <c r="D57" s="88">
        <v>194.58780000000002</v>
      </c>
      <c r="E57" s="88">
        <v>206.25699999999995</v>
      </c>
      <c r="F57" s="88">
        <v>213.20679999999993</v>
      </c>
      <c r="G57" s="88">
        <v>220.53219999999988</v>
      </c>
      <c r="H57" s="88">
        <v>229.10620000000006</v>
      </c>
      <c r="I57" s="88">
        <v>245.26080000000002</v>
      </c>
      <c r="J57" s="88">
        <v>256.9208000000001</v>
      </c>
      <c r="K57" s="88">
        <v>273.0286000000001</v>
      </c>
      <c r="L57" s="88">
        <v>279.23749999999995</v>
      </c>
      <c r="M57" s="88">
        <v>292.46980000000008</v>
      </c>
      <c r="N57" s="88">
        <v>308.77039999999988</v>
      </c>
      <c r="O57" s="88">
        <v>316.45350000000008</v>
      </c>
      <c r="P57" s="88">
        <v>330.82319999999982</v>
      </c>
      <c r="Q57" s="89">
        <v>345.47849999999994</v>
      </c>
      <c r="R57" s="89" t="s">
        <v>63</v>
      </c>
      <c r="S57" s="24"/>
    </row>
    <row r="58" spans="1:34" s="18" customFormat="1" ht="36" customHeight="1" x14ac:dyDescent="0.25">
      <c r="A58" s="17"/>
      <c r="B58" s="191" t="s">
        <v>75</v>
      </c>
      <c r="C58" s="191"/>
      <c r="D58" s="90">
        <v>11473.017100000001</v>
      </c>
      <c r="E58" s="90">
        <v>12300.206699999999</v>
      </c>
      <c r="F58" s="91">
        <v>13131.947099999999</v>
      </c>
      <c r="G58" s="91">
        <v>13432.024600000001</v>
      </c>
      <c r="H58" s="91">
        <v>14256.4926</v>
      </c>
      <c r="I58" s="91">
        <v>15275.802299999999</v>
      </c>
      <c r="J58" s="91">
        <v>16346.0159</v>
      </c>
      <c r="K58" s="91">
        <v>16999.1384</v>
      </c>
      <c r="L58" s="91">
        <v>17650.359900000003</v>
      </c>
      <c r="M58" s="91">
        <v>17805.388300000002</v>
      </c>
      <c r="N58" s="91">
        <v>17810.9948</v>
      </c>
      <c r="O58" s="91">
        <v>17930.449099999998</v>
      </c>
      <c r="P58" s="91">
        <v>18267.4516</v>
      </c>
      <c r="Q58" s="91">
        <v>18800.471600000001</v>
      </c>
      <c r="R58" s="91">
        <v>19015.977599999998</v>
      </c>
      <c r="S58" s="17"/>
      <c r="Z58" s="19"/>
      <c r="AA58" s="19"/>
      <c r="AB58" s="19"/>
      <c r="AC58" s="19"/>
      <c r="AD58" s="19"/>
      <c r="AH58" s="14"/>
    </row>
    <row r="59" spans="1:34" s="49" customFormat="1" ht="22.5" customHeight="1" x14ac:dyDescent="0.25">
      <c r="A59" s="115"/>
      <c r="B59" s="121"/>
      <c r="C59" s="87" t="s">
        <v>50</v>
      </c>
      <c r="D59" s="88">
        <v>395.70179999999999</v>
      </c>
      <c r="E59" s="88">
        <v>400.20979999999997</v>
      </c>
      <c r="F59" s="88">
        <v>412.19319999999999</v>
      </c>
      <c r="G59" s="88">
        <v>414.94830000000002</v>
      </c>
      <c r="H59" s="88">
        <v>419.87709999999998</v>
      </c>
      <c r="I59" s="88">
        <v>418.66160000000002</v>
      </c>
      <c r="J59" s="88">
        <v>417.19130000000001</v>
      </c>
      <c r="K59" s="88">
        <v>414.74200000000002</v>
      </c>
      <c r="L59" s="88">
        <v>407.9658</v>
      </c>
      <c r="M59" s="88">
        <v>398.56549999999999</v>
      </c>
      <c r="N59" s="88">
        <v>406.33929999999998</v>
      </c>
      <c r="O59" s="88">
        <v>417.16300000000001</v>
      </c>
      <c r="P59" s="88">
        <v>422.09640000000002</v>
      </c>
      <c r="Q59" s="89">
        <v>420.24520000000001</v>
      </c>
      <c r="R59" s="89">
        <v>425.50240000000002</v>
      </c>
      <c r="S59" s="115"/>
    </row>
    <row r="60" spans="1:34" s="49" customFormat="1" ht="22.5" customHeight="1" x14ac:dyDescent="0.25">
      <c r="A60" s="115"/>
      <c r="B60" s="121"/>
      <c r="C60" s="87" t="s">
        <v>51</v>
      </c>
      <c r="D60" s="88">
        <v>6423.2088000000003</v>
      </c>
      <c r="E60" s="88">
        <v>7126.2015000000001</v>
      </c>
      <c r="F60" s="88">
        <v>7706.7737999999999</v>
      </c>
      <c r="G60" s="88">
        <v>7953.0079999999998</v>
      </c>
      <c r="H60" s="88">
        <v>8650.5444000000007</v>
      </c>
      <c r="I60" s="88">
        <v>9388.3938999999991</v>
      </c>
      <c r="J60" s="88">
        <v>10237.840200000001</v>
      </c>
      <c r="K60" s="88">
        <v>10610.2547</v>
      </c>
      <c r="L60" s="88">
        <v>11149.54</v>
      </c>
      <c r="M60" s="88">
        <v>11104.3015</v>
      </c>
      <c r="N60" s="88">
        <v>11027.2791</v>
      </c>
      <c r="O60" s="88">
        <v>11041.5767</v>
      </c>
      <c r="P60" s="88">
        <v>11163.106100000001</v>
      </c>
      <c r="Q60" s="89">
        <v>11482.140100000001</v>
      </c>
      <c r="R60" s="89">
        <v>11804.467000000001</v>
      </c>
      <c r="S60" s="115"/>
    </row>
    <row r="61" spans="1:34" s="49" customFormat="1" ht="22.5" customHeight="1" x14ac:dyDescent="0.25">
      <c r="A61" s="115"/>
      <c r="B61" s="121"/>
      <c r="C61" s="87" t="s">
        <v>57</v>
      </c>
      <c r="D61" s="88">
        <v>535.92219999999998</v>
      </c>
      <c r="E61" s="88">
        <v>541.59619999999995</v>
      </c>
      <c r="F61" s="88">
        <v>562.35609999999997</v>
      </c>
      <c r="G61" s="88">
        <v>575.68949999999995</v>
      </c>
      <c r="H61" s="88">
        <v>585.33349999999996</v>
      </c>
      <c r="I61" s="88">
        <v>640.04110000000003</v>
      </c>
      <c r="J61" s="88">
        <v>673.42989999999998</v>
      </c>
      <c r="K61" s="88">
        <v>678.80319999999995</v>
      </c>
      <c r="L61" s="88">
        <v>677.94230000000005</v>
      </c>
      <c r="M61" s="88">
        <v>674.51819999999998</v>
      </c>
      <c r="N61" s="88">
        <v>692.38660000000004</v>
      </c>
      <c r="O61" s="88">
        <v>708.28869999999995</v>
      </c>
      <c r="P61" s="88">
        <v>718.923</v>
      </c>
      <c r="Q61" s="89">
        <v>728.77009999999996</v>
      </c>
      <c r="R61" s="89">
        <v>702.27809999999999</v>
      </c>
      <c r="S61" s="115"/>
    </row>
    <row r="62" spans="1:34" s="49" customFormat="1" ht="22.5" customHeight="1" x14ac:dyDescent="0.25">
      <c r="A62" s="115"/>
      <c r="B62" s="121"/>
      <c r="C62" s="87" t="s">
        <v>52</v>
      </c>
      <c r="D62" s="88">
        <v>1211.1206999999999</v>
      </c>
      <c r="E62" s="88">
        <v>1294.0124000000001</v>
      </c>
      <c r="F62" s="88">
        <v>1404.3766000000001</v>
      </c>
      <c r="G62" s="88">
        <v>1491.0311999999999</v>
      </c>
      <c r="H62" s="88">
        <v>1669.0053</v>
      </c>
      <c r="I62" s="88">
        <v>1762.0355999999999</v>
      </c>
      <c r="J62" s="88">
        <v>1860.7683999999999</v>
      </c>
      <c r="K62" s="88">
        <v>2021.7411</v>
      </c>
      <c r="L62" s="88">
        <v>2079.5180999999998</v>
      </c>
      <c r="M62" s="88">
        <v>2245.5821000000001</v>
      </c>
      <c r="N62" s="88">
        <v>2267.7694999999999</v>
      </c>
      <c r="O62" s="88">
        <v>2294.8416000000002</v>
      </c>
      <c r="P62" s="88">
        <v>2405.3910000000001</v>
      </c>
      <c r="Q62" s="89">
        <v>2505.4715999999999</v>
      </c>
      <c r="R62" s="89">
        <v>2477.2037999999998</v>
      </c>
      <c r="S62" s="115"/>
    </row>
    <row r="63" spans="1:34" s="49" customFormat="1" ht="22.5" customHeight="1" x14ac:dyDescent="0.25">
      <c r="A63" s="115"/>
      <c r="B63" s="121"/>
      <c r="C63" s="87" t="s">
        <v>53</v>
      </c>
      <c r="D63" s="88">
        <v>367.07420000000002</v>
      </c>
      <c r="E63" s="88">
        <v>385.25549999999998</v>
      </c>
      <c r="F63" s="88">
        <v>403.2706</v>
      </c>
      <c r="G63" s="88">
        <v>400.49489999999997</v>
      </c>
      <c r="H63" s="88">
        <v>416.4717</v>
      </c>
      <c r="I63" s="88">
        <v>418.08</v>
      </c>
      <c r="J63" s="88">
        <v>445.9402</v>
      </c>
      <c r="K63" s="88">
        <v>483.81470000000002</v>
      </c>
      <c r="L63" s="88">
        <v>484.1241</v>
      </c>
      <c r="M63" s="88">
        <v>522.49289999999996</v>
      </c>
      <c r="N63" s="88">
        <v>526.95650000000001</v>
      </c>
      <c r="O63" s="88">
        <v>523.46429999999998</v>
      </c>
      <c r="P63" s="88">
        <v>563.7432</v>
      </c>
      <c r="Q63" s="89">
        <v>608.447</v>
      </c>
      <c r="R63" s="89">
        <v>646.48469999999998</v>
      </c>
      <c r="S63" s="115"/>
    </row>
    <row r="64" spans="1:34" s="49" customFormat="1" ht="22.5" customHeight="1" x14ac:dyDescent="0.25">
      <c r="A64" s="115"/>
      <c r="B64" s="121"/>
      <c r="C64" s="87" t="s">
        <v>54</v>
      </c>
      <c r="D64" s="88">
        <v>1267.7029</v>
      </c>
      <c r="E64" s="88">
        <v>1242.6133</v>
      </c>
      <c r="F64" s="88">
        <v>1280.4242999999999</v>
      </c>
      <c r="G64" s="88">
        <v>1210.9327000000001</v>
      </c>
      <c r="H64" s="88">
        <v>1155.0364</v>
      </c>
      <c r="I64" s="88">
        <v>1208.3639000000001</v>
      </c>
      <c r="J64" s="88">
        <v>1259.8259</v>
      </c>
      <c r="K64" s="88">
        <v>1303.2871</v>
      </c>
      <c r="L64" s="88">
        <v>1311.7976000000001</v>
      </c>
      <c r="M64" s="88">
        <v>1271.2987000000001</v>
      </c>
      <c r="N64" s="88">
        <v>1231.8135</v>
      </c>
      <c r="O64" s="88">
        <v>1222.2008000000001</v>
      </c>
      <c r="P64" s="88">
        <v>1206.3135</v>
      </c>
      <c r="Q64" s="89">
        <v>1174.0074</v>
      </c>
      <c r="R64" s="89">
        <v>1133.6978999999999</v>
      </c>
      <c r="S64" s="115"/>
    </row>
    <row r="65" spans="1:34" s="49" customFormat="1" ht="22.5" customHeight="1" x14ac:dyDescent="0.25">
      <c r="A65" s="115"/>
      <c r="B65" s="121"/>
      <c r="C65" s="87" t="s">
        <v>55</v>
      </c>
      <c r="D65" s="88">
        <v>173.46270000000001</v>
      </c>
      <c r="E65" s="88">
        <v>181.9649</v>
      </c>
      <c r="F65" s="88">
        <v>201.78819999999999</v>
      </c>
      <c r="G65" s="88">
        <v>211.38550000000001</v>
      </c>
      <c r="H65" s="88">
        <v>193.4203</v>
      </c>
      <c r="I65" s="88">
        <v>209.47559999999999</v>
      </c>
      <c r="J65" s="88">
        <v>215.44069999999999</v>
      </c>
      <c r="K65" s="88">
        <v>219.17</v>
      </c>
      <c r="L65" s="88">
        <v>237.8339</v>
      </c>
      <c r="M65" s="88">
        <v>245.8605</v>
      </c>
      <c r="N65" s="88">
        <v>245.53290000000001</v>
      </c>
      <c r="O65" s="88">
        <v>243.4554</v>
      </c>
      <c r="P65" s="88">
        <v>243.96090000000001</v>
      </c>
      <c r="Q65" s="89">
        <v>253.73490000000001</v>
      </c>
      <c r="R65" s="89">
        <v>260.3725</v>
      </c>
      <c r="S65" s="115"/>
    </row>
    <row r="66" spans="1:34" s="49" customFormat="1" ht="22.5" customHeight="1" x14ac:dyDescent="0.25">
      <c r="A66" s="115"/>
      <c r="B66" s="121"/>
      <c r="C66" s="87" t="s">
        <v>56</v>
      </c>
      <c r="D66" s="88">
        <v>36.338299999999997</v>
      </c>
      <c r="E66" s="88">
        <v>36.450699999999998</v>
      </c>
      <c r="F66" s="88">
        <v>35.554600000000001</v>
      </c>
      <c r="G66" s="88">
        <v>36.710900000000002</v>
      </c>
      <c r="H66" s="88">
        <v>33.995899999999999</v>
      </c>
      <c r="I66" s="88">
        <v>34.0916</v>
      </c>
      <c r="J66" s="88">
        <v>33.376899999999999</v>
      </c>
      <c r="K66" s="88">
        <v>34.937399999999997</v>
      </c>
      <c r="L66" s="88">
        <v>34.813099999999999</v>
      </c>
      <c r="M66" s="88">
        <v>35.968899999999998</v>
      </c>
      <c r="N66" s="88">
        <v>35.7849</v>
      </c>
      <c r="O66" s="88">
        <v>34.970799999999997</v>
      </c>
      <c r="P66" s="88">
        <v>36.3994</v>
      </c>
      <c r="Q66" s="89">
        <v>36.000500000000002</v>
      </c>
      <c r="R66" s="89">
        <v>36.422699999999999</v>
      </c>
      <c r="S66" s="115"/>
    </row>
    <row r="67" spans="1:34" s="49" customFormat="1" ht="22.5" customHeight="1" x14ac:dyDescent="0.25">
      <c r="A67" s="115"/>
      <c r="B67" s="121"/>
      <c r="C67" s="87" t="s">
        <v>59</v>
      </c>
      <c r="D67" s="88">
        <v>227.4325</v>
      </c>
      <c r="E67" s="88">
        <v>230.17949999999999</v>
      </c>
      <c r="F67" s="88">
        <v>236.08969999999999</v>
      </c>
      <c r="G67" s="88">
        <v>240.0026</v>
      </c>
      <c r="H67" s="88">
        <v>235.62899999999999</v>
      </c>
      <c r="I67" s="88">
        <v>251.00210000000001</v>
      </c>
      <c r="J67" s="88">
        <v>251.1182</v>
      </c>
      <c r="K67" s="88">
        <v>268.97770000000003</v>
      </c>
      <c r="L67" s="88">
        <v>282.58420000000001</v>
      </c>
      <c r="M67" s="88">
        <v>278.33120000000002</v>
      </c>
      <c r="N67" s="88">
        <v>282.79270000000002</v>
      </c>
      <c r="O67" s="88">
        <v>280.91930000000002</v>
      </c>
      <c r="P67" s="88">
        <v>280.96050000000002</v>
      </c>
      <c r="Q67" s="89">
        <v>290.22120000000001</v>
      </c>
      <c r="R67" s="89">
        <v>293.0505</v>
      </c>
      <c r="S67" s="115"/>
    </row>
    <row r="68" spans="1:34" s="49" customFormat="1" ht="22.5" customHeight="1" x14ac:dyDescent="0.25">
      <c r="A68" s="115"/>
      <c r="B68" s="121"/>
      <c r="C68" s="87" t="s">
        <v>58</v>
      </c>
      <c r="D68" s="88">
        <v>269.78269999999998</v>
      </c>
      <c r="E68" s="88">
        <v>280.649</v>
      </c>
      <c r="F68" s="88">
        <v>283.6087</v>
      </c>
      <c r="G68" s="88">
        <v>271.52460000000002</v>
      </c>
      <c r="H68" s="88">
        <v>257.08159999999998</v>
      </c>
      <c r="I68" s="88">
        <v>275.1121</v>
      </c>
      <c r="J68" s="88">
        <v>275.05540000000002</v>
      </c>
      <c r="K68" s="88">
        <v>265.4325</v>
      </c>
      <c r="L68" s="88">
        <v>269.9076</v>
      </c>
      <c r="M68" s="88">
        <v>274.74970000000002</v>
      </c>
      <c r="N68" s="88">
        <v>273.55529999999999</v>
      </c>
      <c r="O68" s="88">
        <v>278.88889999999998</v>
      </c>
      <c r="P68" s="88">
        <v>290.80739999999997</v>
      </c>
      <c r="Q68" s="89">
        <v>295.49680000000001</v>
      </c>
      <c r="R68" s="89">
        <v>286.9375</v>
      </c>
      <c r="S68" s="115"/>
    </row>
    <row r="69" spans="1:34" s="49" customFormat="1" ht="26.25" customHeight="1" x14ac:dyDescent="0.25">
      <c r="A69" s="14"/>
      <c r="B69" s="76"/>
      <c r="C69" s="87" t="s">
        <v>81</v>
      </c>
      <c r="D69" s="88">
        <v>565.27030000000195</v>
      </c>
      <c r="E69" s="88">
        <v>581.07389999999941</v>
      </c>
      <c r="F69" s="88">
        <v>605.5112999999983</v>
      </c>
      <c r="G69" s="88">
        <v>626.29640000000109</v>
      </c>
      <c r="H69" s="88">
        <v>640.09739999999874</v>
      </c>
      <c r="I69" s="88">
        <v>670.54480000000149</v>
      </c>
      <c r="J69" s="88">
        <v>676.02880000000005</v>
      </c>
      <c r="K69" s="88">
        <v>697.97799999999916</v>
      </c>
      <c r="L69" s="88">
        <v>714.33320000000458</v>
      </c>
      <c r="M69" s="88">
        <v>753.71910000000207</v>
      </c>
      <c r="N69" s="88">
        <v>820.78450000000157</v>
      </c>
      <c r="O69" s="88">
        <v>884.67959999999584</v>
      </c>
      <c r="P69" s="88">
        <v>935.75019999999859</v>
      </c>
      <c r="Q69" s="89">
        <v>1005.9368000000031</v>
      </c>
      <c r="R69" s="89">
        <v>949.56049999999959</v>
      </c>
      <c r="S69" s="24"/>
    </row>
    <row r="70" spans="1:34" s="18" customFormat="1" ht="36" customHeight="1" x14ac:dyDescent="0.25">
      <c r="A70" s="17"/>
      <c r="B70" s="190" t="s">
        <v>76</v>
      </c>
      <c r="C70" s="190"/>
      <c r="D70" s="90">
        <v>13860.8274</v>
      </c>
      <c r="E70" s="90">
        <v>13801.291999999999</v>
      </c>
      <c r="F70" s="91">
        <v>13984.296700000001</v>
      </c>
      <c r="G70" s="91">
        <v>13638.176299999999</v>
      </c>
      <c r="H70" s="91">
        <v>12800.9144</v>
      </c>
      <c r="I70" s="91">
        <v>13353.061299999999</v>
      </c>
      <c r="J70" s="91">
        <v>13129.982</v>
      </c>
      <c r="K70" s="91">
        <v>12982.120500000001</v>
      </c>
      <c r="L70" s="91">
        <v>13008.276599999999</v>
      </c>
      <c r="M70" s="91">
        <v>12820.4476</v>
      </c>
      <c r="N70" s="91">
        <v>12735.1237</v>
      </c>
      <c r="O70" s="91">
        <v>12655.985500000001</v>
      </c>
      <c r="P70" s="91">
        <v>12641.0504</v>
      </c>
      <c r="Q70" s="91">
        <v>12715.0103</v>
      </c>
      <c r="R70" s="91">
        <v>12367.163</v>
      </c>
      <c r="S70" s="17"/>
      <c r="Z70" s="19"/>
      <c r="AA70" s="19"/>
      <c r="AB70" s="19"/>
      <c r="AC70" s="19"/>
      <c r="AD70" s="19"/>
      <c r="AH70" s="14"/>
    </row>
    <row r="71" spans="1:34" s="18" customFormat="1" ht="36" customHeight="1" x14ac:dyDescent="0.25">
      <c r="A71" s="17"/>
      <c r="B71" s="190" t="s">
        <v>77</v>
      </c>
      <c r="C71" s="190"/>
      <c r="D71" s="90">
        <v>15352.529200000001</v>
      </c>
      <c r="E71" s="90">
        <v>16423.3622</v>
      </c>
      <c r="F71" s="91">
        <v>17386.8027</v>
      </c>
      <c r="G71" s="91">
        <v>17981.541799999999</v>
      </c>
      <c r="H71" s="91">
        <v>18628.659</v>
      </c>
      <c r="I71" s="91">
        <v>19919.555199999999</v>
      </c>
      <c r="J71" s="91">
        <v>21129.413100000002</v>
      </c>
      <c r="K71" s="91">
        <v>21934.5088</v>
      </c>
      <c r="L71" s="91">
        <v>22628.522499999999</v>
      </c>
      <c r="M71" s="91">
        <v>22923.8969</v>
      </c>
      <c r="N71" s="91">
        <v>22898.368299999998</v>
      </c>
      <c r="O71" s="91">
        <v>22976.272499999999</v>
      </c>
      <c r="P71" s="91">
        <v>23356.440399999999</v>
      </c>
      <c r="Q71" s="91">
        <v>24091.810600000001</v>
      </c>
      <c r="R71" s="91">
        <v>24396.492399999999</v>
      </c>
      <c r="S71" s="17"/>
      <c r="Z71" s="19"/>
      <c r="AA71" s="19"/>
      <c r="AB71" s="19"/>
      <c r="AC71" s="19"/>
      <c r="AD71" s="19"/>
      <c r="AH71" s="14"/>
    </row>
    <row r="72" spans="1:34" s="18" customFormat="1" ht="36" customHeight="1" x14ac:dyDescent="0.25">
      <c r="A72" s="27"/>
      <c r="B72" s="190" t="s">
        <v>78</v>
      </c>
      <c r="C72" s="190"/>
      <c r="D72" s="93">
        <v>29213.356599999999</v>
      </c>
      <c r="E72" s="93">
        <v>30224.654299999998</v>
      </c>
      <c r="F72" s="94">
        <v>31371.0995</v>
      </c>
      <c r="G72" s="94">
        <v>31619.718099999998</v>
      </c>
      <c r="H72" s="94">
        <v>31429.573400000001</v>
      </c>
      <c r="I72" s="94">
        <v>33272.616399999999</v>
      </c>
      <c r="J72" s="94">
        <v>34259.395199999999</v>
      </c>
      <c r="K72" s="94">
        <v>34916.629300000001</v>
      </c>
      <c r="L72" s="94">
        <v>35636.799099999997</v>
      </c>
      <c r="M72" s="94">
        <v>35744.344499999999</v>
      </c>
      <c r="N72" s="94">
        <v>35633.491999999998</v>
      </c>
      <c r="O72" s="94">
        <v>35632.258000000002</v>
      </c>
      <c r="P72" s="94">
        <v>35997.4908</v>
      </c>
      <c r="Q72" s="94">
        <v>36789.021399999998</v>
      </c>
      <c r="R72" s="94">
        <v>36717.690699999999</v>
      </c>
      <c r="S72" s="27"/>
      <c r="Z72" s="19"/>
      <c r="AA72" s="19"/>
      <c r="AB72" s="19"/>
      <c r="AC72" s="19"/>
      <c r="AD72" s="19"/>
      <c r="AH72" s="14"/>
    </row>
    <row r="73" spans="1:34" ht="18.75" x14ac:dyDescent="0.25">
      <c r="A73" s="177"/>
      <c r="B73" s="109"/>
      <c r="C73" s="108"/>
      <c r="D73" s="109"/>
      <c r="E73" s="109"/>
      <c r="F73" s="109"/>
      <c r="G73" s="109"/>
      <c r="H73" s="109"/>
      <c r="I73" s="109"/>
      <c r="J73" s="109"/>
      <c r="K73" s="109"/>
      <c r="L73" s="109"/>
      <c r="M73" s="109"/>
      <c r="N73" s="109"/>
      <c r="O73" s="109"/>
      <c r="P73" s="109"/>
      <c r="Q73" s="109"/>
      <c r="R73" s="109"/>
      <c r="S73" s="177"/>
      <c r="Y73" s="57"/>
      <c r="Z73" s="57"/>
    </row>
    <row r="74" spans="1:34" ht="18.75" customHeight="1" x14ac:dyDescent="0.2">
      <c r="A74" s="186" t="s">
        <v>345</v>
      </c>
      <c r="B74" s="186"/>
      <c r="C74" s="186"/>
      <c r="D74" s="186"/>
      <c r="E74" s="186"/>
      <c r="F74" s="186"/>
      <c r="G74" s="186"/>
      <c r="H74" s="186"/>
      <c r="I74" s="186"/>
      <c r="J74" s="186"/>
      <c r="K74" s="186"/>
      <c r="L74" s="186"/>
      <c r="M74" s="186"/>
      <c r="N74" s="186"/>
      <c r="O74" s="186"/>
      <c r="S74" s="177"/>
      <c r="Y74" s="63"/>
      <c r="Z74" s="57"/>
    </row>
    <row r="75" spans="1:34" ht="15" customHeight="1" x14ac:dyDescent="0.2">
      <c r="A75" s="52"/>
      <c r="B75" s="52"/>
      <c r="C75" s="52"/>
      <c r="D75" s="52"/>
      <c r="E75" s="52"/>
      <c r="F75" s="52"/>
      <c r="G75" s="52"/>
      <c r="H75" s="52"/>
      <c r="I75" s="52"/>
      <c r="J75" s="52"/>
      <c r="K75" s="52"/>
      <c r="L75" s="52"/>
      <c r="M75" s="52"/>
      <c r="N75" s="52"/>
      <c r="O75" s="52"/>
    </row>
  </sheetData>
  <mergeCells count="12">
    <mergeCell ref="U3:V3"/>
    <mergeCell ref="B4:C4"/>
    <mergeCell ref="B3:C3"/>
    <mergeCell ref="B72:C72"/>
    <mergeCell ref="B71:C71"/>
    <mergeCell ref="B70:C70"/>
    <mergeCell ref="B58:C58"/>
    <mergeCell ref="B50:C50"/>
    <mergeCell ref="B42:C42"/>
    <mergeCell ref="B35:C35"/>
    <mergeCell ref="B17:C17"/>
    <mergeCell ref="B8:C8"/>
  </mergeCells>
  <hyperlinks>
    <hyperlink ref="U3" location="Índice!A1" display="Volver al índice"/>
  </hyperlinks>
  <pageMargins left="0.7" right="0.7" top="0.75" bottom="0.75" header="0.3" footer="0.3"/>
  <pageSetup paperSize="9" scale="28"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2">
    <tabColor rgb="FF5C4E44"/>
    <pageSetUpPr fitToPage="1"/>
  </sheetPr>
  <dimension ref="A1:AH75"/>
  <sheetViews>
    <sheetView showGridLines="0" zoomScale="60" zoomScaleNormal="60" workbookViewId="0"/>
  </sheetViews>
  <sheetFormatPr baseColWidth="10" defaultColWidth="11.42578125" defaultRowHeight="14.25" x14ac:dyDescent="0.2"/>
  <cols>
    <col min="1" max="1" width="2.28515625" style="14" customWidth="1"/>
    <col min="2" max="2" width="5.7109375" style="14" customWidth="1"/>
    <col min="3" max="3" width="76.42578125" style="50" customWidth="1"/>
    <col min="4" max="18" width="15.42578125" style="20" customWidth="1"/>
    <col min="19" max="19" width="2.28515625" style="14" customWidth="1"/>
    <col min="20" max="16384" width="11.42578125" style="20"/>
  </cols>
  <sheetData>
    <row r="1" spans="1:34" s="6" customFormat="1" ht="39.75" customHeight="1" x14ac:dyDescent="0.25">
      <c r="D1" s="7"/>
      <c r="E1" s="7"/>
      <c r="F1" s="7"/>
      <c r="G1" s="7"/>
      <c r="H1" s="7"/>
      <c r="I1" s="7"/>
      <c r="J1" s="7"/>
      <c r="K1" s="7"/>
      <c r="L1" s="7"/>
      <c r="Y1" s="46"/>
      <c r="Z1" s="47"/>
    </row>
    <row r="2" spans="1:34" s="6" customFormat="1" ht="39.75" customHeight="1" x14ac:dyDescent="0.25">
      <c r="D2" s="7"/>
      <c r="E2" s="7"/>
      <c r="F2" s="7"/>
      <c r="G2" s="7"/>
      <c r="H2" s="7"/>
      <c r="I2" s="7"/>
      <c r="J2" s="7"/>
      <c r="K2" s="7"/>
      <c r="L2" s="7"/>
      <c r="Q2" s="10"/>
      <c r="R2" s="70"/>
      <c r="Y2" s="46"/>
      <c r="Z2" s="48"/>
    </row>
    <row r="3" spans="1:34" s="14" customFormat="1" ht="65.25" customHeight="1" x14ac:dyDescent="0.25">
      <c r="A3" s="71"/>
      <c r="B3" s="193" t="s">
        <v>251</v>
      </c>
      <c r="C3" s="193"/>
      <c r="D3" s="72">
        <v>2005</v>
      </c>
      <c r="E3" s="13">
        <v>2006</v>
      </c>
      <c r="F3" s="13">
        <v>2007</v>
      </c>
      <c r="G3" s="13">
        <v>2008</v>
      </c>
      <c r="H3" s="13">
        <v>2009</v>
      </c>
      <c r="I3" s="13">
        <v>2010</v>
      </c>
      <c r="J3" s="13">
        <v>2011</v>
      </c>
      <c r="K3" s="13">
        <v>2012</v>
      </c>
      <c r="L3" s="13">
        <v>2013</v>
      </c>
      <c r="M3" s="13">
        <v>2014</v>
      </c>
      <c r="N3" s="13">
        <v>2015</v>
      </c>
      <c r="O3" s="13">
        <v>2016</v>
      </c>
      <c r="P3" s="13">
        <v>2017</v>
      </c>
      <c r="Q3" s="13">
        <v>2018</v>
      </c>
      <c r="R3" s="13">
        <v>2019</v>
      </c>
      <c r="S3" s="71"/>
      <c r="U3" s="192" t="s">
        <v>168</v>
      </c>
      <c r="V3" s="192"/>
    </row>
    <row r="4" spans="1:34" s="18" customFormat="1" ht="36" customHeight="1" x14ac:dyDescent="0.25">
      <c r="A4" s="61"/>
      <c r="B4" s="189" t="s">
        <v>70</v>
      </c>
      <c r="C4" s="189"/>
      <c r="D4" s="85">
        <v>2922.2312999999995</v>
      </c>
      <c r="E4" s="85">
        <v>2862.2950000000001</v>
      </c>
      <c r="F4" s="86">
        <v>2859.1972000000001</v>
      </c>
      <c r="G4" s="86">
        <v>2711.0129999999999</v>
      </c>
      <c r="H4" s="86">
        <v>2587.3398999999999</v>
      </c>
      <c r="I4" s="86">
        <v>2661.0659000000001</v>
      </c>
      <c r="J4" s="86">
        <v>2552.8664999999996</v>
      </c>
      <c r="K4" s="86">
        <v>2523.12</v>
      </c>
      <c r="L4" s="86">
        <v>2544.4207999999999</v>
      </c>
      <c r="M4" s="86">
        <v>2546.4019000000003</v>
      </c>
      <c r="N4" s="86">
        <v>2592.9933999999998</v>
      </c>
      <c r="O4" s="86">
        <v>2605.6153999999997</v>
      </c>
      <c r="P4" s="86">
        <v>2588.1242000000002</v>
      </c>
      <c r="Q4" s="86">
        <v>2628.6716999999999</v>
      </c>
      <c r="R4" s="86">
        <v>2604.9718000000003</v>
      </c>
      <c r="S4" s="61"/>
      <c r="Z4" s="19"/>
      <c r="AA4" s="19"/>
      <c r="AB4" s="19"/>
      <c r="AC4" s="19"/>
      <c r="AD4" s="19"/>
      <c r="AH4" s="14"/>
    </row>
    <row r="5" spans="1:34" s="49" customFormat="1" ht="22.5" customHeight="1" x14ac:dyDescent="0.25">
      <c r="A5" s="115"/>
      <c r="B5" s="121"/>
      <c r="C5" s="87" t="s">
        <v>22</v>
      </c>
      <c r="D5" s="88">
        <v>272.04149999999998</v>
      </c>
      <c r="E5" s="88">
        <v>267.34059999999999</v>
      </c>
      <c r="F5" s="88">
        <v>279.09129999999999</v>
      </c>
      <c r="G5" s="88">
        <v>269.863</v>
      </c>
      <c r="H5" s="88">
        <v>264.58249999999998</v>
      </c>
      <c r="I5" s="88">
        <v>274.1447</v>
      </c>
      <c r="J5" s="88">
        <v>274.37909999999999</v>
      </c>
      <c r="K5" s="88">
        <v>278.95429999999999</v>
      </c>
      <c r="L5" s="88">
        <v>280.0317</v>
      </c>
      <c r="M5" s="88">
        <v>274.82749999999999</v>
      </c>
      <c r="N5" s="88">
        <v>280.65820000000002</v>
      </c>
      <c r="O5" s="88">
        <v>279.61189999999999</v>
      </c>
      <c r="P5" s="88">
        <v>275.0093</v>
      </c>
      <c r="Q5" s="89">
        <v>267.9282</v>
      </c>
      <c r="R5" s="89">
        <v>263.34269999999998</v>
      </c>
      <c r="S5" s="115"/>
    </row>
    <row r="6" spans="1:34" s="49" customFormat="1" ht="22.5" customHeight="1" x14ac:dyDescent="0.25">
      <c r="A6" s="115"/>
      <c r="B6" s="121"/>
      <c r="C6" s="87" t="s">
        <v>79</v>
      </c>
      <c r="D6" s="88">
        <v>2393.4247999999998</v>
      </c>
      <c r="E6" s="88">
        <v>2339.4540000000002</v>
      </c>
      <c r="F6" s="88">
        <v>2315.9564</v>
      </c>
      <c r="G6" s="88">
        <v>2178.2597000000001</v>
      </c>
      <c r="H6" s="88">
        <v>2068.8908999999999</v>
      </c>
      <c r="I6" s="88">
        <v>2132.7330000000002</v>
      </c>
      <c r="J6" s="88">
        <v>2017.7023999999999</v>
      </c>
      <c r="K6" s="88">
        <v>1981.6303</v>
      </c>
      <c r="L6" s="88">
        <v>2004.9831999999999</v>
      </c>
      <c r="M6" s="88">
        <v>2024.0761</v>
      </c>
      <c r="N6" s="88">
        <v>2067.4367999999999</v>
      </c>
      <c r="O6" s="88">
        <v>2072.4274999999998</v>
      </c>
      <c r="P6" s="88">
        <v>2066.4569000000001</v>
      </c>
      <c r="Q6" s="89">
        <v>2112.2375000000002</v>
      </c>
      <c r="R6" s="89">
        <v>2100.8849</v>
      </c>
      <c r="S6" s="115"/>
    </row>
    <row r="7" spans="1:34" s="49" customFormat="1" ht="26.25" customHeight="1" x14ac:dyDescent="0.25">
      <c r="A7" s="14"/>
      <c r="B7" s="76"/>
      <c r="C7" s="87" t="s">
        <v>21</v>
      </c>
      <c r="D7" s="88">
        <v>256.76499999999999</v>
      </c>
      <c r="E7" s="88">
        <v>255.50040000000001</v>
      </c>
      <c r="F7" s="88">
        <v>264.14949999999999</v>
      </c>
      <c r="G7" s="88">
        <v>262.89030000000002</v>
      </c>
      <c r="H7" s="88">
        <v>253.8665</v>
      </c>
      <c r="I7" s="88">
        <v>254.18819999999999</v>
      </c>
      <c r="J7" s="88">
        <v>260.78500000000003</v>
      </c>
      <c r="K7" s="88">
        <v>262.53539999999998</v>
      </c>
      <c r="L7" s="88">
        <v>259.40589999999997</v>
      </c>
      <c r="M7" s="88">
        <v>247.4983</v>
      </c>
      <c r="N7" s="88">
        <v>244.89840000000001</v>
      </c>
      <c r="O7" s="88">
        <v>253.57599999999999</v>
      </c>
      <c r="P7" s="88">
        <v>246.65799999999999</v>
      </c>
      <c r="Q7" s="89">
        <v>248.506</v>
      </c>
      <c r="R7" s="89">
        <v>240.74420000000001</v>
      </c>
      <c r="S7" s="24"/>
    </row>
    <row r="8" spans="1:34" s="18" customFormat="1" ht="36" customHeight="1" x14ac:dyDescent="0.25">
      <c r="A8" s="17"/>
      <c r="B8" s="191" t="s">
        <v>241</v>
      </c>
      <c r="C8" s="191"/>
      <c r="D8" s="90">
        <v>616.61750000000006</v>
      </c>
      <c r="E8" s="90">
        <v>631.71529999999996</v>
      </c>
      <c r="F8" s="91">
        <v>662.03700000000003</v>
      </c>
      <c r="G8" s="91">
        <v>695.87099999999998</v>
      </c>
      <c r="H8" s="91">
        <v>690.3451</v>
      </c>
      <c r="I8" s="91">
        <v>729.44360000000006</v>
      </c>
      <c r="J8" s="91">
        <v>749.88619999999992</v>
      </c>
      <c r="K8" s="91">
        <v>791.85259999999994</v>
      </c>
      <c r="L8" s="91">
        <v>792.44569999999999</v>
      </c>
      <c r="M8" s="91">
        <v>813.08460000000014</v>
      </c>
      <c r="N8" s="91">
        <v>786.28690000000006</v>
      </c>
      <c r="O8" s="91">
        <v>767.21749999999997</v>
      </c>
      <c r="P8" s="91">
        <v>745.8279</v>
      </c>
      <c r="Q8" s="91">
        <v>716.25120000000004</v>
      </c>
      <c r="R8" s="91">
        <v>690.09429999999998</v>
      </c>
      <c r="S8" s="17"/>
      <c r="Z8" s="19"/>
      <c r="AA8" s="19"/>
      <c r="AB8" s="19"/>
      <c r="AC8" s="19"/>
      <c r="AD8" s="19"/>
      <c r="AH8" s="14"/>
    </row>
    <row r="9" spans="1:34" s="49" customFormat="1" ht="22.5" customHeight="1" x14ac:dyDescent="0.25">
      <c r="A9" s="115"/>
      <c r="B9" s="121"/>
      <c r="C9" s="87" t="s">
        <v>23</v>
      </c>
      <c r="D9" s="88">
        <v>67.954599999999999</v>
      </c>
      <c r="E9" s="88">
        <v>74.499600000000001</v>
      </c>
      <c r="F9" s="88">
        <v>74.875399999999999</v>
      </c>
      <c r="G9" s="88">
        <v>84.5351</v>
      </c>
      <c r="H9" s="88">
        <v>78.911199999999994</v>
      </c>
      <c r="I9" s="88">
        <v>81.775199999999998</v>
      </c>
      <c r="J9" s="88">
        <v>84.734499999999997</v>
      </c>
      <c r="K9" s="88">
        <v>87.584800000000001</v>
      </c>
      <c r="L9" s="88">
        <v>82.987399999999994</v>
      </c>
      <c r="M9" s="88">
        <v>86.056600000000003</v>
      </c>
      <c r="N9" s="88">
        <v>90.06</v>
      </c>
      <c r="O9" s="88">
        <v>88.394000000000005</v>
      </c>
      <c r="P9" s="88">
        <v>81.948300000000003</v>
      </c>
      <c r="Q9" s="89">
        <v>72.018299999999996</v>
      </c>
      <c r="R9" s="89">
        <v>71.882199999999997</v>
      </c>
      <c r="S9" s="115"/>
    </row>
    <row r="10" spans="1:34" s="49" customFormat="1" ht="22.5" customHeight="1" x14ac:dyDescent="0.25">
      <c r="A10" s="115"/>
      <c r="B10" s="121"/>
      <c r="C10" s="87" t="s">
        <v>24</v>
      </c>
      <c r="D10" s="88">
        <v>235.5076</v>
      </c>
      <c r="E10" s="88">
        <v>237.96090000000001</v>
      </c>
      <c r="F10" s="88">
        <v>249.99700000000001</v>
      </c>
      <c r="G10" s="88">
        <v>259.56540000000001</v>
      </c>
      <c r="H10" s="88">
        <v>254.74809999999999</v>
      </c>
      <c r="I10" s="88">
        <v>275.91520000000003</v>
      </c>
      <c r="J10" s="88">
        <v>293.55919999999998</v>
      </c>
      <c r="K10" s="88">
        <v>313.85410000000002</v>
      </c>
      <c r="L10" s="88">
        <v>326.47399999999999</v>
      </c>
      <c r="M10" s="88">
        <v>339.7715</v>
      </c>
      <c r="N10" s="88">
        <v>315.98230000000001</v>
      </c>
      <c r="O10" s="88">
        <v>298.3929</v>
      </c>
      <c r="P10" s="88">
        <v>301.49470000000002</v>
      </c>
      <c r="Q10" s="89">
        <v>281.72030000000001</v>
      </c>
      <c r="R10" s="89">
        <v>278.48680000000002</v>
      </c>
      <c r="S10" s="115"/>
    </row>
    <row r="11" spans="1:34" s="49" customFormat="1" ht="22.5" customHeight="1" x14ac:dyDescent="0.25">
      <c r="A11" s="115"/>
      <c r="B11" s="121"/>
      <c r="C11" s="87" t="s">
        <v>26</v>
      </c>
      <c r="D11" s="88">
        <v>33.7363</v>
      </c>
      <c r="E11" s="88">
        <v>33.882199999999997</v>
      </c>
      <c r="F11" s="88">
        <v>45.075299999999999</v>
      </c>
      <c r="G11" s="88">
        <v>47.146500000000003</v>
      </c>
      <c r="H11" s="88">
        <v>44.6937</v>
      </c>
      <c r="I11" s="88">
        <v>42.545400000000001</v>
      </c>
      <c r="J11" s="88">
        <v>43.86</v>
      </c>
      <c r="K11" s="88">
        <v>43.902799999999999</v>
      </c>
      <c r="L11" s="88">
        <v>44.930500000000002</v>
      </c>
      <c r="M11" s="88">
        <v>43.934199999999997</v>
      </c>
      <c r="N11" s="88">
        <v>44.9253</v>
      </c>
      <c r="O11" s="88">
        <v>47.499600000000001</v>
      </c>
      <c r="P11" s="88">
        <v>47.7378</v>
      </c>
      <c r="Q11" s="89">
        <v>48.497399999999999</v>
      </c>
      <c r="R11" s="89">
        <v>48.860399999999998</v>
      </c>
      <c r="S11" s="115"/>
    </row>
    <row r="12" spans="1:34" s="49" customFormat="1" ht="22.5" customHeight="1" x14ac:dyDescent="0.25">
      <c r="A12" s="115"/>
      <c r="B12" s="121"/>
      <c r="C12" s="87" t="s">
        <v>25</v>
      </c>
      <c r="D12" s="88">
        <v>29.172899999999998</v>
      </c>
      <c r="E12" s="88">
        <v>29.918199999999999</v>
      </c>
      <c r="F12" s="88">
        <v>30.446000000000002</v>
      </c>
      <c r="G12" s="88">
        <v>30.559799999999999</v>
      </c>
      <c r="H12" s="88">
        <v>28.971399999999999</v>
      </c>
      <c r="I12" s="88">
        <v>30.623200000000001</v>
      </c>
      <c r="J12" s="88">
        <v>35.014600000000002</v>
      </c>
      <c r="K12" s="88">
        <v>36.691200000000002</v>
      </c>
      <c r="L12" s="88">
        <v>39.241599999999998</v>
      </c>
      <c r="M12" s="88">
        <v>40.684899999999999</v>
      </c>
      <c r="N12" s="88">
        <v>41.714300000000001</v>
      </c>
      <c r="O12" s="88">
        <v>44.216500000000003</v>
      </c>
      <c r="P12" s="88">
        <v>41.9908</v>
      </c>
      <c r="Q12" s="89">
        <v>43.945900000000002</v>
      </c>
      <c r="R12" s="89">
        <v>45.180599999999998</v>
      </c>
      <c r="S12" s="115"/>
    </row>
    <row r="13" spans="1:34" s="49" customFormat="1" ht="22.5" customHeight="1" x14ac:dyDescent="0.25">
      <c r="A13" s="115"/>
      <c r="B13" s="121"/>
      <c r="C13" s="87" t="s">
        <v>28</v>
      </c>
      <c r="D13" s="88">
        <v>21.2194</v>
      </c>
      <c r="E13" s="88">
        <v>20.767199999999999</v>
      </c>
      <c r="F13" s="88">
        <v>20.635100000000001</v>
      </c>
      <c r="G13" s="88">
        <v>23.987300000000001</v>
      </c>
      <c r="H13" s="88">
        <v>24.994900000000001</v>
      </c>
      <c r="I13" s="88">
        <v>25.323</v>
      </c>
      <c r="J13" s="88">
        <v>26.6309</v>
      </c>
      <c r="K13" s="88">
        <v>25.820599999999999</v>
      </c>
      <c r="L13" s="88">
        <v>27.258400000000002</v>
      </c>
      <c r="M13" s="88">
        <v>26.440799999999999</v>
      </c>
      <c r="N13" s="88">
        <v>28.4602</v>
      </c>
      <c r="O13" s="88">
        <v>29.774999999999999</v>
      </c>
      <c r="P13" s="88">
        <v>30.290299999999998</v>
      </c>
      <c r="Q13" s="89">
        <v>30.280100000000001</v>
      </c>
      <c r="R13" s="89" t="s">
        <v>63</v>
      </c>
      <c r="S13" s="115"/>
    </row>
    <row r="14" spans="1:34" s="49" customFormat="1" ht="22.5" customHeight="1" x14ac:dyDescent="0.25">
      <c r="A14" s="115"/>
      <c r="B14" s="121"/>
      <c r="C14" s="87" t="s">
        <v>100</v>
      </c>
      <c r="D14" s="88">
        <v>3.6139999999999999</v>
      </c>
      <c r="E14" s="88">
        <v>3.6676000000000002</v>
      </c>
      <c r="F14" s="88">
        <v>3.9664000000000001</v>
      </c>
      <c r="G14" s="88">
        <v>3.9586000000000001</v>
      </c>
      <c r="H14" s="88">
        <v>4.0708000000000002</v>
      </c>
      <c r="I14" s="88">
        <v>4.2515000000000001</v>
      </c>
      <c r="J14" s="88">
        <v>4.1226000000000003</v>
      </c>
      <c r="K14" s="88">
        <v>3.9335</v>
      </c>
      <c r="L14" s="88">
        <v>3.9161000000000001</v>
      </c>
      <c r="M14" s="88">
        <v>4.2633999999999999</v>
      </c>
      <c r="N14" s="88">
        <v>4.3754</v>
      </c>
      <c r="O14" s="88">
        <v>3.9762</v>
      </c>
      <c r="P14" s="88">
        <v>4.0183999999999997</v>
      </c>
      <c r="Q14" s="89">
        <v>3.1739999999999999</v>
      </c>
      <c r="R14" s="89" t="s">
        <v>63</v>
      </c>
      <c r="S14" s="115"/>
    </row>
    <row r="15" spans="1:34" s="49" customFormat="1" ht="22.5" customHeight="1" x14ac:dyDescent="0.25">
      <c r="A15" s="115"/>
      <c r="B15" s="121"/>
      <c r="C15" s="87" t="s">
        <v>27</v>
      </c>
      <c r="D15" s="88">
        <v>84.645899999999997</v>
      </c>
      <c r="E15" s="88">
        <v>85.141400000000004</v>
      </c>
      <c r="F15" s="88">
        <v>85.013800000000003</v>
      </c>
      <c r="G15" s="88">
        <v>97.469399999999993</v>
      </c>
      <c r="H15" s="88">
        <v>101.4636</v>
      </c>
      <c r="I15" s="88">
        <v>111.2612</v>
      </c>
      <c r="J15" s="88">
        <v>101.6233</v>
      </c>
      <c r="K15" s="88">
        <v>117.09439999999999</v>
      </c>
      <c r="L15" s="88">
        <v>105.5643</v>
      </c>
      <c r="M15" s="88">
        <v>106.3441</v>
      </c>
      <c r="N15" s="88">
        <v>90.287099999999995</v>
      </c>
      <c r="O15" s="88">
        <v>80.912599999999998</v>
      </c>
      <c r="P15" s="88">
        <v>66.610699999999994</v>
      </c>
      <c r="Q15" s="89">
        <v>58.879100000000001</v>
      </c>
      <c r="R15" s="89">
        <v>52.972799999999999</v>
      </c>
      <c r="S15" s="115"/>
    </row>
    <row r="16" spans="1:34" s="49" customFormat="1" ht="26.25" customHeight="1" x14ac:dyDescent="0.25">
      <c r="A16" s="14"/>
      <c r="B16" s="76"/>
      <c r="C16" s="87" t="s">
        <v>81</v>
      </c>
      <c r="D16" s="88">
        <v>140.7668000000001</v>
      </c>
      <c r="E16" s="88">
        <v>145.87819999999988</v>
      </c>
      <c r="F16" s="88">
        <v>152.02799999999991</v>
      </c>
      <c r="G16" s="88">
        <v>148.64890000000003</v>
      </c>
      <c r="H16" s="88">
        <v>152.4914</v>
      </c>
      <c r="I16" s="88">
        <v>157.74890000000005</v>
      </c>
      <c r="J16" s="88">
        <v>160.34109999999998</v>
      </c>
      <c r="K16" s="88">
        <v>162.97119999999995</v>
      </c>
      <c r="L16" s="88">
        <v>162.07339999999999</v>
      </c>
      <c r="M16" s="88">
        <v>165.58910000000014</v>
      </c>
      <c r="N16" s="88">
        <v>170.48230000000001</v>
      </c>
      <c r="O16" s="88">
        <v>174.05070000000001</v>
      </c>
      <c r="P16" s="88">
        <v>171.73689999999999</v>
      </c>
      <c r="Q16" s="89">
        <v>177.73610000000008</v>
      </c>
      <c r="R16" s="89" t="s">
        <v>63</v>
      </c>
      <c r="S16" s="24"/>
    </row>
    <row r="17" spans="1:34" s="18" customFormat="1" ht="36" customHeight="1" x14ac:dyDescent="0.25">
      <c r="A17" s="17"/>
      <c r="B17" s="191" t="s">
        <v>71</v>
      </c>
      <c r="C17" s="191"/>
      <c r="D17" s="90">
        <v>1859.4048</v>
      </c>
      <c r="E17" s="90">
        <v>1847.7248</v>
      </c>
      <c r="F17" s="91">
        <v>1789.7282</v>
      </c>
      <c r="G17" s="91">
        <v>1770.4834000000001</v>
      </c>
      <c r="H17" s="91">
        <v>1679.1647</v>
      </c>
      <c r="I17" s="91">
        <v>1654.1211000000001</v>
      </c>
      <c r="J17" s="91">
        <v>1593.6949</v>
      </c>
      <c r="K17" s="91">
        <v>1547.2279000000001</v>
      </c>
      <c r="L17" s="91">
        <v>1513.8664000000001</v>
      </c>
      <c r="M17" s="91">
        <v>1494.5857000000001</v>
      </c>
      <c r="N17" s="91">
        <v>1535.6459</v>
      </c>
      <c r="O17" s="91">
        <v>1556.1383000000001</v>
      </c>
      <c r="P17" s="91">
        <v>1582.7628</v>
      </c>
      <c r="Q17" s="91">
        <v>1579.2003</v>
      </c>
      <c r="R17" s="91">
        <v>1594.8677</v>
      </c>
      <c r="S17" s="17"/>
      <c r="Z17" s="19"/>
      <c r="AA17" s="19"/>
      <c r="AB17" s="19"/>
      <c r="AC17" s="19"/>
      <c r="AD17" s="19"/>
      <c r="AH17" s="14"/>
    </row>
    <row r="18" spans="1:34" s="49" customFormat="1" ht="22.5" customHeight="1" x14ac:dyDescent="0.25">
      <c r="A18" s="115"/>
      <c r="B18" s="121"/>
      <c r="C18" s="87" t="s">
        <v>32</v>
      </c>
      <c r="D18" s="88">
        <v>295.03890000000001</v>
      </c>
      <c r="E18" s="88">
        <v>295.37869999999998</v>
      </c>
      <c r="F18" s="88">
        <v>258.49110000000002</v>
      </c>
      <c r="G18" s="88">
        <v>279.82420000000002</v>
      </c>
      <c r="H18" s="88">
        <v>266.03570000000002</v>
      </c>
      <c r="I18" s="88">
        <v>266.71839999999997</v>
      </c>
      <c r="J18" s="88">
        <v>256.16180000000003</v>
      </c>
      <c r="K18" s="88">
        <v>257.71609999999998</v>
      </c>
      <c r="L18" s="88">
        <v>263.5917</v>
      </c>
      <c r="M18" s="88">
        <v>254.60409999999999</v>
      </c>
      <c r="N18" s="88">
        <v>257.14100000000002</v>
      </c>
      <c r="O18" s="88">
        <v>256.95690000000002</v>
      </c>
      <c r="P18" s="88">
        <v>258.61290000000002</v>
      </c>
      <c r="Q18" s="89">
        <v>251.51179999999999</v>
      </c>
      <c r="R18" s="89">
        <v>255.8409</v>
      </c>
      <c r="S18" s="115"/>
    </row>
    <row r="19" spans="1:34" s="49" customFormat="1" ht="22.5" customHeight="1" x14ac:dyDescent="0.25">
      <c r="A19" s="115"/>
      <c r="B19" s="121"/>
      <c r="C19" s="87" t="s">
        <v>29</v>
      </c>
      <c r="D19" s="88">
        <v>56.6511</v>
      </c>
      <c r="E19" s="88">
        <v>54.143900000000002</v>
      </c>
      <c r="F19" s="88">
        <v>51.438899999999997</v>
      </c>
      <c r="G19" s="88">
        <v>54.225999999999999</v>
      </c>
      <c r="H19" s="88">
        <v>50.101999999999997</v>
      </c>
      <c r="I19" s="88">
        <v>50.5075</v>
      </c>
      <c r="J19" s="88">
        <v>46.689700000000002</v>
      </c>
      <c r="K19" s="88">
        <v>46.238399999999999</v>
      </c>
      <c r="L19" s="88">
        <v>46.839799999999997</v>
      </c>
      <c r="M19" s="88">
        <v>45.13</v>
      </c>
      <c r="N19" s="88">
        <v>47.691200000000002</v>
      </c>
      <c r="O19" s="88">
        <v>46.475700000000003</v>
      </c>
      <c r="P19" s="88">
        <v>45.628700000000002</v>
      </c>
      <c r="Q19" s="89">
        <v>45.662599999999998</v>
      </c>
      <c r="R19" s="89">
        <v>45.322899999999997</v>
      </c>
      <c r="S19" s="115"/>
    </row>
    <row r="20" spans="1:34" s="49" customFormat="1" ht="22.5" customHeight="1" x14ac:dyDescent="0.25">
      <c r="A20" s="115"/>
      <c r="B20" s="121"/>
      <c r="C20" s="87" t="s">
        <v>36</v>
      </c>
      <c r="D20" s="88">
        <v>188.3638</v>
      </c>
      <c r="E20" s="88">
        <v>185.6591</v>
      </c>
      <c r="F20" s="88">
        <v>187.2123</v>
      </c>
      <c r="G20" s="88">
        <v>177.45650000000001</v>
      </c>
      <c r="H20" s="88">
        <v>164.99160000000001</v>
      </c>
      <c r="I20" s="88">
        <v>160.8895</v>
      </c>
      <c r="J20" s="88">
        <v>149.6071</v>
      </c>
      <c r="K20" s="88">
        <v>138.0993</v>
      </c>
      <c r="L20" s="88">
        <v>132.9735</v>
      </c>
      <c r="M20" s="88">
        <v>131.64439999999999</v>
      </c>
      <c r="N20" s="88">
        <v>138.63929999999999</v>
      </c>
      <c r="O20" s="88">
        <v>142.46610000000001</v>
      </c>
      <c r="P20" s="88">
        <v>143.85900000000001</v>
      </c>
      <c r="Q20" s="89">
        <v>148.4485</v>
      </c>
      <c r="R20" s="89">
        <v>149.3877</v>
      </c>
      <c r="S20" s="115"/>
    </row>
    <row r="21" spans="1:34" s="49" customFormat="1" ht="22.5" customHeight="1" x14ac:dyDescent="0.25">
      <c r="A21" s="115"/>
      <c r="B21" s="121"/>
      <c r="C21" s="87" t="s">
        <v>30</v>
      </c>
      <c r="D21" s="88">
        <v>25.858000000000001</v>
      </c>
      <c r="E21" s="88">
        <v>25.996400000000001</v>
      </c>
      <c r="F21" s="88">
        <v>26.534700000000001</v>
      </c>
      <c r="G21" s="88">
        <v>24.7486</v>
      </c>
      <c r="H21" s="88">
        <v>23.909600000000001</v>
      </c>
      <c r="I21" s="88">
        <v>24.9392</v>
      </c>
      <c r="J21" s="88">
        <v>23.793900000000001</v>
      </c>
      <c r="K21" s="88">
        <v>23.333200000000001</v>
      </c>
      <c r="L21" s="88">
        <v>22.693100000000001</v>
      </c>
      <c r="M21" s="88">
        <v>21.263999999999999</v>
      </c>
      <c r="N21" s="88">
        <v>21.051300000000001</v>
      </c>
      <c r="O21" s="88">
        <v>22.540800000000001</v>
      </c>
      <c r="P21" s="88">
        <v>21.744800000000001</v>
      </c>
      <c r="Q21" s="89">
        <v>21.919499999999999</v>
      </c>
      <c r="R21" s="89" t="s">
        <v>63</v>
      </c>
      <c r="S21" s="115"/>
    </row>
    <row r="22" spans="1:34" s="49" customFormat="1" ht="22.5" customHeight="1" x14ac:dyDescent="0.25">
      <c r="A22" s="115"/>
      <c r="B22" s="121"/>
      <c r="C22" s="87" t="s">
        <v>31</v>
      </c>
      <c r="D22" s="88">
        <v>231.45140000000001</v>
      </c>
      <c r="E22" s="88">
        <v>228.0558</v>
      </c>
      <c r="F22" s="88">
        <v>220.05529999999999</v>
      </c>
      <c r="G22" s="88">
        <v>215.3501</v>
      </c>
      <c r="H22" s="88">
        <v>209.46870000000001</v>
      </c>
      <c r="I22" s="88">
        <v>204.38650000000001</v>
      </c>
      <c r="J22" s="88">
        <v>203.77070000000001</v>
      </c>
      <c r="K22" s="88">
        <v>199.149</v>
      </c>
      <c r="L22" s="88">
        <v>194.91730000000001</v>
      </c>
      <c r="M22" s="88">
        <v>189.22329999999999</v>
      </c>
      <c r="N22" s="88">
        <v>190.7413</v>
      </c>
      <c r="O22" s="88">
        <v>187.8</v>
      </c>
      <c r="P22" s="88">
        <v>187.62520000000001</v>
      </c>
      <c r="Q22" s="89">
        <v>182.56389999999999</v>
      </c>
      <c r="R22" s="89">
        <v>183.24770000000001</v>
      </c>
      <c r="S22" s="115"/>
    </row>
    <row r="23" spans="1:34" s="49" customFormat="1" ht="22.5" customHeight="1" x14ac:dyDescent="0.25">
      <c r="A23" s="115"/>
      <c r="B23" s="121"/>
      <c r="C23" s="87" t="s">
        <v>65</v>
      </c>
      <c r="D23" s="88">
        <v>69.177999999999997</v>
      </c>
      <c r="E23" s="88">
        <v>69.805700000000002</v>
      </c>
      <c r="F23" s="88">
        <v>68.851500000000001</v>
      </c>
      <c r="G23" s="88">
        <v>66.790599999999998</v>
      </c>
      <c r="H23" s="88">
        <v>63.185499999999998</v>
      </c>
      <c r="I23" s="88">
        <v>64.294200000000004</v>
      </c>
      <c r="J23" s="88">
        <v>63.715299999999999</v>
      </c>
      <c r="K23" s="88">
        <v>62.485700000000001</v>
      </c>
      <c r="L23" s="88">
        <v>60.687199999999997</v>
      </c>
      <c r="M23" s="88">
        <v>59.371899999999997</v>
      </c>
      <c r="N23" s="88">
        <v>59.0792</v>
      </c>
      <c r="O23" s="88">
        <v>60.5304</v>
      </c>
      <c r="P23" s="88">
        <v>60.529800000000002</v>
      </c>
      <c r="Q23" s="89">
        <v>59.152999999999999</v>
      </c>
      <c r="R23" s="89">
        <v>62.331400000000002</v>
      </c>
      <c r="S23" s="115"/>
    </row>
    <row r="24" spans="1:34" s="49" customFormat="1" ht="22.5" customHeight="1" x14ac:dyDescent="0.25">
      <c r="A24" s="115"/>
      <c r="B24" s="121"/>
      <c r="C24" s="87" t="s">
        <v>33</v>
      </c>
      <c r="D24" s="88">
        <v>233.39009999999999</v>
      </c>
      <c r="E24" s="88">
        <v>231.5103</v>
      </c>
      <c r="F24" s="88">
        <v>222.40129999999999</v>
      </c>
      <c r="G24" s="88">
        <v>212.49709999999999</v>
      </c>
      <c r="H24" s="88">
        <v>192.29990000000001</v>
      </c>
      <c r="I24" s="88">
        <v>186.04060000000001</v>
      </c>
      <c r="J24" s="88">
        <v>180.0977</v>
      </c>
      <c r="K24" s="88">
        <v>165.42609999999999</v>
      </c>
      <c r="L24" s="88">
        <v>152.12880000000001</v>
      </c>
      <c r="M24" s="88">
        <v>152.47470000000001</v>
      </c>
      <c r="N24" s="88">
        <v>153.54130000000001</v>
      </c>
      <c r="O24" s="88">
        <v>148.18199999999999</v>
      </c>
      <c r="P24" s="88">
        <v>142.77959999999999</v>
      </c>
      <c r="Q24" s="89">
        <v>145.3494</v>
      </c>
      <c r="R24" s="89">
        <v>145.25640000000001</v>
      </c>
      <c r="S24" s="115"/>
    </row>
    <row r="25" spans="1:34" s="49" customFormat="1" ht="22.5" customHeight="1" x14ac:dyDescent="0.25">
      <c r="A25" s="115"/>
      <c r="B25" s="121"/>
      <c r="C25" s="87" t="s">
        <v>38</v>
      </c>
      <c r="D25" s="88">
        <v>23.016999999999999</v>
      </c>
      <c r="E25" s="88">
        <v>24.057700000000001</v>
      </c>
      <c r="F25" s="88">
        <v>24.1463</v>
      </c>
      <c r="G25" s="88">
        <v>23.175799999999999</v>
      </c>
      <c r="H25" s="88">
        <v>23.244599999999998</v>
      </c>
      <c r="I25" s="88">
        <v>22.334099999999999</v>
      </c>
      <c r="J25" s="88">
        <v>21.706299999999999</v>
      </c>
      <c r="K25" s="88">
        <v>21.286000000000001</v>
      </c>
      <c r="L25" s="88">
        <v>21.069199999999999</v>
      </c>
      <c r="M25" s="88">
        <v>20.181000000000001</v>
      </c>
      <c r="N25" s="88">
        <v>20.151499999999999</v>
      </c>
      <c r="O25" s="88">
        <v>19.665900000000001</v>
      </c>
      <c r="P25" s="88">
        <v>18.779499999999999</v>
      </c>
      <c r="Q25" s="89">
        <v>19.473199999999999</v>
      </c>
      <c r="R25" s="89">
        <v>21.263300000000001</v>
      </c>
      <c r="S25" s="115"/>
    </row>
    <row r="26" spans="1:34" s="49" customFormat="1" ht="22.5" customHeight="1" x14ac:dyDescent="0.25">
      <c r="A26" s="115"/>
      <c r="B26" s="121"/>
      <c r="C26" s="87" t="s">
        <v>34</v>
      </c>
      <c r="D26" s="88">
        <v>57.515500000000003</v>
      </c>
      <c r="E26" s="88">
        <v>59.281500000000001</v>
      </c>
      <c r="F26" s="88">
        <v>62.446599999999997</v>
      </c>
      <c r="G26" s="88">
        <v>63.580800000000004</v>
      </c>
      <c r="H26" s="88">
        <v>63.568100000000001</v>
      </c>
      <c r="I26" s="88">
        <v>66.525099999999995</v>
      </c>
      <c r="J26" s="88">
        <v>65.725999999999999</v>
      </c>
      <c r="K26" s="88">
        <v>62.673900000000003</v>
      </c>
      <c r="L26" s="88">
        <v>58.146799999999999</v>
      </c>
      <c r="M26" s="88">
        <v>57.857300000000002</v>
      </c>
      <c r="N26" s="88">
        <v>61.929900000000004</v>
      </c>
      <c r="O26" s="88">
        <v>68.962199999999996</v>
      </c>
      <c r="P26" s="88">
        <v>77.722899999999996</v>
      </c>
      <c r="Q26" s="89">
        <v>81.061999999999998</v>
      </c>
      <c r="R26" s="89">
        <v>82.005899999999997</v>
      </c>
      <c r="S26" s="115"/>
    </row>
    <row r="27" spans="1:34" s="49" customFormat="1" ht="22.5" customHeight="1" x14ac:dyDescent="0.25">
      <c r="A27" s="115"/>
      <c r="B27" s="121"/>
      <c r="C27" s="87" t="s">
        <v>35</v>
      </c>
      <c r="D27" s="88">
        <v>40.503599999999999</v>
      </c>
      <c r="E27" s="88">
        <v>35.673499999999997</v>
      </c>
      <c r="F27" s="88">
        <v>35.3857</v>
      </c>
      <c r="G27" s="88">
        <v>34.141800000000003</v>
      </c>
      <c r="H27" s="88">
        <v>32.220999999999997</v>
      </c>
      <c r="I27" s="88">
        <v>30.720600000000001</v>
      </c>
      <c r="J27" s="88">
        <v>27.664300000000001</v>
      </c>
      <c r="K27" s="88">
        <v>25.054600000000001</v>
      </c>
      <c r="L27" s="88">
        <v>25.101199999999999</v>
      </c>
      <c r="M27" s="88">
        <v>24.540500000000002</v>
      </c>
      <c r="N27" s="88">
        <v>25.014900000000001</v>
      </c>
      <c r="O27" s="88">
        <v>25.0915</v>
      </c>
      <c r="P27" s="88">
        <v>25.319700000000001</v>
      </c>
      <c r="Q27" s="89">
        <v>26.016999999999999</v>
      </c>
      <c r="R27" s="89">
        <v>28.977</v>
      </c>
      <c r="S27" s="115"/>
    </row>
    <row r="28" spans="1:34" s="49" customFormat="1" ht="22.5" customHeight="1" x14ac:dyDescent="0.25">
      <c r="A28" s="115"/>
      <c r="B28" s="121"/>
      <c r="C28" s="87" t="s">
        <v>37</v>
      </c>
      <c r="D28" s="88">
        <v>187.35400000000001</v>
      </c>
      <c r="E28" s="88">
        <v>186.08109999999999</v>
      </c>
      <c r="F28" s="88">
        <v>183.03710000000001</v>
      </c>
      <c r="G28" s="88">
        <v>177.03200000000001</v>
      </c>
      <c r="H28" s="88">
        <v>168.07089999999999</v>
      </c>
      <c r="I28" s="88">
        <v>167.32320000000001</v>
      </c>
      <c r="J28" s="88">
        <v>159.7886</v>
      </c>
      <c r="K28" s="88">
        <v>159.6738</v>
      </c>
      <c r="L28" s="88">
        <v>155.42500000000001</v>
      </c>
      <c r="M28" s="88">
        <v>155.34880000000001</v>
      </c>
      <c r="N28" s="88">
        <v>160.2612</v>
      </c>
      <c r="O28" s="88">
        <v>162.91409999999999</v>
      </c>
      <c r="P28" s="88">
        <v>163.70269999999999</v>
      </c>
      <c r="Q28" s="89">
        <v>165.0127</v>
      </c>
      <c r="R28" s="89">
        <v>158.7833</v>
      </c>
      <c r="S28" s="115"/>
    </row>
    <row r="29" spans="1:34" s="49" customFormat="1" ht="22.5" customHeight="1" x14ac:dyDescent="0.25">
      <c r="A29" s="115"/>
      <c r="B29" s="121"/>
      <c r="C29" s="87" t="s">
        <v>101</v>
      </c>
      <c r="D29" s="88">
        <v>23.202500000000001</v>
      </c>
      <c r="E29" s="88">
        <v>22.8643</v>
      </c>
      <c r="F29" s="88">
        <v>23.463699999999999</v>
      </c>
      <c r="G29" s="88">
        <v>23.319600000000001</v>
      </c>
      <c r="H29" s="88">
        <v>22.322399999999998</v>
      </c>
      <c r="I29" s="88">
        <v>21.434200000000001</v>
      </c>
      <c r="J29" s="88">
        <v>20.978300000000001</v>
      </c>
      <c r="K29" s="88">
        <v>20.558800000000002</v>
      </c>
      <c r="L29" s="88">
        <v>19.819900000000001</v>
      </c>
      <c r="M29" s="88">
        <v>20.814900000000002</v>
      </c>
      <c r="N29" s="88">
        <v>21.3857</v>
      </c>
      <c r="O29" s="88">
        <v>20.932099999999998</v>
      </c>
      <c r="P29" s="88">
        <v>22.421299999999999</v>
      </c>
      <c r="Q29" s="89">
        <v>22.457999999999998</v>
      </c>
      <c r="R29" s="89">
        <v>22.805800000000001</v>
      </c>
      <c r="S29" s="115"/>
    </row>
    <row r="30" spans="1:34" s="49" customFormat="1" ht="22.5" customHeight="1" x14ac:dyDescent="0.25">
      <c r="A30" s="115"/>
      <c r="B30" s="121"/>
      <c r="C30" s="87" t="s">
        <v>102</v>
      </c>
      <c r="D30" s="88">
        <v>27.888999999999999</v>
      </c>
      <c r="E30" s="88">
        <v>26.770700000000001</v>
      </c>
      <c r="F30" s="88">
        <v>26.988399999999999</v>
      </c>
      <c r="G30" s="88">
        <v>26.751200000000001</v>
      </c>
      <c r="H30" s="88">
        <v>24.3066</v>
      </c>
      <c r="I30" s="88">
        <v>22.672599999999999</v>
      </c>
      <c r="J30" s="88">
        <v>23.543399999999998</v>
      </c>
      <c r="K30" s="88">
        <v>24.7773</v>
      </c>
      <c r="L30" s="88">
        <v>23.216200000000001</v>
      </c>
      <c r="M30" s="88">
        <v>23.730499999999999</v>
      </c>
      <c r="N30" s="88">
        <v>23.956099999999999</v>
      </c>
      <c r="O30" s="88">
        <v>25.036200000000001</v>
      </c>
      <c r="P30" s="88">
        <v>26.778400000000001</v>
      </c>
      <c r="Q30" s="89">
        <v>26.953700000000001</v>
      </c>
      <c r="R30" s="89">
        <v>28.5154</v>
      </c>
      <c r="S30" s="115"/>
    </row>
    <row r="31" spans="1:34" s="49" customFormat="1" ht="22.5" customHeight="1" x14ac:dyDescent="0.25">
      <c r="A31" s="120"/>
      <c r="B31" s="121"/>
      <c r="C31" s="87" t="s">
        <v>67</v>
      </c>
      <c r="D31" s="88">
        <v>36.365900000000003</v>
      </c>
      <c r="E31" s="88">
        <v>34.996699999999997</v>
      </c>
      <c r="F31" s="88">
        <v>33.767499999999998</v>
      </c>
      <c r="G31" s="88">
        <v>31.844799999999999</v>
      </c>
      <c r="H31" s="88">
        <v>31.009899999999998</v>
      </c>
      <c r="I31" s="88">
        <v>32.844799999999999</v>
      </c>
      <c r="J31" s="88">
        <v>30.239799999999999</v>
      </c>
      <c r="K31" s="88">
        <v>28.407900000000001</v>
      </c>
      <c r="L31" s="88">
        <v>26.682200000000002</v>
      </c>
      <c r="M31" s="88">
        <v>27.297899999999998</v>
      </c>
      <c r="N31" s="88">
        <v>26.75</v>
      </c>
      <c r="O31" s="88">
        <v>27.684999999999999</v>
      </c>
      <c r="P31" s="88">
        <v>27.108699999999999</v>
      </c>
      <c r="Q31" s="89">
        <v>26.793299999999999</v>
      </c>
      <c r="R31" s="89">
        <v>27.647200000000002</v>
      </c>
      <c r="S31" s="115"/>
    </row>
    <row r="32" spans="1:34" s="49" customFormat="1" ht="22.5" customHeight="1" x14ac:dyDescent="0.25">
      <c r="A32" s="115"/>
      <c r="B32" s="121"/>
      <c r="C32" s="87" t="s">
        <v>39</v>
      </c>
      <c r="D32" s="88">
        <v>77.3108</v>
      </c>
      <c r="E32" s="88">
        <v>77.106300000000005</v>
      </c>
      <c r="F32" s="88">
        <v>78.343500000000006</v>
      </c>
      <c r="G32" s="88">
        <v>77.957499999999996</v>
      </c>
      <c r="H32" s="88">
        <v>76.625500000000002</v>
      </c>
      <c r="I32" s="88">
        <v>72.209500000000006</v>
      </c>
      <c r="J32" s="88">
        <v>73.952699999999993</v>
      </c>
      <c r="K32" s="88">
        <v>76.934799999999996</v>
      </c>
      <c r="L32" s="88">
        <v>81.492400000000004</v>
      </c>
      <c r="M32" s="88">
        <v>84.455299999999994</v>
      </c>
      <c r="N32" s="88">
        <v>95.720100000000002</v>
      </c>
      <c r="O32" s="88">
        <v>103.6143</v>
      </c>
      <c r="P32" s="88">
        <v>120.0881</v>
      </c>
      <c r="Q32" s="89">
        <v>117.1477</v>
      </c>
      <c r="R32" s="89">
        <v>117.8186</v>
      </c>
      <c r="S32" s="115"/>
    </row>
    <row r="33" spans="1:34" s="49" customFormat="1" ht="22.5" customHeight="1" x14ac:dyDescent="0.25">
      <c r="A33" s="115"/>
      <c r="B33" s="121"/>
      <c r="C33" s="87" t="s">
        <v>87</v>
      </c>
      <c r="D33" s="88">
        <v>1700.4717000000001</v>
      </c>
      <c r="E33" s="88">
        <v>1686.9209000000001</v>
      </c>
      <c r="F33" s="88">
        <v>1629.3356000000001</v>
      </c>
      <c r="G33" s="88">
        <v>1611.0766000000001</v>
      </c>
      <c r="H33" s="88">
        <v>1521.8179</v>
      </c>
      <c r="I33" s="88">
        <v>1502.1591000000001</v>
      </c>
      <c r="J33" s="88">
        <v>1443.9328</v>
      </c>
      <c r="K33" s="88">
        <v>1395.6518000000001</v>
      </c>
      <c r="L33" s="88">
        <v>1357.2444</v>
      </c>
      <c r="M33" s="88">
        <v>1338.6757</v>
      </c>
      <c r="N33" s="88">
        <v>1368.5807</v>
      </c>
      <c r="O33" s="88">
        <v>1380.43</v>
      </c>
      <c r="P33" s="88">
        <v>1391.5645999999999</v>
      </c>
      <c r="Q33" s="89">
        <v>1391.3354999999999</v>
      </c>
      <c r="R33" s="89">
        <v>1406.8755000000001</v>
      </c>
      <c r="S33" s="115"/>
    </row>
    <row r="34" spans="1:34" s="49" customFormat="1" ht="26.25" customHeight="1" x14ac:dyDescent="0.25">
      <c r="A34" s="14"/>
      <c r="B34" s="76"/>
      <c r="C34" s="87" t="s">
        <v>81</v>
      </c>
      <c r="D34" s="88">
        <v>286.3152</v>
      </c>
      <c r="E34" s="88">
        <v>290.34310000000005</v>
      </c>
      <c r="F34" s="88">
        <v>287.16430000000014</v>
      </c>
      <c r="G34" s="88">
        <v>281.78680000000008</v>
      </c>
      <c r="H34" s="88">
        <v>267.80269999999996</v>
      </c>
      <c r="I34" s="88">
        <v>260.2810999999997</v>
      </c>
      <c r="J34" s="88">
        <v>246.25929999999971</v>
      </c>
      <c r="K34" s="88">
        <v>235.41300000000024</v>
      </c>
      <c r="L34" s="88">
        <v>229.08210000000008</v>
      </c>
      <c r="M34" s="88">
        <v>226.64709999999991</v>
      </c>
      <c r="N34" s="88">
        <v>232.5918999999999</v>
      </c>
      <c r="O34" s="88">
        <v>237.28510000000006</v>
      </c>
      <c r="P34" s="88">
        <v>240.06150000000025</v>
      </c>
      <c r="Q34" s="89">
        <v>239.67399999999975</v>
      </c>
      <c r="R34" s="89" t="s">
        <v>63</v>
      </c>
      <c r="S34" s="24"/>
    </row>
    <row r="35" spans="1:34" s="18" customFormat="1" ht="36" customHeight="1" x14ac:dyDescent="0.25">
      <c r="A35" s="17"/>
      <c r="B35" s="191" t="s">
        <v>72</v>
      </c>
      <c r="C35" s="191"/>
      <c r="D35" s="90">
        <v>438.471</v>
      </c>
      <c r="E35" s="90">
        <v>457.01089999999999</v>
      </c>
      <c r="F35" s="91">
        <v>461.2242</v>
      </c>
      <c r="G35" s="91">
        <v>476.63339999999999</v>
      </c>
      <c r="H35" s="91">
        <v>447.63470000000001</v>
      </c>
      <c r="I35" s="91">
        <v>446.83460000000002</v>
      </c>
      <c r="J35" s="91">
        <v>478.84469999999999</v>
      </c>
      <c r="K35" s="91">
        <v>478.23329999999999</v>
      </c>
      <c r="L35" s="91">
        <v>476.70850000000002</v>
      </c>
      <c r="M35" s="91">
        <v>480.94380000000001</v>
      </c>
      <c r="N35" s="91">
        <v>479.50729999999999</v>
      </c>
      <c r="O35" s="91">
        <v>468.7525</v>
      </c>
      <c r="P35" s="91">
        <v>479.26229999999998</v>
      </c>
      <c r="Q35" s="91">
        <v>486.14839999999998</v>
      </c>
      <c r="R35" s="91">
        <v>496.8707</v>
      </c>
      <c r="S35" s="17"/>
      <c r="Z35" s="19"/>
      <c r="AA35" s="19"/>
      <c r="AB35" s="19"/>
      <c r="AC35" s="19"/>
      <c r="AD35" s="19"/>
      <c r="AH35" s="14"/>
    </row>
    <row r="36" spans="1:34" s="49" customFormat="1" ht="22.5" customHeight="1" x14ac:dyDescent="0.25">
      <c r="A36" s="115"/>
      <c r="B36" s="121"/>
      <c r="C36" s="87" t="s">
        <v>83</v>
      </c>
      <c r="D36" s="88">
        <v>12.426500000000001</v>
      </c>
      <c r="E36" s="88">
        <v>10.9634</v>
      </c>
      <c r="F36" s="88">
        <v>10.1091</v>
      </c>
      <c r="G36" s="88">
        <v>9.5448000000000004</v>
      </c>
      <c r="H36" s="88">
        <v>7.9286000000000003</v>
      </c>
      <c r="I36" s="88">
        <v>7.6973000000000003</v>
      </c>
      <c r="J36" s="88">
        <v>9.0836000000000006</v>
      </c>
      <c r="K36" s="88">
        <v>9.8870000000000005</v>
      </c>
      <c r="L36" s="88">
        <v>10.402100000000001</v>
      </c>
      <c r="M36" s="88">
        <v>10.38</v>
      </c>
      <c r="N36" s="88">
        <v>10.9353</v>
      </c>
      <c r="O36" s="88">
        <v>11.3886</v>
      </c>
      <c r="P36" s="88">
        <v>11.4716</v>
      </c>
      <c r="Q36" s="89">
        <v>11.1286</v>
      </c>
      <c r="R36" s="89" t="s">
        <v>63</v>
      </c>
      <c r="S36" s="115"/>
    </row>
    <row r="37" spans="1:34" s="49" customFormat="1" ht="22.5" customHeight="1" x14ac:dyDescent="0.25">
      <c r="A37" s="115"/>
      <c r="B37" s="121"/>
      <c r="C37" s="87" t="s">
        <v>40</v>
      </c>
      <c r="D37" s="88">
        <v>25.902999999999999</v>
      </c>
      <c r="E37" s="88">
        <v>31.158200000000001</v>
      </c>
      <c r="F37" s="88">
        <v>32.0124</v>
      </c>
      <c r="G37" s="88">
        <v>36.891500000000001</v>
      </c>
      <c r="H37" s="88">
        <v>27.897600000000001</v>
      </c>
      <c r="I37" s="88">
        <v>29.715499999999999</v>
      </c>
      <c r="J37" s="88">
        <v>35.850499999999997</v>
      </c>
      <c r="K37" s="88">
        <v>32.580500000000001</v>
      </c>
      <c r="L37" s="88">
        <v>46.574300000000001</v>
      </c>
      <c r="M37" s="88">
        <v>33.407899999999998</v>
      </c>
      <c r="N37" s="88">
        <v>40.566899999999997</v>
      </c>
      <c r="O37" s="88">
        <v>45.5092</v>
      </c>
      <c r="P37" s="88">
        <v>41.5443</v>
      </c>
      <c r="Q37" s="89">
        <v>44.082500000000003</v>
      </c>
      <c r="R37" s="89">
        <v>45.527700000000003</v>
      </c>
      <c r="S37" s="115"/>
    </row>
    <row r="38" spans="1:34" s="49" customFormat="1" ht="22.5" customHeight="1" x14ac:dyDescent="0.25">
      <c r="A38" s="115"/>
      <c r="B38" s="121"/>
      <c r="C38" s="87" t="s">
        <v>41</v>
      </c>
      <c r="D38" s="88">
        <v>309.21969999999999</v>
      </c>
      <c r="E38" s="88">
        <v>320.33659999999998</v>
      </c>
      <c r="F38" s="88">
        <v>324.41269999999997</v>
      </c>
      <c r="G38" s="88">
        <v>334.5548</v>
      </c>
      <c r="H38" s="88">
        <v>312.43049999999999</v>
      </c>
      <c r="I38" s="88">
        <v>315.35500000000002</v>
      </c>
      <c r="J38" s="88">
        <v>339.33010000000002</v>
      </c>
      <c r="K38" s="88">
        <v>338.47669999999999</v>
      </c>
      <c r="L38" s="88">
        <v>326.55829999999997</v>
      </c>
      <c r="M38" s="88">
        <v>347.95319999999998</v>
      </c>
      <c r="N38" s="88">
        <v>342.60309999999998</v>
      </c>
      <c r="O38" s="88">
        <v>323.01960000000003</v>
      </c>
      <c r="P38" s="88">
        <v>340.7987</v>
      </c>
      <c r="Q38" s="89">
        <v>342.60039999999998</v>
      </c>
      <c r="R38" s="89">
        <v>349.36009999999999</v>
      </c>
      <c r="S38" s="115"/>
    </row>
    <row r="39" spans="1:34" s="49" customFormat="1" ht="22.5" customHeight="1" x14ac:dyDescent="0.25">
      <c r="A39" s="115"/>
      <c r="B39" s="121"/>
      <c r="C39" s="87" t="s">
        <v>42</v>
      </c>
      <c r="D39" s="88">
        <v>37.915500000000002</v>
      </c>
      <c r="E39" s="88">
        <v>39.902700000000003</v>
      </c>
      <c r="F39" s="88">
        <v>41.086599999999997</v>
      </c>
      <c r="G39" s="88">
        <v>40.784100000000002</v>
      </c>
      <c r="H39" s="88">
        <v>39.892299999999999</v>
      </c>
      <c r="I39" s="88">
        <v>38.327199999999998</v>
      </c>
      <c r="J39" s="88">
        <v>37.933</v>
      </c>
      <c r="K39" s="88">
        <v>37.498600000000003</v>
      </c>
      <c r="L39" s="88">
        <v>36.328200000000002</v>
      </c>
      <c r="M39" s="88">
        <v>31.3553</v>
      </c>
      <c r="N39" s="88">
        <v>28.785699999999999</v>
      </c>
      <c r="O39" s="88">
        <v>31.493600000000001</v>
      </c>
      <c r="P39" s="88">
        <v>29.372399999999999</v>
      </c>
      <c r="Q39" s="89">
        <v>29.544</v>
      </c>
      <c r="R39" s="89">
        <v>31.002600000000001</v>
      </c>
      <c r="S39" s="115"/>
    </row>
    <row r="40" spans="1:34" s="49" customFormat="1" ht="22.5" customHeight="1" x14ac:dyDescent="0.25">
      <c r="A40" s="115"/>
      <c r="B40" s="121"/>
      <c r="C40" s="87" t="s">
        <v>43</v>
      </c>
      <c r="D40" s="88">
        <v>13.931900000000001</v>
      </c>
      <c r="E40" s="88">
        <v>13.533899999999999</v>
      </c>
      <c r="F40" s="88">
        <v>12.0412</v>
      </c>
      <c r="G40" s="88">
        <v>11.511699999999999</v>
      </c>
      <c r="H40" s="88">
        <v>11.894399999999999</v>
      </c>
      <c r="I40" s="88">
        <v>10.616199999999999</v>
      </c>
      <c r="J40" s="88">
        <v>9.7674000000000003</v>
      </c>
      <c r="K40" s="88">
        <v>8.7035999999999998</v>
      </c>
      <c r="L40" s="88">
        <v>8.2807999999999993</v>
      </c>
      <c r="M40" s="88">
        <v>7.7502000000000004</v>
      </c>
      <c r="N40" s="88">
        <v>7.2111000000000001</v>
      </c>
      <c r="O40" s="88">
        <v>6.6772999999999998</v>
      </c>
      <c r="P40" s="88">
        <v>6.4028</v>
      </c>
      <c r="Q40" s="89">
        <v>6.8015999999999996</v>
      </c>
      <c r="R40" s="89">
        <v>6.5662000000000003</v>
      </c>
      <c r="S40" s="115"/>
    </row>
    <row r="41" spans="1:34" s="49" customFormat="1" ht="26.25" customHeight="1" x14ac:dyDescent="0.25">
      <c r="A41" s="14"/>
      <c r="B41" s="76"/>
      <c r="C41" s="87" t="s">
        <v>81</v>
      </c>
      <c r="D41" s="88">
        <v>39.074400000000026</v>
      </c>
      <c r="E41" s="88">
        <v>41.116100000000017</v>
      </c>
      <c r="F41" s="88">
        <v>41.562200000000075</v>
      </c>
      <c r="G41" s="88">
        <v>43.346499999999935</v>
      </c>
      <c r="H41" s="88">
        <v>47.59129999999999</v>
      </c>
      <c r="I41" s="88">
        <v>45.123400000000004</v>
      </c>
      <c r="J41" s="88">
        <v>46.88009999999997</v>
      </c>
      <c r="K41" s="88">
        <v>51.086899999999957</v>
      </c>
      <c r="L41" s="88">
        <v>48.564800000000048</v>
      </c>
      <c r="M41" s="88">
        <v>50.097200000000043</v>
      </c>
      <c r="N41" s="88">
        <v>49.405199999999979</v>
      </c>
      <c r="O41" s="88">
        <v>50.664199999999937</v>
      </c>
      <c r="P41" s="88">
        <v>49.672499999999957</v>
      </c>
      <c r="Q41" s="89">
        <v>51.991300000000024</v>
      </c>
      <c r="R41" s="89" t="s">
        <v>63</v>
      </c>
      <c r="S41" s="24"/>
    </row>
    <row r="42" spans="1:34" s="18" customFormat="1" ht="36" customHeight="1" x14ac:dyDescent="0.25">
      <c r="A42" s="17"/>
      <c r="B42" s="191" t="s">
        <v>73</v>
      </c>
      <c r="C42" s="191"/>
      <c r="D42" s="90">
        <v>713.79679999999996</v>
      </c>
      <c r="E42" s="90">
        <v>743.7835</v>
      </c>
      <c r="F42" s="91">
        <v>766.92460000000005</v>
      </c>
      <c r="G42" s="91">
        <v>804.58669999999995</v>
      </c>
      <c r="H42" s="91">
        <v>852.99959999999999</v>
      </c>
      <c r="I42" s="91">
        <v>859.02959999999996</v>
      </c>
      <c r="J42" s="91">
        <v>878.27210000000002</v>
      </c>
      <c r="K42" s="91">
        <v>925.22400000000005</v>
      </c>
      <c r="L42" s="91">
        <v>946.09289999999999</v>
      </c>
      <c r="M42" s="91">
        <v>973.16030000000001</v>
      </c>
      <c r="N42" s="91">
        <v>945.47799999999995</v>
      </c>
      <c r="O42" s="91">
        <v>921.59400000000005</v>
      </c>
      <c r="P42" s="91">
        <v>918.96140000000003</v>
      </c>
      <c r="Q42" s="91">
        <v>906.8039</v>
      </c>
      <c r="R42" s="91">
        <v>903.7405</v>
      </c>
      <c r="S42" s="17"/>
      <c r="Z42" s="19"/>
      <c r="AA42" s="19"/>
      <c r="AB42" s="19"/>
      <c r="AC42" s="19"/>
      <c r="AD42" s="19"/>
      <c r="AH42" s="14"/>
    </row>
    <row r="43" spans="1:34" s="49" customFormat="1" ht="22.5" customHeight="1" x14ac:dyDescent="0.25">
      <c r="A43" s="115"/>
      <c r="B43" s="121"/>
      <c r="C43" s="87" t="s">
        <v>69</v>
      </c>
      <c r="D43" s="88">
        <v>204.67400000000001</v>
      </c>
      <c r="E43" s="88">
        <v>218.24449999999999</v>
      </c>
      <c r="F43" s="88">
        <v>232.74119999999999</v>
      </c>
      <c r="G43" s="88">
        <v>252.8725</v>
      </c>
      <c r="H43" s="88">
        <v>275.65230000000003</v>
      </c>
      <c r="I43" s="88">
        <v>297.62580000000003</v>
      </c>
      <c r="J43" s="88">
        <v>311.34019999999998</v>
      </c>
      <c r="K43" s="88">
        <v>329.7174</v>
      </c>
      <c r="L43" s="88">
        <v>335.01429999999999</v>
      </c>
      <c r="M43" s="88">
        <v>364.48250000000002</v>
      </c>
      <c r="N43" s="88">
        <v>386.93720000000002</v>
      </c>
      <c r="O43" s="88">
        <v>376.19540000000001</v>
      </c>
      <c r="P43" s="88">
        <v>372.22289999999998</v>
      </c>
      <c r="Q43" s="89">
        <v>348.16759999999999</v>
      </c>
      <c r="R43" s="89">
        <v>350.22649999999999</v>
      </c>
      <c r="S43" s="115"/>
    </row>
    <row r="44" spans="1:34" s="49" customFormat="1" ht="22.5" customHeight="1" x14ac:dyDescent="0.25">
      <c r="A44" s="115"/>
      <c r="B44" s="121"/>
      <c r="C44" s="87" t="s">
        <v>62</v>
      </c>
      <c r="D44" s="88">
        <v>28.8508</v>
      </c>
      <c r="E44" s="88">
        <v>30.158300000000001</v>
      </c>
      <c r="F44" s="88">
        <v>31.039899999999999</v>
      </c>
      <c r="G44" s="88">
        <v>32.965499999999999</v>
      </c>
      <c r="H44" s="88">
        <v>36.141800000000003</v>
      </c>
      <c r="I44" s="88">
        <v>37.230699999999999</v>
      </c>
      <c r="J44" s="88">
        <v>38.246299999999998</v>
      </c>
      <c r="K44" s="88">
        <v>38.974200000000003</v>
      </c>
      <c r="L44" s="88">
        <v>43.309100000000001</v>
      </c>
      <c r="M44" s="88">
        <v>44.634099999999997</v>
      </c>
      <c r="N44" s="88">
        <v>40.795499999999997</v>
      </c>
      <c r="O44" s="88">
        <v>45.063299999999998</v>
      </c>
      <c r="P44" s="88">
        <v>50.783799999999999</v>
      </c>
      <c r="Q44" s="89">
        <v>50.1922</v>
      </c>
      <c r="R44" s="89">
        <v>48.480499999999999</v>
      </c>
      <c r="S44" s="115"/>
    </row>
    <row r="45" spans="1:34" s="49" customFormat="1" ht="22.5" customHeight="1" x14ac:dyDescent="0.25">
      <c r="A45" s="115"/>
      <c r="B45" s="121"/>
      <c r="C45" s="87" t="s">
        <v>60</v>
      </c>
      <c r="D45" s="88">
        <v>226.73240000000001</v>
      </c>
      <c r="E45" s="88">
        <v>240.76140000000001</v>
      </c>
      <c r="F45" s="88">
        <v>245.49709999999999</v>
      </c>
      <c r="G45" s="88">
        <v>243.16050000000001</v>
      </c>
      <c r="H45" s="88">
        <v>249.0461</v>
      </c>
      <c r="I45" s="88">
        <v>227.59800000000001</v>
      </c>
      <c r="J45" s="88">
        <v>230.1285</v>
      </c>
      <c r="K45" s="88">
        <v>237.0292</v>
      </c>
      <c r="L45" s="88">
        <v>251.31379999999999</v>
      </c>
      <c r="M45" s="88">
        <v>243.1961</v>
      </c>
      <c r="N45" s="88">
        <v>214.46559999999999</v>
      </c>
      <c r="O45" s="88">
        <v>193.58600000000001</v>
      </c>
      <c r="P45" s="88">
        <v>194.90100000000001</v>
      </c>
      <c r="Q45" s="89">
        <v>199.6129</v>
      </c>
      <c r="R45" s="89">
        <v>192.41069999999999</v>
      </c>
      <c r="S45" s="115"/>
    </row>
    <row r="46" spans="1:34" s="49" customFormat="1" ht="22.5" customHeight="1" x14ac:dyDescent="0.25">
      <c r="A46" s="115"/>
      <c r="B46" s="121"/>
      <c r="C46" s="87" t="s">
        <v>68</v>
      </c>
      <c r="D46" s="88">
        <v>70.387</v>
      </c>
      <c r="E46" s="88">
        <v>64.712800000000001</v>
      </c>
      <c r="F46" s="88">
        <v>58.734999999999999</v>
      </c>
      <c r="G46" s="88">
        <v>67.040099999999995</v>
      </c>
      <c r="H46" s="88">
        <v>83.846900000000005</v>
      </c>
      <c r="I46" s="88">
        <v>94.308300000000003</v>
      </c>
      <c r="J46" s="88">
        <v>98.507999999999996</v>
      </c>
      <c r="K46" s="88">
        <v>114.8698</v>
      </c>
      <c r="L46" s="88">
        <v>124.1512</v>
      </c>
      <c r="M46" s="88">
        <v>128.9537</v>
      </c>
      <c r="N46" s="88">
        <v>118.4939</v>
      </c>
      <c r="O46" s="88">
        <v>126.74590000000001</v>
      </c>
      <c r="P46" s="88">
        <v>119.88939999999999</v>
      </c>
      <c r="Q46" s="89">
        <v>128.8931</v>
      </c>
      <c r="R46" s="89">
        <v>133.31020000000001</v>
      </c>
      <c r="S46" s="115"/>
    </row>
    <row r="47" spans="1:34" s="49" customFormat="1" ht="22.5" customHeight="1" x14ac:dyDescent="0.25">
      <c r="A47" s="115"/>
      <c r="B47" s="121"/>
      <c r="C47" s="87" t="s">
        <v>61</v>
      </c>
      <c r="D47" s="88">
        <v>42.6066</v>
      </c>
      <c r="E47" s="88">
        <v>44.183700000000002</v>
      </c>
      <c r="F47" s="88">
        <v>45.130200000000002</v>
      </c>
      <c r="G47" s="88">
        <v>48.463200000000001</v>
      </c>
      <c r="H47" s="88">
        <v>56.182600000000001</v>
      </c>
      <c r="I47" s="88">
        <v>50.985700000000001</v>
      </c>
      <c r="J47" s="88">
        <v>47.503</v>
      </c>
      <c r="K47" s="88">
        <v>44.919400000000003</v>
      </c>
      <c r="L47" s="88">
        <v>52.224499999999999</v>
      </c>
      <c r="M47" s="88">
        <v>48.6387</v>
      </c>
      <c r="N47" s="88">
        <v>53.152799999999999</v>
      </c>
      <c r="O47" s="88">
        <v>52.066400000000002</v>
      </c>
      <c r="P47" s="88">
        <v>47.506</v>
      </c>
      <c r="Q47" s="89">
        <v>46.826000000000001</v>
      </c>
      <c r="R47" s="89">
        <v>45.35</v>
      </c>
      <c r="S47" s="115"/>
    </row>
    <row r="48" spans="1:34" s="49" customFormat="1" ht="22.5" customHeight="1" x14ac:dyDescent="0.25">
      <c r="A48" s="115"/>
      <c r="B48" s="121"/>
      <c r="C48" s="87" t="s">
        <v>84</v>
      </c>
      <c r="D48" s="88">
        <v>7.0049999999999999</v>
      </c>
      <c r="E48" s="88">
        <v>8.3880999999999997</v>
      </c>
      <c r="F48" s="88">
        <v>11.3134</v>
      </c>
      <c r="G48" s="88">
        <v>13.222</v>
      </c>
      <c r="H48" s="88">
        <v>11.93</v>
      </c>
      <c r="I48" s="88">
        <v>13.3523</v>
      </c>
      <c r="J48" s="88">
        <v>12.124700000000001</v>
      </c>
      <c r="K48" s="88">
        <v>14.761699999999999</v>
      </c>
      <c r="L48" s="88">
        <v>14.239000000000001</v>
      </c>
      <c r="M48" s="88">
        <v>17.374300000000002</v>
      </c>
      <c r="N48" s="88">
        <v>16.445499999999999</v>
      </c>
      <c r="O48" s="88">
        <v>17.2163</v>
      </c>
      <c r="P48" s="88">
        <v>16.630099999999999</v>
      </c>
      <c r="Q48" s="89">
        <v>18.896100000000001</v>
      </c>
      <c r="R48" s="89" t="s">
        <v>63</v>
      </c>
      <c r="S48" s="115"/>
    </row>
    <row r="49" spans="1:34" s="49" customFormat="1" ht="26.25" customHeight="1" x14ac:dyDescent="0.25">
      <c r="A49" s="14"/>
      <c r="B49" s="76"/>
      <c r="C49" s="87" t="s">
        <v>81</v>
      </c>
      <c r="D49" s="88">
        <v>133.54100000000005</v>
      </c>
      <c r="E49" s="88">
        <v>137.3347</v>
      </c>
      <c r="F49" s="88">
        <v>142.46780000000012</v>
      </c>
      <c r="G49" s="88">
        <v>146.86289999999985</v>
      </c>
      <c r="H49" s="88">
        <v>140.19990000000007</v>
      </c>
      <c r="I49" s="88">
        <v>137.92879999999991</v>
      </c>
      <c r="J49" s="88">
        <v>140.42139999999995</v>
      </c>
      <c r="K49" s="88">
        <v>144.95230000000004</v>
      </c>
      <c r="L49" s="88">
        <v>125.84099999999989</v>
      </c>
      <c r="M49" s="88">
        <v>125.88090000000011</v>
      </c>
      <c r="N49" s="88">
        <v>115.1875</v>
      </c>
      <c r="O49" s="88">
        <v>110.72069999999997</v>
      </c>
      <c r="P49" s="88">
        <v>117.02820000000008</v>
      </c>
      <c r="Q49" s="89">
        <v>114.21599999999989</v>
      </c>
      <c r="R49" s="89" t="s">
        <v>63</v>
      </c>
      <c r="S49" s="24"/>
    </row>
    <row r="50" spans="1:34" s="18" customFormat="1" ht="36" customHeight="1" x14ac:dyDescent="0.25">
      <c r="A50" s="17"/>
      <c r="B50" s="191" t="s">
        <v>74</v>
      </c>
      <c r="C50" s="191"/>
      <c r="D50" s="90">
        <v>366.61649999999997</v>
      </c>
      <c r="E50" s="90">
        <v>375.59769999999997</v>
      </c>
      <c r="F50" s="91">
        <v>388.9502</v>
      </c>
      <c r="G50" s="91">
        <v>414.83</v>
      </c>
      <c r="H50" s="91">
        <v>432.82100000000003</v>
      </c>
      <c r="I50" s="91">
        <v>455.67739999999998</v>
      </c>
      <c r="J50" s="91">
        <v>452.7124</v>
      </c>
      <c r="K50" s="91">
        <v>482.1977</v>
      </c>
      <c r="L50" s="91">
        <v>524.47389999999996</v>
      </c>
      <c r="M50" s="91">
        <v>543.30399999999997</v>
      </c>
      <c r="N50" s="91">
        <v>549.70429999999999</v>
      </c>
      <c r="O50" s="91">
        <v>549.0675</v>
      </c>
      <c r="P50" s="91">
        <v>555.63890000000004</v>
      </c>
      <c r="Q50" s="91">
        <v>561.94029999999998</v>
      </c>
      <c r="R50" s="91">
        <v>555.69709999999998</v>
      </c>
      <c r="S50" s="17"/>
      <c r="Z50" s="19"/>
      <c r="AA50" s="19"/>
      <c r="AB50" s="19"/>
      <c r="AC50" s="19"/>
      <c r="AD50" s="19"/>
      <c r="AH50" s="14"/>
    </row>
    <row r="51" spans="1:34" s="49" customFormat="1" ht="22.5" customHeight="1" x14ac:dyDescent="0.25">
      <c r="A51" s="115"/>
      <c r="B51" s="121"/>
      <c r="C51" s="87" t="s">
        <v>48</v>
      </c>
      <c r="D51" s="88">
        <v>4.9884000000000004</v>
      </c>
      <c r="E51" s="88">
        <v>7.0327000000000002</v>
      </c>
      <c r="F51" s="88">
        <v>8.1104000000000003</v>
      </c>
      <c r="G51" s="88">
        <v>10.5669</v>
      </c>
      <c r="H51" s="88">
        <v>12.633599999999999</v>
      </c>
      <c r="I51" s="88">
        <v>13.823600000000001</v>
      </c>
      <c r="J51" s="88">
        <v>14.8</v>
      </c>
      <c r="K51" s="88">
        <v>15.1203</v>
      </c>
      <c r="L51" s="88">
        <v>18.633400000000002</v>
      </c>
      <c r="M51" s="88">
        <v>20.451000000000001</v>
      </c>
      <c r="N51" s="88">
        <v>20.192</v>
      </c>
      <c r="O51" s="88">
        <v>20.062799999999999</v>
      </c>
      <c r="P51" s="88">
        <v>16.539899999999999</v>
      </c>
      <c r="Q51" s="89">
        <v>18.226800000000001</v>
      </c>
      <c r="R51" s="89" t="s">
        <v>63</v>
      </c>
      <c r="S51" s="115"/>
    </row>
    <row r="52" spans="1:34" s="49" customFormat="1" ht="22.5" customHeight="1" x14ac:dyDescent="0.25">
      <c r="A52" s="115"/>
      <c r="B52" s="121"/>
      <c r="C52" s="87" t="s">
        <v>44</v>
      </c>
      <c r="D52" s="88">
        <v>31.680099999999999</v>
      </c>
      <c r="E52" s="88">
        <v>32.798499999999997</v>
      </c>
      <c r="F52" s="88">
        <v>35.4968</v>
      </c>
      <c r="G52" s="88">
        <v>38.549300000000002</v>
      </c>
      <c r="H52" s="88">
        <v>42.403100000000002</v>
      </c>
      <c r="I52" s="88">
        <v>43.796100000000003</v>
      </c>
      <c r="J52" s="88">
        <v>46.563499999999998</v>
      </c>
      <c r="K52" s="88">
        <v>50.201999999999998</v>
      </c>
      <c r="L52" s="88">
        <v>52.255699999999997</v>
      </c>
      <c r="M52" s="88">
        <v>54.657699999999998</v>
      </c>
      <c r="N52" s="88">
        <v>57.696800000000003</v>
      </c>
      <c r="O52" s="88">
        <v>55.634700000000002</v>
      </c>
      <c r="P52" s="88">
        <v>54.669699999999999</v>
      </c>
      <c r="Q52" s="89">
        <v>57.134</v>
      </c>
      <c r="R52" s="89">
        <v>56.2896</v>
      </c>
      <c r="S52" s="115"/>
    </row>
    <row r="53" spans="1:34" s="49" customFormat="1" ht="22.5" customHeight="1" x14ac:dyDescent="0.25">
      <c r="A53" s="115"/>
      <c r="B53" s="121"/>
      <c r="C53" s="87" t="s">
        <v>45</v>
      </c>
      <c r="D53" s="88">
        <v>79.770600000000002</v>
      </c>
      <c r="E53" s="88">
        <v>83.442899999999995</v>
      </c>
      <c r="F53" s="88">
        <v>88.352800000000002</v>
      </c>
      <c r="G53" s="88">
        <v>94.512699999999995</v>
      </c>
      <c r="H53" s="88">
        <v>100.79559999999999</v>
      </c>
      <c r="I53" s="88">
        <v>102.2313</v>
      </c>
      <c r="J53" s="88">
        <v>101.1567</v>
      </c>
      <c r="K53" s="88">
        <v>107.1717</v>
      </c>
      <c r="L53" s="88">
        <v>109.9995</v>
      </c>
      <c r="M53" s="88">
        <v>117.8257</v>
      </c>
      <c r="N53" s="88">
        <v>120.9635</v>
      </c>
      <c r="O53" s="88">
        <v>116.7407</v>
      </c>
      <c r="P53" s="88">
        <v>114.627</v>
      </c>
      <c r="Q53" s="89">
        <v>108.0093</v>
      </c>
      <c r="R53" s="89">
        <v>102.8407</v>
      </c>
      <c r="S53" s="115"/>
    </row>
    <row r="54" spans="1:34" s="49" customFormat="1" ht="22.5" customHeight="1" x14ac:dyDescent="0.25">
      <c r="A54" s="115"/>
      <c r="B54" s="121"/>
      <c r="C54" s="87" t="s">
        <v>49</v>
      </c>
      <c r="D54" s="88">
        <v>35.264000000000003</v>
      </c>
      <c r="E54" s="88">
        <v>33.310899999999997</v>
      </c>
      <c r="F54" s="88">
        <v>30.118500000000001</v>
      </c>
      <c r="G54" s="88">
        <v>32.973700000000001</v>
      </c>
      <c r="H54" s="88">
        <v>37.743200000000002</v>
      </c>
      <c r="I54" s="88">
        <v>39.112000000000002</v>
      </c>
      <c r="J54" s="88">
        <v>25.7057</v>
      </c>
      <c r="K54" s="88">
        <v>34.228499999999997</v>
      </c>
      <c r="L54" s="88">
        <v>36.522399999999998</v>
      </c>
      <c r="M54" s="88">
        <v>37.208300000000001</v>
      </c>
      <c r="N54" s="88">
        <v>31.149899999999999</v>
      </c>
      <c r="O54" s="88">
        <v>28.027000000000001</v>
      </c>
      <c r="P54" s="88">
        <v>28.529299999999999</v>
      </c>
      <c r="Q54" s="89">
        <v>29.235600000000002</v>
      </c>
      <c r="R54" s="89" t="s">
        <v>63</v>
      </c>
      <c r="S54" s="115"/>
    </row>
    <row r="55" spans="1:34" s="49" customFormat="1" ht="22.5" customHeight="1" x14ac:dyDescent="0.25">
      <c r="A55" s="115"/>
      <c r="B55" s="121"/>
      <c r="C55" s="87" t="s">
        <v>46</v>
      </c>
      <c r="D55" s="88">
        <v>37.984900000000003</v>
      </c>
      <c r="E55" s="88">
        <v>31.702200000000001</v>
      </c>
      <c r="F55" s="88">
        <v>26.8705</v>
      </c>
      <c r="G55" s="88">
        <v>33.150599999999997</v>
      </c>
      <c r="H55" s="88">
        <v>27.9407</v>
      </c>
      <c r="I55" s="88">
        <v>36.1235</v>
      </c>
      <c r="J55" s="88">
        <v>33.476399999999998</v>
      </c>
      <c r="K55" s="88">
        <v>34.469000000000001</v>
      </c>
      <c r="L55" s="88">
        <v>54.450400000000002</v>
      </c>
      <c r="M55" s="88">
        <v>59.877000000000002</v>
      </c>
      <c r="N55" s="88">
        <v>53.905799999999999</v>
      </c>
      <c r="O55" s="88">
        <v>56.555799999999998</v>
      </c>
      <c r="P55" s="88">
        <v>56.892400000000002</v>
      </c>
      <c r="Q55" s="89">
        <v>58.015000000000001</v>
      </c>
      <c r="R55" s="89">
        <v>56.615000000000002</v>
      </c>
      <c r="S55" s="115"/>
    </row>
    <row r="56" spans="1:34" s="49" customFormat="1" ht="22.5" customHeight="1" x14ac:dyDescent="0.25">
      <c r="A56" s="115"/>
      <c r="B56" s="121"/>
      <c r="C56" s="87" t="s">
        <v>47</v>
      </c>
      <c r="D56" s="88">
        <v>57.883899999999997</v>
      </c>
      <c r="E56" s="88">
        <v>59.0077</v>
      </c>
      <c r="F56" s="88">
        <v>65.135000000000005</v>
      </c>
      <c r="G56" s="88">
        <v>63.554099999999998</v>
      </c>
      <c r="H56" s="88">
        <v>62.301299999999998</v>
      </c>
      <c r="I56" s="88">
        <v>63.058500000000002</v>
      </c>
      <c r="J56" s="88">
        <v>68.153199999999998</v>
      </c>
      <c r="K56" s="88">
        <v>68.012100000000004</v>
      </c>
      <c r="L56" s="88">
        <v>72.517700000000005</v>
      </c>
      <c r="M56" s="88">
        <v>69.809899999999999</v>
      </c>
      <c r="N56" s="88">
        <v>73.124499999999998</v>
      </c>
      <c r="O56" s="88">
        <v>69.420900000000003</v>
      </c>
      <c r="P56" s="88">
        <v>72.483199999999997</v>
      </c>
      <c r="Q56" s="89">
        <v>72.999499999999998</v>
      </c>
      <c r="R56" s="89">
        <v>72.619699999999995</v>
      </c>
      <c r="S56" s="115"/>
    </row>
    <row r="57" spans="1:34" s="49" customFormat="1" ht="26.25" customHeight="1" x14ac:dyDescent="0.25">
      <c r="A57" s="14"/>
      <c r="B57" s="76"/>
      <c r="C57" s="87" t="s">
        <v>81</v>
      </c>
      <c r="D57" s="88">
        <v>119.04459999999995</v>
      </c>
      <c r="E57" s="88">
        <v>128.30279999999999</v>
      </c>
      <c r="F57" s="88">
        <v>134.86619999999999</v>
      </c>
      <c r="G57" s="88">
        <v>141.52269999999999</v>
      </c>
      <c r="H57" s="88">
        <v>149.00350000000003</v>
      </c>
      <c r="I57" s="88">
        <v>157.5324</v>
      </c>
      <c r="J57" s="88">
        <v>162.8569</v>
      </c>
      <c r="K57" s="88">
        <v>172.9941</v>
      </c>
      <c r="L57" s="88">
        <v>180.09479999999996</v>
      </c>
      <c r="M57" s="88">
        <v>183.47439999999995</v>
      </c>
      <c r="N57" s="88">
        <v>192.67179999999996</v>
      </c>
      <c r="O57" s="88">
        <v>202.62560000000002</v>
      </c>
      <c r="P57" s="88">
        <v>211.89740000000006</v>
      </c>
      <c r="Q57" s="89">
        <v>218.32009999999997</v>
      </c>
      <c r="R57" s="89" t="s">
        <v>63</v>
      </c>
      <c r="S57" s="24"/>
    </row>
    <row r="58" spans="1:34" s="18" customFormat="1" ht="36" customHeight="1" x14ac:dyDescent="0.25">
      <c r="A58" s="17"/>
      <c r="B58" s="191" t="s">
        <v>75</v>
      </c>
      <c r="C58" s="191"/>
      <c r="D58" s="90">
        <v>2795.8846000000003</v>
      </c>
      <c r="E58" s="90">
        <v>2819.0343999999996</v>
      </c>
      <c r="F58" s="91">
        <v>2912.9663999999998</v>
      </c>
      <c r="G58" s="91">
        <v>2859.8172</v>
      </c>
      <c r="H58" s="91">
        <v>2848.5271000000002</v>
      </c>
      <c r="I58" s="91">
        <v>2946.3348999999998</v>
      </c>
      <c r="J58" s="91">
        <v>3055.3773000000001</v>
      </c>
      <c r="K58" s="91">
        <v>3199.7004000000002</v>
      </c>
      <c r="L58" s="91">
        <v>3262.0057999999999</v>
      </c>
      <c r="M58" s="91">
        <v>3278.4679000000001</v>
      </c>
      <c r="N58" s="91">
        <v>3410.1797000000001</v>
      </c>
      <c r="O58" s="91">
        <v>3478.8317999999999</v>
      </c>
      <c r="P58" s="91">
        <v>3586.1696999999999</v>
      </c>
      <c r="Q58" s="91">
        <v>3675.0764000000004</v>
      </c>
      <c r="R58" s="91">
        <v>3806.5632000000001</v>
      </c>
      <c r="S58" s="17"/>
      <c r="Z58" s="19"/>
      <c r="AA58" s="19"/>
      <c r="AB58" s="19"/>
      <c r="AC58" s="19"/>
      <c r="AD58" s="19"/>
      <c r="AH58" s="14"/>
    </row>
    <row r="59" spans="1:34" s="49" customFormat="1" ht="22.5" customHeight="1" x14ac:dyDescent="0.25">
      <c r="A59" s="115"/>
      <c r="B59" s="121"/>
      <c r="C59" s="87" t="s">
        <v>50</v>
      </c>
      <c r="D59" s="88">
        <v>112.04389999999999</v>
      </c>
      <c r="E59" s="88">
        <v>113.1028</v>
      </c>
      <c r="F59" s="88">
        <v>114.6653</v>
      </c>
      <c r="G59" s="88">
        <v>118.557</v>
      </c>
      <c r="H59" s="88">
        <v>116.6519</v>
      </c>
      <c r="I59" s="88">
        <v>122.3065</v>
      </c>
      <c r="J59" s="88">
        <v>128.9419</v>
      </c>
      <c r="K59" s="88">
        <v>131.18279999999999</v>
      </c>
      <c r="L59" s="88">
        <v>136.5498</v>
      </c>
      <c r="M59" s="88">
        <v>135.13149999999999</v>
      </c>
      <c r="N59" s="88">
        <v>134.71770000000001</v>
      </c>
      <c r="O59" s="88">
        <v>134.9179</v>
      </c>
      <c r="P59" s="88">
        <v>137.69550000000001</v>
      </c>
      <c r="Q59" s="89">
        <v>141.48230000000001</v>
      </c>
      <c r="R59" s="89">
        <v>139.11330000000001</v>
      </c>
      <c r="S59" s="115"/>
    </row>
    <row r="60" spans="1:34" s="49" customFormat="1" ht="22.5" customHeight="1" x14ac:dyDescent="0.25">
      <c r="A60" s="115"/>
      <c r="B60" s="121"/>
      <c r="C60" s="87" t="s">
        <v>51</v>
      </c>
      <c r="D60" s="88">
        <v>903.14959999999996</v>
      </c>
      <c r="E60" s="88">
        <v>957.22040000000004</v>
      </c>
      <c r="F60" s="88">
        <v>989.62530000000004</v>
      </c>
      <c r="G60" s="88">
        <v>1000.6544</v>
      </c>
      <c r="H60" s="88">
        <v>1009.5702</v>
      </c>
      <c r="I60" s="88">
        <v>1060.6068</v>
      </c>
      <c r="J60" s="88">
        <v>1083.2136</v>
      </c>
      <c r="K60" s="88">
        <v>1147.2106000000001</v>
      </c>
      <c r="L60" s="88">
        <v>1207.7671</v>
      </c>
      <c r="M60" s="88">
        <v>1237.7908</v>
      </c>
      <c r="N60" s="88">
        <v>1322.1645000000001</v>
      </c>
      <c r="O60" s="88">
        <v>1353.3303000000001</v>
      </c>
      <c r="P60" s="88">
        <v>1395.8992000000001</v>
      </c>
      <c r="Q60" s="89">
        <v>1478.4182000000001</v>
      </c>
      <c r="R60" s="89">
        <v>1571.9983</v>
      </c>
      <c r="S60" s="115"/>
    </row>
    <row r="61" spans="1:34" s="49" customFormat="1" ht="22.5" customHeight="1" x14ac:dyDescent="0.25">
      <c r="A61" s="115"/>
      <c r="B61" s="121"/>
      <c r="C61" s="87" t="s">
        <v>57</v>
      </c>
      <c r="D61" s="88">
        <v>203.5599</v>
      </c>
      <c r="E61" s="88">
        <v>195.57679999999999</v>
      </c>
      <c r="F61" s="88">
        <v>197.21600000000001</v>
      </c>
      <c r="G61" s="88">
        <v>180.1618</v>
      </c>
      <c r="H61" s="88">
        <v>181.48159999999999</v>
      </c>
      <c r="I61" s="88">
        <v>185.81899999999999</v>
      </c>
      <c r="J61" s="88">
        <v>179.4271</v>
      </c>
      <c r="K61" s="88">
        <v>181.6901</v>
      </c>
      <c r="L61" s="88">
        <v>182.3492</v>
      </c>
      <c r="M61" s="88">
        <v>178.77379999999999</v>
      </c>
      <c r="N61" s="88">
        <v>190.80840000000001</v>
      </c>
      <c r="O61" s="88">
        <v>198.7321</v>
      </c>
      <c r="P61" s="88">
        <v>194.5419</v>
      </c>
      <c r="Q61" s="89">
        <v>191.63990000000001</v>
      </c>
      <c r="R61" s="89">
        <v>188.80340000000001</v>
      </c>
      <c r="S61" s="115"/>
    </row>
    <row r="62" spans="1:34" s="49" customFormat="1" ht="22.5" customHeight="1" x14ac:dyDescent="0.25">
      <c r="A62" s="115"/>
      <c r="B62" s="121"/>
      <c r="C62" s="87" t="s">
        <v>52</v>
      </c>
      <c r="D62" s="88">
        <v>318.57670000000002</v>
      </c>
      <c r="E62" s="88">
        <v>341.16930000000002</v>
      </c>
      <c r="F62" s="88">
        <v>372.35399999999998</v>
      </c>
      <c r="G62" s="88">
        <v>384.93950000000001</v>
      </c>
      <c r="H62" s="88">
        <v>395.52210000000002</v>
      </c>
      <c r="I62" s="88">
        <v>407.83100000000002</v>
      </c>
      <c r="J62" s="88">
        <v>427.19909999999999</v>
      </c>
      <c r="K62" s="88">
        <v>453.49160000000001</v>
      </c>
      <c r="L62" s="88">
        <v>457.5145</v>
      </c>
      <c r="M62" s="88">
        <v>480.31509999999997</v>
      </c>
      <c r="N62" s="88">
        <v>529.06659999999999</v>
      </c>
      <c r="O62" s="88">
        <v>559.92589999999996</v>
      </c>
      <c r="P62" s="88">
        <v>588.84220000000005</v>
      </c>
      <c r="Q62" s="89">
        <v>610.18309999999997</v>
      </c>
      <c r="R62" s="89">
        <v>629.88610000000006</v>
      </c>
      <c r="S62" s="115"/>
    </row>
    <row r="63" spans="1:34" s="49" customFormat="1" ht="22.5" customHeight="1" x14ac:dyDescent="0.25">
      <c r="A63" s="115"/>
      <c r="B63" s="121"/>
      <c r="C63" s="87" t="s">
        <v>53</v>
      </c>
      <c r="D63" s="88">
        <v>186.96780000000001</v>
      </c>
      <c r="E63" s="88">
        <v>178.86850000000001</v>
      </c>
      <c r="F63" s="88">
        <v>184.76400000000001</v>
      </c>
      <c r="G63" s="88">
        <v>186.84229999999999</v>
      </c>
      <c r="H63" s="88">
        <v>187.8852</v>
      </c>
      <c r="I63" s="88">
        <v>191.13470000000001</v>
      </c>
      <c r="J63" s="88">
        <v>214.66579999999999</v>
      </c>
      <c r="K63" s="88">
        <v>237.1336</v>
      </c>
      <c r="L63" s="88">
        <v>231.2407</v>
      </c>
      <c r="M63" s="88">
        <v>234.16030000000001</v>
      </c>
      <c r="N63" s="88">
        <v>221.03450000000001</v>
      </c>
      <c r="O63" s="88">
        <v>210.345</v>
      </c>
      <c r="P63" s="88">
        <v>233.12049999999999</v>
      </c>
      <c r="Q63" s="89">
        <v>233.506</v>
      </c>
      <c r="R63" s="89">
        <v>248.9384</v>
      </c>
      <c r="S63" s="115"/>
    </row>
    <row r="64" spans="1:34" s="49" customFormat="1" ht="22.5" customHeight="1" x14ac:dyDescent="0.25">
      <c r="A64" s="115"/>
      <c r="B64" s="121"/>
      <c r="C64" s="87" t="s">
        <v>54</v>
      </c>
      <c r="D64" s="88">
        <v>584.05930000000001</v>
      </c>
      <c r="E64" s="88">
        <v>546.17020000000002</v>
      </c>
      <c r="F64" s="88">
        <v>551.45299999999997</v>
      </c>
      <c r="G64" s="88">
        <v>504.89699999999999</v>
      </c>
      <c r="H64" s="88">
        <v>467.07040000000001</v>
      </c>
      <c r="I64" s="88">
        <v>472.02330000000001</v>
      </c>
      <c r="J64" s="88">
        <v>506.17059999999998</v>
      </c>
      <c r="K64" s="88">
        <v>520.11159999999995</v>
      </c>
      <c r="L64" s="88">
        <v>497.58190000000002</v>
      </c>
      <c r="M64" s="88">
        <v>456.84309999999999</v>
      </c>
      <c r="N64" s="88">
        <v>437.53039999999999</v>
      </c>
      <c r="O64" s="88">
        <v>422.56479999999999</v>
      </c>
      <c r="P64" s="88">
        <v>410.71089999999998</v>
      </c>
      <c r="Q64" s="89">
        <v>387.16809999999998</v>
      </c>
      <c r="R64" s="89">
        <v>365.49090000000001</v>
      </c>
      <c r="S64" s="115"/>
    </row>
    <row r="65" spans="1:34" s="49" customFormat="1" ht="22.5" customHeight="1" x14ac:dyDescent="0.25">
      <c r="A65" s="115"/>
      <c r="B65" s="121"/>
      <c r="C65" s="87" t="s">
        <v>55</v>
      </c>
      <c r="D65" s="88">
        <v>65.115300000000005</v>
      </c>
      <c r="E65" s="88">
        <v>65.220200000000006</v>
      </c>
      <c r="F65" s="88">
        <v>74.069800000000001</v>
      </c>
      <c r="G65" s="88">
        <v>72.187100000000001</v>
      </c>
      <c r="H65" s="88">
        <v>68.481800000000007</v>
      </c>
      <c r="I65" s="88">
        <v>69.478300000000004</v>
      </c>
      <c r="J65" s="88">
        <v>75.971000000000004</v>
      </c>
      <c r="K65" s="88">
        <v>73.542599999999993</v>
      </c>
      <c r="L65" s="88">
        <v>84.488299999999995</v>
      </c>
      <c r="M65" s="88">
        <v>88.026200000000003</v>
      </c>
      <c r="N65" s="88">
        <v>81.863799999999998</v>
      </c>
      <c r="O65" s="88">
        <v>80.086500000000001</v>
      </c>
      <c r="P65" s="88">
        <v>82.400099999999995</v>
      </c>
      <c r="Q65" s="89">
        <v>84.382400000000004</v>
      </c>
      <c r="R65" s="89">
        <v>86.102000000000004</v>
      </c>
      <c r="S65" s="115"/>
    </row>
    <row r="66" spans="1:34" s="49" customFormat="1" ht="22.5" customHeight="1" x14ac:dyDescent="0.25">
      <c r="A66" s="115"/>
      <c r="B66" s="121"/>
      <c r="C66" s="87" t="s">
        <v>56</v>
      </c>
      <c r="D66" s="88">
        <v>17.994199999999999</v>
      </c>
      <c r="E66" s="88">
        <v>18.123799999999999</v>
      </c>
      <c r="F66" s="88">
        <v>18.281500000000001</v>
      </c>
      <c r="G66" s="88">
        <v>18.408100000000001</v>
      </c>
      <c r="H66" s="88">
        <v>17.613499999999998</v>
      </c>
      <c r="I66" s="88">
        <v>17.532399999999999</v>
      </c>
      <c r="J66" s="88">
        <v>17.662099999999999</v>
      </c>
      <c r="K66" s="88">
        <v>17.66</v>
      </c>
      <c r="L66" s="88">
        <v>17.889800000000001</v>
      </c>
      <c r="M66" s="88">
        <v>18.3171</v>
      </c>
      <c r="N66" s="88">
        <v>18.799900000000001</v>
      </c>
      <c r="O66" s="88">
        <v>19.174499999999998</v>
      </c>
      <c r="P66" s="88">
        <v>20.094100000000001</v>
      </c>
      <c r="Q66" s="89">
        <v>20.999700000000001</v>
      </c>
      <c r="R66" s="89">
        <v>21.200199999999999</v>
      </c>
      <c r="S66" s="115"/>
    </row>
    <row r="67" spans="1:34" s="49" customFormat="1" ht="22.5" customHeight="1" x14ac:dyDescent="0.25">
      <c r="A67" s="115"/>
      <c r="B67" s="121"/>
      <c r="C67" s="87" t="s">
        <v>59</v>
      </c>
      <c r="D67" s="88">
        <v>99.125100000000003</v>
      </c>
      <c r="E67" s="88">
        <v>96.330699999999993</v>
      </c>
      <c r="F67" s="88">
        <v>94.531000000000006</v>
      </c>
      <c r="G67" s="88">
        <v>89.238399999999999</v>
      </c>
      <c r="H67" s="88">
        <v>91.302499999999995</v>
      </c>
      <c r="I67" s="88">
        <v>93.923100000000005</v>
      </c>
      <c r="J67" s="88">
        <v>98.233400000000003</v>
      </c>
      <c r="K67" s="88">
        <v>105.12009999999999</v>
      </c>
      <c r="L67" s="88">
        <v>107.7565</v>
      </c>
      <c r="M67" s="88">
        <v>108.2565</v>
      </c>
      <c r="N67" s="88">
        <v>108.486</v>
      </c>
      <c r="O67" s="88">
        <v>112.35129999999999</v>
      </c>
      <c r="P67" s="88">
        <v>113.5701</v>
      </c>
      <c r="Q67" s="89">
        <v>118.6962</v>
      </c>
      <c r="R67" s="89">
        <v>120.09529999999999</v>
      </c>
      <c r="S67" s="115"/>
    </row>
    <row r="68" spans="1:34" s="49" customFormat="1" ht="22.5" customHeight="1" x14ac:dyDescent="0.25">
      <c r="A68" s="115"/>
      <c r="B68" s="121"/>
      <c r="C68" s="87" t="s">
        <v>58</v>
      </c>
      <c r="D68" s="88">
        <v>92.608500000000006</v>
      </c>
      <c r="E68" s="88">
        <v>96.130399999999995</v>
      </c>
      <c r="F68" s="88">
        <v>90.863799999999998</v>
      </c>
      <c r="G68" s="88">
        <v>84.520799999999994</v>
      </c>
      <c r="H68" s="88">
        <v>80.100200000000001</v>
      </c>
      <c r="I68" s="88">
        <v>81.248599999999996</v>
      </c>
      <c r="J68" s="88">
        <v>76.243600000000001</v>
      </c>
      <c r="K68" s="88">
        <v>73.331800000000001</v>
      </c>
      <c r="L68" s="88">
        <v>72.236500000000007</v>
      </c>
      <c r="M68" s="88">
        <v>72.485900000000001</v>
      </c>
      <c r="N68" s="88">
        <v>74.796099999999996</v>
      </c>
      <c r="O68" s="88">
        <v>74.498500000000007</v>
      </c>
      <c r="P68" s="88">
        <v>77.650099999999995</v>
      </c>
      <c r="Q68" s="89">
        <v>78.330100000000002</v>
      </c>
      <c r="R68" s="89">
        <v>75.789299999999997</v>
      </c>
      <c r="S68" s="115"/>
    </row>
    <row r="69" spans="1:34" s="49" customFormat="1" ht="26.25" customHeight="1" x14ac:dyDescent="0.25">
      <c r="A69" s="14"/>
      <c r="B69" s="76"/>
      <c r="C69" s="87" t="s">
        <v>81</v>
      </c>
      <c r="D69" s="88">
        <v>212.68430000000035</v>
      </c>
      <c r="E69" s="88">
        <v>211.12129999999934</v>
      </c>
      <c r="F69" s="88">
        <v>225.14269999999942</v>
      </c>
      <c r="G69" s="88">
        <v>219.41079999999965</v>
      </c>
      <c r="H69" s="88">
        <v>232.84770000000071</v>
      </c>
      <c r="I69" s="88">
        <v>244.43119999999999</v>
      </c>
      <c r="J69" s="88">
        <v>247.64910000000009</v>
      </c>
      <c r="K69" s="88">
        <v>259.22560000000021</v>
      </c>
      <c r="L69" s="88">
        <v>266.63149999999996</v>
      </c>
      <c r="M69" s="88">
        <v>268.36760000000004</v>
      </c>
      <c r="N69" s="88">
        <v>290.91179999999986</v>
      </c>
      <c r="O69" s="88">
        <v>312.9050000000002</v>
      </c>
      <c r="P69" s="88">
        <v>331.64510000000064</v>
      </c>
      <c r="Q69" s="89">
        <v>330.27040000000079</v>
      </c>
      <c r="R69" s="89">
        <v>359.14599999999973</v>
      </c>
      <c r="S69" s="24"/>
    </row>
    <row r="70" spans="1:34" s="18" customFormat="1" ht="36" customHeight="1" x14ac:dyDescent="0.25">
      <c r="A70" s="17"/>
      <c r="B70" s="190" t="s">
        <v>76</v>
      </c>
      <c r="C70" s="190"/>
      <c r="D70" s="90">
        <v>5663.4544999999998</v>
      </c>
      <c r="E70" s="90">
        <v>5546.8738000000003</v>
      </c>
      <c r="F70" s="91">
        <v>5504.1896999999999</v>
      </c>
      <c r="G70" s="91">
        <v>5281.6328000000003</v>
      </c>
      <c r="H70" s="91">
        <v>5028.0319</v>
      </c>
      <c r="I70" s="91">
        <v>5096.7109</v>
      </c>
      <c r="J70" s="91">
        <v>4963.7884999999997</v>
      </c>
      <c r="K70" s="91">
        <v>4914.2566999999999</v>
      </c>
      <c r="L70" s="91">
        <v>4879.9542000000001</v>
      </c>
      <c r="M70" s="91">
        <v>4812.0133999999998</v>
      </c>
      <c r="N70" s="91">
        <v>4892.1849000000002</v>
      </c>
      <c r="O70" s="91">
        <v>4918.9426999999996</v>
      </c>
      <c r="P70" s="91">
        <v>4913.9321</v>
      </c>
      <c r="Q70" s="91">
        <v>4929.0738000000001</v>
      </c>
      <c r="R70" s="91">
        <v>4892.4294</v>
      </c>
      <c r="S70" s="17"/>
      <c r="Z70" s="19"/>
      <c r="AA70" s="19"/>
      <c r="AB70" s="19"/>
      <c r="AC70" s="19"/>
      <c r="AD70" s="19"/>
      <c r="AH70" s="14"/>
    </row>
    <row r="71" spans="1:34" s="18" customFormat="1" ht="36" customHeight="1" x14ac:dyDescent="0.25">
      <c r="A71" s="17"/>
      <c r="B71" s="190" t="s">
        <v>77</v>
      </c>
      <c r="C71" s="190"/>
      <c r="D71" s="90">
        <v>4049.5681</v>
      </c>
      <c r="E71" s="90">
        <v>4190.2876999999999</v>
      </c>
      <c r="F71" s="91">
        <v>4336.8380999999999</v>
      </c>
      <c r="G71" s="91">
        <v>4451.6017000000002</v>
      </c>
      <c r="H71" s="91">
        <v>4510.8001999999997</v>
      </c>
      <c r="I71" s="91">
        <v>4655.7961999999998</v>
      </c>
      <c r="J71" s="91">
        <v>4797.8654999999999</v>
      </c>
      <c r="K71" s="91">
        <v>5033.2992000000004</v>
      </c>
      <c r="L71" s="91">
        <v>5180.0599000000002</v>
      </c>
      <c r="M71" s="91">
        <v>5317.9346999999998</v>
      </c>
      <c r="N71" s="91">
        <v>5407.6107000000002</v>
      </c>
      <c r="O71" s="91">
        <v>5428.2741999999998</v>
      </c>
      <c r="P71" s="91">
        <v>5542.8149999999996</v>
      </c>
      <c r="Q71" s="91">
        <v>5625.0185000000001</v>
      </c>
      <c r="R71" s="91">
        <v>5760.3759</v>
      </c>
      <c r="S71" s="17"/>
      <c r="Z71" s="19"/>
      <c r="AA71" s="19"/>
      <c r="AB71" s="19"/>
      <c r="AC71" s="19"/>
      <c r="AD71" s="19"/>
      <c r="AH71" s="14"/>
    </row>
    <row r="72" spans="1:34" s="18" customFormat="1" ht="36" customHeight="1" x14ac:dyDescent="0.25">
      <c r="A72" s="27"/>
      <c r="B72" s="190" t="s">
        <v>78</v>
      </c>
      <c r="C72" s="190"/>
      <c r="D72" s="93">
        <v>9713.0226000000002</v>
      </c>
      <c r="E72" s="93">
        <v>9737.1615000000002</v>
      </c>
      <c r="F72" s="94">
        <v>9841.0277999999998</v>
      </c>
      <c r="G72" s="94">
        <v>9733.2345000000005</v>
      </c>
      <c r="H72" s="94">
        <v>9538.8320999999996</v>
      </c>
      <c r="I72" s="94">
        <v>9752.5071000000007</v>
      </c>
      <c r="J72" s="94">
        <v>9761.6540000000005</v>
      </c>
      <c r="K72" s="94">
        <v>9947.5558999999994</v>
      </c>
      <c r="L72" s="94">
        <v>10060.0141</v>
      </c>
      <c r="M72" s="94">
        <v>10129.948</v>
      </c>
      <c r="N72" s="94">
        <v>10299.795599999999</v>
      </c>
      <c r="O72" s="94">
        <v>10347.216899999999</v>
      </c>
      <c r="P72" s="94">
        <v>10456.747100000001</v>
      </c>
      <c r="Q72" s="94">
        <v>10554.092199999999</v>
      </c>
      <c r="R72" s="94">
        <v>10652.8053</v>
      </c>
      <c r="S72" s="27"/>
      <c r="Z72" s="19"/>
      <c r="AA72" s="19"/>
      <c r="AB72" s="19"/>
      <c r="AC72" s="19"/>
      <c r="AD72" s="19"/>
      <c r="AH72" s="14"/>
    </row>
    <row r="73" spans="1:34" ht="15" customHeight="1" x14ac:dyDescent="0.2">
      <c r="A73" s="51"/>
      <c r="B73" s="51"/>
      <c r="C73" s="51"/>
      <c r="D73" s="51"/>
      <c r="E73" s="51"/>
      <c r="F73" s="51"/>
      <c r="G73" s="51"/>
      <c r="H73" s="51"/>
      <c r="I73" s="51"/>
      <c r="J73" s="51"/>
      <c r="K73" s="51"/>
      <c r="L73" s="51"/>
      <c r="M73" s="51"/>
      <c r="N73" s="51"/>
      <c r="O73" s="51"/>
    </row>
    <row r="74" spans="1:34" ht="15" customHeight="1" x14ac:dyDescent="0.2">
      <c r="A74" s="52"/>
      <c r="B74" s="52"/>
      <c r="C74" s="52"/>
      <c r="D74" s="52"/>
      <c r="E74" s="52"/>
      <c r="F74" s="52"/>
      <c r="G74" s="52"/>
      <c r="H74" s="52"/>
      <c r="I74" s="52"/>
      <c r="J74" s="52"/>
      <c r="K74" s="52"/>
      <c r="L74" s="52"/>
      <c r="M74" s="52"/>
      <c r="N74" s="52"/>
      <c r="O74" s="52"/>
    </row>
    <row r="75" spans="1:34" ht="15" customHeight="1" x14ac:dyDescent="0.2">
      <c r="A75" s="52"/>
      <c r="B75" s="52"/>
      <c r="C75" s="52"/>
      <c r="D75" s="52"/>
      <c r="E75" s="52"/>
      <c r="F75" s="52"/>
      <c r="G75" s="52"/>
      <c r="H75" s="52"/>
      <c r="I75" s="52"/>
      <c r="J75" s="52"/>
      <c r="K75" s="52"/>
      <c r="L75" s="52"/>
      <c r="M75" s="52"/>
      <c r="N75" s="52"/>
      <c r="O75" s="52"/>
    </row>
  </sheetData>
  <mergeCells count="12">
    <mergeCell ref="U3:V3"/>
    <mergeCell ref="B42:C42"/>
    <mergeCell ref="B3:C3"/>
    <mergeCell ref="B4:C4"/>
    <mergeCell ref="B8:C8"/>
    <mergeCell ref="B17:C17"/>
    <mergeCell ref="B35:C35"/>
    <mergeCell ref="B50:C50"/>
    <mergeCell ref="B58:C58"/>
    <mergeCell ref="B70:C70"/>
    <mergeCell ref="B71:C71"/>
    <mergeCell ref="B72:C72"/>
  </mergeCells>
  <hyperlinks>
    <hyperlink ref="U3" location="Índice!A1" display="Volver al índice"/>
  </hyperlinks>
  <pageMargins left="0.7" right="0.7" top="0.75" bottom="0.75" header="0.3" footer="0.3"/>
  <pageSetup paperSize="9" scale="28"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3">
    <tabColor rgb="FF5C4E44"/>
    <pageSetUpPr fitToPage="1"/>
  </sheetPr>
  <dimension ref="A1:AH75"/>
  <sheetViews>
    <sheetView showGridLines="0" zoomScale="60" zoomScaleNormal="60" workbookViewId="0"/>
  </sheetViews>
  <sheetFormatPr baseColWidth="10" defaultColWidth="11.42578125" defaultRowHeight="14.25" x14ac:dyDescent="0.2"/>
  <cols>
    <col min="1" max="1" width="2.28515625" style="14" customWidth="1"/>
    <col min="2" max="2" width="5.7109375" style="14" customWidth="1"/>
    <col min="3" max="3" width="76.42578125" style="50" customWidth="1"/>
    <col min="4" max="18" width="15.42578125" style="20" customWidth="1"/>
    <col min="19" max="19" width="2.28515625" style="14" customWidth="1"/>
    <col min="20" max="16384" width="11.42578125" style="20"/>
  </cols>
  <sheetData>
    <row r="1" spans="1:34" s="6" customFormat="1" ht="39.75" customHeight="1" x14ac:dyDescent="0.25">
      <c r="D1" s="7"/>
      <c r="E1" s="7"/>
      <c r="F1" s="7"/>
      <c r="G1" s="7"/>
      <c r="H1" s="7"/>
      <c r="I1" s="7"/>
      <c r="J1" s="7"/>
      <c r="K1" s="7"/>
      <c r="L1" s="7"/>
      <c r="Y1" s="46"/>
      <c r="Z1" s="47"/>
    </row>
    <row r="2" spans="1:34" s="6" customFormat="1" ht="39.75" customHeight="1" x14ac:dyDescent="0.25">
      <c r="D2" s="7"/>
      <c r="E2" s="7"/>
      <c r="F2" s="7"/>
      <c r="G2" s="7"/>
      <c r="H2" s="7"/>
      <c r="I2" s="7"/>
      <c r="J2" s="7"/>
      <c r="K2" s="7"/>
      <c r="L2" s="7"/>
      <c r="Q2" s="10"/>
      <c r="R2" s="70"/>
      <c r="Y2" s="46"/>
      <c r="Z2" s="48"/>
    </row>
    <row r="3" spans="1:34" s="14" customFormat="1" ht="65.25" customHeight="1" x14ac:dyDescent="0.25">
      <c r="A3" s="71"/>
      <c r="B3" s="193" t="s">
        <v>249</v>
      </c>
      <c r="C3" s="193"/>
      <c r="D3" s="72">
        <v>2005</v>
      </c>
      <c r="E3" s="13">
        <v>2006</v>
      </c>
      <c r="F3" s="13">
        <v>2007</v>
      </c>
      <c r="G3" s="13">
        <v>2008</v>
      </c>
      <c r="H3" s="13">
        <v>2009</v>
      </c>
      <c r="I3" s="13">
        <v>2010</v>
      </c>
      <c r="J3" s="13">
        <v>2011</v>
      </c>
      <c r="K3" s="13">
        <v>2012</v>
      </c>
      <c r="L3" s="13">
        <v>2013</v>
      </c>
      <c r="M3" s="13">
        <v>2014</v>
      </c>
      <c r="N3" s="13">
        <v>2015</v>
      </c>
      <c r="O3" s="13">
        <v>2016</v>
      </c>
      <c r="P3" s="13">
        <v>2017</v>
      </c>
      <c r="Q3" s="13">
        <v>2018</v>
      </c>
      <c r="R3" s="13">
        <v>2019</v>
      </c>
      <c r="S3" s="71"/>
      <c r="U3" s="192" t="s">
        <v>168</v>
      </c>
      <c r="V3" s="192"/>
    </row>
    <row r="4" spans="1:34" s="18" customFormat="1" ht="36" customHeight="1" x14ac:dyDescent="0.25">
      <c r="A4" s="61"/>
      <c r="B4" s="189" t="s">
        <v>70</v>
      </c>
      <c r="C4" s="189"/>
      <c r="D4" s="85">
        <v>1483.5177999999999</v>
      </c>
      <c r="E4" s="85">
        <v>1477.1522</v>
      </c>
      <c r="F4" s="86">
        <v>1570.8429000000001</v>
      </c>
      <c r="G4" s="86">
        <v>1580.8777999999998</v>
      </c>
      <c r="H4" s="86">
        <v>1550.2433000000001</v>
      </c>
      <c r="I4" s="86">
        <v>1625.5643</v>
      </c>
      <c r="J4" s="86">
        <v>1665.9077</v>
      </c>
      <c r="K4" s="86">
        <v>1745.7982000000002</v>
      </c>
      <c r="L4" s="86">
        <v>1774.4562999999998</v>
      </c>
      <c r="M4" s="86">
        <v>1810.7516000000001</v>
      </c>
      <c r="N4" s="86">
        <v>1855.3275999999998</v>
      </c>
      <c r="O4" s="86">
        <v>1869.3013000000001</v>
      </c>
      <c r="P4" s="86">
        <v>1853.2590999999998</v>
      </c>
      <c r="Q4" s="86">
        <v>2021.2737999999999</v>
      </c>
      <c r="R4" s="86">
        <v>2083.4771000000001</v>
      </c>
      <c r="S4" s="61"/>
      <c r="Z4" s="19"/>
      <c r="AA4" s="19"/>
      <c r="AB4" s="19"/>
      <c r="AC4" s="19"/>
      <c r="AD4" s="19"/>
      <c r="AH4" s="14"/>
    </row>
    <row r="5" spans="1:34" s="49" customFormat="1" ht="22.5" customHeight="1" x14ac:dyDescent="0.25">
      <c r="A5" s="115"/>
      <c r="B5" s="121"/>
      <c r="C5" s="87" t="s">
        <v>22</v>
      </c>
      <c r="D5" s="88">
        <v>175.9949</v>
      </c>
      <c r="E5" s="88">
        <v>175.48240000000001</v>
      </c>
      <c r="F5" s="88">
        <v>186.7637</v>
      </c>
      <c r="G5" s="88">
        <v>184.61189999999999</v>
      </c>
      <c r="H5" s="88">
        <v>179.62649999999999</v>
      </c>
      <c r="I5" s="88">
        <v>183.38159999999999</v>
      </c>
      <c r="J5" s="88">
        <v>200.77709999999999</v>
      </c>
      <c r="K5" s="88">
        <v>204.8312</v>
      </c>
      <c r="L5" s="88">
        <v>215.09270000000001</v>
      </c>
      <c r="M5" s="88">
        <v>225.54</v>
      </c>
      <c r="N5" s="88">
        <v>225.20859999999999</v>
      </c>
      <c r="O5" s="88">
        <v>218.97900000000001</v>
      </c>
      <c r="P5" s="88">
        <v>223.3827</v>
      </c>
      <c r="Q5" s="89">
        <v>246.93539999999999</v>
      </c>
      <c r="R5" s="89">
        <v>251.23560000000001</v>
      </c>
      <c r="S5" s="115"/>
    </row>
    <row r="6" spans="1:34" s="49" customFormat="1" ht="22.5" customHeight="1" x14ac:dyDescent="0.25">
      <c r="A6" s="115"/>
      <c r="B6" s="121"/>
      <c r="C6" s="87" t="s">
        <v>79</v>
      </c>
      <c r="D6" s="88">
        <v>1197.5254</v>
      </c>
      <c r="E6" s="88">
        <v>1180.2747999999999</v>
      </c>
      <c r="F6" s="88">
        <v>1258.8321000000001</v>
      </c>
      <c r="G6" s="88">
        <v>1264.5925999999999</v>
      </c>
      <c r="H6" s="88">
        <v>1238.9435000000001</v>
      </c>
      <c r="I6" s="88">
        <v>1306.3558</v>
      </c>
      <c r="J6" s="88">
        <v>1323.973</v>
      </c>
      <c r="K6" s="88">
        <v>1393.2872</v>
      </c>
      <c r="L6" s="88">
        <v>1417.9939999999999</v>
      </c>
      <c r="M6" s="88">
        <v>1445.7154</v>
      </c>
      <c r="N6" s="88">
        <v>1485.1043</v>
      </c>
      <c r="O6" s="88">
        <v>1503.3322000000001</v>
      </c>
      <c r="P6" s="88">
        <v>1479.1479999999999</v>
      </c>
      <c r="Q6" s="89">
        <v>1632.6922999999999</v>
      </c>
      <c r="R6" s="89">
        <v>1684.2435</v>
      </c>
      <c r="S6" s="115"/>
    </row>
    <row r="7" spans="1:34" s="49" customFormat="1" ht="26.25" customHeight="1" x14ac:dyDescent="0.25">
      <c r="A7" s="14"/>
      <c r="B7" s="76"/>
      <c r="C7" s="87" t="s">
        <v>21</v>
      </c>
      <c r="D7" s="88">
        <v>109.9975</v>
      </c>
      <c r="E7" s="88">
        <v>121.395</v>
      </c>
      <c r="F7" s="88">
        <v>125.2471</v>
      </c>
      <c r="G7" s="88">
        <v>131.67330000000001</v>
      </c>
      <c r="H7" s="88">
        <v>131.67330000000001</v>
      </c>
      <c r="I7" s="88">
        <v>135.82689999999999</v>
      </c>
      <c r="J7" s="88">
        <v>141.1576</v>
      </c>
      <c r="K7" s="88">
        <v>147.6798</v>
      </c>
      <c r="L7" s="88">
        <v>141.36959999999999</v>
      </c>
      <c r="M7" s="88">
        <v>139.49619999999999</v>
      </c>
      <c r="N7" s="88">
        <v>145.0147</v>
      </c>
      <c r="O7" s="88">
        <v>146.99010000000001</v>
      </c>
      <c r="P7" s="88">
        <v>150.72839999999999</v>
      </c>
      <c r="Q7" s="89">
        <v>141.64609999999999</v>
      </c>
      <c r="R7" s="89">
        <v>147.99799999999999</v>
      </c>
      <c r="S7" s="24"/>
    </row>
    <row r="8" spans="1:34" s="18" customFormat="1" ht="36" customHeight="1" x14ac:dyDescent="0.25">
      <c r="A8" s="17"/>
      <c r="B8" s="191" t="s">
        <v>241</v>
      </c>
      <c r="C8" s="191"/>
      <c r="D8" s="90">
        <v>238.12529999999998</v>
      </c>
      <c r="E8" s="90">
        <v>241.11170000000004</v>
      </c>
      <c r="F8" s="91">
        <v>244.25639999999999</v>
      </c>
      <c r="G8" s="91">
        <v>270.51549999999997</v>
      </c>
      <c r="H8" s="91">
        <v>261.30959999999993</v>
      </c>
      <c r="I8" s="91">
        <v>288.16449999999998</v>
      </c>
      <c r="J8" s="91">
        <v>279.34870000000001</v>
      </c>
      <c r="K8" s="91">
        <v>294.96730000000002</v>
      </c>
      <c r="L8" s="91">
        <v>307.54399999999998</v>
      </c>
      <c r="M8" s="91">
        <v>318.35610000000003</v>
      </c>
      <c r="N8" s="91">
        <v>323.39839999999998</v>
      </c>
      <c r="O8" s="91">
        <v>311.22439999999995</v>
      </c>
      <c r="P8" s="91">
        <v>311.10519999999997</v>
      </c>
      <c r="Q8" s="91">
        <v>299.65140000000002</v>
      </c>
      <c r="R8" s="91">
        <v>292.50330000000002</v>
      </c>
      <c r="S8" s="17"/>
      <c r="Z8" s="19"/>
      <c r="AA8" s="19"/>
      <c r="AB8" s="19"/>
      <c r="AC8" s="19"/>
      <c r="AD8" s="19"/>
      <c r="AH8" s="14"/>
    </row>
    <row r="9" spans="1:34" s="49" customFormat="1" ht="22.5" customHeight="1" x14ac:dyDescent="0.25">
      <c r="A9" s="115"/>
      <c r="B9" s="121"/>
      <c r="C9" s="87" t="s">
        <v>23</v>
      </c>
      <c r="D9" s="88">
        <v>79.804599999999994</v>
      </c>
      <c r="E9" s="88">
        <v>83.311899999999994</v>
      </c>
      <c r="F9" s="88">
        <v>89.169200000000004</v>
      </c>
      <c r="G9" s="88">
        <v>90.754999999999995</v>
      </c>
      <c r="H9" s="88">
        <v>89.755399999999995</v>
      </c>
      <c r="I9" s="88">
        <v>89.830500000000001</v>
      </c>
      <c r="J9" s="88">
        <v>93.508099999999999</v>
      </c>
      <c r="K9" s="88">
        <v>96.285600000000002</v>
      </c>
      <c r="L9" s="88">
        <v>96.539000000000001</v>
      </c>
      <c r="M9" s="88">
        <v>97.089299999999994</v>
      </c>
      <c r="N9" s="88">
        <v>99.153199999999998</v>
      </c>
      <c r="O9" s="88">
        <v>101.997</v>
      </c>
      <c r="P9" s="88">
        <v>101.33969999999999</v>
      </c>
      <c r="Q9" s="89">
        <v>97.393199999999993</v>
      </c>
      <c r="R9" s="89">
        <v>96.499399999999994</v>
      </c>
      <c r="S9" s="115"/>
    </row>
    <row r="10" spans="1:34" s="49" customFormat="1" ht="22.5" customHeight="1" x14ac:dyDescent="0.25">
      <c r="A10" s="115"/>
      <c r="B10" s="121"/>
      <c r="C10" s="87" t="s">
        <v>24</v>
      </c>
      <c r="D10" s="88">
        <v>39.281199999999998</v>
      </c>
      <c r="E10" s="88">
        <v>40.8048</v>
      </c>
      <c r="F10" s="88">
        <v>42.056600000000003</v>
      </c>
      <c r="G10" s="88">
        <v>50.603499999999997</v>
      </c>
      <c r="H10" s="88">
        <v>40.352899999999998</v>
      </c>
      <c r="I10" s="88">
        <v>53.491100000000003</v>
      </c>
      <c r="J10" s="88">
        <v>54.569800000000001</v>
      </c>
      <c r="K10" s="88">
        <v>64.396000000000001</v>
      </c>
      <c r="L10" s="88">
        <v>75.613299999999995</v>
      </c>
      <c r="M10" s="88">
        <v>82.8583</v>
      </c>
      <c r="N10" s="88">
        <v>82.157499999999999</v>
      </c>
      <c r="O10" s="88">
        <v>70.7761</v>
      </c>
      <c r="P10" s="88">
        <v>75.654300000000006</v>
      </c>
      <c r="Q10" s="89">
        <v>71.873999999999995</v>
      </c>
      <c r="R10" s="89">
        <v>71.061800000000005</v>
      </c>
      <c r="S10" s="115"/>
    </row>
    <row r="11" spans="1:34" s="49" customFormat="1" ht="22.5" customHeight="1" x14ac:dyDescent="0.25">
      <c r="A11" s="115"/>
      <c r="B11" s="121"/>
      <c r="C11" s="87" t="s">
        <v>26</v>
      </c>
      <c r="D11" s="88">
        <v>14.166700000000001</v>
      </c>
      <c r="E11" s="88">
        <v>12.6494</v>
      </c>
      <c r="F11" s="88">
        <v>7.5690999999999997</v>
      </c>
      <c r="G11" s="88">
        <v>4.7721</v>
      </c>
      <c r="H11" s="88">
        <v>5.8216000000000001</v>
      </c>
      <c r="I11" s="88">
        <v>9.8971</v>
      </c>
      <c r="J11" s="88">
        <v>10.9392</v>
      </c>
      <c r="K11" s="88">
        <v>9.4375999999999998</v>
      </c>
      <c r="L11" s="88">
        <v>9.5256000000000007</v>
      </c>
      <c r="M11" s="88">
        <v>7.9067999999999996</v>
      </c>
      <c r="N11" s="88">
        <v>8.4961000000000002</v>
      </c>
      <c r="O11" s="88">
        <v>9.1310000000000002</v>
      </c>
      <c r="P11" s="88">
        <v>9.5543999999999993</v>
      </c>
      <c r="Q11" s="89">
        <v>10.1105</v>
      </c>
      <c r="R11" s="89">
        <v>11.245699999999999</v>
      </c>
      <c r="S11" s="115"/>
    </row>
    <row r="12" spans="1:34" s="49" customFormat="1" ht="22.5" customHeight="1" x14ac:dyDescent="0.25">
      <c r="A12" s="115"/>
      <c r="B12" s="121"/>
      <c r="C12" s="87" t="s">
        <v>25</v>
      </c>
      <c r="D12" s="88">
        <v>14.375500000000001</v>
      </c>
      <c r="E12" s="88">
        <v>14.4072</v>
      </c>
      <c r="F12" s="88">
        <v>14.2584</v>
      </c>
      <c r="G12" s="88">
        <v>15.285</v>
      </c>
      <c r="H12" s="88">
        <v>17.4817</v>
      </c>
      <c r="I12" s="88">
        <v>18.518899999999999</v>
      </c>
      <c r="J12" s="88">
        <v>17.493400000000001</v>
      </c>
      <c r="K12" s="88">
        <v>18.144400000000001</v>
      </c>
      <c r="L12" s="88">
        <v>19.2393</v>
      </c>
      <c r="M12" s="88">
        <v>20.221699999999998</v>
      </c>
      <c r="N12" s="88">
        <v>19.816600000000001</v>
      </c>
      <c r="O12" s="88">
        <v>20.696100000000001</v>
      </c>
      <c r="P12" s="88">
        <v>19.141999999999999</v>
      </c>
      <c r="Q12" s="89">
        <v>20.047599999999999</v>
      </c>
      <c r="R12" s="89">
        <v>20.6464</v>
      </c>
      <c r="S12" s="115"/>
    </row>
    <row r="13" spans="1:34" s="49" customFormat="1" ht="22.5" customHeight="1" x14ac:dyDescent="0.25">
      <c r="A13" s="115"/>
      <c r="B13" s="121"/>
      <c r="C13" s="87" t="s">
        <v>28</v>
      </c>
      <c r="D13" s="88">
        <v>3.9199000000000002</v>
      </c>
      <c r="E13" s="88">
        <v>4.3598999999999997</v>
      </c>
      <c r="F13" s="88">
        <v>6.1005000000000003</v>
      </c>
      <c r="G13" s="88">
        <v>7.6185</v>
      </c>
      <c r="H13" s="88">
        <v>9.6283999999999992</v>
      </c>
      <c r="I13" s="88">
        <v>12.9095</v>
      </c>
      <c r="J13" s="88">
        <v>15.1564</v>
      </c>
      <c r="K13" s="88">
        <v>15.5602</v>
      </c>
      <c r="L13" s="88">
        <v>14.6333</v>
      </c>
      <c r="M13" s="88">
        <v>18.346800000000002</v>
      </c>
      <c r="N13" s="88">
        <v>17.952200000000001</v>
      </c>
      <c r="O13" s="88">
        <v>18.895800000000001</v>
      </c>
      <c r="P13" s="88">
        <v>16.639399999999998</v>
      </c>
      <c r="Q13" s="89">
        <v>16.831600000000002</v>
      </c>
      <c r="R13" s="89" t="s">
        <v>63</v>
      </c>
      <c r="S13" s="115"/>
    </row>
    <row r="14" spans="1:34" s="49" customFormat="1" ht="22.5" customHeight="1" x14ac:dyDescent="0.25">
      <c r="A14" s="115"/>
      <c r="B14" s="121"/>
      <c r="C14" s="87" t="s">
        <v>100</v>
      </c>
      <c r="D14" s="88">
        <v>26.8828</v>
      </c>
      <c r="E14" s="88">
        <v>30.197700000000001</v>
      </c>
      <c r="F14" s="88">
        <v>32.098300000000002</v>
      </c>
      <c r="G14" s="88">
        <v>31.111499999999999</v>
      </c>
      <c r="H14" s="88">
        <v>30.6538</v>
      </c>
      <c r="I14" s="88">
        <v>33.388300000000001</v>
      </c>
      <c r="J14" s="88">
        <v>33.0426</v>
      </c>
      <c r="K14" s="88">
        <v>32.624499999999998</v>
      </c>
      <c r="L14" s="88">
        <v>33.272300000000001</v>
      </c>
      <c r="M14" s="88">
        <v>33.688400000000001</v>
      </c>
      <c r="N14" s="88">
        <v>32.173900000000003</v>
      </c>
      <c r="O14" s="88">
        <v>29.008700000000001</v>
      </c>
      <c r="P14" s="88">
        <v>27.573699999999999</v>
      </c>
      <c r="Q14" s="89">
        <v>28.8553</v>
      </c>
      <c r="R14" s="89" t="s">
        <v>63</v>
      </c>
      <c r="S14" s="115"/>
    </row>
    <row r="15" spans="1:34" s="49" customFormat="1" ht="22.5" customHeight="1" x14ac:dyDescent="0.25">
      <c r="A15" s="115"/>
      <c r="B15" s="121"/>
      <c r="C15" s="87" t="s">
        <v>27</v>
      </c>
      <c r="D15" s="88">
        <v>53.606699999999996</v>
      </c>
      <c r="E15" s="88">
        <v>47.9876</v>
      </c>
      <c r="F15" s="88">
        <v>44.539000000000001</v>
      </c>
      <c r="G15" s="88">
        <v>61.63</v>
      </c>
      <c r="H15" s="88">
        <v>58.350499999999997</v>
      </c>
      <c r="I15" s="88">
        <v>59.661000000000001</v>
      </c>
      <c r="J15" s="88">
        <v>43.5336</v>
      </c>
      <c r="K15" s="88">
        <v>46.373399999999997</v>
      </c>
      <c r="L15" s="88">
        <v>46.0623</v>
      </c>
      <c r="M15" s="88">
        <v>44.741799999999998</v>
      </c>
      <c r="N15" s="88">
        <v>49.953499999999998</v>
      </c>
      <c r="O15" s="88">
        <v>46.168100000000003</v>
      </c>
      <c r="P15" s="88">
        <v>46.779400000000003</v>
      </c>
      <c r="Q15" s="89">
        <v>40.266599999999997</v>
      </c>
      <c r="R15" s="89">
        <v>33.2866</v>
      </c>
      <c r="S15" s="115"/>
    </row>
    <row r="16" spans="1:34" s="49" customFormat="1" ht="26.25" customHeight="1" x14ac:dyDescent="0.25">
      <c r="A16" s="14"/>
      <c r="B16" s="76"/>
      <c r="C16" s="87" t="s">
        <v>81</v>
      </c>
      <c r="D16" s="88">
        <v>6.0878999999999905</v>
      </c>
      <c r="E16" s="88">
        <v>7.3932000000000357</v>
      </c>
      <c r="F16" s="88">
        <v>8.4653000000000134</v>
      </c>
      <c r="G16" s="88">
        <v>8.7398999999999774</v>
      </c>
      <c r="H16" s="88">
        <v>9.2652999999999679</v>
      </c>
      <c r="I16" s="88">
        <v>10.468099999999993</v>
      </c>
      <c r="J16" s="88">
        <v>11.105600000000038</v>
      </c>
      <c r="K16" s="88">
        <v>12.145600000000002</v>
      </c>
      <c r="L16" s="88">
        <v>12.658900000000017</v>
      </c>
      <c r="M16" s="88">
        <v>13.502999999999986</v>
      </c>
      <c r="N16" s="88">
        <v>13.69539999999995</v>
      </c>
      <c r="O16" s="88">
        <v>14.551599999999951</v>
      </c>
      <c r="P16" s="88">
        <v>14.422300000000007</v>
      </c>
      <c r="Q16" s="89">
        <v>14.272600000000011</v>
      </c>
      <c r="R16" s="89" t="s">
        <v>63</v>
      </c>
      <c r="S16" s="24"/>
    </row>
    <row r="17" spans="1:34" s="18" customFormat="1" ht="36" customHeight="1" x14ac:dyDescent="0.25">
      <c r="A17" s="17"/>
      <c r="B17" s="191" t="s">
        <v>71</v>
      </c>
      <c r="C17" s="191"/>
      <c r="D17" s="90">
        <v>1091.1286</v>
      </c>
      <c r="E17" s="90">
        <v>1090.2560000000001</v>
      </c>
      <c r="F17" s="91">
        <v>1087.7877000000001</v>
      </c>
      <c r="G17" s="91">
        <v>1115.9340999999999</v>
      </c>
      <c r="H17" s="91">
        <v>1049.3536999999999</v>
      </c>
      <c r="I17" s="91">
        <v>1134.3809000000001</v>
      </c>
      <c r="J17" s="91">
        <v>1044.9086</v>
      </c>
      <c r="K17" s="91">
        <v>1019.5626999999999</v>
      </c>
      <c r="L17" s="91">
        <v>1004.218</v>
      </c>
      <c r="M17" s="91">
        <v>914.51769999999999</v>
      </c>
      <c r="N17" s="91">
        <v>951.49159999999995</v>
      </c>
      <c r="O17" s="91">
        <v>1006.4642</v>
      </c>
      <c r="P17" s="91">
        <v>1050.989</v>
      </c>
      <c r="Q17" s="91">
        <v>1030.7036000000001</v>
      </c>
      <c r="R17" s="91">
        <v>1049.6320000000001</v>
      </c>
      <c r="S17" s="17"/>
      <c r="Z17" s="19"/>
      <c r="AA17" s="19"/>
      <c r="AB17" s="19"/>
      <c r="AC17" s="19"/>
      <c r="AD17" s="19"/>
      <c r="AH17" s="14"/>
    </row>
    <row r="18" spans="1:34" s="49" customFormat="1" ht="22.5" customHeight="1" x14ac:dyDescent="0.25">
      <c r="A18" s="115"/>
      <c r="B18" s="121"/>
      <c r="C18" s="87" t="s">
        <v>32</v>
      </c>
      <c r="D18" s="88">
        <v>172.30099999999999</v>
      </c>
      <c r="E18" s="88">
        <v>176.25810000000001</v>
      </c>
      <c r="F18" s="88">
        <v>169.2878</v>
      </c>
      <c r="G18" s="88">
        <v>176.44130000000001</v>
      </c>
      <c r="H18" s="88">
        <v>164.25069999999999</v>
      </c>
      <c r="I18" s="88">
        <v>180.3965</v>
      </c>
      <c r="J18" s="88">
        <v>163.5334</v>
      </c>
      <c r="K18" s="88">
        <v>163.88829999999999</v>
      </c>
      <c r="L18" s="88">
        <v>167.5907</v>
      </c>
      <c r="M18" s="88">
        <v>151.3828</v>
      </c>
      <c r="N18" s="88">
        <v>155.91749999999999</v>
      </c>
      <c r="O18" s="88">
        <v>168.58449999999999</v>
      </c>
      <c r="P18" s="88">
        <v>174.22720000000001</v>
      </c>
      <c r="Q18" s="89">
        <v>169.3108</v>
      </c>
      <c r="R18" s="89">
        <v>176.45179999999999</v>
      </c>
      <c r="S18" s="115"/>
    </row>
    <row r="19" spans="1:34" s="49" customFormat="1" ht="22.5" customHeight="1" x14ac:dyDescent="0.25">
      <c r="A19" s="115"/>
      <c r="B19" s="121"/>
      <c r="C19" s="87" t="s">
        <v>29</v>
      </c>
      <c r="D19" s="88">
        <v>33.411999999999999</v>
      </c>
      <c r="E19" s="88">
        <v>34.438699999999997</v>
      </c>
      <c r="F19" s="88">
        <v>34.604999999999997</v>
      </c>
      <c r="G19" s="88">
        <v>34.421399999999998</v>
      </c>
      <c r="H19" s="88">
        <v>34.857900000000001</v>
      </c>
      <c r="I19" s="88">
        <v>38.839700000000001</v>
      </c>
      <c r="J19" s="88">
        <v>33.077599999999997</v>
      </c>
      <c r="K19" s="88">
        <v>33.031399999999998</v>
      </c>
      <c r="L19" s="88">
        <v>33.299399999999999</v>
      </c>
      <c r="M19" s="88">
        <v>29.250399999999999</v>
      </c>
      <c r="N19" s="88">
        <v>31.945599999999999</v>
      </c>
      <c r="O19" s="88">
        <v>32.725299999999997</v>
      </c>
      <c r="P19" s="88">
        <v>33.239800000000002</v>
      </c>
      <c r="Q19" s="89">
        <v>33.955500000000001</v>
      </c>
      <c r="R19" s="89">
        <v>34.805300000000003</v>
      </c>
      <c r="S19" s="115"/>
    </row>
    <row r="20" spans="1:34" s="49" customFormat="1" ht="22.5" customHeight="1" x14ac:dyDescent="0.25">
      <c r="A20" s="115"/>
      <c r="B20" s="121"/>
      <c r="C20" s="87" t="s">
        <v>36</v>
      </c>
      <c r="D20" s="88">
        <v>67.6571</v>
      </c>
      <c r="E20" s="88">
        <v>72.817899999999995</v>
      </c>
      <c r="F20" s="88">
        <v>74.242199999999997</v>
      </c>
      <c r="G20" s="88">
        <v>81.452600000000004</v>
      </c>
      <c r="H20" s="88">
        <v>73.0441</v>
      </c>
      <c r="I20" s="88">
        <v>72.552099999999996</v>
      </c>
      <c r="J20" s="88">
        <v>67.282799999999995</v>
      </c>
      <c r="K20" s="88">
        <v>65.558400000000006</v>
      </c>
      <c r="L20" s="88">
        <v>59.818300000000001</v>
      </c>
      <c r="M20" s="88">
        <v>54.917299999999997</v>
      </c>
      <c r="N20" s="88">
        <v>57.052599999999998</v>
      </c>
      <c r="O20" s="88">
        <v>58.1965</v>
      </c>
      <c r="P20" s="88">
        <v>62.999099999999999</v>
      </c>
      <c r="Q20" s="89">
        <v>62.664099999999998</v>
      </c>
      <c r="R20" s="89">
        <v>71.750100000000003</v>
      </c>
      <c r="S20" s="115"/>
    </row>
    <row r="21" spans="1:34" s="49" customFormat="1" ht="22.5" customHeight="1" x14ac:dyDescent="0.25">
      <c r="A21" s="115"/>
      <c r="B21" s="121"/>
      <c r="C21" s="87" t="s">
        <v>30</v>
      </c>
      <c r="D21" s="88">
        <v>8.4384999999999994</v>
      </c>
      <c r="E21" s="88">
        <v>9.1035000000000004</v>
      </c>
      <c r="F21" s="88">
        <v>8.7365999999999993</v>
      </c>
      <c r="G21" s="88">
        <v>9.0388000000000002</v>
      </c>
      <c r="H21" s="88">
        <v>8.1760000000000002</v>
      </c>
      <c r="I21" s="88">
        <v>8.9946000000000002</v>
      </c>
      <c r="J21" s="88">
        <v>7.8723000000000001</v>
      </c>
      <c r="K21" s="88">
        <v>7.0391000000000004</v>
      </c>
      <c r="L21" s="88">
        <v>6.6957000000000004</v>
      </c>
      <c r="M21" s="88">
        <v>5.9261999999999997</v>
      </c>
      <c r="N21" s="88">
        <v>5.2622</v>
      </c>
      <c r="O21" s="88">
        <v>4.8038999999999996</v>
      </c>
      <c r="P21" s="88">
        <v>4.5114999999999998</v>
      </c>
      <c r="Q21" s="89">
        <v>5.0701999999999998</v>
      </c>
      <c r="R21" s="89" t="s">
        <v>63</v>
      </c>
      <c r="S21" s="115"/>
    </row>
    <row r="22" spans="1:34" s="49" customFormat="1" ht="22.5" customHeight="1" x14ac:dyDescent="0.25">
      <c r="A22" s="115"/>
      <c r="B22" s="121"/>
      <c r="C22" s="87" t="s">
        <v>31</v>
      </c>
      <c r="D22" s="88">
        <v>93.211399999999998</v>
      </c>
      <c r="E22" s="88">
        <v>91.715000000000003</v>
      </c>
      <c r="F22" s="88">
        <v>87.911299999999997</v>
      </c>
      <c r="G22" s="88">
        <v>91.168700000000001</v>
      </c>
      <c r="H22" s="88">
        <v>90.271000000000001</v>
      </c>
      <c r="I22" s="88">
        <v>96.111400000000003</v>
      </c>
      <c r="J22" s="88">
        <v>85.156400000000005</v>
      </c>
      <c r="K22" s="88">
        <v>88.021000000000001</v>
      </c>
      <c r="L22" s="88">
        <v>89.145099999999999</v>
      </c>
      <c r="M22" s="88">
        <v>74.743099999999998</v>
      </c>
      <c r="N22" s="88">
        <v>80.336200000000005</v>
      </c>
      <c r="O22" s="88">
        <v>88.012600000000006</v>
      </c>
      <c r="P22" s="88">
        <v>88.573400000000007</v>
      </c>
      <c r="Q22" s="89">
        <v>84.657799999999995</v>
      </c>
      <c r="R22" s="89">
        <v>86.083699999999993</v>
      </c>
      <c r="S22" s="115"/>
    </row>
    <row r="23" spans="1:34" s="49" customFormat="1" ht="22.5" customHeight="1" x14ac:dyDescent="0.25">
      <c r="A23" s="115"/>
      <c r="B23" s="121"/>
      <c r="C23" s="87" t="s">
        <v>65</v>
      </c>
      <c r="D23" s="88">
        <v>82.010900000000007</v>
      </c>
      <c r="E23" s="88">
        <v>78.864599999999996</v>
      </c>
      <c r="F23" s="88">
        <v>76.716999999999999</v>
      </c>
      <c r="G23" s="88">
        <v>80.122200000000007</v>
      </c>
      <c r="H23" s="88">
        <v>81.715100000000007</v>
      </c>
      <c r="I23" s="88">
        <v>92.096000000000004</v>
      </c>
      <c r="J23" s="88">
        <v>80.440399999999997</v>
      </c>
      <c r="K23" s="88">
        <v>77.098799999999997</v>
      </c>
      <c r="L23" s="88">
        <v>77.170500000000004</v>
      </c>
      <c r="M23" s="88">
        <v>67.639499999999998</v>
      </c>
      <c r="N23" s="88">
        <v>67.160600000000002</v>
      </c>
      <c r="O23" s="88">
        <v>69.124600000000001</v>
      </c>
      <c r="P23" s="88">
        <v>71.162300000000002</v>
      </c>
      <c r="Q23" s="89">
        <v>70.254499999999993</v>
      </c>
      <c r="R23" s="89">
        <v>73.412400000000005</v>
      </c>
      <c r="S23" s="115"/>
    </row>
    <row r="24" spans="1:34" s="49" customFormat="1" ht="22.5" customHeight="1" x14ac:dyDescent="0.25">
      <c r="A24" s="115"/>
      <c r="B24" s="121"/>
      <c r="C24" s="87" t="s">
        <v>33</v>
      </c>
      <c r="D24" s="88">
        <v>164.0231</v>
      </c>
      <c r="E24" s="88">
        <v>160.69159999999999</v>
      </c>
      <c r="F24" s="88">
        <v>161.41300000000001</v>
      </c>
      <c r="G24" s="88">
        <v>161.92269999999999</v>
      </c>
      <c r="H24" s="88">
        <v>148.7801</v>
      </c>
      <c r="I24" s="88">
        <v>158.26929999999999</v>
      </c>
      <c r="J24" s="88">
        <v>148.75139999999999</v>
      </c>
      <c r="K24" s="88">
        <v>142.79679999999999</v>
      </c>
      <c r="L24" s="88">
        <v>133.47239999999999</v>
      </c>
      <c r="M24" s="88">
        <v>118.06270000000001</v>
      </c>
      <c r="N24" s="88">
        <v>128.8305</v>
      </c>
      <c r="O24" s="88">
        <v>135.2619</v>
      </c>
      <c r="P24" s="88">
        <v>143.30170000000001</v>
      </c>
      <c r="Q24" s="89">
        <v>138.59739999999999</v>
      </c>
      <c r="R24" s="89">
        <v>141.72730000000001</v>
      </c>
      <c r="S24" s="115"/>
    </row>
    <row r="25" spans="1:34" s="49" customFormat="1" ht="22.5" customHeight="1" x14ac:dyDescent="0.25">
      <c r="A25" s="115"/>
      <c r="B25" s="121"/>
      <c r="C25" s="87" t="s">
        <v>38</v>
      </c>
      <c r="D25" s="88">
        <v>10.7401</v>
      </c>
      <c r="E25" s="88">
        <v>10.401199999999999</v>
      </c>
      <c r="F25" s="88">
        <v>10.532</v>
      </c>
      <c r="G25" s="88">
        <v>10.8728</v>
      </c>
      <c r="H25" s="88">
        <v>11.629200000000001</v>
      </c>
      <c r="I25" s="88">
        <v>13.4443</v>
      </c>
      <c r="J25" s="88">
        <v>12.9513</v>
      </c>
      <c r="K25" s="88">
        <v>12.4613</v>
      </c>
      <c r="L25" s="88">
        <v>12.478300000000001</v>
      </c>
      <c r="M25" s="88">
        <v>13.174899999999999</v>
      </c>
      <c r="N25" s="88">
        <v>13.530799999999999</v>
      </c>
      <c r="O25" s="88">
        <v>13.2377</v>
      </c>
      <c r="P25" s="88">
        <v>13.962400000000001</v>
      </c>
      <c r="Q25" s="89">
        <v>15.8452</v>
      </c>
      <c r="R25" s="89">
        <v>14.6258</v>
      </c>
      <c r="S25" s="115"/>
    </row>
    <row r="26" spans="1:34" s="49" customFormat="1" ht="22.5" customHeight="1" x14ac:dyDescent="0.25">
      <c r="A26" s="115"/>
      <c r="B26" s="121"/>
      <c r="C26" s="87" t="s">
        <v>34</v>
      </c>
      <c r="D26" s="88">
        <v>26.811599999999999</v>
      </c>
      <c r="E26" s="88">
        <v>27.032</v>
      </c>
      <c r="F26" s="88">
        <v>26.971499999999999</v>
      </c>
      <c r="G26" s="88">
        <v>27.331299999999999</v>
      </c>
      <c r="H26" s="88">
        <v>26.593399999999999</v>
      </c>
      <c r="I26" s="88">
        <v>28.296500000000002</v>
      </c>
      <c r="J26" s="88">
        <v>28.75</v>
      </c>
      <c r="K26" s="88">
        <v>30.1418</v>
      </c>
      <c r="L26" s="88">
        <v>30.667200000000001</v>
      </c>
      <c r="M26" s="88">
        <v>29.476900000000001</v>
      </c>
      <c r="N26" s="88">
        <v>30.441700000000001</v>
      </c>
      <c r="O26" s="88">
        <v>32.581000000000003</v>
      </c>
      <c r="P26" s="88">
        <v>34.454500000000003</v>
      </c>
      <c r="Q26" s="89">
        <v>35.995899999999999</v>
      </c>
      <c r="R26" s="89">
        <v>36.835099999999997</v>
      </c>
      <c r="S26" s="115"/>
    </row>
    <row r="27" spans="1:34" s="49" customFormat="1" ht="22.5" customHeight="1" x14ac:dyDescent="0.25">
      <c r="A27" s="115"/>
      <c r="B27" s="121"/>
      <c r="C27" s="87" t="s">
        <v>35</v>
      </c>
      <c r="D27" s="88">
        <v>8.6805000000000003</v>
      </c>
      <c r="E27" s="88">
        <v>8.3302999999999994</v>
      </c>
      <c r="F27" s="88">
        <v>8.8661999999999992</v>
      </c>
      <c r="G27" s="88">
        <v>9.5968</v>
      </c>
      <c r="H27" s="88">
        <v>9.6404999999999994</v>
      </c>
      <c r="I27" s="88">
        <v>10.4733</v>
      </c>
      <c r="J27" s="88">
        <v>10.636799999999999</v>
      </c>
      <c r="K27" s="88">
        <v>9.1321999999999992</v>
      </c>
      <c r="L27" s="88">
        <v>8.6658000000000008</v>
      </c>
      <c r="M27" s="88">
        <v>8.1696000000000009</v>
      </c>
      <c r="N27" s="88">
        <v>9.5762</v>
      </c>
      <c r="O27" s="88">
        <v>10.2073</v>
      </c>
      <c r="P27" s="88">
        <v>12.773199999999999</v>
      </c>
      <c r="Q27" s="89">
        <v>11.8491</v>
      </c>
      <c r="R27" s="89">
        <v>12.3918</v>
      </c>
      <c r="S27" s="115"/>
    </row>
    <row r="28" spans="1:34" s="49" customFormat="1" ht="22.5" customHeight="1" x14ac:dyDescent="0.25">
      <c r="A28" s="115"/>
      <c r="B28" s="121"/>
      <c r="C28" s="87" t="s">
        <v>37</v>
      </c>
      <c r="D28" s="88">
        <v>198.2542</v>
      </c>
      <c r="E28" s="88">
        <v>187.90190000000001</v>
      </c>
      <c r="F28" s="88">
        <v>189.756</v>
      </c>
      <c r="G28" s="88">
        <v>195.78190000000001</v>
      </c>
      <c r="H28" s="88">
        <v>182.88380000000001</v>
      </c>
      <c r="I28" s="88">
        <v>196.51849999999999</v>
      </c>
      <c r="J28" s="88">
        <v>162.6326</v>
      </c>
      <c r="K28" s="88">
        <v>152.66200000000001</v>
      </c>
      <c r="L28" s="88">
        <v>151.4813</v>
      </c>
      <c r="M28" s="88">
        <v>137.1104</v>
      </c>
      <c r="N28" s="88">
        <v>144.24180000000001</v>
      </c>
      <c r="O28" s="88">
        <v>162.78460000000001</v>
      </c>
      <c r="P28" s="88">
        <v>157.5478</v>
      </c>
      <c r="Q28" s="89">
        <v>158.81020000000001</v>
      </c>
      <c r="R28" s="89">
        <v>157.9418</v>
      </c>
      <c r="S28" s="115"/>
    </row>
    <row r="29" spans="1:34" s="49" customFormat="1" ht="22.5" customHeight="1" x14ac:dyDescent="0.25">
      <c r="A29" s="115"/>
      <c r="B29" s="121"/>
      <c r="C29" s="87" t="s">
        <v>101</v>
      </c>
      <c r="D29" s="88">
        <v>18.462499999999999</v>
      </c>
      <c r="E29" s="88">
        <v>18.160900000000002</v>
      </c>
      <c r="F29" s="88">
        <v>17.1187</v>
      </c>
      <c r="G29" s="88">
        <v>17.0886</v>
      </c>
      <c r="H29" s="88">
        <v>16.0383</v>
      </c>
      <c r="I29" s="88">
        <v>18.1843</v>
      </c>
      <c r="J29" s="88">
        <v>16.535399999999999</v>
      </c>
      <c r="K29" s="88">
        <v>16.383500000000002</v>
      </c>
      <c r="L29" s="88">
        <v>16.671199999999999</v>
      </c>
      <c r="M29" s="88">
        <v>14.834099999999999</v>
      </c>
      <c r="N29" s="88">
        <v>15.574400000000001</v>
      </c>
      <c r="O29" s="88">
        <v>16.826499999999999</v>
      </c>
      <c r="P29" s="88">
        <v>17.233899999999998</v>
      </c>
      <c r="Q29" s="89">
        <v>16.4465</v>
      </c>
      <c r="R29" s="89">
        <v>17.284600000000001</v>
      </c>
      <c r="S29" s="115"/>
    </row>
    <row r="30" spans="1:34" s="49" customFormat="1" ht="22.5" customHeight="1" x14ac:dyDescent="0.25">
      <c r="A30" s="115"/>
      <c r="B30" s="121"/>
      <c r="C30" s="87" t="s">
        <v>102</v>
      </c>
      <c r="D30" s="88">
        <v>30.291899999999998</v>
      </c>
      <c r="E30" s="88">
        <v>31.371700000000001</v>
      </c>
      <c r="F30" s="88">
        <v>28.4419</v>
      </c>
      <c r="G30" s="88">
        <v>28.012</v>
      </c>
      <c r="H30" s="88">
        <v>23.499600000000001</v>
      </c>
      <c r="I30" s="88">
        <v>23.948699999999999</v>
      </c>
      <c r="J30" s="88">
        <v>24.538399999999999</v>
      </c>
      <c r="K30" s="88">
        <v>23.7685</v>
      </c>
      <c r="L30" s="88">
        <v>22.508099999999999</v>
      </c>
      <c r="M30" s="88">
        <v>21.466899999999999</v>
      </c>
      <c r="N30" s="88">
        <v>20.595300000000002</v>
      </c>
      <c r="O30" s="88">
        <v>20.587599999999998</v>
      </c>
      <c r="P30" s="88">
        <v>21.993099999999998</v>
      </c>
      <c r="Q30" s="89">
        <v>22.489699999999999</v>
      </c>
      <c r="R30" s="89">
        <v>23.491599999999998</v>
      </c>
      <c r="S30" s="115"/>
    </row>
    <row r="31" spans="1:34" s="49" customFormat="1" ht="22.5" customHeight="1" x14ac:dyDescent="0.25">
      <c r="A31" s="120"/>
      <c r="B31" s="121"/>
      <c r="C31" s="87" t="s">
        <v>67</v>
      </c>
      <c r="D31" s="88">
        <v>1.8063</v>
      </c>
      <c r="E31" s="88">
        <v>1.8243</v>
      </c>
      <c r="F31" s="88">
        <v>1.9898</v>
      </c>
      <c r="G31" s="88">
        <v>1.7011000000000001</v>
      </c>
      <c r="H31" s="88">
        <v>2.5541</v>
      </c>
      <c r="I31" s="88">
        <v>3.2412000000000001</v>
      </c>
      <c r="J31" s="88">
        <v>2.6616</v>
      </c>
      <c r="K31" s="88">
        <v>2.3792</v>
      </c>
      <c r="L31" s="88">
        <v>2.1463000000000001</v>
      </c>
      <c r="M31" s="88">
        <v>1.8481000000000001</v>
      </c>
      <c r="N31" s="88">
        <v>1.9353</v>
      </c>
      <c r="O31" s="88">
        <v>1.8413999999999999</v>
      </c>
      <c r="P31" s="88">
        <v>1.9390000000000001</v>
      </c>
      <c r="Q31" s="89">
        <v>2.0022000000000002</v>
      </c>
      <c r="R31" s="89">
        <v>2.1271</v>
      </c>
      <c r="S31" s="115"/>
    </row>
    <row r="32" spans="1:34" s="49" customFormat="1" ht="22.5" customHeight="1" x14ac:dyDescent="0.25">
      <c r="A32" s="115"/>
      <c r="B32" s="121"/>
      <c r="C32" s="87" t="s">
        <v>39</v>
      </c>
      <c r="D32" s="88">
        <v>53.114400000000003</v>
      </c>
      <c r="E32" s="88">
        <v>60.854599999999998</v>
      </c>
      <c r="F32" s="88">
        <v>71.252499999999998</v>
      </c>
      <c r="G32" s="88">
        <v>70.580600000000004</v>
      </c>
      <c r="H32" s="88">
        <v>67.770200000000003</v>
      </c>
      <c r="I32" s="88">
        <v>73.579300000000003</v>
      </c>
      <c r="J32" s="88">
        <v>86.205600000000004</v>
      </c>
      <c r="K32" s="88">
        <v>87.3065</v>
      </c>
      <c r="L32" s="88">
        <v>88.596500000000006</v>
      </c>
      <c r="M32" s="88">
        <v>94.040199999999999</v>
      </c>
      <c r="N32" s="88">
        <v>92.727400000000003</v>
      </c>
      <c r="O32" s="88">
        <v>89.328500000000005</v>
      </c>
      <c r="P32" s="88">
        <v>104.0742</v>
      </c>
      <c r="Q32" s="89">
        <v>96.536299999999997</v>
      </c>
      <c r="R32" s="89">
        <v>87.365700000000004</v>
      </c>
      <c r="S32" s="115"/>
    </row>
    <row r="33" spans="1:34" s="49" customFormat="1" ht="22.5" customHeight="1" x14ac:dyDescent="0.25">
      <c r="A33" s="115"/>
      <c r="B33" s="121"/>
      <c r="C33" s="87" t="s">
        <v>87</v>
      </c>
      <c r="D33" s="88">
        <v>1015.5126</v>
      </c>
      <c r="E33" s="88">
        <v>1007.3678</v>
      </c>
      <c r="F33" s="88">
        <v>994.15049999999997</v>
      </c>
      <c r="G33" s="88">
        <v>1022.3565</v>
      </c>
      <c r="H33" s="88">
        <v>959.81880000000001</v>
      </c>
      <c r="I33" s="88">
        <v>1035.432</v>
      </c>
      <c r="J33" s="88">
        <v>934.38390000000004</v>
      </c>
      <c r="K33" s="88">
        <v>908.22709999999995</v>
      </c>
      <c r="L33" s="88">
        <v>890.82280000000003</v>
      </c>
      <c r="M33" s="88">
        <v>796.65980000000002</v>
      </c>
      <c r="N33" s="88">
        <v>833.76739999999995</v>
      </c>
      <c r="O33" s="88">
        <v>891.67179999999996</v>
      </c>
      <c r="P33" s="88">
        <v>920.02949999999998</v>
      </c>
      <c r="Q33" s="89">
        <v>905.89710000000002</v>
      </c>
      <c r="R33" s="89">
        <v>936.41690000000006</v>
      </c>
      <c r="S33" s="115"/>
    </row>
    <row r="34" spans="1:34" s="49" customFormat="1" ht="26.25" customHeight="1" x14ac:dyDescent="0.25">
      <c r="A34" s="14"/>
      <c r="B34" s="76"/>
      <c r="C34" s="87" t="s">
        <v>81</v>
      </c>
      <c r="D34" s="88">
        <v>121.9131000000001</v>
      </c>
      <c r="E34" s="88">
        <v>120.48969999999997</v>
      </c>
      <c r="F34" s="88">
        <v>119.94620000000009</v>
      </c>
      <c r="G34" s="88">
        <v>120.40129999999999</v>
      </c>
      <c r="H34" s="88">
        <v>107.64969999999994</v>
      </c>
      <c r="I34" s="88">
        <v>119.43520000000001</v>
      </c>
      <c r="J34" s="88">
        <v>113.88260000000002</v>
      </c>
      <c r="K34" s="88">
        <v>107.8938999999998</v>
      </c>
      <c r="L34" s="88">
        <v>103.81119999999999</v>
      </c>
      <c r="M34" s="88">
        <v>92.474599999999896</v>
      </c>
      <c r="N34" s="88">
        <v>96.363500000000158</v>
      </c>
      <c r="O34" s="88">
        <v>102.36030000000005</v>
      </c>
      <c r="P34" s="88">
        <v>108.99590000000012</v>
      </c>
      <c r="Q34" s="89">
        <v>106.21820000000002</v>
      </c>
      <c r="R34" s="89" t="s">
        <v>63</v>
      </c>
      <c r="S34" s="24"/>
    </row>
    <row r="35" spans="1:34" s="18" customFormat="1" ht="36" customHeight="1" x14ac:dyDescent="0.25">
      <c r="A35" s="17"/>
      <c r="B35" s="191" t="s">
        <v>72</v>
      </c>
      <c r="C35" s="191"/>
      <c r="D35" s="90">
        <v>1150.1088</v>
      </c>
      <c r="E35" s="90">
        <v>1172.7472</v>
      </c>
      <c r="F35" s="91">
        <v>1195.9831999999999</v>
      </c>
      <c r="G35" s="91">
        <v>1203.3572999999999</v>
      </c>
      <c r="H35" s="91">
        <v>1109.0587</v>
      </c>
      <c r="I35" s="91">
        <v>1205.4838999999999</v>
      </c>
      <c r="J35" s="91">
        <v>1246.3623</v>
      </c>
      <c r="K35" s="91">
        <v>1238.1853000000001</v>
      </c>
      <c r="L35" s="91">
        <v>1213.4973</v>
      </c>
      <c r="M35" s="91">
        <v>1202.1931999999999</v>
      </c>
      <c r="N35" s="91">
        <v>1138.3982000000001</v>
      </c>
      <c r="O35" s="91">
        <v>1145.5535</v>
      </c>
      <c r="P35" s="91">
        <v>1174.9103</v>
      </c>
      <c r="Q35" s="91">
        <v>1239.6751999999999</v>
      </c>
      <c r="R35" s="91">
        <v>1260.8583000000001</v>
      </c>
      <c r="S35" s="17"/>
      <c r="Z35" s="19"/>
      <c r="AA35" s="19"/>
      <c r="AB35" s="19"/>
      <c r="AC35" s="19"/>
      <c r="AD35" s="19"/>
      <c r="AH35" s="14"/>
    </row>
    <row r="36" spans="1:34" s="49" customFormat="1" ht="22.5" customHeight="1" x14ac:dyDescent="0.25">
      <c r="A36" s="115"/>
      <c r="B36" s="121"/>
      <c r="C36" s="87" t="s">
        <v>83</v>
      </c>
      <c r="D36" s="88">
        <v>17.780200000000001</v>
      </c>
      <c r="E36" s="88">
        <v>18.8935</v>
      </c>
      <c r="F36" s="88">
        <v>16.8752</v>
      </c>
      <c r="G36" s="88">
        <v>19.7469</v>
      </c>
      <c r="H36" s="88">
        <v>16.878900000000002</v>
      </c>
      <c r="I36" s="88">
        <v>16.152100000000001</v>
      </c>
      <c r="J36" s="88">
        <v>17.696999999999999</v>
      </c>
      <c r="K36" s="88">
        <v>19.4011</v>
      </c>
      <c r="L36" s="88">
        <v>19.409800000000001</v>
      </c>
      <c r="M36" s="88">
        <v>20.718699999999998</v>
      </c>
      <c r="N36" s="88">
        <v>20.254000000000001</v>
      </c>
      <c r="O36" s="88">
        <v>20.398399999999999</v>
      </c>
      <c r="P36" s="88">
        <v>19.848500000000001</v>
      </c>
      <c r="Q36" s="89">
        <v>20.1814</v>
      </c>
      <c r="R36" s="89" t="s">
        <v>63</v>
      </c>
      <c r="S36" s="115"/>
    </row>
    <row r="37" spans="1:34" s="49" customFormat="1" ht="22.5" customHeight="1" x14ac:dyDescent="0.25">
      <c r="A37" s="115"/>
      <c r="B37" s="121"/>
      <c r="C37" s="87" t="s">
        <v>40</v>
      </c>
      <c r="D37" s="88">
        <v>28.6509</v>
      </c>
      <c r="E37" s="88">
        <v>34.7577</v>
      </c>
      <c r="F37" s="88">
        <v>39.473500000000001</v>
      </c>
      <c r="G37" s="88">
        <v>45.127600000000001</v>
      </c>
      <c r="H37" s="88">
        <v>43.310099999999998</v>
      </c>
      <c r="I37" s="88">
        <v>50.088000000000001</v>
      </c>
      <c r="J37" s="88">
        <v>50.772599999999997</v>
      </c>
      <c r="K37" s="88">
        <v>54.001600000000003</v>
      </c>
      <c r="L37" s="88">
        <v>57.894199999999998</v>
      </c>
      <c r="M37" s="88">
        <v>61.706600000000002</v>
      </c>
      <c r="N37" s="88">
        <v>62.952300000000001</v>
      </c>
      <c r="O37" s="88">
        <v>66.032700000000006</v>
      </c>
      <c r="P37" s="88">
        <v>66.3964</v>
      </c>
      <c r="Q37" s="89">
        <v>68.783799999999999</v>
      </c>
      <c r="R37" s="89">
        <v>66.530299999999997</v>
      </c>
      <c r="S37" s="115"/>
    </row>
    <row r="38" spans="1:34" s="49" customFormat="1" ht="22.5" customHeight="1" x14ac:dyDescent="0.25">
      <c r="A38" s="115"/>
      <c r="B38" s="121"/>
      <c r="C38" s="87" t="s">
        <v>41</v>
      </c>
      <c r="D38" s="88">
        <v>787.52919999999995</v>
      </c>
      <c r="E38" s="88">
        <v>808.74220000000003</v>
      </c>
      <c r="F38" s="88">
        <v>825.07389999999998</v>
      </c>
      <c r="G38" s="88">
        <v>825.84059999999999</v>
      </c>
      <c r="H38" s="88">
        <v>788.96079999999995</v>
      </c>
      <c r="I38" s="88">
        <v>856.24779999999998</v>
      </c>
      <c r="J38" s="88">
        <v>878.11760000000004</v>
      </c>
      <c r="K38" s="88">
        <v>869.47050000000002</v>
      </c>
      <c r="L38" s="88">
        <v>861.17669999999998</v>
      </c>
      <c r="M38" s="88">
        <v>856.38440000000003</v>
      </c>
      <c r="N38" s="88">
        <v>817.19309999999996</v>
      </c>
      <c r="O38" s="88">
        <v>833.31510000000003</v>
      </c>
      <c r="P38" s="88">
        <v>864.39120000000003</v>
      </c>
      <c r="Q38" s="89">
        <v>920.28139999999996</v>
      </c>
      <c r="R38" s="89">
        <v>942.67520000000002</v>
      </c>
      <c r="S38" s="115"/>
    </row>
    <row r="39" spans="1:34" s="49" customFormat="1" ht="22.5" customHeight="1" x14ac:dyDescent="0.25">
      <c r="A39" s="115"/>
      <c r="B39" s="121"/>
      <c r="C39" s="87" t="s">
        <v>42</v>
      </c>
      <c r="D39" s="88">
        <v>141.42240000000001</v>
      </c>
      <c r="E39" s="88">
        <v>127.3231</v>
      </c>
      <c r="F39" s="88">
        <v>123.77849999999999</v>
      </c>
      <c r="G39" s="88">
        <v>116.8557</v>
      </c>
      <c r="H39" s="88">
        <v>91.213300000000004</v>
      </c>
      <c r="I39" s="88">
        <v>102.0025</v>
      </c>
      <c r="J39" s="88">
        <v>105.0577</v>
      </c>
      <c r="K39" s="88">
        <v>95.502200000000002</v>
      </c>
      <c r="L39" s="88">
        <v>88.473100000000002</v>
      </c>
      <c r="M39" s="88">
        <v>73.190100000000001</v>
      </c>
      <c r="N39" s="88">
        <v>58.441699999999997</v>
      </c>
      <c r="O39" s="88">
        <v>57.075600000000001</v>
      </c>
      <c r="P39" s="88">
        <v>55.3215</v>
      </c>
      <c r="Q39" s="89">
        <v>57.301200000000001</v>
      </c>
      <c r="R39" s="89">
        <v>52.668199999999999</v>
      </c>
      <c r="S39" s="115"/>
    </row>
    <row r="40" spans="1:34" s="49" customFormat="1" ht="22.5" customHeight="1" x14ac:dyDescent="0.25">
      <c r="A40" s="115"/>
      <c r="B40" s="121"/>
      <c r="C40" s="87" t="s">
        <v>43</v>
      </c>
      <c r="D40" s="88">
        <v>89.4499</v>
      </c>
      <c r="E40" s="88">
        <v>95.261200000000002</v>
      </c>
      <c r="F40" s="88">
        <v>95.914699999999996</v>
      </c>
      <c r="G40" s="88">
        <v>100.6174</v>
      </c>
      <c r="H40" s="88">
        <v>88.46</v>
      </c>
      <c r="I40" s="88">
        <v>87.515600000000006</v>
      </c>
      <c r="J40" s="88">
        <v>97.685599999999994</v>
      </c>
      <c r="K40" s="88">
        <v>100.842</v>
      </c>
      <c r="L40" s="88">
        <v>88.403499999999994</v>
      </c>
      <c r="M40" s="88">
        <v>90.140699999999995</v>
      </c>
      <c r="N40" s="88">
        <v>79.864199999999997</v>
      </c>
      <c r="O40" s="88">
        <v>69.242500000000007</v>
      </c>
      <c r="P40" s="88">
        <v>68.477099999999993</v>
      </c>
      <c r="Q40" s="89">
        <v>71.992699999999999</v>
      </c>
      <c r="R40" s="89">
        <v>75.586299999999994</v>
      </c>
      <c r="S40" s="115"/>
    </row>
    <row r="41" spans="1:34" s="49" customFormat="1" ht="26.25" customHeight="1" x14ac:dyDescent="0.25">
      <c r="A41" s="14"/>
      <c r="B41" s="76"/>
      <c r="C41" s="87" t="s">
        <v>81</v>
      </c>
      <c r="D41" s="88">
        <v>85.276200000000017</v>
      </c>
      <c r="E41" s="88">
        <v>87.769500000000107</v>
      </c>
      <c r="F41" s="88">
        <v>94.867399999999861</v>
      </c>
      <c r="G41" s="88">
        <v>95.169099999999844</v>
      </c>
      <c r="H41" s="88">
        <v>80.235600000000204</v>
      </c>
      <c r="I41" s="88">
        <v>93.477900000000091</v>
      </c>
      <c r="J41" s="88">
        <v>97.031799999999976</v>
      </c>
      <c r="K41" s="88">
        <v>98.9679000000001</v>
      </c>
      <c r="L41" s="88">
        <v>98.1400000000001</v>
      </c>
      <c r="M41" s="88">
        <v>100.05269999999996</v>
      </c>
      <c r="N41" s="88">
        <v>99.692900000000009</v>
      </c>
      <c r="O41" s="88">
        <v>99.489199999999983</v>
      </c>
      <c r="P41" s="88">
        <v>100.47559999999999</v>
      </c>
      <c r="Q41" s="89">
        <v>101.13469999999984</v>
      </c>
      <c r="R41" s="89" t="s">
        <v>63</v>
      </c>
      <c r="S41" s="24"/>
    </row>
    <row r="42" spans="1:34" s="18" customFormat="1" ht="36" customHeight="1" x14ac:dyDescent="0.25">
      <c r="A42" s="17"/>
      <c r="B42" s="191" t="s">
        <v>73</v>
      </c>
      <c r="C42" s="191"/>
      <c r="D42" s="90">
        <v>489.99119999999999</v>
      </c>
      <c r="E42" s="90">
        <v>534.5788</v>
      </c>
      <c r="F42" s="91">
        <v>578.14210000000003</v>
      </c>
      <c r="G42" s="91">
        <v>631.52229999999997</v>
      </c>
      <c r="H42" s="91">
        <v>651.69489999999996</v>
      </c>
      <c r="I42" s="91">
        <v>710.79200000000003</v>
      </c>
      <c r="J42" s="91">
        <v>744.08389999999997</v>
      </c>
      <c r="K42" s="91">
        <v>764.47460000000001</v>
      </c>
      <c r="L42" s="91">
        <v>785.35720000000003</v>
      </c>
      <c r="M42" s="91">
        <v>833.27499999999998</v>
      </c>
      <c r="N42" s="91">
        <v>888.61630000000002</v>
      </c>
      <c r="O42" s="91">
        <v>928.30759999999998</v>
      </c>
      <c r="P42" s="91">
        <v>963.92809999999997</v>
      </c>
      <c r="Q42" s="91">
        <v>1004.5501</v>
      </c>
      <c r="R42" s="91">
        <v>1039.0409999999999</v>
      </c>
      <c r="S42" s="17"/>
      <c r="Z42" s="19"/>
      <c r="AA42" s="19"/>
      <c r="AB42" s="19"/>
      <c r="AC42" s="19"/>
      <c r="AD42" s="19"/>
      <c r="AH42" s="14"/>
    </row>
    <row r="43" spans="1:34" s="49" customFormat="1" ht="22.5" customHeight="1" x14ac:dyDescent="0.25">
      <c r="A43" s="115"/>
      <c r="B43" s="121"/>
      <c r="C43" s="87" t="s">
        <v>69</v>
      </c>
      <c r="D43" s="88">
        <v>105.8391</v>
      </c>
      <c r="E43" s="88">
        <v>111.0782</v>
      </c>
      <c r="F43" s="88">
        <v>113.6927</v>
      </c>
      <c r="G43" s="88">
        <v>125.41160000000001</v>
      </c>
      <c r="H43" s="88">
        <v>119.37439999999999</v>
      </c>
      <c r="I43" s="88">
        <v>137.45699999999999</v>
      </c>
      <c r="J43" s="88">
        <v>139.82169999999999</v>
      </c>
      <c r="K43" s="88">
        <v>151.97110000000001</v>
      </c>
      <c r="L43" s="88">
        <v>153.5461</v>
      </c>
      <c r="M43" s="88">
        <v>159.78270000000001</v>
      </c>
      <c r="N43" s="88">
        <v>163.76820000000001</v>
      </c>
      <c r="O43" s="88">
        <v>170.0615</v>
      </c>
      <c r="P43" s="88">
        <v>179.23859999999999</v>
      </c>
      <c r="Q43" s="89">
        <v>181.6054</v>
      </c>
      <c r="R43" s="89">
        <v>184.10720000000001</v>
      </c>
      <c r="S43" s="115"/>
    </row>
    <row r="44" spans="1:34" s="49" customFormat="1" ht="22.5" customHeight="1" x14ac:dyDescent="0.25">
      <c r="A44" s="115"/>
      <c r="B44" s="121"/>
      <c r="C44" s="87" t="s">
        <v>62</v>
      </c>
      <c r="D44" s="88">
        <v>82.497600000000006</v>
      </c>
      <c r="E44" s="88">
        <v>84.577100000000002</v>
      </c>
      <c r="F44" s="88">
        <v>93.212699999999998</v>
      </c>
      <c r="G44" s="88">
        <v>112.2881</v>
      </c>
      <c r="H44" s="88">
        <v>111.67140000000001</v>
      </c>
      <c r="I44" s="88">
        <v>116.02249999999999</v>
      </c>
      <c r="J44" s="88">
        <v>120.04819999999999</v>
      </c>
      <c r="K44" s="88">
        <v>126.08929999999999</v>
      </c>
      <c r="L44" s="88">
        <v>128.5429</v>
      </c>
      <c r="M44" s="88">
        <v>126.3043</v>
      </c>
      <c r="N44" s="88">
        <v>141.38079999999999</v>
      </c>
      <c r="O44" s="88">
        <v>142.2321</v>
      </c>
      <c r="P44" s="88">
        <v>139.82579999999999</v>
      </c>
      <c r="Q44" s="89">
        <v>141.40029999999999</v>
      </c>
      <c r="R44" s="89">
        <v>143.01740000000001</v>
      </c>
      <c r="S44" s="115"/>
    </row>
    <row r="45" spans="1:34" s="49" customFormat="1" ht="22.5" customHeight="1" x14ac:dyDescent="0.25">
      <c r="A45" s="115"/>
      <c r="B45" s="121"/>
      <c r="C45" s="87" t="s">
        <v>60</v>
      </c>
      <c r="D45" s="88">
        <v>194.5187</v>
      </c>
      <c r="E45" s="88">
        <v>214.01730000000001</v>
      </c>
      <c r="F45" s="88">
        <v>241.2236</v>
      </c>
      <c r="G45" s="88">
        <v>254.47059999999999</v>
      </c>
      <c r="H45" s="88">
        <v>266.91809999999998</v>
      </c>
      <c r="I45" s="88">
        <v>282.74360000000001</v>
      </c>
      <c r="J45" s="88">
        <v>295.5206</v>
      </c>
      <c r="K45" s="88">
        <v>294.1096</v>
      </c>
      <c r="L45" s="88">
        <v>296.66820000000001</v>
      </c>
      <c r="M45" s="88">
        <v>334.97649999999999</v>
      </c>
      <c r="N45" s="88">
        <v>358.04649999999998</v>
      </c>
      <c r="O45" s="88">
        <v>382.42669999999998</v>
      </c>
      <c r="P45" s="88">
        <v>400.2371</v>
      </c>
      <c r="Q45" s="89">
        <v>419.33690000000001</v>
      </c>
      <c r="R45" s="89">
        <v>437.99009999999998</v>
      </c>
      <c r="S45" s="115"/>
    </row>
    <row r="46" spans="1:34" s="49" customFormat="1" ht="22.5" customHeight="1" x14ac:dyDescent="0.25">
      <c r="A46" s="115"/>
      <c r="B46" s="121"/>
      <c r="C46" s="87" t="s">
        <v>68</v>
      </c>
      <c r="D46" s="88">
        <v>3.4918999999999998</v>
      </c>
      <c r="E46" s="88">
        <v>4.9522000000000004</v>
      </c>
      <c r="F46" s="88">
        <v>4.5171000000000001</v>
      </c>
      <c r="G46" s="88">
        <v>6.3560999999999996</v>
      </c>
      <c r="H46" s="88">
        <v>9.0655000000000001</v>
      </c>
      <c r="I46" s="88">
        <v>9.8399000000000001</v>
      </c>
      <c r="J46" s="88">
        <v>13.706099999999999</v>
      </c>
      <c r="K46" s="88">
        <v>13.0884</v>
      </c>
      <c r="L46" s="88">
        <v>12.9918</v>
      </c>
      <c r="M46" s="88">
        <v>12.7949</v>
      </c>
      <c r="N46" s="88">
        <v>13.157</v>
      </c>
      <c r="O46" s="88">
        <v>14.487</v>
      </c>
      <c r="P46" s="88">
        <v>20.885400000000001</v>
      </c>
      <c r="Q46" s="89">
        <v>26.407800000000002</v>
      </c>
      <c r="R46" s="89">
        <v>27.389600000000002</v>
      </c>
      <c r="S46" s="115"/>
    </row>
    <row r="47" spans="1:34" s="49" customFormat="1" ht="22.5" customHeight="1" x14ac:dyDescent="0.25">
      <c r="A47" s="115"/>
      <c r="B47" s="121"/>
      <c r="C47" s="87" t="s">
        <v>61</v>
      </c>
      <c r="D47" s="88">
        <v>23.599</v>
      </c>
      <c r="E47" s="88">
        <v>23.810099999999998</v>
      </c>
      <c r="F47" s="88">
        <v>23.1386</v>
      </c>
      <c r="G47" s="88">
        <v>24.366499999999998</v>
      </c>
      <c r="H47" s="88">
        <v>23.750599999999999</v>
      </c>
      <c r="I47" s="88">
        <v>27.864100000000001</v>
      </c>
      <c r="J47" s="88">
        <v>32.603099999999998</v>
      </c>
      <c r="K47" s="88">
        <v>34.851700000000001</v>
      </c>
      <c r="L47" s="88">
        <v>35.477600000000002</v>
      </c>
      <c r="M47" s="88">
        <v>35.185200000000002</v>
      </c>
      <c r="N47" s="88">
        <v>40.097200000000001</v>
      </c>
      <c r="O47" s="88">
        <v>42.691200000000002</v>
      </c>
      <c r="P47" s="88">
        <v>43.421700000000001</v>
      </c>
      <c r="Q47" s="89">
        <v>45.056199999999997</v>
      </c>
      <c r="R47" s="89">
        <v>49.072600000000001</v>
      </c>
      <c r="S47" s="115"/>
    </row>
    <row r="48" spans="1:34" s="49" customFormat="1" ht="22.5" customHeight="1" x14ac:dyDescent="0.25">
      <c r="A48" s="115"/>
      <c r="B48" s="121"/>
      <c r="C48" s="87" t="s">
        <v>84</v>
      </c>
      <c r="D48" s="88">
        <v>29.596299999999999</v>
      </c>
      <c r="E48" s="88">
        <v>33.817500000000003</v>
      </c>
      <c r="F48" s="88">
        <v>36.3675</v>
      </c>
      <c r="G48" s="88">
        <v>37.644500000000001</v>
      </c>
      <c r="H48" s="88">
        <v>40.108600000000003</v>
      </c>
      <c r="I48" s="88">
        <v>45.973700000000001</v>
      </c>
      <c r="J48" s="88">
        <v>54.467399999999998</v>
      </c>
      <c r="K48" s="88">
        <v>59.6633</v>
      </c>
      <c r="L48" s="88">
        <v>61.895299999999999</v>
      </c>
      <c r="M48" s="88">
        <v>64.804900000000004</v>
      </c>
      <c r="N48" s="88">
        <v>66.959299999999999</v>
      </c>
      <c r="O48" s="88">
        <v>67.081800000000001</v>
      </c>
      <c r="P48" s="88">
        <v>68.829099999999997</v>
      </c>
      <c r="Q48" s="89">
        <v>74.625600000000006</v>
      </c>
      <c r="R48" s="89" t="s">
        <v>63</v>
      </c>
      <c r="S48" s="115"/>
    </row>
    <row r="49" spans="1:34" s="49" customFormat="1" ht="26.25" customHeight="1" x14ac:dyDescent="0.25">
      <c r="A49" s="14"/>
      <c r="B49" s="76"/>
      <c r="C49" s="87" t="s">
        <v>81</v>
      </c>
      <c r="D49" s="88">
        <v>50.448599999999999</v>
      </c>
      <c r="E49" s="88">
        <v>62.326400000000035</v>
      </c>
      <c r="F49" s="88">
        <v>65.989900000000034</v>
      </c>
      <c r="G49" s="88">
        <v>70.984899999999925</v>
      </c>
      <c r="H49" s="88">
        <v>80.806299999999965</v>
      </c>
      <c r="I49" s="88">
        <v>90.89120000000014</v>
      </c>
      <c r="J49" s="88">
        <v>87.916799999999967</v>
      </c>
      <c r="K49" s="88">
        <v>84.701199999999858</v>
      </c>
      <c r="L49" s="88">
        <v>96.235299999999938</v>
      </c>
      <c r="M49" s="88">
        <v>99.426500000000033</v>
      </c>
      <c r="N49" s="88">
        <v>105.20729999999992</v>
      </c>
      <c r="O49" s="88">
        <v>109.32730000000004</v>
      </c>
      <c r="P49" s="88">
        <v>111.49039999999991</v>
      </c>
      <c r="Q49" s="89">
        <v>116.11790000000019</v>
      </c>
      <c r="R49" s="89" t="s">
        <v>63</v>
      </c>
      <c r="S49" s="24"/>
    </row>
    <row r="50" spans="1:34" s="18" customFormat="1" ht="36" customHeight="1" x14ac:dyDescent="0.25">
      <c r="A50" s="17"/>
      <c r="B50" s="191" t="s">
        <v>74</v>
      </c>
      <c r="C50" s="191"/>
      <c r="D50" s="90">
        <v>167.5411</v>
      </c>
      <c r="E50" s="90">
        <v>178.74870000000001</v>
      </c>
      <c r="F50" s="91">
        <v>188.58090000000001</v>
      </c>
      <c r="G50" s="91">
        <v>191.5437</v>
      </c>
      <c r="H50" s="91">
        <v>188.83179999999999</v>
      </c>
      <c r="I50" s="91">
        <v>197.0427</v>
      </c>
      <c r="J50" s="91">
        <v>218.33029999999999</v>
      </c>
      <c r="K50" s="91">
        <v>229.09700000000001</v>
      </c>
      <c r="L50" s="91">
        <v>226.7722</v>
      </c>
      <c r="M50" s="91">
        <v>230.32980000000001</v>
      </c>
      <c r="N50" s="91">
        <v>241.90430000000001</v>
      </c>
      <c r="O50" s="91">
        <v>251.27379999999999</v>
      </c>
      <c r="P50" s="91">
        <v>263.4058</v>
      </c>
      <c r="Q50" s="91">
        <v>276.20420000000001</v>
      </c>
      <c r="R50" s="91">
        <v>282.55329999999998</v>
      </c>
      <c r="S50" s="17"/>
      <c r="Z50" s="19"/>
      <c r="AA50" s="19"/>
      <c r="AB50" s="19"/>
      <c r="AC50" s="19"/>
      <c r="AD50" s="19"/>
      <c r="AH50" s="14"/>
    </row>
    <row r="51" spans="1:34" s="49" customFormat="1" ht="22.5" customHeight="1" x14ac:dyDescent="0.25">
      <c r="A51" s="115"/>
      <c r="B51" s="121"/>
      <c r="C51" s="87" t="s">
        <v>48</v>
      </c>
      <c r="D51" s="88">
        <v>1.2471000000000001</v>
      </c>
      <c r="E51" s="88">
        <v>1.3047</v>
      </c>
      <c r="F51" s="88">
        <v>1.5925</v>
      </c>
      <c r="G51" s="88">
        <v>1.3047</v>
      </c>
      <c r="H51" s="88">
        <v>1.3238000000000001</v>
      </c>
      <c r="I51" s="88">
        <v>1.4198</v>
      </c>
      <c r="J51" s="88">
        <v>1.4390000000000001</v>
      </c>
      <c r="K51" s="88">
        <v>1.4581999999999999</v>
      </c>
      <c r="L51" s="88">
        <v>0.78659999999999997</v>
      </c>
      <c r="M51" s="88">
        <v>0.5948</v>
      </c>
      <c r="N51" s="88">
        <v>1.4773000000000001</v>
      </c>
      <c r="O51" s="88">
        <v>1.5348999999999999</v>
      </c>
      <c r="P51" s="88">
        <v>1.6115999999999999</v>
      </c>
      <c r="Q51" s="89">
        <v>1.65</v>
      </c>
      <c r="R51" s="89" t="s">
        <v>63</v>
      </c>
      <c r="S51" s="115"/>
    </row>
    <row r="52" spans="1:34" s="49" customFormat="1" ht="22.5" customHeight="1" x14ac:dyDescent="0.25">
      <c r="A52" s="115"/>
      <c r="B52" s="121"/>
      <c r="C52" s="87" t="s">
        <v>44</v>
      </c>
      <c r="D52" s="88">
        <v>47.093299999999999</v>
      </c>
      <c r="E52" s="88">
        <v>49.198300000000003</v>
      </c>
      <c r="F52" s="88">
        <v>50.425199999999997</v>
      </c>
      <c r="G52" s="88">
        <v>50.739699999999999</v>
      </c>
      <c r="H52" s="88">
        <v>53.656700000000001</v>
      </c>
      <c r="I52" s="88">
        <v>53.306199999999997</v>
      </c>
      <c r="J52" s="88">
        <v>57.825600000000001</v>
      </c>
      <c r="K52" s="88">
        <v>64.651799999999994</v>
      </c>
      <c r="L52" s="88">
        <v>65.696700000000007</v>
      </c>
      <c r="M52" s="88">
        <v>72.5167</v>
      </c>
      <c r="N52" s="88">
        <v>77.505799999999994</v>
      </c>
      <c r="O52" s="88">
        <v>77.522599999999997</v>
      </c>
      <c r="P52" s="88">
        <v>79.744699999999995</v>
      </c>
      <c r="Q52" s="89">
        <v>85.970200000000006</v>
      </c>
      <c r="R52" s="89">
        <v>90.021699999999996</v>
      </c>
      <c r="S52" s="115"/>
    </row>
    <row r="53" spans="1:34" s="49" customFormat="1" ht="22.5" customHeight="1" x14ac:dyDescent="0.25">
      <c r="A53" s="115"/>
      <c r="B53" s="121"/>
      <c r="C53" s="87" t="s">
        <v>45</v>
      </c>
      <c r="D53" s="88">
        <v>67.930199999999999</v>
      </c>
      <c r="E53" s="88">
        <v>72.745999999999995</v>
      </c>
      <c r="F53" s="88">
        <v>80.025499999999994</v>
      </c>
      <c r="G53" s="88">
        <v>81.980400000000003</v>
      </c>
      <c r="H53" s="88">
        <v>80.170900000000003</v>
      </c>
      <c r="I53" s="88">
        <v>80.718199999999996</v>
      </c>
      <c r="J53" s="88">
        <v>88.199399999999997</v>
      </c>
      <c r="K53" s="88">
        <v>88.650499999999994</v>
      </c>
      <c r="L53" s="88">
        <v>85.06</v>
      </c>
      <c r="M53" s="88">
        <v>79.6798</v>
      </c>
      <c r="N53" s="88">
        <v>83.642799999999994</v>
      </c>
      <c r="O53" s="88">
        <v>93.916700000000006</v>
      </c>
      <c r="P53" s="88">
        <v>102.0003</v>
      </c>
      <c r="Q53" s="89">
        <v>108.8477</v>
      </c>
      <c r="R53" s="89">
        <v>110.7242</v>
      </c>
      <c r="S53" s="115"/>
    </row>
    <row r="54" spans="1:34" s="49" customFormat="1" ht="22.5" customHeight="1" x14ac:dyDescent="0.25">
      <c r="A54" s="115"/>
      <c r="B54" s="121"/>
      <c r="C54" s="87" t="s">
        <v>49</v>
      </c>
      <c r="D54" s="88">
        <v>10.2689</v>
      </c>
      <c r="E54" s="88">
        <v>11.2553</v>
      </c>
      <c r="F54" s="88">
        <v>11.4491</v>
      </c>
      <c r="G54" s="88">
        <v>11.8504</v>
      </c>
      <c r="H54" s="88">
        <v>10.586</v>
      </c>
      <c r="I54" s="88">
        <v>12.435499999999999</v>
      </c>
      <c r="J54" s="88">
        <v>9.9916999999999998</v>
      </c>
      <c r="K54" s="88">
        <v>10.957000000000001</v>
      </c>
      <c r="L54" s="88">
        <v>13.2926</v>
      </c>
      <c r="M54" s="88">
        <v>11.324299999999999</v>
      </c>
      <c r="N54" s="88">
        <v>12.0406</v>
      </c>
      <c r="O54" s="88">
        <v>13.481400000000001</v>
      </c>
      <c r="P54" s="88">
        <v>13.560600000000001</v>
      </c>
      <c r="Q54" s="89">
        <v>13.907400000000001</v>
      </c>
      <c r="R54" s="89" t="s">
        <v>63</v>
      </c>
      <c r="S54" s="115"/>
    </row>
    <row r="55" spans="1:34" s="49" customFormat="1" ht="22.5" customHeight="1" x14ac:dyDescent="0.25">
      <c r="A55" s="115"/>
      <c r="B55" s="121"/>
      <c r="C55" s="87" t="s">
        <v>46</v>
      </c>
      <c r="D55" s="88">
        <v>20.348199999999999</v>
      </c>
      <c r="E55" s="88">
        <v>21.398399999999999</v>
      </c>
      <c r="F55" s="88">
        <v>22.191500000000001</v>
      </c>
      <c r="G55" s="88">
        <v>20.822199999999999</v>
      </c>
      <c r="H55" s="88">
        <v>17.776800000000001</v>
      </c>
      <c r="I55" s="88">
        <v>20.2273</v>
      </c>
      <c r="J55" s="88">
        <v>28.096299999999999</v>
      </c>
      <c r="K55" s="88">
        <v>28.791899999999998</v>
      </c>
      <c r="L55" s="88">
        <v>28.1877</v>
      </c>
      <c r="M55" s="88">
        <v>31.346499999999999</v>
      </c>
      <c r="N55" s="88">
        <v>30.987300000000001</v>
      </c>
      <c r="O55" s="88">
        <v>30.364799999999999</v>
      </c>
      <c r="P55" s="88">
        <v>31.131599999999999</v>
      </c>
      <c r="Q55" s="89">
        <v>30.221299999999999</v>
      </c>
      <c r="R55" s="89">
        <v>30.197700000000001</v>
      </c>
      <c r="S55" s="115"/>
    </row>
    <row r="56" spans="1:34" s="49" customFormat="1" ht="22.5" customHeight="1" x14ac:dyDescent="0.25">
      <c r="A56" s="115"/>
      <c r="B56" s="121"/>
      <c r="C56" s="87" t="s">
        <v>47</v>
      </c>
      <c r="D56" s="88">
        <v>3.4714</v>
      </c>
      <c r="E56" s="88">
        <v>4.2211999999999996</v>
      </c>
      <c r="F56" s="88">
        <v>3.9559000000000002</v>
      </c>
      <c r="G56" s="88">
        <v>3.6</v>
      </c>
      <c r="H56" s="88">
        <v>3.2612000000000001</v>
      </c>
      <c r="I56" s="88">
        <v>2.6097000000000001</v>
      </c>
      <c r="J56" s="88">
        <v>5.0166000000000004</v>
      </c>
      <c r="K56" s="88">
        <v>4.968</v>
      </c>
      <c r="L56" s="88">
        <v>4.9821</v>
      </c>
      <c r="M56" s="88">
        <v>4.9344999999999999</v>
      </c>
      <c r="N56" s="88">
        <v>5.0354999999999999</v>
      </c>
      <c r="O56" s="88">
        <v>4.8792999999999997</v>
      </c>
      <c r="P56" s="88">
        <v>4.8381999999999996</v>
      </c>
      <c r="Q56" s="89">
        <v>4.6845999999999997</v>
      </c>
      <c r="R56" s="89">
        <v>4.4172000000000002</v>
      </c>
      <c r="S56" s="115"/>
    </row>
    <row r="57" spans="1:34" s="49" customFormat="1" ht="26.25" customHeight="1" x14ac:dyDescent="0.25">
      <c r="A57" s="14"/>
      <c r="B57" s="76"/>
      <c r="C57" s="87" t="s">
        <v>81</v>
      </c>
      <c r="D57" s="88">
        <v>17.182000000000016</v>
      </c>
      <c r="E57" s="88">
        <v>18.624799999999993</v>
      </c>
      <c r="F57" s="88">
        <v>18.941200000000038</v>
      </c>
      <c r="G57" s="88">
        <v>21.246299999999991</v>
      </c>
      <c r="H57" s="88">
        <v>22.056399999999968</v>
      </c>
      <c r="I57" s="88">
        <v>26.326000000000022</v>
      </c>
      <c r="J57" s="88">
        <v>27.761699999999962</v>
      </c>
      <c r="K57" s="88">
        <v>29.619600000000048</v>
      </c>
      <c r="L57" s="88">
        <v>28.766499999999979</v>
      </c>
      <c r="M57" s="88">
        <v>29.933200000000028</v>
      </c>
      <c r="N57" s="88">
        <v>31.214999999999975</v>
      </c>
      <c r="O57" s="88">
        <v>29.574099999999987</v>
      </c>
      <c r="P57" s="88">
        <v>30.518800000000027</v>
      </c>
      <c r="Q57" s="89">
        <v>30.923000000000002</v>
      </c>
      <c r="R57" s="89" t="s">
        <v>63</v>
      </c>
      <c r="S57" s="24"/>
    </row>
    <row r="58" spans="1:34" s="18" customFormat="1" ht="36" customHeight="1" x14ac:dyDescent="0.25">
      <c r="A58" s="17"/>
      <c r="B58" s="191" t="s">
        <v>75</v>
      </c>
      <c r="C58" s="191"/>
      <c r="D58" s="90">
        <v>784.59690000000001</v>
      </c>
      <c r="E58" s="90">
        <v>851.0856</v>
      </c>
      <c r="F58" s="91">
        <v>912.44280000000003</v>
      </c>
      <c r="G58" s="91">
        <v>959.99249999999995</v>
      </c>
      <c r="H58" s="91">
        <v>998.40149999999994</v>
      </c>
      <c r="I58" s="91">
        <v>1133.7667999999999</v>
      </c>
      <c r="J58" s="91">
        <v>1182.9351999999999</v>
      </c>
      <c r="K58" s="91">
        <v>1232.3880000000001</v>
      </c>
      <c r="L58" s="91">
        <v>1287.1756</v>
      </c>
      <c r="M58" s="91">
        <v>1322.9668999999999</v>
      </c>
      <c r="N58" s="91">
        <v>1331.3873999999998</v>
      </c>
      <c r="O58" s="91">
        <v>1388.2707</v>
      </c>
      <c r="P58" s="91">
        <v>1444.8196</v>
      </c>
      <c r="Q58" s="91">
        <v>1559.7087999999999</v>
      </c>
      <c r="R58" s="91">
        <v>1616.8995</v>
      </c>
      <c r="S58" s="17"/>
      <c r="Z58" s="19"/>
      <c r="AA58" s="19"/>
      <c r="AB58" s="19"/>
      <c r="AC58" s="19"/>
      <c r="AD58" s="19"/>
      <c r="AH58" s="14"/>
    </row>
    <row r="59" spans="1:34" s="49" customFormat="1" ht="22.5" customHeight="1" x14ac:dyDescent="0.25">
      <c r="A59" s="115"/>
      <c r="B59" s="121"/>
      <c r="C59" s="87" t="s">
        <v>50</v>
      </c>
      <c r="D59" s="88">
        <v>51.704999999999998</v>
      </c>
      <c r="E59" s="88">
        <v>49.761600000000001</v>
      </c>
      <c r="F59" s="88">
        <v>56.947299999999998</v>
      </c>
      <c r="G59" s="88">
        <v>58.899700000000003</v>
      </c>
      <c r="H59" s="88">
        <v>61.013800000000003</v>
      </c>
      <c r="I59" s="88">
        <v>62.493200000000002</v>
      </c>
      <c r="J59" s="88">
        <v>63.375300000000003</v>
      </c>
      <c r="K59" s="88">
        <v>65.9465</v>
      </c>
      <c r="L59" s="88">
        <v>67.083799999999997</v>
      </c>
      <c r="M59" s="88">
        <v>68.792000000000002</v>
      </c>
      <c r="N59" s="88">
        <v>70.000200000000007</v>
      </c>
      <c r="O59" s="88">
        <v>73.113500000000002</v>
      </c>
      <c r="P59" s="88">
        <v>74.812899999999999</v>
      </c>
      <c r="Q59" s="89">
        <v>78.256200000000007</v>
      </c>
      <c r="R59" s="89">
        <v>90.103999999999999</v>
      </c>
      <c r="S59" s="115"/>
    </row>
    <row r="60" spans="1:34" s="49" customFormat="1" ht="22.5" customHeight="1" x14ac:dyDescent="0.25">
      <c r="A60" s="115"/>
      <c r="B60" s="121"/>
      <c r="C60" s="87" t="s">
        <v>51</v>
      </c>
      <c r="D60" s="88">
        <v>91.690100000000001</v>
      </c>
      <c r="E60" s="88">
        <v>112.9714</v>
      </c>
      <c r="F60" s="88">
        <v>137.97020000000001</v>
      </c>
      <c r="G60" s="88">
        <v>157.66849999999999</v>
      </c>
      <c r="H60" s="88">
        <v>173.13</v>
      </c>
      <c r="I60" s="88">
        <v>242.59350000000001</v>
      </c>
      <c r="J60" s="88">
        <v>253.35239999999999</v>
      </c>
      <c r="K60" s="88">
        <v>281.54640000000001</v>
      </c>
      <c r="L60" s="88">
        <v>322.45929999999998</v>
      </c>
      <c r="M60" s="88">
        <v>353.37110000000001</v>
      </c>
      <c r="N60" s="88">
        <v>370.7045</v>
      </c>
      <c r="O60" s="88">
        <v>402.13209999999998</v>
      </c>
      <c r="P60" s="88">
        <v>460.7217</v>
      </c>
      <c r="Q60" s="89">
        <v>542.92780000000005</v>
      </c>
      <c r="R60" s="89">
        <v>589.93380000000002</v>
      </c>
      <c r="S60" s="115"/>
    </row>
    <row r="61" spans="1:34" s="49" customFormat="1" ht="22.5" customHeight="1" x14ac:dyDescent="0.25">
      <c r="A61" s="115"/>
      <c r="B61" s="121"/>
      <c r="C61" s="87" t="s">
        <v>57</v>
      </c>
      <c r="D61" s="88">
        <v>64.137299999999996</v>
      </c>
      <c r="E61" s="88">
        <v>67.770799999999994</v>
      </c>
      <c r="F61" s="88">
        <v>73.345200000000006</v>
      </c>
      <c r="G61" s="88">
        <v>75.407399999999996</v>
      </c>
      <c r="H61" s="88">
        <v>72.420199999999994</v>
      </c>
      <c r="I61" s="88">
        <v>90.916700000000006</v>
      </c>
      <c r="J61" s="88">
        <v>97.852400000000003</v>
      </c>
      <c r="K61" s="88">
        <v>105.777</v>
      </c>
      <c r="L61" s="88">
        <v>110.6957</v>
      </c>
      <c r="M61" s="88">
        <v>99.825000000000003</v>
      </c>
      <c r="N61" s="88">
        <v>93.350200000000001</v>
      </c>
      <c r="O61" s="88">
        <v>99.037800000000004</v>
      </c>
      <c r="P61" s="88">
        <v>102.6848</v>
      </c>
      <c r="Q61" s="89">
        <v>119.29300000000001</v>
      </c>
      <c r="R61" s="89">
        <v>115.5042</v>
      </c>
      <c r="S61" s="115"/>
    </row>
    <row r="62" spans="1:34" s="49" customFormat="1" ht="22.5" customHeight="1" x14ac:dyDescent="0.25">
      <c r="A62" s="115"/>
      <c r="B62" s="121"/>
      <c r="C62" s="87" t="s">
        <v>52</v>
      </c>
      <c r="D62" s="88">
        <v>67.997200000000007</v>
      </c>
      <c r="E62" s="88">
        <v>70.878600000000006</v>
      </c>
      <c r="F62" s="88">
        <v>75.588999999999999</v>
      </c>
      <c r="G62" s="88">
        <v>76.362099999999998</v>
      </c>
      <c r="H62" s="88">
        <v>107.2456</v>
      </c>
      <c r="I62" s="88">
        <v>117.2286</v>
      </c>
      <c r="J62" s="88">
        <v>116.89879999999999</v>
      </c>
      <c r="K62" s="88">
        <v>100.95910000000001</v>
      </c>
      <c r="L62" s="88">
        <v>89.696799999999996</v>
      </c>
      <c r="M62" s="88">
        <v>88.787700000000001</v>
      </c>
      <c r="N62" s="88">
        <v>90.388199999999998</v>
      </c>
      <c r="O62" s="88">
        <v>97.436999999999998</v>
      </c>
      <c r="P62" s="88">
        <v>105.3173</v>
      </c>
      <c r="Q62" s="89">
        <v>108.0962</v>
      </c>
      <c r="R62" s="89">
        <v>112.59480000000001</v>
      </c>
      <c r="S62" s="115"/>
    </row>
    <row r="63" spans="1:34" s="49" customFormat="1" ht="22.5" customHeight="1" x14ac:dyDescent="0.25">
      <c r="A63" s="115"/>
      <c r="B63" s="121"/>
      <c r="C63" s="87" t="s">
        <v>53</v>
      </c>
      <c r="D63" s="88">
        <v>61.0762</v>
      </c>
      <c r="E63" s="88">
        <v>70.073999999999998</v>
      </c>
      <c r="F63" s="88">
        <v>56.7194</v>
      </c>
      <c r="G63" s="88">
        <v>61.473700000000001</v>
      </c>
      <c r="H63" s="88">
        <v>75.4255</v>
      </c>
      <c r="I63" s="88">
        <v>77.443100000000001</v>
      </c>
      <c r="J63" s="88">
        <v>77.712000000000003</v>
      </c>
      <c r="K63" s="88">
        <v>80.085899999999995</v>
      </c>
      <c r="L63" s="88">
        <v>82.352400000000003</v>
      </c>
      <c r="M63" s="88">
        <v>84.4148</v>
      </c>
      <c r="N63" s="88">
        <v>84.329599999999999</v>
      </c>
      <c r="O63" s="88">
        <v>81.668400000000005</v>
      </c>
      <c r="P63" s="88">
        <v>78.552400000000006</v>
      </c>
      <c r="Q63" s="89">
        <v>82.226299999999995</v>
      </c>
      <c r="R63" s="89">
        <v>79.659499999999994</v>
      </c>
      <c r="S63" s="115"/>
    </row>
    <row r="64" spans="1:34" s="49" customFormat="1" ht="22.5" customHeight="1" x14ac:dyDescent="0.25">
      <c r="A64" s="115"/>
      <c r="B64" s="121"/>
      <c r="C64" s="87" t="s">
        <v>54</v>
      </c>
      <c r="D64" s="88">
        <v>168.60579999999999</v>
      </c>
      <c r="E64" s="88">
        <v>185.4093</v>
      </c>
      <c r="F64" s="88">
        <v>201.792</v>
      </c>
      <c r="G64" s="88">
        <v>197.81299999999999</v>
      </c>
      <c r="H64" s="88">
        <v>195.63149999999999</v>
      </c>
      <c r="I64" s="88">
        <v>206.15469999999999</v>
      </c>
      <c r="J64" s="88">
        <v>240.59440000000001</v>
      </c>
      <c r="K64" s="88">
        <v>249.86879999999999</v>
      </c>
      <c r="L64" s="88">
        <v>248.43770000000001</v>
      </c>
      <c r="M64" s="88">
        <v>250.55889999999999</v>
      </c>
      <c r="N64" s="88">
        <v>238.75040000000001</v>
      </c>
      <c r="O64" s="88">
        <v>243.40899999999999</v>
      </c>
      <c r="P64" s="88">
        <v>237.304</v>
      </c>
      <c r="Q64" s="89">
        <v>227.5138</v>
      </c>
      <c r="R64" s="89">
        <v>216.67359999999999</v>
      </c>
      <c r="S64" s="115"/>
    </row>
    <row r="65" spans="1:34" s="49" customFormat="1" ht="22.5" customHeight="1" x14ac:dyDescent="0.25">
      <c r="A65" s="115"/>
      <c r="B65" s="121"/>
      <c r="C65" s="87" t="s">
        <v>55</v>
      </c>
      <c r="D65" s="88">
        <v>67.637100000000004</v>
      </c>
      <c r="E65" s="88">
        <v>73.768299999999996</v>
      </c>
      <c r="F65" s="88">
        <v>76.492800000000003</v>
      </c>
      <c r="G65" s="88">
        <v>85.133300000000006</v>
      </c>
      <c r="H65" s="88">
        <v>67.821200000000005</v>
      </c>
      <c r="I65" s="88">
        <v>66.758799999999994</v>
      </c>
      <c r="J65" s="88">
        <v>65.3459</v>
      </c>
      <c r="K65" s="88">
        <v>66.772900000000007</v>
      </c>
      <c r="L65" s="88">
        <v>77.874099999999999</v>
      </c>
      <c r="M65" s="88">
        <v>80.031000000000006</v>
      </c>
      <c r="N65" s="88">
        <v>77.704300000000003</v>
      </c>
      <c r="O65" s="88">
        <v>72.627700000000004</v>
      </c>
      <c r="P65" s="88">
        <v>63.543999999999997</v>
      </c>
      <c r="Q65" s="89">
        <v>65.864500000000007</v>
      </c>
      <c r="R65" s="89">
        <v>70.174700000000001</v>
      </c>
      <c r="S65" s="115"/>
    </row>
    <row r="66" spans="1:34" s="49" customFormat="1" ht="22.5" customHeight="1" x14ac:dyDescent="0.25">
      <c r="A66" s="115"/>
      <c r="B66" s="121"/>
      <c r="C66" s="87" t="s">
        <v>56</v>
      </c>
      <c r="D66" s="88">
        <v>7.3227000000000002</v>
      </c>
      <c r="E66" s="88">
        <v>7.3550000000000004</v>
      </c>
      <c r="F66" s="88">
        <v>8.1941000000000006</v>
      </c>
      <c r="G66" s="88">
        <v>7.5039999999999996</v>
      </c>
      <c r="H66" s="88">
        <v>7.5707000000000004</v>
      </c>
      <c r="I66" s="88">
        <v>8.3587000000000007</v>
      </c>
      <c r="J66" s="88">
        <v>7.6566000000000001</v>
      </c>
      <c r="K66" s="88">
        <v>8.0724999999999998</v>
      </c>
      <c r="L66" s="88">
        <v>8.7688000000000006</v>
      </c>
      <c r="M66" s="88">
        <v>9.5229999999999997</v>
      </c>
      <c r="N66" s="88">
        <v>8.8231999999999999</v>
      </c>
      <c r="O66" s="88">
        <v>8.9184000000000001</v>
      </c>
      <c r="P66" s="88">
        <v>9.2446000000000002</v>
      </c>
      <c r="Q66" s="89">
        <v>8.1625999999999994</v>
      </c>
      <c r="R66" s="89">
        <v>8.6357999999999997</v>
      </c>
      <c r="S66" s="115"/>
    </row>
    <row r="67" spans="1:34" s="49" customFormat="1" ht="22.5" customHeight="1" x14ac:dyDescent="0.25">
      <c r="A67" s="115"/>
      <c r="B67" s="121"/>
      <c r="C67" s="87" t="s">
        <v>59</v>
      </c>
      <c r="D67" s="88">
        <v>60.930300000000003</v>
      </c>
      <c r="E67" s="88">
        <v>62.719099999999997</v>
      </c>
      <c r="F67" s="88">
        <v>66.548900000000003</v>
      </c>
      <c r="G67" s="88">
        <v>72.736500000000007</v>
      </c>
      <c r="H67" s="88">
        <v>67.127300000000005</v>
      </c>
      <c r="I67" s="88">
        <v>76.549599999999998</v>
      </c>
      <c r="J67" s="88">
        <v>71.024600000000007</v>
      </c>
      <c r="K67" s="88">
        <v>81.568299999999994</v>
      </c>
      <c r="L67" s="88">
        <v>87.181100000000001</v>
      </c>
      <c r="M67" s="88">
        <v>87.170100000000005</v>
      </c>
      <c r="N67" s="88">
        <v>87.306200000000004</v>
      </c>
      <c r="O67" s="88">
        <v>85.629900000000006</v>
      </c>
      <c r="P67" s="88">
        <v>80.6952</v>
      </c>
      <c r="Q67" s="89">
        <v>79.639399999999995</v>
      </c>
      <c r="R67" s="89">
        <v>80.259900000000002</v>
      </c>
      <c r="S67" s="115"/>
    </row>
    <row r="68" spans="1:34" s="49" customFormat="1" ht="22.5" customHeight="1" x14ac:dyDescent="0.25">
      <c r="A68" s="115"/>
      <c r="B68" s="121"/>
      <c r="C68" s="87" t="s">
        <v>58</v>
      </c>
      <c r="D68" s="88">
        <v>20.7788</v>
      </c>
      <c r="E68" s="88">
        <v>21.288699999999999</v>
      </c>
      <c r="F68" s="88">
        <v>23.299700000000001</v>
      </c>
      <c r="G68" s="88">
        <v>25.2898</v>
      </c>
      <c r="H68" s="88">
        <v>24.164300000000001</v>
      </c>
      <c r="I68" s="88">
        <v>30.720600000000001</v>
      </c>
      <c r="J68" s="88">
        <v>33.600499999999997</v>
      </c>
      <c r="K68" s="88">
        <v>31.8201</v>
      </c>
      <c r="L68" s="88">
        <v>32.564999999999998</v>
      </c>
      <c r="M68" s="88">
        <v>34.189</v>
      </c>
      <c r="N68" s="88">
        <v>36.732799999999997</v>
      </c>
      <c r="O68" s="88">
        <v>38.508800000000001</v>
      </c>
      <c r="P68" s="88">
        <v>42.297400000000003</v>
      </c>
      <c r="Q68" s="89">
        <v>43.724299999999999</v>
      </c>
      <c r="R68" s="89">
        <v>43.0777</v>
      </c>
      <c r="S68" s="115"/>
    </row>
    <row r="69" spans="1:34" s="49" customFormat="1" ht="26.25" customHeight="1" x14ac:dyDescent="0.25">
      <c r="A69" s="14"/>
      <c r="B69" s="76"/>
      <c r="C69" s="87" t="s">
        <v>81</v>
      </c>
      <c r="D69" s="88">
        <v>122.71639999999991</v>
      </c>
      <c r="E69" s="88">
        <v>129.08879999999999</v>
      </c>
      <c r="F69" s="88">
        <v>135.54419999999993</v>
      </c>
      <c r="G69" s="88">
        <v>141.70450000000005</v>
      </c>
      <c r="H69" s="88">
        <v>146.85140000000001</v>
      </c>
      <c r="I69" s="88">
        <v>154.54930000000002</v>
      </c>
      <c r="J69" s="88">
        <v>155.52229999999986</v>
      </c>
      <c r="K69" s="88">
        <v>159.97050000000013</v>
      </c>
      <c r="L69" s="88">
        <v>160.06089999999995</v>
      </c>
      <c r="M69" s="88">
        <v>166.30429999999978</v>
      </c>
      <c r="N69" s="88">
        <v>173.29779999999982</v>
      </c>
      <c r="O69" s="88">
        <v>185.78809999999999</v>
      </c>
      <c r="P69" s="88">
        <v>189.64529999999991</v>
      </c>
      <c r="Q69" s="89">
        <v>204.00469999999973</v>
      </c>
      <c r="R69" s="89">
        <v>210.28149999999982</v>
      </c>
      <c r="S69" s="24"/>
    </row>
    <row r="70" spans="1:34" s="18" customFormat="1" ht="36" customHeight="1" x14ac:dyDescent="0.25">
      <c r="A70" s="17"/>
      <c r="B70" s="190" t="s">
        <v>76</v>
      </c>
      <c r="C70" s="190"/>
      <c r="D70" s="90">
        <v>2828.2869999999998</v>
      </c>
      <c r="E70" s="90">
        <v>2838.0747000000001</v>
      </c>
      <c r="F70" s="91">
        <v>2956.1300999999999</v>
      </c>
      <c r="G70" s="91">
        <v>2994.0038</v>
      </c>
      <c r="H70" s="91">
        <v>2905.5003000000002</v>
      </c>
      <c r="I70" s="91">
        <v>3099.4142999999999</v>
      </c>
      <c r="J70" s="91">
        <v>3090.951</v>
      </c>
      <c r="K70" s="91">
        <v>3161.8552</v>
      </c>
      <c r="L70" s="91">
        <v>3191.8697999999999</v>
      </c>
      <c r="M70" s="91">
        <v>3135.5695999999998</v>
      </c>
      <c r="N70" s="91">
        <v>3200.6880000000001</v>
      </c>
      <c r="O70" s="91">
        <v>3285.6379999999999</v>
      </c>
      <c r="P70" s="91">
        <v>3312.1496999999999</v>
      </c>
      <c r="Q70" s="91">
        <v>3471.5752000000002</v>
      </c>
      <c r="R70" s="91">
        <v>3550.5547000000001</v>
      </c>
      <c r="S70" s="17"/>
      <c r="Z70" s="19"/>
      <c r="AA70" s="19"/>
      <c r="AB70" s="19"/>
      <c r="AC70" s="19"/>
      <c r="AD70" s="19"/>
      <c r="AH70" s="14"/>
    </row>
    <row r="71" spans="1:34" s="18" customFormat="1" ht="36" customHeight="1" x14ac:dyDescent="0.25">
      <c r="A71" s="17"/>
      <c r="B71" s="190" t="s">
        <v>77</v>
      </c>
      <c r="C71" s="190"/>
      <c r="D71" s="90">
        <v>2576.7226999999998</v>
      </c>
      <c r="E71" s="90">
        <v>2707.6057000000001</v>
      </c>
      <c r="F71" s="91">
        <v>2821.9059999999999</v>
      </c>
      <c r="G71" s="91">
        <v>2959.7395000000001</v>
      </c>
      <c r="H71" s="91">
        <v>2903.3932</v>
      </c>
      <c r="I71" s="91">
        <v>3195.7809999999999</v>
      </c>
      <c r="J71" s="91">
        <v>3290.9256999999998</v>
      </c>
      <c r="K71" s="91">
        <v>3362.6176999999998</v>
      </c>
      <c r="L71" s="91">
        <v>3407.1507000000001</v>
      </c>
      <c r="M71" s="91">
        <v>3496.8208</v>
      </c>
      <c r="N71" s="91">
        <v>3529.8357000000001</v>
      </c>
      <c r="O71" s="91">
        <v>3614.7575000000002</v>
      </c>
      <c r="P71" s="91">
        <v>3750.2674000000002</v>
      </c>
      <c r="Q71" s="91">
        <v>3960.192</v>
      </c>
      <c r="R71" s="91">
        <v>4074.4099000000001</v>
      </c>
      <c r="S71" s="17"/>
      <c r="Z71" s="19"/>
      <c r="AA71" s="19"/>
      <c r="AB71" s="19"/>
      <c r="AC71" s="19"/>
      <c r="AD71" s="19"/>
      <c r="AH71" s="14"/>
    </row>
    <row r="72" spans="1:34" s="18" customFormat="1" ht="36" customHeight="1" x14ac:dyDescent="0.25">
      <c r="A72" s="27"/>
      <c r="B72" s="190" t="s">
        <v>78</v>
      </c>
      <c r="C72" s="190"/>
      <c r="D72" s="93">
        <v>5405.0096999999996</v>
      </c>
      <c r="E72" s="93">
        <v>5545.6804000000002</v>
      </c>
      <c r="F72" s="94">
        <v>5778.0361000000003</v>
      </c>
      <c r="G72" s="94">
        <v>5953.7433000000001</v>
      </c>
      <c r="H72" s="94">
        <v>5808.8935000000001</v>
      </c>
      <c r="I72" s="94">
        <v>6295.1952000000001</v>
      </c>
      <c r="J72" s="94">
        <v>6381.8766999999998</v>
      </c>
      <c r="K72" s="94">
        <v>6524.4728999999998</v>
      </c>
      <c r="L72" s="94">
        <v>6599.0204999999996</v>
      </c>
      <c r="M72" s="94">
        <v>6632.3904000000002</v>
      </c>
      <c r="N72" s="94">
        <v>6730.5236999999997</v>
      </c>
      <c r="O72" s="94">
        <v>6900.3954999999996</v>
      </c>
      <c r="P72" s="94">
        <v>7062.4170999999997</v>
      </c>
      <c r="Q72" s="94">
        <v>7431.7671</v>
      </c>
      <c r="R72" s="94">
        <v>7624.9646000000002</v>
      </c>
      <c r="S72" s="27"/>
      <c r="Z72" s="19"/>
      <c r="AA72" s="19"/>
      <c r="AB72" s="19"/>
      <c r="AC72" s="19"/>
      <c r="AD72" s="19"/>
      <c r="AH72" s="14"/>
    </row>
    <row r="73" spans="1:34" ht="15" customHeight="1" x14ac:dyDescent="0.2">
      <c r="A73" s="51"/>
      <c r="B73" s="51"/>
      <c r="C73" s="51"/>
      <c r="D73" s="51"/>
      <c r="E73" s="51"/>
      <c r="F73" s="51"/>
      <c r="G73" s="51"/>
      <c r="H73" s="51"/>
      <c r="I73" s="51"/>
      <c r="J73" s="51"/>
      <c r="K73" s="51"/>
      <c r="L73" s="51"/>
      <c r="M73" s="51"/>
      <c r="N73" s="51"/>
      <c r="O73" s="51"/>
    </row>
    <row r="74" spans="1:34" ht="15" customHeight="1" x14ac:dyDescent="0.2">
      <c r="A74" s="52"/>
      <c r="B74" s="52"/>
      <c r="C74" s="52"/>
      <c r="D74" s="52"/>
      <c r="E74" s="52"/>
      <c r="F74" s="52"/>
      <c r="G74" s="52"/>
      <c r="H74" s="52"/>
      <c r="I74" s="52"/>
      <c r="J74" s="52"/>
      <c r="K74" s="52"/>
      <c r="L74" s="52"/>
      <c r="M74" s="52"/>
      <c r="N74" s="52"/>
      <c r="O74" s="52"/>
    </row>
    <row r="75" spans="1:34" ht="15" customHeight="1" x14ac:dyDescent="0.2">
      <c r="A75" s="52"/>
      <c r="B75" s="52"/>
      <c r="C75" s="52"/>
      <c r="D75" s="52"/>
      <c r="E75" s="52"/>
      <c r="F75" s="52"/>
      <c r="G75" s="52"/>
      <c r="H75" s="52"/>
      <c r="I75" s="52"/>
      <c r="J75" s="52"/>
      <c r="K75" s="52"/>
      <c r="L75" s="52"/>
      <c r="M75" s="52"/>
      <c r="N75" s="52"/>
      <c r="O75" s="52"/>
    </row>
  </sheetData>
  <mergeCells count="12">
    <mergeCell ref="U3:V3"/>
    <mergeCell ref="B42:C42"/>
    <mergeCell ref="B3:C3"/>
    <mergeCell ref="B4:C4"/>
    <mergeCell ref="B8:C8"/>
    <mergeCell ref="B17:C17"/>
    <mergeCell ref="B35:C35"/>
    <mergeCell ref="B50:C50"/>
    <mergeCell ref="B58:C58"/>
    <mergeCell ref="B70:C70"/>
    <mergeCell ref="B71:C71"/>
    <mergeCell ref="B72:C72"/>
  </mergeCells>
  <hyperlinks>
    <hyperlink ref="U3" location="Índice!A1" display="Volver al índice"/>
  </hyperlinks>
  <pageMargins left="0.7" right="0.7" top="0.75" bottom="0.75" header="0.3" footer="0.3"/>
  <pageSetup paperSize="9" scale="28"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4">
    <tabColor rgb="FF5C4E44"/>
    <pageSetUpPr fitToPage="1"/>
  </sheetPr>
  <dimension ref="A1:AH75"/>
  <sheetViews>
    <sheetView showGridLines="0" zoomScale="60" zoomScaleNormal="60" workbookViewId="0"/>
  </sheetViews>
  <sheetFormatPr baseColWidth="10" defaultColWidth="11.42578125" defaultRowHeight="14.25" x14ac:dyDescent="0.2"/>
  <cols>
    <col min="1" max="1" width="2.28515625" style="14" customWidth="1"/>
    <col min="2" max="2" width="5.7109375" style="14" customWidth="1"/>
    <col min="3" max="3" width="76.42578125" style="50" customWidth="1"/>
    <col min="4" max="18" width="15.42578125" style="20" customWidth="1"/>
    <col min="19" max="19" width="2.28515625" style="14" customWidth="1"/>
    <col min="20" max="16384" width="11.42578125" style="20"/>
  </cols>
  <sheetData>
    <row r="1" spans="1:34" s="6" customFormat="1" ht="39.75" customHeight="1" x14ac:dyDescent="0.25">
      <c r="D1" s="7"/>
      <c r="E1" s="7"/>
      <c r="F1" s="7"/>
      <c r="G1" s="7"/>
      <c r="H1" s="7"/>
      <c r="I1" s="7"/>
      <c r="J1" s="7"/>
      <c r="K1" s="7"/>
      <c r="L1" s="7"/>
      <c r="Y1" s="46"/>
      <c r="Z1" s="47"/>
    </row>
    <row r="2" spans="1:34" s="6" customFormat="1" ht="39.75" customHeight="1" x14ac:dyDescent="0.25">
      <c r="D2" s="7"/>
      <c r="E2" s="7"/>
      <c r="F2" s="7"/>
      <c r="G2" s="7"/>
      <c r="H2" s="7"/>
      <c r="I2" s="7"/>
      <c r="J2" s="7"/>
      <c r="K2" s="7"/>
      <c r="L2" s="7"/>
      <c r="Q2" s="10"/>
      <c r="R2" s="70"/>
      <c r="Y2" s="46"/>
      <c r="Z2" s="48"/>
    </row>
    <row r="3" spans="1:34" s="14" customFormat="1" ht="65.25" customHeight="1" x14ac:dyDescent="0.25">
      <c r="A3" s="71"/>
      <c r="B3" s="193" t="s">
        <v>252</v>
      </c>
      <c r="C3" s="193"/>
      <c r="D3" s="72">
        <v>2005</v>
      </c>
      <c r="E3" s="13">
        <v>2006</v>
      </c>
      <c r="F3" s="13">
        <v>2007</v>
      </c>
      <c r="G3" s="13">
        <v>2008</v>
      </c>
      <c r="H3" s="13">
        <v>2009</v>
      </c>
      <c r="I3" s="13">
        <v>2010</v>
      </c>
      <c r="J3" s="13">
        <v>2011</v>
      </c>
      <c r="K3" s="13">
        <v>2012</v>
      </c>
      <c r="L3" s="13">
        <v>2013</v>
      </c>
      <c r="M3" s="13">
        <v>2014</v>
      </c>
      <c r="N3" s="13">
        <v>2015</v>
      </c>
      <c r="O3" s="13">
        <v>2016</v>
      </c>
      <c r="P3" s="13">
        <v>2017</v>
      </c>
      <c r="Q3" s="13">
        <v>2018</v>
      </c>
      <c r="R3" s="13">
        <v>2019</v>
      </c>
      <c r="S3" s="71"/>
      <c r="U3" s="192" t="s">
        <v>168</v>
      </c>
      <c r="V3" s="192"/>
    </row>
    <row r="4" spans="1:34" s="18" customFormat="1" ht="36" customHeight="1" x14ac:dyDescent="0.25">
      <c r="A4" s="61"/>
      <c r="B4" s="189" t="s">
        <v>70</v>
      </c>
      <c r="C4" s="189"/>
      <c r="D4" s="85">
        <v>2341.9508999999998</v>
      </c>
      <c r="E4" s="85">
        <v>2306.0263</v>
      </c>
      <c r="F4" s="86">
        <v>2339.4668999999999</v>
      </c>
      <c r="G4" s="86">
        <v>2281.0882999999999</v>
      </c>
      <c r="H4" s="86">
        <v>2004.3043000000002</v>
      </c>
      <c r="I4" s="86">
        <v>2127.9821999999999</v>
      </c>
      <c r="J4" s="86">
        <v>2013.9943000000001</v>
      </c>
      <c r="K4" s="86">
        <v>1778.1211000000001</v>
      </c>
      <c r="L4" s="86">
        <v>1834.1420000000003</v>
      </c>
      <c r="M4" s="86">
        <v>1825.5959</v>
      </c>
      <c r="N4" s="86">
        <v>1599.9780000000001</v>
      </c>
      <c r="O4" s="86">
        <v>1473.6791000000001</v>
      </c>
      <c r="P4" s="86">
        <v>1441.7364</v>
      </c>
      <c r="Q4" s="86">
        <v>1381.8824</v>
      </c>
      <c r="R4" s="86">
        <v>1214.3756000000001</v>
      </c>
      <c r="S4" s="61"/>
      <c r="Z4" s="19"/>
      <c r="AA4" s="19"/>
      <c r="AB4" s="19"/>
      <c r="AC4" s="19"/>
      <c r="AD4" s="19"/>
      <c r="AH4" s="14"/>
    </row>
    <row r="5" spans="1:34" s="49" customFormat="1" ht="22.5" customHeight="1" x14ac:dyDescent="0.25">
      <c r="A5" s="115"/>
      <c r="B5" s="121"/>
      <c r="C5" s="87" t="s">
        <v>22</v>
      </c>
      <c r="D5" s="88">
        <v>107.6927</v>
      </c>
      <c r="E5" s="88">
        <v>105.6811</v>
      </c>
      <c r="F5" s="88">
        <v>114.36</v>
      </c>
      <c r="G5" s="88">
        <v>104.4649</v>
      </c>
      <c r="H5" s="88">
        <v>87.368300000000005</v>
      </c>
      <c r="I5" s="88">
        <v>89.961500000000001</v>
      </c>
      <c r="J5" s="88">
        <v>84.665499999999994</v>
      </c>
      <c r="K5" s="88">
        <v>77.330200000000005</v>
      </c>
      <c r="L5" s="88">
        <v>74.756</v>
      </c>
      <c r="M5" s="88">
        <v>72.872699999999995</v>
      </c>
      <c r="N5" s="88">
        <v>70.6554</v>
      </c>
      <c r="O5" s="88">
        <v>67.310299999999998</v>
      </c>
      <c r="P5" s="88">
        <v>65.148200000000003</v>
      </c>
      <c r="Q5" s="89">
        <v>56.418500000000002</v>
      </c>
      <c r="R5" s="89">
        <v>53.683500000000002</v>
      </c>
      <c r="S5" s="115"/>
    </row>
    <row r="6" spans="1:34" s="49" customFormat="1" ht="22.5" customHeight="1" x14ac:dyDescent="0.25">
      <c r="A6" s="115"/>
      <c r="B6" s="121"/>
      <c r="C6" s="87" t="s">
        <v>79</v>
      </c>
      <c r="D6" s="88">
        <v>2185.4584</v>
      </c>
      <c r="E6" s="88">
        <v>2147.5751</v>
      </c>
      <c r="F6" s="88">
        <v>2177.4427999999998</v>
      </c>
      <c r="G6" s="88">
        <v>2132.8798000000002</v>
      </c>
      <c r="H6" s="88">
        <v>1873.4925000000001</v>
      </c>
      <c r="I6" s="88">
        <v>1983.2094999999999</v>
      </c>
      <c r="J6" s="88">
        <v>1870.6273000000001</v>
      </c>
      <c r="K6" s="88">
        <v>1649.5066999999999</v>
      </c>
      <c r="L6" s="88">
        <v>1707.3964000000001</v>
      </c>
      <c r="M6" s="88">
        <v>1701.9572000000001</v>
      </c>
      <c r="N6" s="88">
        <v>1473.8697999999999</v>
      </c>
      <c r="O6" s="88">
        <v>1358.3518999999999</v>
      </c>
      <c r="P6" s="88">
        <v>1326.0083</v>
      </c>
      <c r="Q6" s="89">
        <v>1277.4631999999999</v>
      </c>
      <c r="R6" s="89">
        <v>1116.5771</v>
      </c>
      <c r="S6" s="115"/>
    </row>
    <row r="7" spans="1:34" s="49" customFormat="1" ht="26.25" customHeight="1" x14ac:dyDescent="0.25">
      <c r="A7" s="14"/>
      <c r="B7" s="76"/>
      <c r="C7" s="87" t="s">
        <v>21</v>
      </c>
      <c r="D7" s="88">
        <v>48.799799999999998</v>
      </c>
      <c r="E7" s="88">
        <v>52.770099999999999</v>
      </c>
      <c r="F7" s="88">
        <v>47.664099999999998</v>
      </c>
      <c r="G7" s="88">
        <v>43.743600000000001</v>
      </c>
      <c r="H7" s="88">
        <v>43.4435</v>
      </c>
      <c r="I7" s="88">
        <v>54.811199999999999</v>
      </c>
      <c r="J7" s="88">
        <v>58.701500000000003</v>
      </c>
      <c r="K7" s="88">
        <v>51.284199999999998</v>
      </c>
      <c r="L7" s="88">
        <v>51.989600000000003</v>
      </c>
      <c r="M7" s="88">
        <v>50.765999999999998</v>
      </c>
      <c r="N7" s="88">
        <v>55.452800000000003</v>
      </c>
      <c r="O7" s="88">
        <v>48.0169</v>
      </c>
      <c r="P7" s="88">
        <v>50.579900000000002</v>
      </c>
      <c r="Q7" s="89">
        <v>48.000700000000002</v>
      </c>
      <c r="R7" s="89">
        <v>44.115000000000002</v>
      </c>
      <c r="S7" s="24"/>
    </row>
    <row r="8" spans="1:34" s="18" customFormat="1" ht="36" customHeight="1" x14ac:dyDescent="0.25">
      <c r="A8" s="17"/>
      <c r="B8" s="191" t="s">
        <v>241</v>
      </c>
      <c r="C8" s="191"/>
      <c r="D8" s="90">
        <v>74.765800000000013</v>
      </c>
      <c r="E8" s="90">
        <v>77.617399999999989</v>
      </c>
      <c r="F8" s="91">
        <v>80.602699999999999</v>
      </c>
      <c r="G8" s="91">
        <v>83.870900000000006</v>
      </c>
      <c r="H8" s="91">
        <v>77.294700000000006</v>
      </c>
      <c r="I8" s="91">
        <v>89.698699999999988</v>
      </c>
      <c r="J8" s="91">
        <v>97.862599999999986</v>
      </c>
      <c r="K8" s="91">
        <v>104.0754</v>
      </c>
      <c r="L8" s="91">
        <v>121.3108</v>
      </c>
      <c r="M8" s="91">
        <v>124.23520000000002</v>
      </c>
      <c r="N8" s="91">
        <v>127.54580000000001</v>
      </c>
      <c r="O8" s="91">
        <v>130.50480000000002</v>
      </c>
      <c r="P8" s="91">
        <v>120.61439999999999</v>
      </c>
      <c r="Q8" s="91">
        <v>118.92699999999999</v>
      </c>
      <c r="R8" s="91">
        <v>120.13059999999999</v>
      </c>
      <c r="S8" s="17"/>
      <c r="Z8" s="19"/>
      <c r="AA8" s="19"/>
      <c r="AB8" s="19"/>
      <c r="AC8" s="19"/>
      <c r="AD8" s="19"/>
      <c r="AH8" s="14"/>
    </row>
    <row r="9" spans="1:34" s="49" customFormat="1" ht="22.5" customHeight="1" x14ac:dyDescent="0.25">
      <c r="A9" s="115"/>
      <c r="B9" s="121"/>
      <c r="C9" s="87" t="s">
        <v>23</v>
      </c>
      <c r="D9" s="88">
        <v>2.4009999999999998</v>
      </c>
      <c r="E9" s="88">
        <v>2.2799999999999998</v>
      </c>
      <c r="F9" s="88">
        <v>2.5918999999999999</v>
      </c>
      <c r="G9" s="88">
        <v>2.8409</v>
      </c>
      <c r="H9" s="88">
        <v>2.423</v>
      </c>
      <c r="I9" s="88">
        <v>2.9413</v>
      </c>
      <c r="J9" s="88">
        <v>3.5434999999999999</v>
      </c>
      <c r="K9" s="88">
        <v>4.8183999999999996</v>
      </c>
      <c r="L9" s="88">
        <v>4.4142000000000001</v>
      </c>
      <c r="M9" s="88">
        <v>4.2176999999999998</v>
      </c>
      <c r="N9" s="88">
        <v>3.9872000000000001</v>
      </c>
      <c r="O9" s="88">
        <v>3.2103999999999999</v>
      </c>
      <c r="P9" s="88">
        <v>3.1977000000000002</v>
      </c>
      <c r="Q9" s="89">
        <v>3.5503999999999998</v>
      </c>
      <c r="R9" s="89">
        <v>2.3563999999999998</v>
      </c>
      <c r="S9" s="115"/>
    </row>
    <row r="10" spans="1:34" s="49" customFormat="1" ht="22.5" customHeight="1" x14ac:dyDescent="0.25">
      <c r="A10" s="115"/>
      <c r="B10" s="121"/>
      <c r="C10" s="87" t="s">
        <v>24</v>
      </c>
      <c r="D10" s="88">
        <v>43.450299999999999</v>
      </c>
      <c r="E10" s="88">
        <v>43.384999999999998</v>
      </c>
      <c r="F10" s="88">
        <v>45.114199999999997</v>
      </c>
      <c r="G10" s="88">
        <v>45.134500000000003</v>
      </c>
      <c r="H10" s="88">
        <v>37.713799999999999</v>
      </c>
      <c r="I10" s="88">
        <v>47.547499999999999</v>
      </c>
      <c r="J10" s="88">
        <v>48.8245</v>
      </c>
      <c r="K10" s="88">
        <v>51.592199999999998</v>
      </c>
      <c r="L10" s="88">
        <v>59.194200000000002</v>
      </c>
      <c r="M10" s="88">
        <v>64.886799999999994</v>
      </c>
      <c r="N10" s="88">
        <v>64.88</v>
      </c>
      <c r="O10" s="88">
        <v>60.005699999999997</v>
      </c>
      <c r="P10" s="88">
        <v>60.1629</v>
      </c>
      <c r="Q10" s="89">
        <v>59.572200000000002</v>
      </c>
      <c r="R10" s="89">
        <v>60.493600000000001</v>
      </c>
      <c r="S10" s="115"/>
    </row>
    <row r="11" spans="1:34" s="49" customFormat="1" ht="22.5" customHeight="1" x14ac:dyDescent="0.25">
      <c r="A11" s="115"/>
      <c r="B11" s="121"/>
      <c r="C11" s="87" t="s">
        <v>26</v>
      </c>
      <c r="D11" s="88">
        <v>10.4328</v>
      </c>
      <c r="E11" s="88">
        <v>13.5627</v>
      </c>
      <c r="F11" s="88">
        <v>13.106400000000001</v>
      </c>
      <c r="G11" s="88">
        <v>16.418600000000001</v>
      </c>
      <c r="H11" s="88">
        <v>15.257899999999999</v>
      </c>
      <c r="I11" s="88">
        <v>17.819500000000001</v>
      </c>
      <c r="J11" s="88">
        <v>21.504000000000001</v>
      </c>
      <c r="K11" s="88">
        <v>25.380700000000001</v>
      </c>
      <c r="L11" s="88">
        <v>28.279699999999998</v>
      </c>
      <c r="M11" s="88">
        <v>24.848700000000001</v>
      </c>
      <c r="N11" s="88">
        <v>28.0715</v>
      </c>
      <c r="O11" s="88">
        <v>29.4847</v>
      </c>
      <c r="P11" s="88">
        <v>29.638999999999999</v>
      </c>
      <c r="Q11" s="89">
        <v>28.461500000000001</v>
      </c>
      <c r="R11" s="89">
        <v>26.320900000000002</v>
      </c>
      <c r="S11" s="115"/>
    </row>
    <row r="12" spans="1:34" s="49" customFormat="1" ht="22.5" customHeight="1" x14ac:dyDescent="0.25">
      <c r="A12" s="115"/>
      <c r="B12" s="121"/>
      <c r="C12" s="87" t="s">
        <v>25</v>
      </c>
      <c r="D12" s="88">
        <v>10.792999999999999</v>
      </c>
      <c r="E12" s="88">
        <v>9.8622999999999994</v>
      </c>
      <c r="F12" s="88">
        <v>10.3843</v>
      </c>
      <c r="G12" s="88">
        <v>10.125999999999999</v>
      </c>
      <c r="H12" s="88">
        <v>12.913</v>
      </c>
      <c r="I12" s="88">
        <v>11.6608</v>
      </c>
      <c r="J12" s="88">
        <v>13.4597</v>
      </c>
      <c r="K12" s="88">
        <v>10.9551</v>
      </c>
      <c r="L12" s="88">
        <v>16.9329</v>
      </c>
      <c r="M12" s="88">
        <v>17.3489</v>
      </c>
      <c r="N12" s="88">
        <v>16.5182</v>
      </c>
      <c r="O12" s="88">
        <v>23.282699999999998</v>
      </c>
      <c r="P12" s="88">
        <v>14.6378</v>
      </c>
      <c r="Q12" s="89">
        <v>13.236599999999999</v>
      </c>
      <c r="R12" s="89">
        <v>17.473299999999998</v>
      </c>
      <c r="S12" s="115"/>
    </row>
    <row r="13" spans="1:34" s="49" customFormat="1" ht="22.5" customHeight="1" x14ac:dyDescent="0.25">
      <c r="A13" s="115"/>
      <c r="B13" s="121"/>
      <c r="C13" s="87" t="s">
        <v>28</v>
      </c>
      <c r="D13" s="88">
        <v>3.2850000000000001</v>
      </c>
      <c r="E13" s="88">
        <v>2.6423999999999999</v>
      </c>
      <c r="F13" s="88">
        <v>3.5621999999999998</v>
      </c>
      <c r="G13" s="88">
        <v>3.2273000000000001</v>
      </c>
      <c r="H13" s="88">
        <v>3.2395999999999998</v>
      </c>
      <c r="I13" s="88">
        <v>3.4264000000000001</v>
      </c>
      <c r="J13" s="88">
        <v>3.2368000000000001</v>
      </c>
      <c r="K13" s="88">
        <v>3.2263000000000002</v>
      </c>
      <c r="L13" s="88">
        <v>3.5085000000000002</v>
      </c>
      <c r="M13" s="88">
        <v>3.3896000000000002</v>
      </c>
      <c r="N13" s="88">
        <v>3.4622999999999999</v>
      </c>
      <c r="O13" s="88">
        <v>3.4710000000000001</v>
      </c>
      <c r="P13" s="88">
        <v>2.8389000000000002</v>
      </c>
      <c r="Q13" s="89">
        <v>2.3613</v>
      </c>
      <c r="R13" s="89" t="s">
        <v>63</v>
      </c>
      <c r="S13" s="115"/>
    </row>
    <row r="14" spans="1:34" s="49" customFormat="1" ht="22.5" customHeight="1" x14ac:dyDescent="0.25">
      <c r="A14" s="115"/>
      <c r="B14" s="121"/>
      <c r="C14" s="87" t="s">
        <v>100</v>
      </c>
      <c r="D14" s="88" t="s">
        <v>63</v>
      </c>
      <c r="E14" s="88" t="s">
        <v>63</v>
      </c>
      <c r="F14" s="88" t="s">
        <v>63</v>
      </c>
      <c r="G14" s="88" t="s">
        <v>63</v>
      </c>
      <c r="H14" s="88" t="s">
        <v>63</v>
      </c>
      <c r="I14" s="88" t="s">
        <v>63</v>
      </c>
      <c r="J14" s="88" t="s">
        <v>63</v>
      </c>
      <c r="K14" s="88" t="s">
        <v>63</v>
      </c>
      <c r="L14" s="88" t="s">
        <v>63</v>
      </c>
      <c r="M14" s="88" t="s">
        <v>63</v>
      </c>
      <c r="N14" s="88" t="s">
        <v>63</v>
      </c>
      <c r="O14" s="88" t="s">
        <v>63</v>
      </c>
      <c r="P14" s="88" t="s">
        <v>63</v>
      </c>
      <c r="Q14" s="89" t="s">
        <v>63</v>
      </c>
      <c r="R14" s="89" t="s">
        <v>63</v>
      </c>
      <c r="S14" s="115"/>
    </row>
    <row r="15" spans="1:34" s="49" customFormat="1" ht="22.5" customHeight="1" x14ac:dyDescent="0.25">
      <c r="A15" s="115"/>
      <c r="B15" s="121"/>
      <c r="C15" s="87" t="s">
        <v>27</v>
      </c>
      <c r="D15" s="88">
        <v>0.14749999999999999</v>
      </c>
      <c r="E15" s="88">
        <v>0.98040000000000005</v>
      </c>
      <c r="F15" s="88">
        <v>0.54949999999999999</v>
      </c>
      <c r="G15" s="88">
        <v>0.55820000000000003</v>
      </c>
      <c r="H15" s="88">
        <v>0.93989999999999996</v>
      </c>
      <c r="I15" s="88">
        <v>0.78959999999999997</v>
      </c>
      <c r="J15" s="88">
        <v>0.81269999999999998</v>
      </c>
      <c r="K15" s="88">
        <v>0.83579999999999999</v>
      </c>
      <c r="L15" s="88">
        <v>0.83289999999999997</v>
      </c>
      <c r="M15" s="88">
        <v>0.78090000000000004</v>
      </c>
      <c r="N15" s="88">
        <v>0.54079999999999995</v>
      </c>
      <c r="O15" s="88">
        <v>0.48880000000000001</v>
      </c>
      <c r="P15" s="88">
        <v>0.50360000000000005</v>
      </c>
      <c r="Q15" s="89">
        <v>0.45350000000000001</v>
      </c>
      <c r="R15" s="89">
        <v>0.29770000000000002</v>
      </c>
      <c r="S15" s="115"/>
    </row>
    <row r="16" spans="1:34" s="49" customFormat="1" ht="26.25" customHeight="1" x14ac:dyDescent="0.25">
      <c r="A16" s="14"/>
      <c r="B16" s="76"/>
      <c r="C16" s="87" t="s">
        <v>81</v>
      </c>
      <c r="D16" s="88">
        <v>4.2562000000000211</v>
      </c>
      <c r="E16" s="88">
        <v>4.9045999999999879</v>
      </c>
      <c r="F16" s="88">
        <v>5.2942000000000036</v>
      </c>
      <c r="G16" s="88">
        <v>5.5653999999999968</v>
      </c>
      <c r="H16" s="88">
        <v>4.8075000000000188</v>
      </c>
      <c r="I16" s="88">
        <v>5.5135999999999967</v>
      </c>
      <c r="J16" s="88">
        <v>6.4813999999999794</v>
      </c>
      <c r="K16" s="88">
        <v>7.2669000000000068</v>
      </c>
      <c r="L16" s="88">
        <v>8.1483999999999952</v>
      </c>
      <c r="M16" s="88">
        <v>8.7626000000000346</v>
      </c>
      <c r="N16" s="88">
        <v>10.08580000000002</v>
      </c>
      <c r="O16" s="88">
        <v>10.561500000000024</v>
      </c>
      <c r="P16" s="88">
        <v>9.6344999999999885</v>
      </c>
      <c r="Q16" s="89">
        <v>11.291499999999985</v>
      </c>
      <c r="R16" s="89" t="s">
        <v>63</v>
      </c>
      <c r="S16" s="24"/>
    </row>
    <row r="17" spans="1:34" s="18" customFormat="1" ht="36" customHeight="1" x14ac:dyDescent="0.25">
      <c r="A17" s="17"/>
      <c r="B17" s="191" t="s">
        <v>71</v>
      </c>
      <c r="C17" s="191"/>
      <c r="D17" s="90">
        <v>1433.2239</v>
      </c>
      <c r="E17" s="90">
        <v>1485.8154999999999</v>
      </c>
      <c r="F17" s="91">
        <v>1513.4275</v>
      </c>
      <c r="G17" s="91">
        <v>1413.3344999999999</v>
      </c>
      <c r="H17" s="91">
        <v>1265.0215000000001</v>
      </c>
      <c r="I17" s="91">
        <v>1333.3873000000001</v>
      </c>
      <c r="J17" s="91">
        <v>1362.3607999999999</v>
      </c>
      <c r="K17" s="91">
        <v>1403.7752</v>
      </c>
      <c r="L17" s="91">
        <v>1356.9998000000001</v>
      </c>
      <c r="M17" s="91">
        <v>1289.8123000000001</v>
      </c>
      <c r="N17" s="91">
        <v>1272.2609</v>
      </c>
      <c r="O17" s="91">
        <v>1199.9196999999999</v>
      </c>
      <c r="P17" s="91">
        <v>1180.3013000000001</v>
      </c>
      <c r="Q17" s="91">
        <v>1142.4602</v>
      </c>
      <c r="R17" s="91">
        <v>955.69299999999998</v>
      </c>
      <c r="S17" s="17"/>
      <c r="Z17" s="19"/>
      <c r="AA17" s="19"/>
      <c r="AB17" s="19"/>
      <c r="AC17" s="19"/>
      <c r="AD17" s="19"/>
      <c r="AH17" s="14"/>
    </row>
    <row r="18" spans="1:34" s="49" customFormat="1" ht="22.5" customHeight="1" x14ac:dyDescent="0.25">
      <c r="A18" s="115"/>
      <c r="B18" s="121"/>
      <c r="C18" s="87" t="s">
        <v>32</v>
      </c>
      <c r="D18" s="88">
        <v>329.39870000000002</v>
      </c>
      <c r="E18" s="88">
        <v>335.06900000000002</v>
      </c>
      <c r="F18" s="88">
        <v>347.96969999999999</v>
      </c>
      <c r="G18" s="88">
        <v>322.55169999999998</v>
      </c>
      <c r="H18" s="88">
        <v>290.27120000000002</v>
      </c>
      <c r="I18" s="88">
        <v>315.37189999999998</v>
      </c>
      <c r="J18" s="88">
        <v>314.16120000000001</v>
      </c>
      <c r="K18" s="88">
        <v>327.71230000000003</v>
      </c>
      <c r="L18" s="88">
        <v>339.089</v>
      </c>
      <c r="M18" s="88">
        <v>324.50369999999998</v>
      </c>
      <c r="N18" s="88">
        <v>322.459</v>
      </c>
      <c r="O18" s="88">
        <v>313.00119999999998</v>
      </c>
      <c r="P18" s="88">
        <v>292.55009999999999</v>
      </c>
      <c r="Q18" s="89">
        <v>279.13830000000002</v>
      </c>
      <c r="R18" s="89">
        <v>220.8691</v>
      </c>
      <c r="S18" s="115"/>
    </row>
    <row r="19" spans="1:34" s="49" customFormat="1" ht="22.5" customHeight="1" x14ac:dyDescent="0.25">
      <c r="A19" s="115"/>
      <c r="B19" s="121"/>
      <c r="C19" s="87" t="s">
        <v>29</v>
      </c>
      <c r="D19" s="88">
        <v>19.786200000000001</v>
      </c>
      <c r="E19" s="88">
        <v>19.6097</v>
      </c>
      <c r="F19" s="88">
        <v>17.952000000000002</v>
      </c>
      <c r="G19" s="88">
        <v>17.288</v>
      </c>
      <c r="H19" s="88">
        <v>11.148300000000001</v>
      </c>
      <c r="I19" s="88">
        <v>16.2822</v>
      </c>
      <c r="J19" s="88">
        <v>15.411799999999999</v>
      </c>
      <c r="K19" s="88">
        <v>14.838200000000001</v>
      </c>
      <c r="L19" s="88">
        <v>15.2585</v>
      </c>
      <c r="M19" s="88">
        <v>14.7052</v>
      </c>
      <c r="N19" s="88">
        <v>14.0527</v>
      </c>
      <c r="O19" s="88">
        <v>13.354200000000001</v>
      </c>
      <c r="P19" s="88">
        <v>13.114699999999999</v>
      </c>
      <c r="Q19" s="89">
        <v>14.9384</v>
      </c>
      <c r="R19" s="89">
        <v>14.884</v>
      </c>
      <c r="S19" s="115"/>
    </row>
    <row r="20" spans="1:34" s="49" customFormat="1" ht="22.5" customHeight="1" x14ac:dyDescent="0.25">
      <c r="A20" s="115"/>
      <c r="B20" s="121"/>
      <c r="C20" s="87" t="s">
        <v>36</v>
      </c>
      <c r="D20" s="88">
        <v>82.948700000000002</v>
      </c>
      <c r="E20" s="88">
        <v>71.272900000000007</v>
      </c>
      <c r="F20" s="88">
        <v>81.7958</v>
      </c>
      <c r="G20" s="88">
        <v>55.54</v>
      </c>
      <c r="H20" s="88">
        <v>41.235700000000001</v>
      </c>
      <c r="I20" s="88">
        <v>32.858199999999997</v>
      </c>
      <c r="J20" s="88">
        <v>52.685899999999997</v>
      </c>
      <c r="K20" s="88">
        <v>61.137099999999997</v>
      </c>
      <c r="L20" s="88">
        <v>44.704000000000001</v>
      </c>
      <c r="M20" s="88">
        <v>48.642299999999999</v>
      </c>
      <c r="N20" s="88">
        <v>55.023800000000001</v>
      </c>
      <c r="O20" s="88">
        <v>41.0762</v>
      </c>
      <c r="P20" s="88">
        <v>49.977600000000002</v>
      </c>
      <c r="Q20" s="89">
        <v>42.609200000000001</v>
      </c>
      <c r="R20" s="89">
        <v>17.424099999999999</v>
      </c>
      <c r="S20" s="115"/>
    </row>
    <row r="21" spans="1:34" s="49" customFormat="1" ht="22.5" customHeight="1" x14ac:dyDescent="0.25">
      <c r="A21" s="115"/>
      <c r="B21" s="121"/>
      <c r="C21" s="87" t="s">
        <v>30</v>
      </c>
      <c r="D21" s="88">
        <v>21.31</v>
      </c>
      <c r="E21" s="88">
        <v>32.002000000000002</v>
      </c>
      <c r="F21" s="88">
        <v>30.5687</v>
      </c>
      <c r="G21" s="88">
        <v>23.4697</v>
      </c>
      <c r="H21" s="88">
        <v>22.744499999999999</v>
      </c>
      <c r="I21" s="88">
        <v>29.3644</v>
      </c>
      <c r="J21" s="88">
        <v>23.950600000000001</v>
      </c>
      <c r="K21" s="88">
        <v>19.543700000000001</v>
      </c>
      <c r="L21" s="88">
        <v>21.535599999999999</v>
      </c>
      <c r="M21" s="88">
        <v>19.488900000000001</v>
      </c>
      <c r="N21" s="88">
        <v>17.073799999999999</v>
      </c>
      <c r="O21" s="88">
        <v>19.230899999999998</v>
      </c>
      <c r="P21" s="88">
        <v>17.7593</v>
      </c>
      <c r="Q21" s="89">
        <v>19.003900000000002</v>
      </c>
      <c r="R21" s="89" t="s">
        <v>63</v>
      </c>
      <c r="S21" s="115"/>
    </row>
    <row r="22" spans="1:34" s="49" customFormat="1" ht="22.5" customHeight="1" x14ac:dyDescent="0.25">
      <c r="A22" s="115"/>
      <c r="B22" s="121"/>
      <c r="C22" s="87" t="s">
        <v>31</v>
      </c>
      <c r="D22" s="88">
        <v>63.181600000000003</v>
      </c>
      <c r="E22" s="88">
        <v>59.367800000000003</v>
      </c>
      <c r="F22" s="88">
        <v>61.992100000000001</v>
      </c>
      <c r="G22" s="88">
        <v>56.686500000000002</v>
      </c>
      <c r="H22" s="88">
        <v>46.183199999999999</v>
      </c>
      <c r="I22" s="88">
        <v>51.214100000000002</v>
      </c>
      <c r="J22" s="88">
        <v>44.500999999999998</v>
      </c>
      <c r="K22" s="88">
        <v>50.5852</v>
      </c>
      <c r="L22" s="88">
        <v>53.1387</v>
      </c>
      <c r="M22" s="88">
        <v>41.4345</v>
      </c>
      <c r="N22" s="88">
        <v>39.962200000000003</v>
      </c>
      <c r="O22" s="88">
        <v>36.040100000000002</v>
      </c>
      <c r="P22" s="88">
        <v>40.487299999999998</v>
      </c>
      <c r="Q22" s="89">
        <v>35.829099999999997</v>
      </c>
      <c r="R22" s="89">
        <v>26.413799999999998</v>
      </c>
      <c r="S22" s="115"/>
    </row>
    <row r="23" spans="1:34" s="49" customFormat="1" ht="22.5" customHeight="1" x14ac:dyDescent="0.25">
      <c r="A23" s="115"/>
      <c r="B23" s="121"/>
      <c r="C23" s="87" t="s">
        <v>65</v>
      </c>
      <c r="D23" s="88">
        <v>34.200000000000003</v>
      </c>
      <c r="E23" s="88">
        <v>32.197400000000002</v>
      </c>
      <c r="F23" s="88">
        <v>35.690399999999997</v>
      </c>
      <c r="G23" s="88">
        <v>33.628599999999999</v>
      </c>
      <c r="H23" s="88">
        <v>30.3842</v>
      </c>
      <c r="I23" s="88">
        <v>31.598400000000002</v>
      </c>
      <c r="J23" s="88">
        <v>31.418199999999999</v>
      </c>
      <c r="K23" s="88">
        <v>34.302999999999997</v>
      </c>
      <c r="L23" s="88">
        <v>34.259700000000002</v>
      </c>
      <c r="M23" s="88">
        <v>38.189300000000003</v>
      </c>
      <c r="N23" s="88">
        <v>46.2042</v>
      </c>
      <c r="O23" s="88">
        <v>42.643300000000004</v>
      </c>
      <c r="P23" s="88">
        <v>38.590600000000002</v>
      </c>
      <c r="Q23" s="89">
        <v>34.0563</v>
      </c>
      <c r="R23" s="89">
        <v>25.675799999999999</v>
      </c>
      <c r="S23" s="115"/>
    </row>
    <row r="24" spans="1:34" s="49" customFormat="1" ht="22.5" customHeight="1" x14ac:dyDescent="0.25">
      <c r="A24" s="115"/>
      <c r="B24" s="121"/>
      <c r="C24" s="87" t="s">
        <v>33</v>
      </c>
      <c r="D24" s="88">
        <v>61.965600000000002</v>
      </c>
      <c r="E24" s="88">
        <v>63.609299999999998</v>
      </c>
      <c r="F24" s="88">
        <v>63.729300000000002</v>
      </c>
      <c r="G24" s="88">
        <v>62.423999999999999</v>
      </c>
      <c r="H24" s="88">
        <v>48.959099999999999</v>
      </c>
      <c r="I24" s="88">
        <v>53.091900000000003</v>
      </c>
      <c r="J24" s="88">
        <v>59.613700000000001</v>
      </c>
      <c r="K24" s="88">
        <v>61.573900000000002</v>
      </c>
      <c r="L24" s="88">
        <v>53.027500000000003</v>
      </c>
      <c r="M24" s="88">
        <v>52.472200000000001</v>
      </c>
      <c r="N24" s="88">
        <v>48.491300000000003</v>
      </c>
      <c r="O24" s="88">
        <v>44.364699999999999</v>
      </c>
      <c r="P24" s="88">
        <v>38.151200000000003</v>
      </c>
      <c r="Q24" s="89">
        <v>34.755200000000002</v>
      </c>
      <c r="R24" s="89">
        <v>25.866</v>
      </c>
      <c r="S24" s="115"/>
    </row>
    <row r="25" spans="1:34" s="49" customFormat="1" ht="22.5" customHeight="1" x14ac:dyDescent="0.25">
      <c r="A25" s="115"/>
      <c r="B25" s="121"/>
      <c r="C25" s="87" t="s">
        <v>38</v>
      </c>
      <c r="D25" s="88">
        <v>2.6450999999999998</v>
      </c>
      <c r="E25" s="88">
        <v>2.3839999999999999</v>
      </c>
      <c r="F25" s="88">
        <v>2.6905000000000001</v>
      </c>
      <c r="G25" s="88">
        <v>2.7686000000000002</v>
      </c>
      <c r="H25" s="88">
        <v>1.9999</v>
      </c>
      <c r="I25" s="88">
        <v>2.6364000000000001</v>
      </c>
      <c r="J25" s="88">
        <v>2.7229999999999999</v>
      </c>
      <c r="K25" s="88">
        <v>2.8252000000000002</v>
      </c>
      <c r="L25" s="88">
        <v>2.9272999999999998</v>
      </c>
      <c r="M25" s="88">
        <v>3.0223</v>
      </c>
      <c r="N25" s="88">
        <v>2.9182000000000001</v>
      </c>
      <c r="O25" s="88">
        <v>2.8730000000000002</v>
      </c>
      <c r="P25" s="88">
        <v>3.0396000000000001</v>
      </c>
      <c r="Q25" s="89">
        <v>2.8953000000000002</v>
      </c>
      <c r="R25" s="89">
        <v>2.8380000000000001</v>
      </c>
      <c r="S25" s="115"/>
    </row>
    <row r="26" spans="1:34" s="49" customFormat="1" ht="22.5" customHeight="1" x14ac:dyDescent="0.25">
      <c r="A26" s="115"/>
      <c r="B26" s="121"/>
      <c r="C26" s="87" t="s">
        <v>34</v>
      </c>
      <c r="D26" s="88">
        <v>218.42920000000001</v>
      </c>
      <c r="E26" s="88">
        <v>228.82939999999999</v>
      </c>
      <c r="F26" s="88">
        <v>223.58199999999999</v>
      </c>
      <c r="G26" s="88">
        <v>218.87479999999999</v>
      </c>
      <c r="H26" s="88">
        <v>207.46950000000001</v>
      </c>
      <c r="I26" s="88">
        <v>221.06049999999999</v>
      </c>
      <c r="J26" s="88">
        <v>216.67439999999999</v>
      </c>
      <c r="K26" s="88">
        <v>212.51009999999999</v>
      </c>
      <c r="L26" s="88">
        <v>213.46459999999999</v>
      </c>
      <c r="M26" s="88">
        <v>201.58519999999999</v>
      </c>
      <c r="N26" s="88">
        <v>200.74520000000001</v>
      </c>
      <c r="O26" s="88">
        <v>201.25909999999999</v>
      </c>
      <c r="P26" s="88">
        <v>202.80439999999999</v>
      </c>
      <c r="Q26" s="89">
        <v>201.03020000000001</v>
      </c>
      <c r="R26" s="89">
        <v>178.44220000000001</v>
      </c>
      <c r="S26" s="115"/>
    </row>
    <row r="27" spans="1:34" s="49" customFormat="1" ht="22.5" customHeight="1" x14ac:dyDescent="0.25">
      <c r="A27" s="115"/>
      <c r="B27" s="121"/>
      <c r="C27" s="87" t="s">
        <v>35</v>
      </c>
      <c r="D27" s="88">
        <v>13.386100000000001</v>
      </c>
      <c r="E27" s="88">
        <v>13.222</v>
      </c>
      <c r="F27" s="88">
        <v>11.4145</v>
      </c>
      <c r="G27" s="88">
        <v>9.9773999999999994</v>
      </c>
      <c r="H27" s="88">
        <v>11.3201</v>
      </c>
      <c r="I27" s="88">
        <v>6.5303000000000004</v>
      </c>
      <c r="J27" s="88">
        <v>8.8290000000000006</v>
      </c>
      <c r="K27" s="88">
        <v>11.5914</v>
      </c>
      <c r="L27" s="88">
        <v>10.513400000000001</v>
      </c>
      <c r="M27" s="88">
        <v>10.623699999999999</v>
      </c>
      <c r="N27" s="88">
        <v>12.914999999999999</v>
      </c>
      <c r="O27" s="88">
        <v>11.2691</v>
      </c>
      <c r="P27" s="88">
        <v>12.8611</v>
      </c>
      <c r="Q27" s="89">
        <v>10.6816</v>
      </c>
      <c r="R27" s="89">
        <v>4.7595999999999998</v>
      </c>
      <c r="S27" s="115"/>
    </row>
    <row r="28" spans="1:34" s="49" customFormat="1" ht="22.5" customHeight="1" x14ac:dyDescent="0.25">
      <c r="A28" s="115"/>
      <c r="B28" s="121"/>
      <c r="C28" s="87" t="s">
        <v>37</v>
      </c>
      <c r="D28" s="88">
        <v>153.3948</v>
      </c>
      <c r="E28" s="88">
        <v>166.58150000000001</v>
      </c>
      <c r="F28" s="88">
        <v>156.65430000000001</v>
      </c>
      <c r="G28" s="88">
        <v>141.06659999999999</v>
      </c>
      <c r="H28" s="88">
        <v>115.5598</v>
      </c>
      <c r="I28" s="88">
        <v>119.44880000000001</v>
      </c>
      <c r="J28" s="88">
        <v>120.1482</v>
      </c>
      <c r="K28" s="88">
        <v>151.6885</v>
      </c>
      <c r="L28" s="88">
        <v>145.61670000000001</v>
      </c>
      <c r="M28" s="88">
        <v>118.3651</v>
      </c>
      <c r="N28" s="88">
        <v>93.677800000000005</v>
      </c>
      <c r="O28" s="88">
        <v>48.070900000000002</v>
      </c>
      <c r="P28" s="88">
        <v>39.366300000000003</v>
      </c>
      <c r="Q28" s="89">
        <v>32.679200000000002</v>
      </c>
      <c r="R28" s="89">
        <v>22.949200000000001</v>
      </c>
      <c r="S28" s="115"/>
    </row>
    <row r="29" spans="1:34" s="49" customFormat="1" ht="22.5" customHeight="1" x14ac:dyDescent="0.25">
      <c r="A29" s="115"/>
      <c r="B29" s="121"/>
      <c r="C29" s="87" t="s">
        <v>101</v>
      </c>
      <c r="D29" s="88">
        <v>76.727999999999994</v>
      </c>
      <c r="E29" s="88">
        <v>78.0929</v>
      </c>
      <c r="F29" s="88">
        <v>81.287499999999994</v>
      </c>
      <c r="G29" s="88">
        <v>76.311400000000006</v>
      </c>
      <c r="H29" s="88">
        <v>70.583799999999997</v>
      </c>
      <c r="I29" s="88">
        <v>72.938199999999995</v>
      </c>
      <c r="J29" s="88">
        <v>71.382499999999993</v>
      </c>
      <c r="K29" s="88">
        <v>68.556799999999996</v>
      </c>
      <c r="L29" s="88">
        <v>64.968299999999999</v>
      </c>
      <c r="M29" s="88">
        <v>62.983199999999997</v>
      </c>
      <c r="N29" s="88">
        <v>62.389099999999999</v>
      </c>
      <c r="O29" s="88">
        <v>62.8748</v>
      </c>
      <c r="P29" s="88">
        <v>62.476900000000001</v>
      </c>
      <c r="Q29" s="89">
        <v>62.072400000000002</v>
      </c>
      <c r="R29" s="89">
        <v>57.674199999999999</v>
      </c>
      <c r="S29" s="115"/>
    </row>
    <row r="30" spans="1:34" s="49" customFormat="1" ht="22.5" customHeight="1" x14ac:dyDescent="0.25">
      <c r="A30" s="115"/>
      <c r="B30" s="121"/>
      <c r="C30" s="87" t="s">
        <v>102</v>
      </c>
      <c r="D30" s="88">
        <v>34.435600000000001</v>
      </c>
      <c r="E30" s="88">
        <v>37.6464</v>
      </c>
      <c r="F30" s="88">
        <v>37.857599999999998</v>
      </c>
      <c r="G30" s="88">
        <v>36.896700000000003</v>
      </c>
      <c r="H30" s="88">
        <v>30.200600000000001</v>
      </c>
      <c r="I30" s="88">
        <v>27.909099999999999</v>
      </c>
      <c r="J30" s="88">
        <v>33.332000000000001</v>
      </c>
      <c r="K30" s="88">
        <v>30.428999999999998</v>
      </c>
      <c r="L30" s="88">
        <v>23.5886</v>
      </c>
      <c r="M30" s="88">
        <v>23.451000000000001</v>
      </c>
      <c r="N30" s="88">
        <v>24.450700000000001</v>
      </c>
      <c r="O30" s="88">
        <v>21.809000000000001</v>
      </c>
      <c r="P30" s="88">
        <v>21.753900000000002</v>
      </c>
      <c r="Q30" s="89">
        <v>21.1112</v>
      </c>
      <c r="R30" s="89">
        <v>22.2287</v>
      </c>
      <c r="S30" s="115"/>
    </row>
    <row r="31" spans="1:34" s="49" customFormat="1" ht="22.5" customHeight="1" x14ac:dyDescent="0.25">
      <c r="A31" s="120"/>
      <c r="B31" s="121"/>
      <c r="C31" s="87" t="s">
        <v>67</v>
      </c>
      <c r="D31" s="88">
        <v>10.444699999999999</v>
      </c>
      <c r="E31" s="88">
        <v>11.6325</v>
      </c>
      <c r="F31" s="88">
        <v>10.6884</v>
      </c>
      <c r="G31" s="88">
        <v>10.8973</v>
      </c>
      <c r="H31" s="88">
        <v>7.8771000000000004</v>
      </c>
      <c r="I31" s="88">
        <v>10.369199999999999</v>
      </c>
      <c r="J31" s="88">
        <v>9.0923999999999996</v>
      </c>
      <c r="K31" s="88">
        <v>7.7625000000000002</v>
      </c>
      <c r="L31" s="88">
        <v>7.9378000000000002</v>
      </c>
      <c r="M31" s="88">
        <v>7.3989000000000003</v>
      </c>
      <c r="N31" s="88">
        <v>7.3021000000000003</v>
      </c>
      <c r="O31" s="88">
        <v>7.2172999999999998</v>
      </c>
      <c r="P31" s="88">
        <v>7.4344000000000001</v>
      </c>
      <c r="Q31" s="89">
        <v>7.4325999999999999</v>
      </c>
      <c r="R31" s="89">
        <v>6.2412999999999998</v>
      </c>
      <c r="S31" s="115"/>
    </row>
    <row r="32" spans="1:34" s="49" customFormat="1" ht="22.5" customHeight="1" x14ac:dyDescent="0.25">
      <c r="A32" s="115"/>
      <c r="B32" s="121"/>
      <c r="C32" s="87" t="s">
        <v>39</v>
      </c>
      <c r="D32" s="88">
        <v>88.983099999999993</v>
      </c>
      <c r="E32" s="88">
        <v>106.8989</v>
      </c>
      <c r="F32" s="88">
        <v>118.7551</v>
      </c>
      <c r="G32" s="88">
        <v>118.5757</v>
      </c>
      <c r="H32" s="88">
        <v>122.34820000000001</v>
      </c>
      <c r="I32" s="88">
        <v>127.70820000000001</v>
      </c>
      <c r="J32" s="88">
        <v>134.09280000000001</v>
      </c>
      <c r="K32" s="88">
        <v>141.6592</v>
      </c>
      <c r="L32" s="88">
        <v>124.7967</v>
      </c>
      <c r="M32" s="88">
        <v>137.77549999999999</v>
      </c>
      <c r="N32" s="88">
        <v>140.34780000000001</v>
      </c>
      <c r="O32" s="88">
        <v>156.0196</v>
      </c>
      <c r="P32" s="88">
        <v>162.06880000000001</v>
      </c>
      <c r="Q32" s="89">
        <v>173.5581</v>
      </c>
      <c r="R32" s="89">
        <v>171.03440000000001</v>
      </c>
      <c r="S32" s="115"/>
    </row>
    <row r="33" spans="1:34" s="49" customFormat="1" ht="22.5" customHeight="1" x14ac:dyDescent="0.25">
      <c r="A33" s="115"/>
      <c r="B33" s="121"/>
      <c r="C33" s="87" t="s">
        <v>87</v>
      </c>
      <c r="D33" s="88">
        <v>1281.4354000000001</v>
      </c>
      <c r="E33" s="88">
        <v>1313.8056999999999</v>
      </c>
      <c r="F33" s="88">
        <v>1330.3515</v>
      </c>
      <c r="G33" s="88">
        <v>1227.1093000000001</v>
      </c>
      <c r="H33" s="88">
        <v>1078.6931</v>
      </c>
      <c r="I33" s="88">
        <v>1140.0146999999999</v>
      </c>
      <c r="J33" s="88">
        <v>1154.9445000000001</v>
      </c>
      <c r="K33" s="88">
        <v>1195.3395</v>
      </c>
      <c r="L33" s="88">
        <v>1164.9934000000001</v>
      </c>
      <c r="M33" s="88">
        <v>1094.7915</v>
      </c>
      <c r="N33" s="88">
        <v>1068.6492000000001</v>
      </c>
      <c r="O33" s="88">
        <v>978.73680000000002</v>
      </c>
      <c r="P33" s="88">
        <v>952.98940000000005</v>
      </c>
      <c r="Q33" s="89">
        <v>904.37109999999996</v>
      </c>
      <c r="R33" s="89">
        <v>725.89689999999996</v>
      </c>
      <c r="S33" s="115"/>
    </row>
    <row r="34" spans="1:34" s="49" customFormat="1" ht="26.25" customHeight="1" x14ac:dyDescent="0.25">
      <c r="A34" s="14"/>
      <c r="B34" s="76"/>
      <c r="C34" s="87" t="s">
        <v>81</v>
      </c>
      <c r="D34" s="88">
        <v>221.98649999999998</v>
      </c>
      <c r="E34" s="88">
        <v>227.39979999999991</v>
      </c>
      <c r="F34" s="88">
        <v>230.79960000000005</v>
      </c>
      <c r="G34" s="88">
        <v>226.37749999999983</v>
      </c>
      <c r="H34" s="88">
        <v>206.73630000000003</v>
      </c>
      <c r="I34" s="88">
        <v>215.00550000000021</v>
      </c>
      <c r="J34" s="88">
        <v>224.34410000000003</v>
      </c>
      <c r="K34" s="88">
        <v>207.05909999999994</v>
      </c>
      <c r="L34" s="88">
        <v>202.1733999999999</v>
      </c>
      <c r="M34" s="88">
        <v>185.17129999999997</v>
      </c>
      <c r="N34" s="88">
        <v>184.24800000000005</v>
      </c>
      <c r="O34" s="88">
        <v>178.81629999999984</v>
      </c>
      <c r="P34" s="88">
        <v>177.8651000000001</v>
      </c>
      <c r="Q34" s="89" t="s">
        <v>63</v>
      </c>
      <c r="R34" s="89" t="s">
        <v>63</v>
      </c>
      <c r="S34" s="24"/>
    </row>
    <row r="35" spans="1:34" s="18" customFormat="1" ht="36" customHeight="1" x14ac:dyDescent="0.25">
      <c r="A35" s="17"/>
      <c r="B35" s="191" t="s">
        <v>72</v>
      </c>
      <c r="C35" s="191"/>
      <c r="D35" s="90">
        <v>676.78279999999995</v>
      </c>
      <c r="E35" s="90">
        <v>718.43679999999995</v>
      </c>
      <c r="F35" s="91">
        <v>702.01850000000002</v>
      </c>
      <c r="G35" s="91">
        <v>724.19960000000003</v>
      </c>
      <c r="H35" s="91">
        <v>648.3451</v>
      </c>
      <c r="I35" s="91">
        <v>696.20119999999997</v>
      </c>
      <c r="J35" s="91">
        <v>734.31799999999998</v>
      </c>
      <c r="K35" s="91">
        <v>733.25160000000005</v>
      </c>
      <c r="L35" s="91">
        <v>701.90170000000001</v>
      </c>
      <c r="M35" s="91">
        <v>639.45899999999995</v>
      </c>
      <c r="N35" s="91">
        <v>669.60230000000001</v>
      </c>
      <c r="O35" s="91">
        <v>653.75480000000005</v>
      </c>
      <c r="P35" s="91">
        <v>638.36980000000005</v>
      </c>
      <c r="Q35" s="91">
        <v>700.43259999999998</v>
      </c>
      <c r="R35" s="91">
        <v>692.55029999999999</v>
      </c>
      <c r="S35" s="17"/>
      <c r="Z35" s="19"/>
      <c r="AA35" s="19"/>
      <c r="AB35" s="19"/>
      <c r="AC35" s="19"/>
      <c r="AD35" s="19"/>
      <c r="AH35" s="14"/>
    </row>
    <row r="36" spans="1:34" s="49" customFormat="1" ht="22.5" customHeight="1" x14ac:dyDescent="0.25">
      <c r="A36" s="115"/>
      <c r="B36" s="121"/>
      <c r="C36" s="87" t="s">
        <v>83</v>
      </c>
      <c r="D36" s="88">
        <v>0</v>
      </c>
      <c r="E36" s="88">
        <v>0</v>
      </c>
      <c r="F36" s="88">
        <v>0</v>
      </c>
      <c r="G36" s="88">
        <v>0</v>
      </c>
      <c r="H36" s="88">
        <v>0</v>
      </c>
      <c r="I36" s="88">
        <v>0</v>
      </c>
      <c r="J36" s="88">
        <v>0</v>
      </c>
      <c r="K36" s="88">
        <v>0</v>
      </c>
      <c r="L36" s="88">
        <v>0</v>
      </c>
      <c r="M36" s="88">
        <v>0</v>
      </c>
      <c r="N36" s="88">
        <v>0</v>
      </c>
      <c r="O36" s="88">
        <v>0</v>
      </c>
      <c r="P36" s="88">
        <v>0</v>
      </c>
      <c r="Q36" s="89">
        <v>0</v>
      </c>
      <c r="R36" s="89" t="s">
        <v>63</v>
      </c>
      <c r="S36" s="115"/>
    </row>
    <row r="37" spans="1:34" s="49" customFormat="1" ht="22.5" customHeight="1" x14ac:dyDescent="0.25">
      <c r="A37" s="115"/>
      <c r="B37" s="121"/>
      <c r="C37" s="87" t="s">
        <v>40</v>
      </c>
      <c r="D37" s="88">
        <v>106.3999</v>
      </c>
      <c r="E37" s="88">
        <v>115.8034</v>
      </c>
      <c r="F37" s="88">
        <v>121.8592</v>
      </c>
      <c r="G37" s="88">
        <v>143.16120000000001</v>
      </c>
      <c r="H37" s="88">
        <v>128.04499999999999</v>
      </c>
      <c r="I37" s="88">
        <v>137.33680000000001</v>
      </c>
      <c r="J37" s="88">
        <v>145.1207</v>
      </c>
      <c r="K37" s="88">
        <v>147.57740000000001</v>
      </c>
      <c r="L37" s="88">
        <v>146.68430000000001</v>
      </c>
      <c r="M37" s="88">
        <v>141.2175</v>
      </c>
      <c r="N37" s="88">
        <v>144.84950000000001</v>
      </c>
      <c r="O37" s="88">
        <v>149.30549999999999</v>
      </c>
      <c r="P37" s="88">
        <v>149.863</v>
      </c>
      <c r="Q37" s="89">
        <v>156.56280000000001</v>
      </c>
      <c r="R37" s="89">
        <v>153.74260000000001</v>
      </c>
      <c r="S37" s="115"/>
    </row>
    <row r="38" spans="1:34" s="49" customFormat="1" ht="22.5" customHeight="1" x14ac:dyDescent="0.25">
      <c r="A38" s="115"/>
      <c r="B38" s="121"/>
      <c r="C38" s="87" t="s">
        <v>41</v>
      </c>
      <c r="D38" s="88">
        <v>430.3057</v>
      </c>
      <c r="E38" s="88">
        <v>456.01350000000002</v>
      </c>
      <c r="F38" s="88">
        <v>421.85140000000001</v>
      </c>
      <c r="G38" s="88">
        <v>424.57240000000002</v>
      </c>
      <c r="H38" s="88">
        <v>384.1968</v>
      </c>
      <c r="I38" s="88">
        <v>413.92689999999999</v>
      </c>
      <c r="J38" s="88">
        <v>431.9325</v>
      </c>
      <c r="K38" s="88">
        <v>420.2688</v>
      </c>
      <c r="L38" s="88">
        <v>389.74400000000003</v>
      </c>
      <c r="M38" s="88">
        <v>354.19909999999999</v>
      </c>
      <c r="N38" s="88">
        <v>403.81729999999999</v>
      </c>
      <c r="O38" s="88">
        <v>384.01909999999998</v>
      </c>
      <c r="P38" s="88">
        <v>378.39589999999998</v>
      </c>
      <c r="Q38" s="89">
        <v>425.07380000000001</v>
      </c>
      <c r="R38" s="89">
        <v>425.87040000000002</v>
      </c>
      <c r="S38" s="115"/>
    </row>
    <row r="39" spans="1:34" s="49" customFormat="1" ht="22.5" customHeight="1" x14ac:dyDescent="0.25">
      <c r="A39" s="115"/>
      <c r="B39" s="121"/>
      <c r="C39" s="87" t="s">
        <v>42</v>
      </c>
      <c r="D39" s="88">
        <v>132.0187</v>
      </c>
      <c r="E39" s="88">
        <v>138.4435</v>
      </c>
      <c r="F39" s="88">
        <v>150.24250000000001</v>
      </c>
      <c r="G39" s="88">
        <v>146.28309999999999</v>
      </c>
      <c r="H39" s="88">
        <v>126.3553</v>
      </c>
      <c r="I39" s="88">
        <v>136.21789999999999</v>
      </c>
      <c r="J39" s="88">
        <v>147.7937</v>
      </c>
      <c r="K39" s="88">
        <v>152.0872</v>
      </c>
      <c r="L39" s="88">
        <v>149.15960000000001</v>
      </c>
      <c r="M39" s="88">
        <v>126.5883</v>
      </c>
      <c r="N39" s="88">
        <v>104.43859999999999</v>
      </c>
      <c r="O39" s="88">
        <v>103.67829999999999</v>
      </c>
      <c r="P39" s="88">
        <v>91.964200000000005</v>
      </c>
      <c r="Q39" s="89">
        <v>98.181200000000004</v>
      </c>
      <c r="R39" s="89">
        <v>92.930300000000003</v>
      </c>
      <c r="S39" s="115"/>
    </row>
    <row r="40" spans="1:34" s="49" customFormat="1" ht="22.5" customHeight="1" x14ac:dyDescent="0.25">
      <c r="A40" s="115"/>
      <c r="B40" s="121"/>
      <c r="C40" s="87" t="s">
        <v>43</v>
      </c>
      <c r="D40" s="88">
        <v>4.3289999999999997</v>
      </c>
      <c r="E40" s="88">
        <v>4.7065000000000001</v>
      </c>
      <c r="F40" s="88">
        <v>4.1692</v>
      </c>
      <c r="G40" s="88">
        <v>5.1261999999999999</v>
      </c>
      <c r="H40" s="88">
        <v>4.9439000000000002</v>
      </c>
      <c r="I40" s="88">
        <v>4.2544000000000004</v>
      </c>
      <c r="J40" s="88">
        <v>4.5400999999999998</v>
      </c>
      <c r="K40" s="88">
        <v>5.8491</v>
      </c>
      <c r="L40" s="88">
        <v>8.3651</v>
      </c>
      <c r="M40" s="88">
        <v>7.9080000000000004</v>
      </c>
      <c r="N40" s="88">
        <v>6.6521999999999997</v>
      </c>
      <c r="O40" s="88">
        <v>6.8009000000000004</v>
      </c>
      <c r="P40" s="88">
        <v>7.6314000000000002</v>
      </c>
      <c r="Q40" s="89">
        <v>8.5221999999999998</v>
      </c>
      <c r="R40" s="89">
        <v>7.2858999999999998</v>
      </c>
      <c r="S40" s="115"/>
    </row>
    <row r="41" spans="1:34" s="49" customFormat="1" ht="26.25" customHeight="1" x14ac:dyDescent="0.25">
      <c r="A41" s="14"/>
      <c r="B41" s="76"/>
      <c r="C41" s="87" t="s">
        <v>81</v>
      </c>
      <c r="D41" s="88">
        <v>3.72950000000003</v>
      </c>
      <c r="E41" s="88">
        <v>3.4698999999999387</v>
      </c>
      <c r="F41" s="88">
        <v>3.8962000000000216</v>
      </c>
      <c r="G41" s="88">
        <v>5.056699999999978</v>
      </c>
      <c r="H41" s="88">
        <v>4.8041000000000622</v>
      </c>
      <c r="I41" s="88">
        <v>4.4651999999999816</v>
      </c>
      <c r="J41" s="88">
        <v>4.9309999999999263</v>
      </c>
      <c r="K41" s="88">
        <v>7.4691000000001395</v>
      </c>
      <c r="L41" s="88">
        <v>7.9487000000000307</v>
      </c>
      <c r="M41" s="88">
        <v>9.5460999999999103</v>
      </c>
      <c r="N41" s="88">
        <v>9.8447000000001026</v>
      </c>
      <c r="O41" s="88">
        <v>9.9510000000001355</v>
      </c>
      <c r="P41" s="88">
        <v>10.515300000000025</v>
      </c>
      <c r="Q41" s="89">
        <v>12.092599999999948</v>
      </c>
      <c r="R41" s="89" t="s">
        <v>63</v>
      </c>
      <c r="S41" s="24"/>
    </row>
    <row r="42" spans="1:34" s="18" customFormat="1" ht="36" customHeight="1" x14ac:dyDescent="0.25">
      <c r="A42" s="17"/>
      <c r="B42" s="191" t="s">
        <v>73</v>
      </c>
      <c r="C42" s="191"/>
      <c r="D42" s="90">
        <v>36.350299999999997</v>
      </c>
      <c r="E42" s="90">
        <v>37.647399999999998</v>
      </c>
      <c r="F42" s="91">
        <v>38.824100000000001</v>
      </c>
      <c r="G42" s="91">
        <v>36.493899999999996</v>
      </c>
      <c r="H42" s="91">
        <v>36.087000000000003</v>
      </c>
      <c r="I42" s="91">
        <v>37.770800000000001</v>
      </c>
      <c r="J42" s="91">
        <v>38.823700000000002</v>
      </c>
      <c r="K42" s="91">
        <v>45.879399999999997</v>
      </c>
      <c r="L42" s="91">
        <v>43.139800000000001</v>
      </c>
      <c r="M42" s="91">
        <v>43.203400000000002</v>
      </c>
      <c r="N42" s="91">
        <v>41.188400000000001</v>
      </c>
      <c r="O42" s="91">
        <v>37.9557</v>
      </c>
      <c r="P42" s="91">
        <v>37.365900000000003</v>
      </c>
      <c r="Q42" s="91">
        <v>35.609699999999997</v>
      </c>
      <c r="R42" s="91">
        <v>37.110399999999998</v>
      </c>
      <c r="S42" s="17"/>
      <c r="Z42" s="19"/>
      <c r="AA42" s="19"/>
      <c r="AB42" s="19"/>
      <c r="AC42" s="19"/>
      <c r="AD42" s="19"/>
      <c r="AH42" s="14"/>
    </row>
    <row r="43" spans="1:34" s="49" customFormat="1" ht="22.5" customHeight="1" x14ac:dyDescent="0.25">
      <c r="A43" s="115"/>
      <c r="B43" s="121"/>
      <c r="C43" s="87" t="s">
        <v>69</v>
      </c>
      <c r="D43" s="88" t="s">
        <v>63</v>
      </c>
      <c r="E43" s="88" t="s">
        <v>63</v>
      </c>
      <c r="F43" s="88" t="s">
        <v>63</v>
      </c>
      <c r="G43" s="88" t="s">
        <v>63</v>
      </c>
      <c r="H43" s="88" t="s">
        <v>63</v>
      </c>
      <c r="I43" s="88" t="s">
        <v>63</v>
      </c>
      <c r="J43" s="88" t="s">
        <v>63</v>
      </c>
      <c r="K43" s="88" t="s">
        <v>63</v>
      </c>
      <c r="L43" s="88" t="s">
        <v>63</v>
      </c>
      <c r="M43" s="88" t="s">
        <v>63</v>
      </c>
      <c r="N43" s="88" t="s">
        <v>63</v>
      </c>
      <c r="O43" s="88" t="s">
        <v>63</v>
      </c>
      <c r="P43" s="88" t="s">
        <v>63</v>
      </c>
      <c r="Q43" s="89" t="s">
        <v>63</v>
      </c>
      <c r="R43" s="89" t="s">
        <v>63</v>
      </c>
      <c r="S43" s="115"/>
    </row>
    <row r="44" spans="1:34" s="49" customFormat="1" ht="22.5" customHeight="1" x14ac:dyDescent="0.25">
      <c r="A44" s="115"/>
      <c r="B44" s="121"/>
      <c r="C44" s="87" t="s">
        <v>62</v>
      </c>
      <c r="D44" s="88">
        <v>0.57609999999999995</v>
      </c>
      <c r="E44" s="88">
        <v>1.1156999999999999</v>
      </c>
      <c r="F44" s="88">
        <v>0.53710000000000002</v>
      </c>
      <c r="G44" s="88">
        <v>1.3597999999999999</v>
      </c>
      <c r="H44" s="88">
        <v>1.0887</v>
      </c>
      <c r="I44" s="88">
        <v>2.6078000000000001</v>
      </c>
      <c r="J44" s="88">
        <v>1.7687999999999999</v>
      </c>
      <c r="K44" s="88">
        <v>5.4880000000000004</v>
      </c>
      <c r="L44" s="88">
        <v>7.0128000000000004</v>
      </c>
      <c r="M44" s="88">
        <v>7.8209</v>
      </c>
      <c r="N44" s="88">
        <v>6.8003</v>
      </c>
      <c r="O44" s="88">
        <v>7.2965999999999998</v>
      </c>
      <c r="P44" s="88">
        <v>8.4425000000000008</v>
      </c>
      <c r="Q44" s="89">
        <v>7.6055000000000001</v>
      </c>
      <c r="R44" s="89">
        <v>7.7705000000000002</v>
      </c>
      <c r="S44" s="115"/>
    </row>
    <row r="45" spans="1:34" s="49" customFormat="1" ht="22.5" customHeight="1" x14ac:dyDescent="0.25">
      <c r="A45" s="115"/>
      <c r="B45" s="121"/>
      <c r="C45" s="87" t="s">
        <v>60</v>
      </c>
      <c r="D45" s="88">
        <v>5.7168999999999999</v>
      </c>
      <c r="E45" s="88">
        <v>5.4808000000000003</v>
      </c>
      <c r="F45" s="88">
        <v>5.8419999999999996</v>
      </c>
      <c r="G45" s="88">
        <v>4.2533000000000003</v>
      </c>
      <c r="H45" s="88">
        <v>5.0330000000000004</v>
      </c>
      <c r="I45" s="88">
        <v>4.8246000000000002</v>
      </c>
      <c r="J45" s="88">
        <v>5.5629</v>
      </c>
      <c r="K45" s="88">
        <v>4.7221000000000002</v>
      </c>
      <c r="L45" s="88">
        <v>5.8571</v>
      </c>
      <c r="M45" s="88">
        <v>6.4650999999999996</v>
      </c>
      <c r="N45" s="88">
        <v>6.5090000000000003</v>
      </c>
      <c r="O45" s="88">
        <v>6.3037999999999998</v>
      </c>
      <c r="P45" s="88">
        <v>6.9589999999999996</v>
      </c>
      <c r="Q45" s="89">
        <v>7.3116000000000003</v>
      </c>
      <c r="R45" s="89">
        <v>7.3616999999999999</v>
      </c>
      <c r="S45" s="115"/>
    </row>
    <row r="46" spans="1:34" s="49" customFormat="1" ht="22.5" customHeight="1" x14ac:dyDescent="0.25">
      <c r="A46" s="115"/>
      <c r="B46" s="121"/>
      <c r="C46" s="87" t="s">
        <v>68</v>
      </c>
      <c r="D46" s="88" t="s">
        <v>63</v>
      </c>
      <c r="E46" s="88" t="s">
        <v>63</v>
      </c>
      <c r="F46" s="88" t="s">
        <v>63</v>
      </c>
      <c r="G46" s="88" t="s">
        <v>63</v>
      </c>
      <c r="H46" s="88" t="s">
        <v>63</v>
      </c>
      <c r="I46" s="88" t="s">
        <v>63</v>
      </c>
      <c r="J46" s="88" t="s">
        <v>63</v>
      </c>
      <c r="K46" s="88" t="s">
        <v>63</v>
      </c>
      <c r="L46" s="88" t="s">
        <v>63</v>
      </c>
      <c r="M46" s="88" t="s">
        <v>63</v>
      </c>
      <c r="N46" s="88" t="s">
        <v>63</v>
      </c>
      <c r="O46" s="88" t="s">
        <v>63</v>
      </c>
      <c r="P46" s="88" t="s">
        <v>63</v>
      </c>
      <c r="Q46" s="89" t="s">
        <v>63</v>
      </c>
      <c r="R46" s="89" t="s">
        <v>63</v>
      </c>
      <c r="S46" s="115"/>
    </row>
    <row r="47" spans="1:34" s="49" customFormat="1" ht="22.5" customHeight="1" x14ac:dyDescent="0.25">
      <c r="A47" s="115"/>
      <c r="B47" s="121"/>
      <c r="C47" s="87" t="s">
        <v>61</v>
      </c>
      <c r="D47" s="88" t="s">
        <v>63</v>
      </c>
      <c r="E47" s="88" t="s">
        <v>63</v>
      </c>
      <c r="F47" s="88" t="s">
        <v>63</v>
      </c>
      <c r="G47" s="88" t="s">
        <v>63</v>
      </c>
      <c r="H47" s="88" t="s">
        <v>63</v>
      </c>
      <c r="I47" s="88" t="s">
        <v>63</v>
      </c>
      <c r="J47" s="88" t="s">
        <v>63</v>
      </c>
      <c r="K47" s="88" t="s">
        <v>63</v>
      </c>
      <c r="L47" s="88" t="s">
        <v>63</v>
      </c>
      <c r="M47" s="88" t="s">
        <v>63</v>
      </c>
      <c r="N47" s="88" t="s">
        <v>63</v>
      </c>
      <c r="O47" s="88" t="s">
        <v>63</v>
      </c>
      <c r="P47" s="88" t="s">
        <v>63</v>
      </c>
      <c r="Q47" s="89" t="s">
        <v>63</v>
      </c>
      <c r="R47" s="89" t="s">
        <v>63</v>
      </c>
      <c r="S47" s="115"/>
    </row>
    <row r="48" spans="1:34" s="49" customFormat="1" ht="22.5" customHeight="1" x14ac:dyDescent="0.25">
      <c r="A48" s="115"/>
      <c r="B48" s="121"/>
      <c r="C48" s="87" t="s">
        <v>84</v>
      </c>
      <c r="D48" s="88" t="s">
        <v>63</v>
      </c>
      <c r="E48" s="88" t="s">
        <v>63</v>
      </c>
      <c r="F48" s="88" t="s">
        <v>63</v>
      </c>
      <c r="G48" s="88" t="s">
        <v>63</v>
      </c>
      <c r="H48" s="88" t="s">
        <v>63</v>
      </c>
      <c r="I48" s="88" t="s">
        <v>63</v>
      </c>
      <c r="J48" s="88" t="s">
        <v>63</v>
      </c>
      <c r="K48" s="88" t="s">
        <v>63</v>
      </c>
      <c r="L48" s="88" t="s">
        <v>63</v>
      </c>
      <c r="M48" s="88" t="s">
        <v>63</v>
      </c>
      <c r="N48" s="88" t="s">
        <v>63</v>
      </c>
      <c r="O48" s="88" t="s">
        <v>63</v>
      </c>
      <c r="P48" s="88" t="s">
        <v>63</v>
      </c>
      <c r="Q48" s="89" t="s">
        <v>63</v>
      </c>
      <c r="R48" s="89" t="s">
        <v>63</v>
      </c>
      <c r="S48" s="115"/>
    </row>
    <row r="49" spans="1:34" s="49" customFormat="1" ht="26.25" customHeight="1" x14ac:dyDescent="0.25">
      <c r="A49" s="14"/>
      <c r="B49" s="76"/>
      <c r="C49" s="87" t="s">
        <v>81</v>
      </c>
      <c r="D49" s="88">
        <v>30.057299999999998</v>
      </c>
      <c r="E49" s="88">
        <v>31.050899999999999</v>
      </c>
      <c r="F49" s="88">
        <v>32.445</v>
      </c>
      <c r="G49" s="88">
        <v>30.880799999999997</v>
      </c>
      <c r="H49" s="88">
        <v>29.965300000000003</v>
      </c>
      <c r="I49" s="88">
        <v>30.3384</v>
      </c>
      <c r="J49" s="88">
        <v>31.492000000000004</v>
      </c>
      <c r="K49" s="88">
        <v>35.669299999999993</v>
      </c>
      <c r="L49" s="88">
        <v>30.2699</v>
      </c>
      <c r="M49" s="88">
        <v>28.917400000000001</v>
      </c>
      <c r="N49" s="88">
        <v>27.879100000000001</v>
      </c>
      <c r="O49" s="88">
        <v>24.3553</v>
      </c>
      <c r="P49" s="88">
        <v>21.964400000000005</v>
      </c>
      <c r="Q49" s="89">
        <v>20.692599999999995</v>
      </c>
      <c r="R49" s="89">
        <v>21.978199999999998</v>
      </c>
      <c r="S49" s="24"/>
    </row>
    <row r="50" spans="1:34" s="18" customFormat="1" ht="36" customHeight="1" x14ac:dyDescent="0.25">
      <c r="A50" s="17"/>
      <c r="B50" s="191" t="s">
        <v>74</v>
      </c>
      <c r="C50" s="191"/>
      <c r="D50" s="90">
        <v>346.1694</v>
      </c>
      <c r="E50" s="90">
        <v>343.48540000000003</v>
      </c>
      <c r="F50" s="91">
        <v>358.97770000000003</v>
      </c>
      <c r="G50" s="91">
        <v>390.5009</v>
      </c>
      <c r="H50" s="91">
        <v>365.65710000000001</v>
      </c>
      <c r="I50" s="91">
        <v>386.99610000000001</v>
      </c>
      <c r="J50" s="91">
        <v>366.72280000000001</v>
      </c>
      <c r="K50" s="91">
        <v>384.70979999999997</v>
      </c>
      <c r="L50" s="91">
        <v>390.38200000000001</v>
      </c>
      <c r="M50" s="91">
        <v>413.54559999999998</v>
      </c>
      <c r="N50" s="91">
        <v>386.71050000000002</v>
      </c>
      <c r="O50" s="91">
        <v>391.72770000000003</v>
      </c>
      <c r="P50" s="91">
        <v>393.08170000000001</v>
      </c>
      <c r="Q50" s="91">
        <v>411.29689999999999</v>
      </c>
      <c r="R50" s="91">
        <v>417.94310000000002</v>
      </c>
      <c r="S50" s="17"/>
      <c r="Z50" s="19"/>
      <c r="AA50" s="19"/>
      <c r="AB50" s="19"/>
      <c r="AC50" s="19"/>
      <c r="AD50" s="19"/>
      <c r="AH50" s="14"/>
    </row>
    <row r="51" spans="1:34" s="49" customFormat="1" ht="22.5" customHeight="1" x14ac:dyDescent="0.25">
      <c r="A51" s="115"/>
      <c r="B51" s="121"/>
      <c r="C51" s="87" t="s">
        <v>48</v>
      </c>
      <c r="D51" s="88" t="s">
        <v>63</v>
      </c>
      <c r="E51" s="88" t="s">
        <v>63</v>
      </c>
      <c r="F51" s="88" t="s">
        <v>63</v>
      </c>
      <c r="G51" s="88" t="s">
        <v>63</v>
      </c>
      <c r="H51" s="88" t="s">
        <v>63</v>
      </c>
      <c r="I51" s="88" t="s">
        <v>63</v>
      </c>
      <c r="J51" s="88" t="s">
        <v>63</v>
      </c>
      <c r="K51" s="88" t="s">
        <v>63</v>
      </c>
      <c r="L51" s="88" t="s">
        <v>63</v>
      </c>
      <c r="M51" s="88" t="s">
        <v>63</v>
      </c>
      <c r="N51" s="88" t="s">
        <v>63</v>
      </c>
      <c r="O51" s="88" t="s">
        <v>63</v>
      </c>
      <c r="P51" s="88" t="s">
        <v>63</v>
      </c>
      <c r="Q51" s="89" t="s">
        <v>63</v>
      </c>
      <c r="R51" s="89" t="s">
        <v>63</v>
      </c>
      <c r="S51" s="115"/>
    </row>
    <row r="52" spans="1:34" s="49" customFormat="1" ht="22.5" customHeight="1" x14ac:dyDescent="0.25">
      <c r="A52" s="115"/>
      <c r="B52" s="121"/>
      <c r="C52" s="87" t="s">
        <v>44</v>
      </c>
      <c r="D52" s="88">
        <v>1.5492999999999999</v>
      </c>
      <c r="E52" s="88">
        <v>1.4298999999999999</v>
      </c>
      <c r="F52" s="88">
        <v>1.5073000000000001</v>
      </c>
      <c r="G52" s="88">
        <v>1.5065999999999999</v>
      </c>
      <c r="H52" s="88">
        <v>0.68959999999999999</v>
      </c>
      <c r="I52" s="88">
        <v>0.36559999999999998</v>
      </c>
      <c r="J52" s="88">
        <v>0.31559999999999999</v>
      </c>
      <c r="K52" s="88">
        <v>0.3049</v>
      </c>
      <c r="L52" s="88">
        <v>0.2167</v>
      </c>
      <c r="M52" s="88">
        <v>0.20399999999999999</v>
      </c>
      <c r="N52" s="88">
        <v>0.1807</v>
      </c>
      <c r="O52" s="88">
        <v>0</v>
      </c>
      <c r="P52" s="88">
        <v>0.2351</v>
      </c>
      <c r="Q52" s="89">
        <v>0.39</v>
      </c>
      <c r="R52" s="89">
        <v>0.39</v>
      </c>
      <c r="S52" s="115"/>
    </row>
    <row r="53" spans="1:34" s="49" customFormat="1" ht="22.5" customHeight="1" x14ac:dyDescent="0.25">
      <c r="A53" s="115"/>
      <c r="B53" s="121"/>
      <c r="C53" s="87" t="s">
        <v>45</v>
      </c>
      <c r="D53" s="88">
        <v>1.3691</v>
      </c>
      <c r="E53" s="88">
        <v>1.2165999999999999</v>
      </c>
      <c r="F53" s="88">
        <v>1.1056999999999999</v>
      </c>
      <c r="G53" s="88">
        <v>0.99460000000000004</v>
      </c>
      <c r="H53" s="88">
        <v>0.88370000000000004</v>
      </c>
      <c r="I53" s="88">
        <v>0.66259999999999997</v>
      </c>
      <c r="J53" s="88">
        <v>0.61829999999999996</v>
      </c>
      <c r="K53" s="88">
        <v>0.54279999999999995</v>
      </c>
      <c r="L53" s="88">
        <v>0.53500000000000003</v>
      </c>
      <c r="M53" s="88">
        <v>0.55100000000000005</v>
      </c>
      <c r="N53" s="88">
        <v>0.49380000000000002</v>
      </c>
      <c r="O53" s="88">
        <v>0.48520000000000002</v>
      </c>
      <c r="P53" s="88">
        <v>0.52580000000000005</v>
      </c>
      <c r="Q53" s="89">
        <v>0.94410000000000005</v>
      </c>
      <c r="R53" s="89">
        <v>1.2505999999999999</v>
      </c>
      <c r="S53" s="115"/>
    </row>
    <row r="54" spans="1:34" s="49" customFormat="1" ht="22.5" customHeight="1" x14ac:dyDescent="0.25">
      <c r="A54" s="115"/>
      <c r="B54" s="121"/>
      <c r="C54" s="87" t="s">
        <v>49</v>
      </c>
      <c r="D54" s="88" t="s">
        <v>63</v>
      </c>
      <c r="E54" s="88" t="s">
        <v>63</v>
      </c>
      <c r="F54" s="88" t="s">
        <v>63</v>
      </c>
      <c r="G54" s="88" t="s">
        <v>63</v>
      </c>
      <c r="H54" s="88" t="s">
        <v>63</v>
      </c>
      <c r="I54" s="88" t="s">
        <v>63</v>
      </c>
      <c r="J54" s="88" t="s">
        <v>63</v>
      </c>
      <c r="K54" s="88" t="s">
        <v>63</v>
      </c>
      <c r="L54" s="88" t="s">
        <v>63</v>
      </c>
      <c r="M54" s="88" t="s">
        <v>63</v>
      </c>
      <c r="N54" s="88" t="s">
        <v>63</v>
      </c>
      <c r="O54" s="88" t="s">
        <v>63</v>
      </c>
      <c r="P54" s="88" t="s">
        <v>63</v>
      </c>
      <c r="Q54" s="89" t="s">
        <v>63</v>
      </c>
      <c r="R54" s="89" t="s">
        <v>63</v>
      </c>
      <c r="S54" s="115"/>
    </row>
    <row r="55" spans="1:34" s="49" customFormat="1" ht="22.5" customHeight="1" x14ac:dyDescent="0.25">
      <c r="A55" s="115"/>
      <c r="B55" s="121"/>
      <c r="C55" s="87" t="s">
        <v>46</v>
      </c>
      <c r="D55" s="88">
        <v>1.95E-2</v>
      </c>
      <c r="E55" s="88">
        <v>1.95E-2</v>
      </c>
      <c r="F55" s="88">
        <v>5.6099999999999997E-2</v>
      </c>
      <c r="G55" s="88">
        <v>7.8100000000000003E-2</v>
      </c>
      <c r="H55" s="88">
        <v>8.3000000000000004E-2</v>
      </c>
      <c r="I55" s="88">
        <v>9.2799999999999994E-2</v>
      </c>
      <c r="J55" s="88">
        <v>7.8100000000000003E-2</v>
      </c>
      <c r="K55" s="88">
        <v>0.1172</v>
      </c>
      <c r="L55" s="88">
        <v>0.1074</v>
      </c>
      <c r="M55" s="88">
        <v>0.1123</v>
      </c>
      <c r="N55" s="88">
        <v>0.1147</v>
      </c>
      <c r="O55" s="88">
        <v>0.1123</v>
      </c>
      <c r="P55" s="88">
        <v>0.1132</v>
      </c>
      <c r="Q55" s="89">
        <v>0.1123</v>
      </c>
      <c r="R55" s="89">
        <v>0.1123</v>
      </c>
      <c r="S55" s="115"/>
    </row>
    <row r="56" spans="1:34" s="49" customFormat="1" ht="22.5" customHeight="1" x14ac:dyDescent="0.25">
      <c r="A56" s="115"/>
      <c r="B56" s="121"/>
      <c r="C56" s="87" t="s">
        <v>47</v>
      </c>
      <c r="D56" s="88">
        <v>317.82429999999999</v>
      </c>
      <c r="E56" s="88">
        <v>315.67500000000001</v>
      </c>
      <c r="F56" s="88">
        <v>331.30090000000001</v>
      </c>
      <c r="G56" s="88">
        <v>365.47590000000002</v>
      </c>
      <c r="H56" s="88">
        <v>342.79500000000002</v>
      </c>
      <c r="I56" s="88">
        <v>363.05220000000003</v>
      </c>
      <c r="J56" s="88">
        <v>339.90550000000002</v>
      </c>
      <c r="K56" s="88">
        <v>357.06279999999998</v>
      </c>
      <c r="L56" s="88">
        <v>362.09679999999997</v>
      </c>
      <c r="M56" s="88">
        <v>377.4923</v>
      </c>
      <c r="N56" s="88">
        <v>348.45460000000003</v>
      </c>
      <c r="O56" s="88">
        <v>354.08679999999998</v>
      </c>
      <c r="P56" s="88">
        <v>352.85739999999998</v>
      </c>
      <c r="Q56" s="89">
        <v>364.39589999999998</v>
      </c>
      <c r="R56" s="89">
        <v>369.62209999999999</v>
      </c>
      <c r="S56" s="115"/>
    </row>
    <row r="57" spans="1:34" s="49" customFormat="1" ht="26.25" customHeight="1" x14ac:dyDescent="0.25">
      <c r="A57" s="14"/>
      <c r="B57" s="76"/>
      <c r="C57" s="87" t="s">
        <v>81</v>
      </c>
      <c r="D57" s="88">
        <v>25.407199999999989</v>
      </c>
      <c r="E57" s="88">
        <v>25.144400000000019</v>
      </c>
      <c r="F57" s="88">
        <v>25.0077</v>
      </c>
      <c r="G57" s="88">
        <v>22.445699999999988</v>
      </c>
      <c r="H57" s="88">
        <v>21.205800000000011</v>
      </c>
      <c r="I57" s="88">
        <v>22.822900000000004</v>
      </c>
      <c r="J57" s="88">
        <v>25.805299999999988</v>
      </c>
      <c r="K57" s="88">
        <v>26.682099999999991</v>
      </c>
      <c r="L57" s="88">
        <v>27.426100000000019</v>
      </c>
      <c r="M57" s="88">
        <v>35.185999999999979</v>
      </c>
      <c r="N57" s="88">
        <v>37.466700000000003</v>
      </c>
      <c r="O57" s="88">
        <v>37.04340000000002</v>
      </c>
      <c r="P57" s="88">
        <v>39.350200000000029</v>
      </c>
      <c r="Q57" s="89">
        <v>45.454600000000028</v>
      </c>
      <c r="R57" s="89">
        <v>46.568100000000015</v>
      </c>
      <c r="S57" s="24"/>
    </row>
    <row r="58" spans="1:34" s="18" customFormat="1" ht="36" customHeight="1" x14ac:dyDescent="0.25">
      <c r="A58" s="17"/>
      <c r="B58" s="191" t="s">
        <v>75</v>
      </c>
      <c r="C58" s="191"/>
      <c r="D58" s="90">
        <v>6490.8774999999996</v>
      </c>
      <c r="E58" s="90">
        <v>7085.5279</v>
      </c>
      <c r="F58" s="91">
        <v>7621.4584000000004</v>
      </c>
      <c r="G58" s="91">
        <v>7859.3301000000001</v>
      </c>
      <c r="H58" s="91">
        <v>8455.9856999999993</v>
      </c>
      <c r="I58" s="91">
        <v>9036.6839</v>
      </c>
      <c r="J58" s="91">
        <v>9764.5686999999998</v>
      </c>
      <c r="K58" s="91">
        <v>10079.9588</v>
      </c>
      <c r="L58" s="91">
        <v>10456.1034</v>
      </c>
      <c r="M58" s="91">
        <v>10525.002400000001</v>
      </c>
      <c r="N58" s="91">
        <v>10442.170099999999</v>
      </c>
      <c r="O58" s="91">
        <v>10358.2006</v>
      </c>
      <c r="P58" s="91">
        <v>10550.734200000001</v>
      </c>
      <c r="Q58" s="91">
        <v>10800.067300000001</v>
      </c>
      <c r="R58" s="91">
        <v>10795.7734</v>
      </c>
      <c r="S58" s="17"/>
      <c r="Z58" s="19"/>
      <c r="AA58" s="19"/>
      <c r="AB58" s="19"/>
      <c r="AC58" s="19"/>
      <c r="AD58" s="19"/>
      <c r="AH58" s="14"/>
    </row>
    <row r="59" spans="1:34" s="49" customFormat="1" ht="22.5" customHeight="1" x14ac:dyDescent="0.25">
      <c r="A59" s="115"/>
      <c r="B59" s="121"/>
      <c r="C59" s="87" t="s">
        <v>50</v>
      </c>
      <c r="D59" s="88">
        <v>208.33949999999999</v>
      </c>
      <c r="E59" s="88">
        <v>212.9187</v>
      </c>
      <c r="F59" s="88">
        <v>214.74760000000001</v>
      </c>
      <c r="G59" s="88">
        <v>212.17250000000001</v>
      </c>
      <c r="H59" s="88">
        <v>217.5</v>
      </c>
      <c r="I59" s="88">
        <v>208.76429999999999</v>
      </c>
      <c r="J59" s="88">
        <v>199.7003</v>
      </c>
      <c r="K59" s="88">
        <v>193.1516</v>
      </c>
      <c r="L59" s="88">
        <v>179.8723</v>
      </c>
      <c r="M59" s="88">
        <v>170.5111</v>
      </c>
      <c r="N59" s="88">
        <v>175.76990000000001</v>
      </c>
      <c r="O59" s="88">
        <v>181.31710000000001</v>
      </c>
      <c r="P59" s="88">
        <v>179.22309999999999</v>
      </c>
      <c r="Q59" s="89">
        <v>170.32839999999999</v>
      </c>
      <c r="R59" s="89">
        <v>165.74600000000001</v>
      </c>
      <c r="S59" s="115"/>
    </row>
    <row r="60" spans="1:34" s="49" customFormat="1" ht="22.5" customHeight="1" x14ac:dyDescent="0.25">
      <c r="A60" s="115"/>
      <c r="B60" s="121"/>
      <c r="C60" s="87" t="s">
        <v>51</v>
      </c>
      <c r="D60" s="88">
        <v>4475.2376999999997</v>
      </c>
      <c r="E60" s="88">
        <v>4981.5156999999999</v>
      </c>
      <c r="F60" s="88">
        <v>5385.5210999999999</v>
      </c>
      <c r="G60" s="88">
        <v>5548.3581000000004</v>
      </c>
      <c r="H60" s="88">
        <v>6034.9355999999998</v>
      </c>
      <c r="I60" s="88">
        <v>6473.6252999999997</v>
      </c>
      <c r="J60" s="88">
        <v>7125.6126999999997</v>
      </c>
      <c r="K60" s="88">
        <v>7292.7478000000001</v>
      </c>
      <c r="L60" s="88">
        <v>7600.9633000000003</v>
      </c>
      <c r="M60" s="88">
        <v>7466.3427000000001</v>
      </c>
      <c r="N60" s="88">
        <v>7361.0559000000003</v>
      </c>
      <c r="O60" s="88">
        <v>7254.3356999999996</v>
      </c>
      <c r="P60" s="88">
        <v>7311.0119000000004</v>
      </c>
      <c r="Q60" s="89">
        <v>7409.8347000000003</v>
      </c>
      <c r="R60" s="89">
        <v>7470.2483000000002</v>
      </c>
      <c r="S60" s="115"/>
    </row>
    <row r="61" spans="1:34" s="49" customFormat="1" ht="22.5" customHeight="1" x14ac:dyDescent="0.25">
      <c r="A61" s="115"/>
      <c r="B61" s="121"/>
      <c r="C61" s="87" t="s">
        <v>57</v>
      </c>
      <c r="D61" s="88">
        <v>216.9092</v>
      </c>
      <c r="E61" s="88">
        <v>223.2302</v>
      </c>
      <c r="F61" s="88">
        <v>236.06649999999999</v>
      </c>
      <c r="G61" s="88">
        <v>263.24540000000002</v>
      </c>
      <c r="H61" s="88">
        <v>277.33999999999997</v>
      </c>
      <c r="I61" s="88">
        <v>304.75049999999999</v>
      </c>
      <c r="J61" s="88">
        <v>334.12599999999998</v>
      </c>
      <c r="K61" s="88">
        <v>328.6046</v>
      </c>
      <c r="L61" s="88">
        <v>319.39229999999998</v>
      </c>
      <c r="M61" s="88">
        <v>332.43450000000001</v>
      </c>
      <c r="N61" s="88">
        <v>339.34640000000002</v>
      </c>
      <c r="O61" s="88">
        <v>340.32380000000001</v>
      </c>
      <c r="P61" s="88">
        <v>346.74540000000002</v>
      </c>
      <c r="Q61" s="89">
        <v>339.48930000000001</v>
      </c>
      <c r="R61" s="89">
        <v>320.47809999999998</v>
      </c>
      <c r="S61" s="115"/>
    </row>
    <row r="62" spans="1:34" s="49" customFormat="1" ht="22.5" customHeight="1" x14ac:dyDescent="0.25">
      <c r="A62" s="115"/>
      <c r="B62" s="121"/>
      <c r="C62" s="87" t="s">
        <v>52</v>
      </c>
      <c r="D62" s="88">
        <v>697.30439999999999</v>
      </c>
      <c r="E62" s="88">
        <v>743.79060000000004</v>
      </c>
      <c r="F62" s="88">
        <v>804.27800000000002</v>
      </c>
      <c r="G62" s="88">
        <v>868.84439999999995</v>
      </c>
      <c r="H62" s="88">
        <v>992.85050000000001</v>
      </c>
      <c r="I62" s="88">
        <v>1057.4413</v>
      </c>
      <c r="J62" s="88">
        <v>1124.9928</v>
      </c>
      <c r="K62" s="88">
        <v>1255.0250000000001</v>
      </c>
      <c r="L62" s="88">
        <v>1305.1328000000001</v>
      </c>
      <c r="M62" s="88">
        <v>1444.9745</v>
      </c>
      <c r="N62" s="88">
        <v>1405.3925999999999</v>
      </c>
      <c r="O62" s="88">
        <v>1391.5337999999999</v>
      </c>
      <c r="P62" s="88">
        <v>1462.3109999999999</v>
      </c>
      <c r="Q62" s="89">
        <v>1527.944</v>
      </c>
      <c r="R62" s="89">
        <v>1476.3378</v>
      </c>
      <c r="S62" s="115"/>
    </row>
    <row r="63" spans="1:34" s="49" customFormat="1" ht="22.5" customHeight="1" x14ac:dyDescent="0.25">
      <c r="A63" s="115"/>
      <c r="B63" s="121"/>
      <c r="C63" s="87" t="s">
        <v>53</v>
      </c>
      <c r="D63" s="88">
        <v>87.602800000000002</v>
      </c>
      <c r="E63" s="88">
        <v>105.11799999999999</v>
      </c>
      <c r="F63" s="88">
        <v>130.31659999999999</v>
      </c>
      <c r="G63" s="88">
        <v>115.4332</v>
      </c>
      <c r="H63" s="88">
        <v>113.95099999999999</v>
      </c>
      <c r="I63" s="88">
        <v>107.8728</v>
      </c>
      <c r="J63" s="88">
        <v>108.7332</v>
      </c>
      <c r="K63" s="88">
        <v>114.755</v>
      </c>
      <c r="L63" s="88">
        <v>115.9147</v>
      </c>
      <c r="M63" s="88">
        <v>149.73150000000001</v>
      </c>
      <c r="N63" s="88">
        <v>164.96940000000001</v>
      </c>
      <c r="O63" s="88">
        <v>174.08459999999999</v>
      </c>
      <c r="P63" s="88">
        <v>194.4479</v>
      </c>
      <c r="Q63" s="89">
        <v>230.55</v>
      </c>
      <c r="R63" s="89">
        <v>251.13249999999999</v>
      </c>
      <c r="S63" s="115"/>
    </row>
    <row r="64" spans="1:34" s="49" customFormat="1" ht="22.5" customHeight="1" x14ac:dyDescent="0.25">
      <c r="A64" s="115"/>
      <c r="B64" s="121"/>
      <c r="C64" s="87" t="s">
        <v>54</v>
      </c>
      <c r="D64" s="88">
        <v>391.17340000000002</v>
      </c>
      <c r="E64" s="88">
        <v>385.93049999999999</v>
      </c>
      <c r="F64" s="88">
        <v>401.97</v>
      </c>
      <c r="G64" s="88">
        <v>387.25130000000001</v>
      </c>
      <c r="H64" s="88">
        <v>375.99689999999998</v>
      </c>
      <c r="I64" s="88">
        <v>406.00439999999998</v>
      </c>
      <c r="J64" s="88">
        <v>391.45960000000002</v>
      </c>
      <c r="K64" s="88">
        <v>410.37520000000001</v>
      </c>
      <c r="L64" s="88">
        <v>440.03640000000001</v>
      </c>
      <c r="M64" s="88">
        <v>440.22320000000002</v>
      </c>
      <c r="N64" s="88">
        <v>435.1712</v>
      </c>
      <c r="O64" s="88">
        <v>429.00830000000002</v>
      </c>
      <c r="P64" s="88">
        <v>428.80799999999999</v>
      </c>
      <c r="Q64" s="89">
        <v>431.08749999999998</v>
      </c>
      <c r="R64" s="89">
        <v>424.26220000000001</v>
      </c>
      <c r="S64" s="115"/>
    </row>
    <row r="65" spans="1:34" s="49" customFormat="1" ht="22.5" customHeight="1" x14ac:dyDescent="0.25">
      <c r="A65" s="115"/>
      <c r="B65" s="121"/>
      <c r="C65" s="87" t="s">
        <v>55</v>
      </c>
      <c r="D65" s="88">
        <v>27.275700000000001</v>
      </c>
      <c r="E65" s="88">
        <v>28.022500000000001</v>
      </c>
      <c r="F65" s="88">
        <v>35.023099999999999</v>
      </c>
      <c r="G65" s="88">
        <v>38.7545</v>
      </c>
      <c r="H65" s="88">
        <v>41.424300000000002</v>
      </c>
      <c r="I65" s="88">
        <v>58.545000000000002</v>
      </c>
      <c r="J65" s="88">
        <v>58.522599999999997</v>
      </c>
      <c r="K65" s="88">
        <v>62.9208</v>
      </c>
      <c r="L65" s="88">
        <v>59.691400000000002</v>
      </c>
      <c r="M65" s="88">
        <v>60.840299999999999</v>
      </c>
      <c r="N65" s="88">
        <v>68.957300000000004</v>
      </c>
      <c r="O65" s="88">
        <v>74.821600000000004</v>
      </c>
      <c r="P65" s="88">
        <v>82.289000000000001</v>
      </c>
      <c r="Q65" s="89">
        <v>87.130099999999999</v>
      </c>
      <c r="R65" s="89">
        <v>87.310100000000006</v>
      </c>
      <c r="S65" s="115"/>
    </row>
    <row r="66" spans="1:34" s="49" customFormat="1" ht="22.5" customHeight="1" x14ac:dyDescent="0.25">
      <c r="A66" s="115"/>
      <c r="B66" s="121"/>
      <c r="C66" s="87" t="s">
        <v>56</v>
      </c>
      <c r="D66" s="88">
        <v>7.7073999999999998</v>
      </c>
      <c r="E66" s="88">
        <v>7.6505000000000001</v>
      </c>
      <c r="F66" s="88">
        <v>5.5354000000000001</v>
      </c>
      <c r="G66" s="88">
        <v>7.1797000000000004</v>
      </c>
      <c r="H66" s="88">
        <v>5.1417999999999999</v>
      </c>
      <c r="I66" s="88">
        <v>4.2038000000000002</v>
      </c>
      <c r="J66" s="88">
        <v>4.0594999999999999</v>
      </c>
      <c r="K66" s="88">
        <v>5.3794000000000004</v>
      </c>
      <c r="L66" s="88">
        <v>4.5044000000000004</v>
      </c>
      <c r="M66" s="88">
        <v>4.2328999999999999</v>
      </c>
      <c r="N66" s="88">
        <v>4.0598999999999998</v>
      </c>
      <c r="O66" s="88">
        <v>3.1389</v>
      </c>
      <c r="P66" s="88">
        <v>3.4062000000000001</v>
      </c>
      <c r="Q66" s="89">
        <v>3.2238000000000002</v>
      </c>
      <c r="R66" s="89">
        <v>2.9298999999999999</v>
      </c>
      <c r="S66" s="115"/>
    </row>
    <row r="67" spans="1:34" s="49" customFormat="1" ht="22.5" customHeight="1" x14ac:dyDescent="0.25">
      <c r="A67" s="115"/>
      <c r="B67" s="121"/>
      <c r="C67" s="87" t="s">
        <v>59</v>
      </c>
      <c r="D67" s="88">
        <v>47.698500000000003</v>
      </c>
      <c r="E67" s="88">
        <v>50.718800000000002</v>
      </c>
      <c r="F67" s="88">
        <v>56.484200000000001</v>
      </c>
      <c r="G67" s="88">
        <v>61.509500000000003</v>
      </c>
      <c r="H67" s="88">
        <v>59.761800000000001</v>
      </c>
      <c r="I67" s="88">
        <v>64.933599999999998</v>
      </c>
      <c r="J67" s="88">
        <v>65.758799999999994</v>
      </c>
      <c r="K67" s="88">
        <v>65.365399999999994</v>
      </c>
      <c r="L67" s="88">
        <v>68.942800000000005</v>
      </c>
      <c r="M67" s="88">
        <v>64.331599999999995</v>
      </c>
      <c r="N67" s="88">
        <v>67.986000000000004</v>
      </c>
      <c r="O67" s="88">
        <v>62.146900000000002</v>
      </c>
      <c r="P67" s="88">
        <v>65.923299999999998</v>
      </c>
      <c r="Q67" s="89">
        <v>70.429000000000002</v>
      </c>
      <c r="R67" s="89">
        <v>71.029499999999999</v>
      </c>
      <c r="S67" s="115"/>
    </row>
    <row r="68" spans="1:34" s="49" customFormat="1" ht="22.5" customHeight="1" x14ac:dyDescent="0.25">
      <c r="A68" s="115"/>
      <c r="B68" s="121"/>
      <c r="C68" s="87" t="s">
        <v>58</v>
      </c>
      <c r="D68" s="88">
        <v>148.8563</v>
      </c>
      <c r="E68" s="88">
        <v>155.649</v>
      </c>
      <c r="F68" s="88">
        <v>161.9254</v>
      </c>
      <c r="G68" s="88">
        <v>154.13839999999999</v>
      </c>
      <c r="H68" s="88">
        <v>145.50790000000001</v>
      </c>
      <c r="I68" s="88">
        <v>154.42949999999999</v>
      </c>
      <c r="J68" s="88">
        <v>156.15440000000001</v>
      </c>
      <c r="K68" s="88">
        <v>151.54249999999999</v>
      </c>
      <c r="L68" s="88">
        <v>155.50020000000001</v>
      </c>
      <c r="M68" s="88">
        <v>157.4093</v>
      </c>
      <c r="N68" s="88">
        <v>152.9246</v>
      </c>
      <c r="O68" s="88">
        <v>156.60499999999999</v>
      </c>
      <c r="P68" s="88">
        <v>161.53540000000001</v>
      </c>
      <c r="Q68" s="89">
        <v>163.93029999999999</v>
      </c>
      <c r="R68" s="89">
        <v>158.75059999999999</v>
      </c>
      <c r="S68" s="115"/>
    </row>
    <row r="69" spans="1:34" s="49" customFormat="1" ht="26.25" customHeight="1" x14ac:dyDescent="0.25">
      <c r="A69" s="14"/>
      <c r="B69" s="76"/>
      <c r="C69" s="87" t="s">
        <v>81</v>
      </c>
      <c r="D69" s="88">
        <v>182.77259999999933</v>
      </c>
      <c r="E69" s="88">
        <v>190.98339999999916</v>
      </c>
      <c r="F69" s="88">
        <v>189.59050000000025</v>
      </c>
      <c r="G69" s="88">
        <v>202.44310000000041</v>
      </c>
      <c r="H69" s="88">
        <v>191.57589999999982</v>
      </c>
      <c r="I69" s="88">
        <v>196.11340000000018</v>
      </c>
      <c r="J69" s="88">
        <v>195.44880000000012</v>
      </c>
      <c r="K69" s="88">
        <v>200.09150000000045</v>
      </c>
      <c r="L69" s="88">
        <v>206.15279999999984</v>
      </c>
      <c r="M69" s="88">
        <v>233.97080000000096</v>
      </c>
      <c r="N69" s="88">
        <v>266.53689999999733</v>
      </c>
      <c r="O69" s="88">
        <v>290.88490000000274</v>
      </c>
      <c r="P69" s="88">
        <v>315.03300000000127</v>
      </c>
      <c r="Q69" s="89">
        <v>366.1202000000012</v>
      </c>
      <c r="R69" s="89">
        <v>367.54840000000149</v>
      </c>
      <c r="S69" s="24"/>
    </row>
    <row r="70" spans="1:34" s="18" customFormat="1" ht="36" customHeight="1" x14ac:dyDescent="0.25">
      <c r="A70" s="17"/>
      <c r="B70" s="190" t="s">
        <v>76</v>
      </c>
      <c r="C70" s="190"/>
      <c r="D70" s="90">
        <v>4512.7849999999999</v>
      </c>
      <c r="E70" s="90">
        <v>4533.2316000000001</v>
      </c>
      <c r="F70" s="91">
        <v>4621.2255999999998</v>
      </c>
      <c r="G70" s="91">
        <v>4474.5464000000002</v>
      </c>
      <c r="H70" s="91">
        <v>4068.6556</v>
      </c>
      <c r="I70" s="91">
        <v>4309.3289999999997</v>
      </c>
      <c r="J70" s="91">
        <v>4216.4641000000001</v>
      </c>
      <c r="K70" s="91">
        <v>4052.2476999999999</v>
      </c>
      <c r="L70" s="91">
        <v>4075.587</v>
      </c>
      <c r="M70" s="91">
        <v>4007.0059000000001</v>
      </c>
      <c r="N70" s="91">
        <v>3765.8026</v>
      </c>
      <c r="O70" s="91">
        <v>3568.2800999999999</v>
      </c>
      <c r="P70" s="91">
        <v>3518.5652</v>
      </c>
      <c r="Q70" s="91">
        <v>3408.9348</v>
      </c>
      <c r="R70" s="91">
        <v>3034.7103000000002</v>
      </c>
      <c r="S70" s="17"/>
      <c r="Z70" s="19"/>
      <c r="AA70" s="19"/>
      <c r="AB70" s="19"/>
      <c r="AC70" s="19"/>
      <c r="AD70" s="19"/>
      <c r="AH70" s="14"/>
    </row>
    <row r="71" spans="1:34" s="18" customFormat="1" ht="36" customHeight="1" x14ac:dyDescent="0.25">
      <c r="A71" s="17"/>
      <c r="B71" s="190" t="s">
        <v>77</v>
      </c>
      <c r="C71" s="190"/>
      <c r="D71" s="90">
        <v>6887.3356000000003</v>
      </c>
      <c r="E71" s="90">
        <v>7521.3252000000002</v>
      </c>
      <c r="F71" s="91">
        <v>8033.5501000000004</v>
      </c>
      <c r="G71" s="91">
        <v>8314.2718000000004</v>
      </c>
      <c r="H71" s="91">
        <v>8784.0396999999994</v>
      </c>
      <c r="I71" s="91">
        <v>9399.3909999999996</v>
      </c>
      <c r="J71" s="91">
        <v>10162.1867</v>
      </c>
      <c r="K71" s="91">
        <v>10477.523499999999</v>
      </c>
      <c r="L71" s="91">
        <v>10828.392400000001</v>
      </c>
      <c r="M71" s="91">
        <v>10853.847900000001</v>
      </c>
      <c r="N71" s="91">
        <v>10773.6533</v>
      </c>
      <c r="O71" s="91">
        <v>10677.462600000001</v>
      </c>
      <c r="P71" s="91">
        <v>10843.6384</v>
      </c>
      <c r="Q71" s="91">
        <v>11181.7412</v>
      </c>
      <c r="R71" s="91">
        <v>11198.866</v>
      </c>
      <c r="S71" s="17"/>
      <c r="Z71" s="19"/>
      <c r="AA71" s="19"/>
      <c r="AB71" s="19"/>
      <c r="AC71" s="19"/>
      <c r="AD71" s="19"/>
      <c r="AH71" s="14"/>
    </row>
    <row r="72" spans="1:34" s="18" customFormat="1" ht="36" customHeight="1" x14ac:dyDescent="0.25">
      <c r="A72" s="27"/>
      <c r="B72" s="190" t="s">
        <v>78</v>
      </c>
      <c r="C72" s="190"/>
      <c r="D72" s="93">
        <v>11400.1206</v>
      </c>
      <c r="E72" s="93">
        <v>12054.5568</v>
      </c>
      <c r="F72" s="94">
        <v>12654.7757</v>
      </c>
      <c r="G72" s="94">
        <v>12788.8182</v>
      </c>
      <c r="H72" s="94">
        <v>12852.695299999999</v>
      </c>
      <c r="I72" s="94">
        <v>13708.7201</v>
      </c>
      <c r="J72" s="94">
        <v>14378.650799999999</v>
      </c>
      <c r="K72" s="94">
        <v>14529.7713</v>
      </c>
      <c r="L72" s="94">
        <v>14903.9794</v>
      </c>
      <c r="M72" s="94">
        <v>14860.8537</v>
      </c>
      <c r="N72" s="94">
        <v>14539.455900000001</v>
      </c>
      <c r="O72" s="94">
        <v>14245.742700000001</v>
      </c>
      <c r="P72" s="94">
        <v>14362.2037</v>
      </c>
      <c r="Q72" s="94">
        <v>14590.676100000001</v>
      </c>
      <c r="R72" s="94">
        <v>14233.576300000001</v>
      </c>
      <c r="S72" s="27"/>
      <c r="Z72" s="19"/>
      <c r="AA72" s="19"/>
      <c r="AB72" s="19"/>
      <c r="AC72" s="19"/>
      <c r="AD72" s="19"/>
      <c r="AH72" s="14"/>
    </row>
    <row r="73" spans="1:34" ht="15" customHeight="1" x14ac:dyDescent="0.2">
      <c r="A73" s="51"/>
      <c r="B73" s="51"/>
      <c r="C73" s="51"/>
      <c r="D73" s="51"/>
      <c r="E73" s="51"/>
      <c r="F73" s="51"/>
      <c r="G73" s="51"/>
      <c r="H73" s="51"/>
      <c r="I73" s="51"/>
      <c r="J73" s="51"/>
      <c r="K73" s="51"/>
      <c r="L73" s="51"/>
      <c r="M73" s="51"/>
      <c r="N73" s="51"/>
      <c r="O73" s="51"/>
    </row>
    <row r="74" spans="1:34" ht="15" customHeight="1" x14ac:dyDescent="0.2">
      <c r="A74" s="52"/>
      <c r="B74" s="52"/>
      <c r="C74" s="52"/>
      <c r="D74" s="52"/>
      <c r="E74" s="52"/>
      <c r="F74" s="52"/>
      <c r="G74" s="52"/>
      <c r="H74" s="52"/>
      <c r="I74" s="52"/>
      <c r="J74" s="52"/>
      <c r="K74" s="52"/>
      <c r="L74" s="52"/>
      <c r="M74" s="52"/>
      <c r="N74" s="52"/>
      <c r="O74" s="52"/>
    </row>
    <row r="75" spans="1:34" ht="15" customHeight="1" x14ac:dyDescent="0.2">
      <c r="A75" s="52"/>
      <c r="B75" s="52"/>
      <c r="C75" s="52"/>
      <c r="D75" s="52"/>
      <c r="E75" s="52"/>
      <c r="F75" s="52"/>
      <c r="G75" s="52"/>
      <c r="H75" s="52"/>
      <c r="I75" s="52"/>
      <c r="J75" s="52"/>
      <c r="K75" s="52"/>
      <c r="L75" s="52"/>
      <c r="M75" s="52"/>
      <c r="N75" s="52"/>
      <c r="O75" s="52"/>
    </row>
  </sheetData>
  <mergeCells count="12">
    <mergeCell ref="U3:V3"/>
    <mergeCell ref="B42:C42"/>
    <mergeCell ref="B3:C3"/>
    <mergeCell ref="B4:C4"/>
    <mergeCell ref="B8:C8"/>
    <mergeCell ref="B17:C17"/>
    <mergeCell ref="B35:C35"/>
    <mergeCell ref="B50:C50"/>
    <mergeCell ref="B58:C58"/>
    <mergeCell ref="B70:C70"/>
    <mergeCell ref="B71:C71"/>
    <mergeCell ref="B72:C72"/>
  </mergeCells>
  <hyperlinks>
    <hyperlink ref="U3" location="Índice!A1" display="Volver al índice"/>
  </hyperlinks>
  <pageMargins left="0.7" right="0.7" top="0.75" bottom="0.75" header="0.3" footer="0.3"/>
  <pageSetup paperSize="9" scale="28"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5">
    <tabColor rgb="FF5C4E44"/>
    <pageSetUpPr fitToPage="1"/>
  </sheetPr>
  <dimension ref="A1:AH75"/>
  <sheetViews>
    <sheetView showGridLines="0" zoomScale="60" zoomScaleNormal="60" workbookViewId="0"/>
  </sheetViews>
  <sheetFormatPr baseColWidth="10" defaultColWidth="11.42578125" defaultRowHeight="14.25" x14ac:dyDescent="0.2"/>
  <cols>
    <col min="1" max="1" width="2.28515625" style="14" customWidth="1"/>
    <col min="2" max="2" width="5.7109375" style="14" customWidth="1"/>
    <col min="3" max="3" width="76.42578125" style="50" customWidth="1"/>
    <col min="4" max="18" width="15.42578125" style="20" customWidth="1"/>
    <col min="19" max="19" width="2.28515625" style="14" customWidth="1"/>
    <col min="20" max="16384" width="11.42578125" style="20"/>
  </cols>
  <sheetData>
    <row r="1" spans="1:34" s="6" customFormat="1" ht="39.75" customHeight="1" x14ac:dyDescent="0.25">
      <c r="D1" s="7"/>
      <c r="E1" s="7"/>
      <c r="F1" s="7"/>
      <c r="G1" s="7"/>
      <c r="H1" s="7"/>
      <c r="I1" s="7"/>
      <c r="J1" s="7"/>
      <c r="K1" s="7"/>
      <c r="L1" s="7"/>
      <c r="Y1" s="46"/>
      <c r="Z1" s="47"/>
    </row>
    <row r="2" spans="1:34" s="6" customFormat="1" ht="39.75" customHeight="1" x14ac:dyDescent="0.25">
      <c r="D2" s="7"/>
      <c r="E2" s="7"/>
      <c r="F2" s="7"/>
      <c r="G2" s="7"/>
      <c r="H2" s="7"/>
      <c r="I2" s="7"/>
      <c r="J2" s="7"/>
      <c r="K2" s="7"/>
      <c r="L2" s="7"/>
      <c r="Q2" s="10"/>
      <c r="R2" s="70"/>
      <c r="Y2" s="46"/>
      <c r="Z2" s="48"/>
    </row>
    <row r="3" spans="1:34" s="14" customFormat="1" ht="65.25" customHeight="1" x14ac:dyDescent="0.25">
      <c r="A3" s="71"/>
      <c r="B3" s="193" t="s">
        <v>346</v>
      </c>
      <c r="C3" s="193"/>
      <c r="D3" s="72">
        <v>2005</v>
      </c>
      <c r="E3" s="13">
        <v>2006</v>
      </c>
      <c r="F3" s="13">
        <v>2007</v>
      </c>
      <c r="G3" s="13">
        <v>2008</v>
      </c>
      <c r="H3" s="13">
        <v>2009</v>
      </c>
      <c r="I3" s="13">
        <v>2010</v>
      </c>
      <c r="J3" s="13">
        <v>2011</v>
      </c>
      <c r="K3" s="13">
        <v>2012</v>
      </c>
      <c r="L3" s="13">
        <v>2013</v>
      </c>
      <c r="M3" s="13">
        <v>2014</v>
      </c>
      <c r="N3" s="13">
        <v>2015</v>
      </c>
      <c r="O3" s="13">
        <v>2016</v>
      </c>
      <c r="P3" s="13">
        <v>2017</v>
      </c>
      <c r="Q3" s="13">
        <v>2018</v>
      </c>
      <c r="R3" s="13">
        <v>2019</v>
      </c>
      <c r="S3" s="71"/>
      <c r="U3" s="192" t="s">
        <v>168</v>
      </c>
      <c r="V3" s="192"/>
    </row>
    <row r="4" spans="1:34" s="18" customFormat="1" ht="36" customHeight="1" x14ac:dyDescent="0.25">
      <c r="A4" s="61"/>
      <c r="B4" s="189" t="s">
        <v>70</v>
      </c>
      <c r="C4" s="189"/>
      <c r="D4" s="85">
        <v>372.90000000000003</v>
      </c>
      <c r="E4" s="85">
        <v>356.8</v>
      </c>
      <c r="F4" s="86">
        <v>357.09999999999997</v>
      </c>
      <c r="G4" s="86">
        <v>346.4</v>
      </c>
      <c r="H4" s="86">
        <v>332.1</v>
      </c>
      <c r="I4" s="86">
        <v>337.3</v>
      </c>
      <c r="J4" s="86">
        <v>320.90000000000003</v>
      </c>
      <c r="K4" s="86">
        <v>303.8</v>
      </c>
      <c r="L4" s="86">
        <v>304.09999999999997</v>
      </c>
      <c r="M4" s="86">
        <v>299.09999999999997</v>
      </c>
      <c r="N4" s="86">
        <v>283.89999999999998</v>
      </c>
      <c r="O4" s="86">
        <v>274.39999999999998</v>
      </c>
      <c r="P4" s="86">
        <v>265.10000000000002</v>
      </c>
      <c r="Q4" s="86">
        <v>265.2</v>
      </c>
      <c r="R4" s="86">
        <v>253.6</v>
      </c>
      <c r="S4" s="61"/>
      <c r="Z4" s="19"/>
      <c r="AA4" s="19"/>
      <c r="AB4" s="19"/>
      <c r="AC4" s="19"/>
      <c r="AD4" s="19"/>
      <c r="AH4" s="14"/>
    </row>
    <row r="5" spans="1:34" s="49" customFormat="1" ht="22.5" customHeight="1" x14ac:dyDescent="0.25">
      <c r="A5" s="115"/>
      <c r="B5" s="121"/>
      <c r="C5" s="87" t="s">
        <v>22</v>
      </c>
      <c r="D5" s="88">
        <v>413.4</v>
      </c>
      <c r="E5" s="88">
        <v>397.6</v>
      </c>
      <c r="F5" s="88">
        <v>412.1</v>
      </c>
      <c r="G5" s="88">
        <v>393.1</v>
      </c>
      <c r="H5" s="88">
        <v>385.29999999999995</v>
      </c>
      <c r="I5" s="88">
        <v>385</v>
      </c>
      <c r="J5" s="88">
        <v>381.7</v>
      </c>
      <c r="K5" s="88">
        <v>376</v>
      </c>
      <c r="L5" s="88">
        <v>372.7</v>
      </c>
      <c r="M5" s="88">
        <v>364.5</v>
      </c>
      <c r="N5" s="88">
        <v>363</v>
      </c>
      <c r="O5" s="88">
        <v>351.4</v>
      </c>
      <c r="P5" s="88">
        <v>339.6</v>
      </c>
      <c r="Q5" s="89">
        <v>337.4</v>
      </c>
      <c r="R5" s="89">
        <v>330.2</v>
      </c>
      <c r="S5" s="115"/>
    </row>
    <row r="6" spans="1:34" s="49" customFormat="1" ht="22.5" customHeight="1" x14ac:dyDescent="0.25">
      <c r="A6" s="115"/>
      <c r="B6" s="121"/>
      <c r="C6" s="87" t="s">
        <v>79</v>
      </c>
      <c r="D6" s="88">
        <v>369.40000000000003</v>
      </c>
      <c r="E6" s="88">
        <v>353.3</v>
      </c>
      <c r="F6" s="88">
        <v>352.4</v>
      </c>
      <c r="G6" s="88">
        <v>342.3</v>
      </c>
      <c r="H6" s="88">
        <v>327.5</v>
      </c>
      <c r="I6" s="88">
        <v>333.1</v>
      </c>
      <c r="J6" s="88">
        <v>315.5</v>
      </c>
      <c r="K6" s="88">
        <v>297.5</v>
      </c>
      <c r="L6" s="88">
        <v>298.09999999999997</v>
      </c>
      <c r="M6" s="88">
        <v>293.3</v>
      </c>
      <c r="N6" s="88">
        <v>277</v>
      </c>
      <c r="O6" s="88">
        <v>267.7</v>
      </c>
      <c r="P6" s="88">
        <v>258.60000000000002</v>
      </c>
      <c r="Q6" s="89">
        <v>259</v>
      </c>
      <c r="R6" s="89">
        <v>247</v>
      </c>
      <c r="S6" s="115"/>
    </row>
    <row r="7" spans="1:34" s="49" customFormat="1" ht="26.25" customHeight="1" x14ac:dyDescent="0.25">
      <c r="A7" s="14"/>
      <c r="B7" s="76"/>
      <c r="C7" s="87" t="s">
        <v>21</v>
      </c>
      <c r="D7" s="88">
        <v>232.1</v>
      </c>
      <c r="E7" s="88">
        <v>229.7</v>
      </c>
      <c r="F7" s="88">
        <v>228.4</v>
      </c>
      <c r="G7" s="88">
        <v>226.5</v>
      </c>
      <c r="H7" s="88">
        <v>234</v>
      </c>
      <c r="I7" s="88">
        <v>230.9</v>
      </c>
      <c r="J7" s="88">
        <v>230.7</v>
      </c>
      <c r="K7" s="88">
        <v>223.5</v>
      </c>
      <c r="L7" s="88">
        <v>215.9</v>
      </c>
      <c r="M7" s="88">
        <v>203</v>
      </c>
      <c r="N7" s="88">
        <v>199.9</v>
      </c>
      <c r="O7" s="88">
        <v>195.70000000000002</v>
      </c>
      <c r="P7" s="88">
        <v>191.5</v>
      </c>
      <c r="Q7" s="89">
        <v>183.4</v>
      </c>
      <c r="R7" s="89">
        <v>181.60000000000002</v>
      </c>
      <c r="S7" s="24"/>
    </row>
    <row r="8" spans="1:34" s="18" customFormat="1" ht="36" customHeight="1" x14ac:dyDescent="0.25">
      <c r="A8" s="17"/>
      <c r="B8" s="191" t="s">
        <v>241</v>
      </c>
      <c r="C8" s="191"/>
      <c r="D8" s="90">
        <v>192.39999999999998</v>
      </c>
      <c r="E8" s="90">
        <v>187.20000000000002</v>
      </c>
      <c r="F8" s="91">
        <v>183</v>
      </c>
      <c r="G8" s="91">
        <v>184</v>
      </c>
      <c r="H8" s="91">
        <v>184</v>
      </c>
      <c r="I8" s="91">
        <v>184.70000000000002</v>
      </c>
      <c r="J8" s="91">
        <v>180.60000000000002</v>
      </c>
      <c r="K8" s="91">
        <v>182.9</v>
      </c>
      <c r="L8" s="91">
        <v>180</v>
      </c>
      <c r="M8" s="91">
        <v>179.7</v>
      </c>
      <c r="N8" s="91">
        <v>178.29999999999998</v>
      </c>
      <c r="O8" s="91">
        <v>177.2</v>
      </c>
      <c r="P8" s="91">
        <v>171.9</v>
      </c>
      <c r="Q8" s="91">
        <v>164.8</v>
      </c>
      <c r="R8" s="91">
        <v>161.39999999999998</v>
      </c>
      <c r="S8" s="17"/>
      <c r="Z8" s="19"/>
      <c r="AA8" s="19"/>
      <c r="AB8" s="19"/>
      <c r="AC8" s="19"/>
      <c r="AD8" s="19"/>
      <c r="AH8" s="14"/>
    </row>
    <row r="9" spans="1:34" s="49" customFormat="1" ht="22.5" customHeight="1" x14ac:dyDescent="0.25">
      <c r="A9" s="115"/>
      <c r="B9" s="121"/>
      <c r="C9" s="87" t="s">
        <v>23</v>
      </c>
      <c r="D9" s="88">
        <v>231.4</v>
      </c>
      <c r="E9" s="88">
        <v>228.4</v>
      </c>
      <c r="F9" s="88">
        <v>218.1</v>
      </c>
      <c r="G9" s="88">
        <v>224</v>
      </c>
      <c r="H9" s="88">
        <v>228.7</v>
      </c>
      <c r="I9" s="88">
        <v>211.9</v>
      </c>
      <c r="J9" s="88">
        <v>208.2</v>
      </c>
      <c r="K9" s="88">
        <v>218.29999999999998</v>
      </c>
      <c r="L9" s="88">
        <v>207.8</v>
      </c>
      <c r="M9" s="88">
        <v>217.1</v>
      </c>
      <c r="N9" s="88">
        <v>218</v>
      </c>
      <c r="O9" s="88">
        <v>222.5</v>
      </c>
      <c r="P9" s="88">
        <v>208.3</v>
      </c>
      <c r="Q9" s="89">
        <v>198.1</v>
      </c>
      <c r="R9" s="89">
        <v>199.9</v>
      </c>
      <c r="S9" s="115"/>
    </row>
    <row r="10" spans="1:34" s="49" customFormat="1" ht="22.5" customHeight="1" x14ac:dyDescent="0.25">
      <c r="A10" s="115"/>
      <c r="B10" s="121"/>
      <c r="C10" s="87" t="s">
        <v>24</v>
      </c>
      <c r="D10" s="88">
        <v>129.6</v>
      </c>
      <c r="E10" s="88">
        <v>126.2</v>
      </c>
      <c r="F10" s="88">
        <v>124.5</v>
      </c>
      <c r="G10" s="88">
        <v>124.89999999999999</v>
      </c>
      <c r="H10" s="88">
        <v>117.1</v>
      </c>
      <c r="I10" s="88">
        <v>123.39999999999999</v>
      </c>
      <c r="J10" s="88">
        <v>124.89999999999999</v>
      </c>
      <c r="K10" s="88">
        <v>132.70000000000002</v>
      </c>
      <c r="L10" s="88">
        <v>138.30000000000001</v>
      </c>
      <c r="M10" s="88">
        <v>145.4</v>
      </c>
      <c r="N10" s="88">
        <v>143.19999999999999</v>
      </c>
      <c r="O10" s="88">
        <v>137.30000000000001</v>
      </c>
      <c r="P10" s="88">
        <v>138.4</v>
      </c>
      <c r="Q10" s="89">
        <v>129.1</v>
      </c>
      <c r="R10" s="89">
        <v>126.7</v>
      </c>
      <c r="S10" s="115"/>
    </row>
    <row r="11" spans="1:34" s="49" customFormat="1" ht="22.5" customHeight="1" x14ac:dyDescent="0.25">
      <c r="A11" s="115"/>
      <c r="B11" s="121"/>
      <c r="C11" s="87" t="s">
        <v>26</v>
      </c>
      <c r="D11" s="88">
        <v>208.3</v>
      </c>
      <c r="E11" s="88">
        <v>201.9</v>
      </c>
      <c r="F11" s="88">
        <v>210.5</v>
      </c>
      <c r="G11" s="88">
        <v>211.29999999999998</v>
      </c>
      <c r="H11" s="88">
        <v>206.6</v>
      </c>
      <c r="I11" s="88">
        <v>208.6</v>
      </c>
      <c r="J11" s="88">
        <v>213.5</v>
      </c>
      <c r="K11" s="88">
        <v>209.1</v>
      </c>
      <c r="L11" s="88">
        <v>211.2</v>
      </c>
      <c r="M11" s="88">
        <v>192.39999999999998</v>
      </c>
      <c r="N11" s="88">
        <v>199.8</v>
      </c>
      <c r="O11" s="88">
        <v>208.5</v>
      </c>
      <c r="P11" s="88">
        <v>207.4</v>
      </c>
      <c r="Q11" s="89">
        <v>199.9</v>
      </c>
      <c r="R11" s="89">
        <v>196.20000000000002</v>
      </c>
      <c r="S11" s="115"/>
    </row>
    <row r="12" spans="1:34" s="49" customFormat="1" ht="22.5" customHeight="1" x14ac:dyDescent="0.25">
      <c r="A12" s="115"/>
      <c r="B12" s="121"/>
      <c r="C12" s="87" t="s">
        <v>25</v>
      </c>
      <c r="D12" s="88">
        <v>127.8</v>
      </c>
      <c r="E12" s="88">
        <v>119.3</v>
      </c>
      <c r="F12" s="88">
        <v>113.5</v>
      </c>
      <c r="G12" s="88">
        <v>111.69999999999999</v>
      </c>
      <c r="H12" s="88">
        <v>117.1</v>
      </c>
      <c r="I12" s="88">
        <v>114.9</v>
      </c>
      <c r="J12" s="88">
        <v>116.1</v>
      </c>
      <c r="K12" s="88">
        <v>111.4</v>
      </c>
      <c r="L12" s="88">
        <v>122.2</v>
      </c>
      <c r="M12" s="88">
        <v>121.1</v>
      </c>
      <c r="N12" s="88">
        <v>117.3</v>
      </c>
      <c r="O12" s="88">
        <v>130</v>
      </c>
      <c r="P12" s="88">
        <v>109.7</v>
      </c>
      <c r="Q12" s="89">
        <v>109.10000000000001</v>
      </c>
      <c r="R12" s="89">
        <v>113.8</v>
      </c>
      <c r="S12" s="115"/>
    </row>
    <row r="13" spans="1:34" s="49" customFormat="1" ht="22.5" customHeight="1" x14ac:dyDescent="0.25">
      <c r="A13" s="115"/>
      <c r="B13" s="121"/>
      <c r="C13" s="87" t="s">
        <v>28</v>
      </c>
      <c r="D13" s="88">
        <v>126.9</v>
      </c>
      <c r="E13" s="88">
        <v>115.3</v>
      </c>
      <c r="F13" s="88">
        <v>115.9</v>
      </c>
      <c r="G13" s="88">
        <v>122.1</v>
      </c>
      <c r="H13" s="88">
        <v>131.30000000000001</v>
      </c>
      <c r="I13" s="88">
        <v>133.39999999999998</v>
      </c>
      <c r="J13" s="88">
        <v>135.6</v>
      </c>
      <c r="K13" s="88">
        <v>126.5</v>
      </c>
      <c r="L13" s="88">
        <v>121.7</v>
      </c>
      <c r="M13" s="88">
        <v>126.1</v>
      </c>
      <c r="N13" s="88">
        <v>126.5</v>
      </c>
      <c r="O13" s="88">
        <v>127.2</v>
      </c>
      <c r="P13" s="88">
        <v>118.4</v>
      </c>
      <c r="Q13" s="89">
        <v>113.19999999999999</v>
      </c>
      <c r="R13" s="89" t="s">
        <v>63</v>
      </c>
      <c r="S13" s="115"/>
    </row>
    <row r="14" spans="1:34" s="49" customFormat="1" ht="22.5" customHeight="1" x14ac:dyDescent="0.25">
      <c r="A14" s="115"/>
      <c r="B14" s="121"/>
      <c r="C14" s="87" t="s">
        <v>100</v>
      </c>
      <c r="D14" s="88">
        <v>833.09999999999991</v>
      </c>
      <c r="E14" s="88">
        <v>817.2</v>
      </c>
      <c r="F14" s="88">
        <v>830.7</v>
      </c>
      <c r="G14" s="88">
        <v>781.3</v>
      </c>
      <c r="H14" s="88">
        <v>809.2</v>
      </c>
      <c r="I14" s="88">
        <v>848.9</v>
      </c>
      <c r="J14" s="88">
        <v>840.7</v>
      </c>
      <c r="K14" s="88">
        <v>816.4</v>
      </c>
      <c r="L14" s="88">
        <v>822.4</v>
      </c>
      <c r="M14" s="88">
        <v>841.40000000000009</v>
      </c>
      <c r="N14" s="88">
        <v>798.2</v>
      </c>
      <c r="O14" s="88">
        <v>766</v>
      </c>
      <c r="P14" s="88">
        <v>751.19999999999993</v>
      </c>
      <c r="Q14" s="89">
        <v>763.4</v>
      </c>
      <c r="R14" s="89" t="s">
        <v>63</v>
      </c>
      <c r="S14" s="115"/>
    </row>
    <row r="15" spans="1:34" s="49" customFormat="1" ht="26.25" customHeight="1" x14ac:dyDescent="0.25">
      <c r="A15" s="14"/>
      <c r="B15" s="76"/>
      <c r="C15" s="87" t="s">
        <v>27</v>
      </c>
      <c r="D15" s="88">
        <v>323.7</v>
      </c>
      <c r="E15" s="88">
        <v>285.5</v>
      </c>
      <c r="F15" s="88">
        <v>254.6</v>
      </c>
      <c r="G15" s="88">
        <v>296.8</v>
      </c>
      <c r="H15" s="88">
        <v>308.7</v>
      </c>
      <c r="I15" s="88">
        <v>334.8</v>
      </c>
      <c r="J15" s="88">
        <v>273.2</v>
      </c>
      <c r="K15" s="88">
        <v>291.10000000000002</v>
      </c>
      <c r="L15" s="88">
        <v>266.5</v>
      </c>
      <c r="M15" s="88">
        <v>276.3</v>
      </c>
      <c r="N15" s="88">
        <v>273.10000000000002</v>
      </c>
      <c r="O15" s="88">
        <v>298.3</v>
      </c>
      <c r="P15" s="88">
        <v>315.8</v>
      </c>
      <c r="Q15" s="89">
        <v>343.6</v>
      </c>
      <c r="R15" s="89">
        <v>459.4</v>
      </c>
      <c r="S15" s="24"/>
    </row>
    <row r="16" spans="1:34" s="18" customFormat="1" ht="36" customHeight="1" x14ac:dyDescent="0.25">
      <c r="A16" s="17"/>
      <c r="B16" s="191" t="s">
        <v>71</v>
      </c>
      <c r="C16" s="191"/>
      <c r="D16" s="90">
        <v>223.1</v>
      </c>
      <c r="E16" s="90">
        <v>217.1</v>
      </c>
      <c r="F16" s="91">
        <v>208.5</v>
      </c>
      <c r="G16" s="91">
        <v>202.9</v>
      </c>
      <c r="H16" s="91">
        <v>197.1</v>
      </c>
      <c r="I16" s="91">
        <v>198.4</v>
      </c>
      <c r="J16" s="91">
        <v>188.29999999999998</v>
      </c>
      <c r="K16" s="91">
        <v>186.79999999999998</v>
      </c>
      <c r="L16" s="91">
        <v>180.7</v>
      </c>
      <c r="M16" s="91">
        <v>169.2</v>
      </c>
      <c r="N16" s="91">
        <v>167.5</v>
      </c>
      <c r="O16" s="91">
        <v>164.20000000000002</v>
      </c>
      <c r="P16" s="91">
        <v>161.80000000000001</v>
      </c>
      <c r="Q16" s="91">
        <v>155.79999999999998</v>
      </c>
      <c r="R16" s="91">
        <v>147.29999999999998</v>
      </c>
      <c r="S16" s="17"/>
      <c r="Z16" s="19"/>
      <c r="AA16" s="19"/>
      <c r="AB16" s="19"/>
      <c r="AC16" s="19"/>
      <c r="AD16" s="19"/>
      <c r="AH16" s="14"/>
    </row>
    <row r="17" spans="1:19" s="49" customFormat="1" ht="22.5" customHeight="1" x14ac:dyDescent="0.25">
      <c r="A17" s="115"/>
      <c r="B17" s="121"/>
      <c r="C17" s="87" t="s">
        <v>32</v>
      </c>
      <c r="D17" s="88">
        <v>237.3</v>
      </c>
      <c r="E17" s="88">
        <v>232</v>
      </c>
      <c r="F17" s="88">
        <v>216.5</v>
      </c>
      <c r="G17" s="88">
        <v>216.6</v>
      </c>
      <c r="H17" s="88">
        <v>213.2</v>
      </c>
      <c r="I17" s="88">
        <v>216.79999999999998</v>
      </c>
      <c r="J17" s="88">
        <v>201.4</v>
      </c>
      <c r="K17" s="88">
        <v>204.6</v>
      </c>
      <c r="L17" s="88">
        <v>209.2</v>
      </c>
      <c r="M17" s="88">
        <v>194.6</v>
      </c>
      <c r="N17" s="88">
        <v>192.5</v>
      </c>
      <c r="O17" s="88">
        <v>189.4</v>
      </c>
      <c r="P17" s="88">
        <v>182.10000000000002</v>
      </c>
      <c r="Q17" s="89">
        <v>173.1</v>
      </c>
      <c r="R17" s="89">
        <v>161</v>
      </c>
      <c r="S17" s="115"/>
    </row>
    <row r="18" spans="1:19" s="49" customFormat="1" ht="22.5" customHeight="1" x14ac:dyDescent="0.25">
      <c r="A18" s="115"/>
      <c r="B18" s="121"/>
      <c r="C18" s="87" t="s">
        <v>29</v>
      </c>
      <c r="D18" s="88">
        <v>246.79999999999998</v>
      </c>
      <c r="E18" s="88">
        <v>238</v>
      </c>
      <c r="F18" s="88">
        <v>222.39999999999998</v>
      </c>
      <c r="G18" s="88">
        <v>224.39999999999998</v>
      </c>
      <c r="H18" s="88">
        <v>209.60000000000002</v>
      </c>
      <c r="I18" s="88">
        <v>223.70000000000002</v>
      </c>
      <c r="J18" s="88">
        <v>198.8</v>
      </c>
      <c r="K18" s="88">
        <v>196</v>
      </c>
      <c r="L18" s="88">
        <v>197.9</v>
      </c>
      <c r="M18" s="88">
        <v>182.9</v>
      </c>
      <c r="N18" s="88">
        <v>188.70000000000002</v>
      </c>
      <c r="O18" s="88">
        <v>183.79999999999998</v>
      </c>
      <c r="P18" s="88">
        <v>179.29999999999998</v>
      </c>
      <c r="Q18" s="89">
        <v>181.4</v>
      </c>
      <c r="R18" s="89">
        <v>179.60000000000002</v>
      </c>
      <c r="S18" s="115"/>
    </row>
    <row r="19" spans="1:19" s="49" customFormat="1" ht="22.5" customHeight="1" x14ac:dyDescent="0.25">
      <c r="A19" s="115"/>
      <c r="B19" s="121"/>
      <c r="C19" s="87" t="s">
        <v>36</v>
      </c>
      <c r="D19" s="88">
        <v>218.5</v>
      </c>
      <c r="E19" s="88">
        <v>204.2</v>
      </c>
      <c r="F19" s="88">
        <v>204.9</v>
      </c>
      <c r="G19" s="88">
        <v>185.79999999999998</v>
      </c>
      <c r="H19" s="88">
        <v>171.2</v>
      </c>
      <c r="I19" s="88">
        <v>162.89999999999998</v>
      </c>
      <c r="J19" s="88">
        <v>166.6</v>
      </c>
      <c r="K19" s="88">
        <v>168.5</v>
      </c>
      <c r="L19" s="88">
        <v>153.9</v>
      </c>
      <c r="M19" s="88">
        <v>150.29999999999998</v>
      </c>
      <c r="N19" s="88">
        <v>154.70000000000002</v>
      </c>
      <c r="O19" s="88">
        <v>144.6</v>
      </c>
      <c r="P19" s="88">
        <v>149.19999999999999</v>
      </c>
      <c r="Q19" s="89">
        <v>144</v>
      </c>
      <c r="R19" s="89">
        <v>132.80000000000001</v>
      </c>
      <c r="S19" s="115"/>
    </row>
    <row r="20" spans="1:19" s="49" customFormat="1" ht="22.5" customHeight="1" x14ac:dyDescent="0.25">
      <c r="A20" s="115"/>
      <c r="B20" s="121"/>
      <c r="C20" s="87" t="s">
        <v>30</v>
      </c>
      <c r="D20" s="88">
        <v>253.2</v>
      </c>
      <c r="E20" s="88">
        <v>293</v>
      </c>
      <c r="F20" s="88">
        <v>273.3</v>
      </c>
      <c r="G20" s="88">
        <v>236.6</v>
      </c>
      <c r="H20" s="88">
        <v>247.5</v>
      </c>
      <c r="I20" s="88">
        <v>277</v>
      </c>
      <c r="J20" s="88">
        <v>237.6</v>
      </c>
      <c r="K20" s="88">
        <v>217.5</v>
      </c>
      <c r="L20" s="88">
        <v>223.8</v>
      </c>
      <c r="M20" s="88">
        <v>207.2</v>
      </c>
      <c r="N20" s="88">
        <v>191.89999999999998</v>
      </c>
      <c r="O20" s="88">
        <v>200.5</v>
      </c>
      <c r="P20" s="88">
        <v>185.29999999999998</v>
      </c>
      <c r="Q20" s="89">
        <v>190.5</v>
      </c>
      <c r="R20" s="89" t="s">
        <v>63</v>
      </c>
      <c r="S20" s="115"/>
    </row>
    <row r="21" spans="1:19" s="49" customFormat="1" ht="22.5" customHeight="1" x14ac:dyDescent="0.25">
      <c r="A21" s="115"/>
      <c r="B21" s="121"/>
      <c r="C21" s="87" t="s">
        <v>31</v>
      </c>
      <c r="D21" s="88">
        <v>157.6</v>
      </c>
      <c r="E21" s="88">
        <v>150.5</v>
      </c>
      <c r="F21" s="88">
        <v>143.6</v>
      </c>
      <c r="G21" s="88">
        <v>140.9</v>
      </c>
      <c r="H21" s="88">
        <v>138.4</v>
      </c>
      <c r="I21" s="88">
        <v>138</v>
      </c>
      <c r="J21" s="88">
        <v>128.1</v>
      </c>
      <c r="K21" s="88">
        <v>129.5</v>
      </c>
      <c r="L21" s="88">
        <v>128.6</v>
      </c>
      <c r="M21" s="88">
        <v>115.5</v>
      </c>
      <c r="N21" s="88">
        <v>116.5</v>
      </c>
      <c r="O21" s="88">
        <v>115.5</v>
      </c>
      <c r="P21" s="88">
        <v>114.8</v>
      </c>
      <c r="Q21" s="89">
        <v>108.10000000000001</v>
      </c>
      <c r="R21" s="89">
        <v>104.2</v>
      </c>
      <c r="S21" s="115"/>
    </row>
    <row r="22" spans="1:19" s="49" customFormat="1" ht="22.5" customHeight="1" x14ac:dyDescent="0.25">
      <c r="A22" s="115"/>
      <c r="B22" s="121"/>
      <c r="C22" s="87" t="s">
        <v>65</v>
      </c>
      <c r="D22" s="88">
        <v>247.1</v>
      </c>
      <c r="E22" s="88">
        <v>232.8</v>
      </c>
      <c r="F22" s="88">
        <v>225.20000000000002</v>
      </c>
      <c r="G22" s="88">
        <v>220.70000000000002</v>
      </c>
      <c r="H22" s="88">
        <v>222.70000000000002</v>
      </c>
      <c r="I22" s="88">
        <v>232.4</v>
      </c>
      <c r="J22" s="88">
        <v>214.10000000000002</v>
      </c>
      <c r="K22" s="88">
        <v>214.2</v>
      </c>
      <c r="L22" s="88">
        <v>212.60000000000002</v>
      </c>
      <c r="M22" s="88">
        <v>201.4</v>
      </c>
      <c r="N22" s="88">
        <v>206</v>
      </c>
      <c r="O22" s="88">
        <v>201.7</v>
      </c>
      <c r="P22" s="88">
        <v>193.8</v>
      </c>
      <c r="Q22" s="89">
        <v>181.79999999999998</v>
      </c>
      <c r="R22" s="89">
        <v>182.2</v>
      </c>
      <c r="S22" s="115"/>
    </row>
    <row r="23" spans="1:19" s="49" customFormat="1" ht="22.5" customHeight="1" x14ac:dyDescent="0.25">
      <c r="A23" s="115"/>
      <c r="B23" s="121"/>
      <c r="C23" s="87" t="s">
        <v>33</v>
      </c>
      <c r="D23" s="88">
        <v>197.4</v>
      </c>
      <c r="E23" s="88">
        <v>192.20000000000002</v>
      </c>
      <c r="F23" s="88">
        <v>186.1</v>
      </c>
      <c r="G23" s="88">
        <v>183.4</v>
      </c>
      <c r="H23" s="88">
        <v>173.5</v>
      </c>
      <c r="I23" s="88">
        <v>174.4</v>
      </c>
      <c r="J23" s="88">
        <v>169.7</v>
      </c>
      <c r="K23" s="88">
        <v>166.4</v>
      </c>
      <c r="L23" s="88">
        <v>155.20000000000002</v>
      </c>
      <c r="M23" s="88">
        <v>148</v>
      </c>
      <c r="N23" s="88">
        <v>150.19999999999999</v>
      </c>
      <c r="O23" s="88">
        <v>147.19999999999999</v>
      </c>
      <c r="P23" s="88">
        <v>143.19999999999999</v>
      </c>
      <c r="Q23" s="89">
        <v>139.69999999999999</v>
      </c>
      <c r="R23" s="89">
        <v>136.69999999999999</v>
      </c>
      <c r="S23" s="115"/>
    </row>
    <row r="24" spans="1:19" s="49" customFormat="1" ht="22.5" customHeight="1" x14ac:dyDescent="0.25">
      <c r="A24" s="115"/>
      <c r="B24" s="121"/>
      <c r="C24" s="87" t="s">
        <v>38</v>
      </c>
      <c r="D24" s="88">
        <v>134</v>
      </c>
      <c r="E24" s="88">
        <v>132.39999999999998</v>
      </c>
      <c r="F24" s="88">
        <v>130.39999999999998</v>
      </c>
      <c r="G24" s="88">
        <v>128</v>
      </c>
      <c r="H24" s="88">
        <v>130.39999999999998</v>
      </c>
      <c r="I24" s="88">
        <v>135.9</v>
      </c>
      <c r="J24" s="88">
        <v>131.5</v>
      </c>
      <c r="K24" s="88">
        <v>125.6</v>
      </c>
      <c r="L24" s="88">
        <v>124.39999999999999</v>
      </c>
      <c r="M24" s="88">
        <v>121.80000000000001</v>
      </c>
      <c r="N24" s="88">
        <v>120.3</v>
      </c>
      <c r="O24" s="88">
        <v>116.1</v>
      </c>
      <c r="P24" s="88">
        <v>113.9</v>
      </c>
      <c r="Q24" s="89">
        <v>120.3</v>
      </c>
      <c r="R24" s="89">
        <v>120.5</v>
      </c>
      <c r="S24" s="115"/>
    </row>
    <row r="25" spans="1:19" s="49" customFormat="1" ht="22.5" customHeight="1" x14ac:dyDescent="0.25">
      <c r="A25" s="115"/>
      <c r="B25" s="121"/>
      <c r="C25" s="87" t="s">
        <v>34</v>
      </c>
      <c r="D25" s="88">
        <v>436.5</v>
      </c>
      <c r="E25" s="88">
        <v>428.9</v>
      </c>
      <c r="F25" s="88">
        <v>397.6</v>
      </c>
      <c r="G25" s="88">
        <v>377.59999999999997</v>
      </c>
      <c r="H25" s="88">
        <v>353.5</v>
      </c>
      <c r="I25" s="88">
        <v>362.20000000000005</v>
      </c>
      <c r="J25" s="88">
        <v>340</v>
      </c>
      <c r="K25" s="88">
        <v>328.40000000000003</v>
      </c>
      <c r="L25" s="88">
        <v>320.90000000000003</v>
      </c>
      <c r="M25" s="88">
        <v>297.3</v>
      </c>
      <c r="N25" s="88">
        <v>290.5</v>
      </c>
      <c r="O25" s="88">
        <v>291.89999999999998</v>
      </c>
      <c r="P25" s="88">
        <v>290.2</v>
      </c>
      <c r="Q25" s="89">
        <v>278.8</v>
      </c>
      <c r="R25" s="89">
        <v>250.7</v>
      </c>
      <c r="S25" s="115"/>
    </row>
    <row r="26" spans="1:19" s="49" customFormat="1" ht="22.5" customHeight="1" x14ac:dyDescent="0.25">
      <c r="A26" s="115"/>
      <c r="B26" s="121"/>
      <c r="C26" s="87" t="s">
        <v>35</v>
      </c>
      <c r="D26" s="88">
        <v>202.8</v>
      </c>
      <c r="E26" s="88">
        <v>182.9</v>
      </c>
      <c r="F26" s="88">
        <v>173.5</v>
      </c>
      <c r="G26" s="88">
        <v>167.1</v>
      </c>
      <c r="H26" s="88">
        <v>170.6</v>
      </c>
      <c r="I26" s="88">
        <v>150.9</v>
      </c>
      <c r="J26" s="88">
        <v>152.19999999999999</v>
      </c>
      <c r="K26" s="88">
        <v>153.6</v>
      </c>
      <c r="L26" s="88">
        <v>150.60000000000002</v>
      </c>
      <c r="M26" s="88">
        <v>146.30000000000001</v>
      </c>
      <c r="N26" s="88">
        <v>156.79999999999998</v>
      </c>
      <c r="O26" s="88">
        <v>151.9</v>
      </c>
      <c r="P26" s="88">
        <v>161.30000000000001</v>
      </c>
      <c r="Q26" s="89">
        <v>149.79999999999998</v>
      </c>
      <c r="R26" s="89">
        <v>141</v>
      </c>
      <c r="S26" s="115"/>
    </row>
    <row r="27" spans="1:19" s="49" customFormat="1" ht="22.5" customHeight="1" x14ac:dyDescent="0.25">
      <c r="A27" s="115"/>
      <c r="B27" s="121"/>
      <c r="C27" s="87" t="s">
        <v>37</v>
      </c>
      <c r="D27" s="88">
        <v>224.39999999999998</v>
      </c>
      <c r="E27" s="88">
        <v>219.4</v>
      </c>
      <c r="F27" s="88">
        <v>210</v>
      </c>
      <c r="G27" s="88">
        <v>204.7</v>
      </c>
      <c r="H27" s="88">
        <v>194</v>
      </c>
      <c r="I27" s="88">
        <v>196.5</v>
      </c>
      <c r="J27" s="88">
        <v>177.7</v>
      </c>
      <c r="K27" s="88">
        <v>183.7</v>
      </c>
      <c r="L27" s="88">
        <v>175.1</v>
      </c>
      <c r="M27" s="88">
        <v>154.9</v>
      </c>
      <c r="N27" s="88">
        <v>147</v>
      </c>
      <c r="O27" s="88">
        <v>136.30000000000001</v>
      </c>
      <c r="P27" s="88">
        <v>128.80000000000001</v>
      </c>
      <c r="Q27" s="89">
        <v>125.9</v>
      </c>
      <c r="R27" s="89">
        <v>118.5</v>
      </c>
      <c r="S27" s="115"/>
    </row>
    <row r="28" spans="1:19" s="49" customFormat="1" ht="22.5" customHeight="1" x14ac:dyDescent="0.25">
      <c r="A28" s="115"/>
      <c r="B28" s="121"/>
      <c r="C28" s="87" t="s">
        <v>101</v>
      </c>
      <c r="D28" s="88">
        <v>411.8</v>
      </c>
      <c r="E28" s="88">
        <v>387.6</v>
      </c>
      <c r="F28" s="88">
        <v>375.90000000000003</v>
      </c>
      <c r="G28" s="88">
        <v>350.8</v>
      </c>
      <c r="H28" s="88">
        <v>344.3</v>
      </c>
      <c r="I28" s="88">
        <v>347.7</v>
      </c>
      <c r="J28" s="88">
        <v>330.90000000000003</v>
      </c>
      <c r="K28" s="88">
        <v>323.29999999999995</v>
      </c>
      <c r="L28" s="88">
        <v>312.5</v>
      </c>
      <c r="M28" s="88">
        <v>296.39999999999998</v>
      </c>
      <c r="N28" s="88">
        <v>284</v>
      </c>
      <c r="O28" s="88">
        <v>281.10000000000002</v>
      </c>
      <c r="P28" s="88">
        <v>273.3</v>
      </c>
      <c r="Q28" s="89">
        <v>262.90000000000003</v>
      </c>
      <c r="R28" s="89">
        <v>248.79999999999998</v>
      </c>
      <c r="S28" s="115"/>
    </row>
    <row r="29" spans="1:19" s="49" customFormat="1" ht="22.5" customHeight="1" x14ac:dyDescent="0.25">
      <c r="A29" s="115"/>
      <c r="B29" s="121"/>
      <c r="C29" s="87" t="s">
        <v>102</v>
      </c>
      <c r="D29" s="88">
        <v>287.5</v>
      </c>
      <c r="E29" s="88">
        <v>275.10000000000002</v>
      </c>
      <c r="F29" s="88">
        <v>250.1</v>
      </c>
      <c r="G29" s="88">
        <v>227.3</v>
      </c>
      <c r="H29" s="88">
        <v>205.1</v>
      </c>
      <c r="I29" s="88">
        <v>201.8</v>
      </c>
      <c r="J29" s="88">
        <v>216</v>
      </c>
      <c r="K29" s="88">
        <v>205.3</v>
      </c>
      <c r="L29" s="88">
        <v>174.3</v>
      </c>
      <c r="M29" s="88">
        <v>167.4</v>
      </c>
      <c r="N29" s="88">
        <v>162</v>
      </c>
      <c r="O29" s="88">
        <v>151.19999999999999</v>
      </c>
      <c r="P29" s="88">
        <v>147.5</v>
      </c>
      <c r="Q29" s="89">
        <v>141.30000000000001</v>
      </c>
      <c r="R29" s="89">
        <v>142.80000000000001</v>
      </c>
      <c r="S29" s="115"/>
    </row>
    <row r="30" spans="1:19" s="49" customFormat="1" ht="22.5" customHeight="1" x14ac:dyDescent="0.25">
      <c r="A30" s="115"/>
      <c r="B30" s="121"/>
      <c r="C30" s="87" t="s">
        <v>67</v>
      </c>
      <c r="D30" s="88">
        <v>128.1</v>
      </c>
      <c r="E30" s="88">
        <v>122.39999999999999</v>
      </c>
      <c r="F30" s="88">
        <v>112.5</v>
      </c>
      <c r="G30" s="88">
        <v>108.60000000000001</v>
      </c>
      <c r="H30" s="88">
        <v>107.30000000000001</v>
      </c>
      <c r="I30" s="88">
        <v>113.4</v>
      </c>
      <c r="J30" s="88">
        <v>100.3</v>
      </c>
      <c r="K30" s="88">
        <v>92.899999999999991</v>
      </c>
      <c r="L30" s="88">
        <v>88.1</v>
      </c>
      <c r="M30" s="88">
        <v>85.5</v>
      </c>
      <c r="N30" s="88">
        <v>80.900000000000006</v>
      </c>
      <c r="O30" s="88">
        <v>81.699999999999989</v>
      </c>
      <c r="P30" s="88">
        <v>79.8</v>
      </c>
      <c r="Q30" s="89">
        <v>77.600000000000009</v>
      </c>
      <c r="R30" s="89">
        <v>76.300000000000011</v>
      </c>
      <c r="S30" s="115"/>
    </row>
    <row r="31" spans="1:19" s="49" customFormat="1" ht="22.5" customHeight="1" x14ac:dyDescent="0.25">
      <c r="A31" s="120"/>
      <c r="B31" s="121"/>
      <c r="C31" s="87" t="s">
        <v>39</v>
      </c>
      <c r="D31" s="88">
        <v>180.2</v>
      </c>
      <c r="E31" s="88">
        <v>187.79999999999998</v>
      </c>
      <c r="F31" s="88">
        <v>196</v>
      </c>
      <c r="G31" s="88">
        <v>193.39999999999998</v>
      </c>
      <c r="H31" s="88">
        <v>202.7</v>
      </c>
      <c r="I31" s="88">
        <v>191.6</v>
      </c>
      <c r="J31" s="88">
        <v>185.5</v>
      </c>
      <c r="K31" s="88">
        <v>184</v>
      </c>
      <c r="L31" s="88">
        <v>163.5</v>
      </c>
      <c r="M31" s="88">
        <v>166.7</v>
      </c>
      <c r="N31" s="88">
        <v>163.5</v>
      </c>
      <c r="O31" s="88">
        <v>168.2</v>
      </c>
      <c r="P31" s="88">
        <v>173.3</v>
      </c>
      <c r="Q31" s="89">
        <v>169</v>
      </c>
      <c r="R31" s="89">
        <v>162.70000000000002</v>
      </c>
      <c r="S31" s="115"/>
    </row>
    <row r="32" spans="1:19" s="49" customFormat="1" ht="26.25" customHeight="1" x14ac:dyDescent="0.25">
      <c r="A32" s="14"/>
      <c r="B32" s="76"/>
      <c r="C32" s="87" t="s">
        <v>87</v>
      </c>
      <c r="D32" s="88">
        <v>227.89999999999998</v>
      </c>
      <c r="E32" s="88">
        <v>220.9</v>
      </c>
      <c r="F32" s="88">
        <v>211.10000000000002</v>
      </c>
      <c r="G32" s="88">
        <v>205.1</v>
      </c>
      <c r="H32" s="88">
        <v>198</v>
      </c>
      <c r="I32" s="88">
        <v>200.3</v>
      </c>
      <c r="J32" s="88">
        <v>189.29999999999998</v>
      </c>
      <c r="K32" s="88">
        <v>188.29999999999998</v>
      </c>
      <c r="L32" s="88">
        <v>183.29999999999998</v>
      </c>
      <c r="M32" s="88">
        <v>170.7</v>
      </c>
      <c r="N32" s="88">
        <v>168.8</v>
      </c>
      <c r="O32" s="88">
        <v>164.6</v>
      </c>
      <c r="P32" s="88">
        <v>161.30000000000001</v>
      </c>
      <c r="Q32" s="89">
        <v>154.9</v>
      </c>
      <c r="R32" s="89">
        <v>146.30000000000001</v>
      </c>
      <c r="S32" s="24"/>
    </row>
    <row r="33" spans="1:34" s="18" customFormat="1" ht="36" customHeight="1" x14ac:dyDescent="0.25">
      <c r="A33" s="17"/>
      <c r="B33" s="191" t="s">
        <v>72</v>
      </c>
      <c r="C33" s="191"/>
      <c r="D33" s="90">
        <v>612.6</v>
      </c>
      <c r="E33" s="90">
        <v>584.09999999999991</v>
      </c>
      <c r="F33" s="91">
        <v>537.20000000000005</v>
      </c>
      <c r="G33" s="91">
        <v>519.9</v>
      </c>
      <c r="H33" s="91">
        <v>510.8</v>
      </c>
      <c r="I33" s="91">
        <v>518.80000000000007</v>
      </c>
      <c r="J33" s="91">
        <v>514.80000000000007</v>
      </c>
      <c r="K33" s="91">
        <v>495.09999999999997</v>
      </c>
      <c r="L33" s="91">
        <v>472</v>
      </c>
      <c r="M33" s="91">
        <v>454.2</v>
      </c>
      <c r="N33" s="91">
        <v>458.2</v>
      </c>
      <c r="O33" s="91">
        <v>453</v>
      </c>
      <c r="P33" s="91">
        <v>447.7</v>
      </c>
      <c r="Q33" s="91">
        <v>461.1</v>
      </c>
      <c r="R33" s="91">
        <v>455.6</v>
      </c>
      <c r="S33" s="17"/>
      <c r="Z33" s="19"/>
      <c r="AA33" s="19"/>
      <c r="AB33" s="19"/>
      <c r="AC33" s="19"/>
      <c r="AD33" s="19"/>
      <c r="AH33" s="14"/>
    </row>
    <row r="34" spans="1:34" s="49" customFormat="1" ht="22.5" customHeight="1" x14ac:dyDescent="0.25">
      <c r="A34" s="115"/>
      <c r="B34" s="121"/>
      <c r="C34" s="87" t="s">
        <v>83</v>
      </c>
      <c r="D34" s="88">
        <v>418.6</v>
      </c>
      <c r="E34" s="88">
        <v>307.59999999999997</v>
      </c>
      <c r="F34" s="88">
        <v>222.3</v>
      </c>
      <c r="G34" s="88">
        <v>217.9</v>
      </c>
      <c r="H34" s="88">
        <v>168.6</v>
      </c>
      <c r="I34" s="88">
        <v>154.6</v>
      </c>
      <c r="J34" s="88">
        <v>173.5</v>
      </c>
      <c r="K34" s="88">
        <v>185.70000000000002</v>
      </c>
      <c r="L34" s="88">
        <v>179.2</v>
      </c>
      <c r="M34" s="88">
        <v>183.4</v>
      </c>
      <c r="N34" s="88">
        <v>182.10000000000002</v>
      </c>
      <c r="O34" s="88">
        <v>191.39999999999998</v>
      </c>
      <c r="P34" s="88">
        <v>188.4</v>
      </c>
      <c r="Q34" s="89">
        <v>185.5</v>
      </c>
      <c r="R34" s="89" t="s">
        <v>63</v>
      </c>
      <c r="S34" s="115"/>
    </row>
    <row r="35" spans="1:34" s="49" customFormat="1" ht="22.5" customHeight="1" x14ac:dyDescent="0.25">
      <c r="A35" s="115"/>
      <c r="B35" s="121"/>
      <c r="C35" s="87" t="s">
        <v>40</v>
      </c>
      <c r="D35" s="88">
        <v>621.29999999999995</v>
      </c>
      <c r="E35" s="88">
        <v>633.70000000000005</v>
      </c>
      <c r="F35" s="88">
        <v>619.1</v>
      </c>
      <c r="G35" s="88">
        <v>698</v>
      </c>
      <c r="H35" s="88">
        <v>610.29999999999995</v>
      </c>
      <c r="I35" s="88">
        <v>619.80000000000007</v>
      </c>
      <c r="J35" s="88">
        <v>616</v>
      </c>
      <c r="K35" s="88">
        <v>593.9</v>
      </c>
      <c r="L35" s="88">
        <v>600.9</v>
      </c>
      <c r="M35" s="88">
        <v>542.69999999999993</v>
      </c>
      <c r="N35" s="88">
        <v>563.5</v>
      </c>
      <c r="O35" s="88">
        <v>585.4</v>
      </c>
      <c r="P35" s="88">
        <v>555.79999999999995</v>
      </c>
      <c r="Q35" s="89">
        <v>558</v>
      </c>
      <c r="R35" s="89">
        <v>526.80000000000007</v>
      </c>
      <c r="S35" s="115"/>
    </row>
    <row r="36" spans="1:34" s="49" customFormat="1" ht="22.5" customHeight="1" x14ac:dyDescent="0.25">
      <c r="A36" s="115"/>
      <c r="B36" s="121"/>
      <c r="C36" s="87" t="s">
        <v>41</v>
      </c>
      <c r="D36" s="88">
        <v>568.5</v>
      </c>
      <c r="E36" s="88">
        <v>546.4</v>
      </c>
      <c r="F36" s="88">
        <v>497.2</v>
      </c>
      <c r="G36" s="88">
        <v>476.7</v>
      </c>
      <c r="H36" s="88">
        <v>485.9</v>
      </c>
      <c r="I36" s="88">
        <v>496.8</v>
      </c>
      <c r="J36" s="88">
        <v>490.70000000000005</v>
      </c>
      <c r="K36" s="88">
        <v>467.5</v>
      </c>
      <c r="L36" s="88">
        <v>445.29999999999995</v>
      </c>
      <c r="M36" s="88">
        <v>437</v>
      </c>
      <c r="N36" s="88">
        <v>451.90000000000003</v>
      </c>
      <c r="O36" s="88">
        <v>447.1</v>
      </c>
      <c r="P36" s="88">
        <v>451.79999999999995</v>
      </c>
      <c r="Q36" s="89">
        <v>471</v>
      </c>
      <c r="R36" s="89">
        <v>472.6</v>
      </c>
      <c r="S36" s="115"/>
    </row>
    <row r="37" spans="1:34" s="49" customFormat="1" ht="22.5" customHeight="1" x14ac:dyDescent="0.25">
      <c r="A37" s="115"/>
      <c r="B37" s="121"/>
      <c r="C37" s="87" t="s">
        <v>42</v>
      </c>
      <c r="D37" s="88">
        <v>850.19999999999993</v>
      </c>
      <c r="E37" s="88">
        <v>776.90000000000009</v>
      </c>
      <c r="F37" s="88">
        <v>744.4</v>
      </c>
      <c r="G37" s="88">
        <v>701.8</v>
      </c>
      <c r="H37" s="88">
        <v>697.4</v>
      </c>
      <c r="I37" s="88">
        <v>721.5</v>
      </c>
      <c r="J37" s="88">
        <v>719.30000000000007</v>
      </c>
      <c r="K37" s="88">
        <v>703.5</v>
      </c>
      <c r="L37" s="88">
        <v>676.2</v>
      </c>
      <c r="M37" s="88">
        <v>610.5</v>
      </c>
      <c r="N37" s="88">
        <v>561.1</v>
      </c>
      <c r="O37" s="88">
        <v>549.4</v>
      </c>
      <c r="P37" s="88">
        <v>492.5</v>
      </c>
      <c r="Q37" s="89">
        <v>499.40000000000003</v>
      </c>
      <c r="R37" s="89">
        <v>462</v>
      </c>
      <c r="S37" s="115"/>
    </row>
    <row r="38" spans="1:34" s="49" customFormat="1" ht="26.25" customHeight="1" x14ac:dyDescent="0.25">
      <c r="A38" s="14"/>
      <c r="B38" s="76"/>
      <c r="C38" s="87" t="s">
        <v>43</v>
      </c>
      <c r="D38" s="88">
        <v>1255.8</v>
      </c>
      <c r="E38" s="88">
        <v>1233.3</v>
      </c>
      <c r="F38" s="88">
        <v>1108.4000000000001</v>
      </c>
      <c r="G38" s="88">
        <v>1063.3999999999999</v>
      </c>
      <c r="H38" s="88">
        <v>883.4</v>
      </c>
      <c r="I38" s="88">
        <v>791.69999999999993</v>
      </c>
      <c r="J38" s="88">
        <v>799.6</v>
      </c>
      <c r="K38" s="88">
        <v>761.4</v>
      </c>
      <c r="L38" s="88">
        <v>641.80000000000007</v>
      </c>
      <c r="M38" s="88">
        <v>599.70000000000005</v>
      </c>
      <c r="N38" s="88">
        <v>491.9</v>
      </c>
      <c r="O38" s="88">
        <v>402.7</v>
      </c>
      <c r="P38" s="88">
        <v>381.5</v>
      </c>
      <c r="Q38" s="89">
        <v>383</v>
      </c>
      <c r="R38" s="89">
        <v>371.5</v>
      </c>
      <c r="S38" s="24"/>
    </row>
    <row r="39" spans="1:34" s="18" customFormat="1" ht="36" customHeight="1" x14ac:dyDescent="0.25">
      <c r="A39" s="17"/>
      <c r="B39" s="191" t="s">
        <v>73</v>
      </c>
      <c r="C39" s="191"/>
      <c r="D39" s="90">
        <v>305.59999999999997</v>
      </c>
      <c r="E39" s="90">
        <v>306</v>
      </c>
      <c r="F39" s="91">
        <v>306.20000000000005</v>
      </c>
      <c r="G39" s="91">
        <v>312.40000000000003</v>
      </c>
      <c r="H39" s="91">
        <v>326.40000000000003</v>
      </c>
      <c r="I39" s="91">
        <v>323.5</v>
      </c>
      <c r="J39" s="91">
        <v>315.40000000000003</v>
      </c>
      <c r="K39" s="91">
        <v>324.10000000000002</v>
      </c>
      <c r="L39" s="91">
        <v>323.40000000000003</v>
      </c>
      <c r="M39" s="91">
        <v>326.5</v>
      </c>
      <c r="N39" s="91">
        <v>325</v>
      </c>
      <c r="O39" s="91">
        <v>309</v>
      </c>
      <c r="P39" s="91">
        <v>312</v>
      </c>
      <c r="Q39" s="91">
        <v>317.09999999999997</v>
      </c>
      <c r="R39" s="91">
        <v>325.90000000000003</v>
      </c>
      <c r="S39" s="17"/>
      <c r="Z39" s="19"/>
      <c r="AA39" s="19"/>
      <c r="AB39" s="19"/>
      <c r="AC39" s="19"/>
      <c r="AD39" s="19"/>
      <c r="AH39" s="14"/>
    </row>
    <row r="40" spans="1:34" s="49" customFormat="1" ht="22.5" customHeight="1" x14ac:dyDescent="0.25">
      <c r="A40" s="115"/>
      <c r="B40" s="121"/>
      <c r="C40" s="87" t="s">
        <v>69</v>
      </c>
      <c r="D40" s="88">
        <v>267.10000000000002</v>
      </c>
      <c r="E40" s="88">
        <v>275.60000000000002</v>
      </c>
      <c r="F40" s="88">
        <v>284.60000000000002</v>
      </c>
      <c r="G40" s="88">
        <v>292.5</v>
      </c>
      <c r="H40" s="88">
        <v>311.90000000000003</v>
      </c>
      <c r="I40" s="88">
        <v>327</v>
      </c>
      <c r="J40" s="88">
        <v>308.3</v>
      </c>
      <c r="K40" s="88">
        <v>312.3</v>
      </c>
      <c r="L40" s="88">
        <v>308.40000000000003</v>
      </c>
      <c r="M40" s="88">
        <v>319.29999999999995</v>
      </c>
      <c r="N40" s="88">
        <v>322.10000000000002</v>
      </c>
      <c r="O40" s="88">
        <v>314.3</v>
      </c>
      <c r="P40" s="88">
        <v>320</v>
      </c>
      <c r="Q40" s="89">
        <v>300.09999999999997</v>
      </c>
      <c r="R40" s="89">
        <v>301.70000000000005</v>
      </c>
      <c r="S40" s="115"/>
    </row>
    <row r="41" spans="1:34" s="49" customFormat="1" ht="22.5" customHeight="1" x14ac:dyDescent="0.25">
      <c r="A41" s="115"/>
      <c r="B41" s="121"/>
      <c r="C41" s="87" t="s">
        <v>62</v>
      </c>
      <c r="D41" s="88">
        <v>249.29999999999998</v>
      </c>
      <c r="E41" s="88">
        <v>234.9</v>
      </c>
      <c r="F41" s="88">
        <v>245.2</v>
      </c>
      <c r="G41" s="88">
        <v>279.2</v>
      </c>
      <c r="H41" s="88">
        <v>299.3</v>
      </c>
      <c r="I41" s="88">
        <v>308.3</v>
      </c>
      <c r="J41" s="88">
        <v>296.09999999999997</v>
      </c>
      <c r="K41" s="88">
        <v>302</v>
      </c>
      <c r="L41" s="88">
        <v>301.39999999999998</v>
      </c>
      <c r="M41" s="88">
        <v>288.60000000000002</v>
      </c>
      <c r="N41" s="88">
        <v>290.39999999999998</v>
      </c>
      <c r="O41" s="88">
        <v>290.3</v>
      </c>
      <c r="P41" s="88">
        <v>294.59999999999997</v>
      </c>
      <c r="Q41" s="89">
        <v>289.89999999999998</v>
      </c>
      <c r="R41" s="89">
        <v>286.3</v>
      </c>
      <c r="S41" s="115"/>
    </row>
    <row r="42" spans="1:34" s="49" customFormat="1" ht="22.5" customHeight="1" x14ac:dyDescent="0.25">
      <c r="A42" s="115"/>
      <c r="B42" s="121"/>
      <c r="C42" s="87" t="s">
        <v>60</v>
      </c>
      <c r="D42" s="88">
        <v>363.5</v>
      </c>
      <c r="E42" s="88">
        <v>373.2</v>
      </c>
      <c r="F42" s="88">
        <v>369.3</v>
      </c>
      <c r="G42" s="88">
        <v>375.3</v>
      </c>
      <c r="H42" s="88">
        <v>385.79999999999995</v>
      </c>
      <c r="I42" s="88">
        <v>360.5</v>
      </c>
      <c r="J42" s="88">
        <v>362.20000000000005</v>
      </c>
      <c r="K42" s="88">
        <v>394.7</v>
      </c>
      <c r="L42" s="88">
        <v>408.8</v>
      </c>
      <c r="M42" s="88">
        <v>412.5</v>
      </c>
      <c r="N42" s="88">
        <v>414</v>
      </c>
      <c r="O42" s="88">
        <v>367.20000000000005</v>
      </c>
      <c r="P42" s="88">
        <v>365.9</v>
      </c>
      <c r="Q42" s="89">
        <v>402.4</v>
      </c>
      <c r="R42" s="89">
        <v>443.40000000000003</v>
      </c>
      <c r="S42" s="115"/>
    </row>
    <row r="43" spans="1:34" s="49" customFormat="1" ht="22.5" customHeight="1" x14ac:dyDescent="0.25">
      <c r="A43" s="115"/>
      <c r="B43" s="121"/>
      <c r="C43" s="87" t="s">
        <v>68</v>
      </c>
      <c r="D43" s="88">
        <v>235.1</v>
      </c>
      <c r="E43" s="88">
        <v>201.2</v>
      </c>
      <c r="F43" s="88">
        <v>180.2</v>
      </c>
      <c r="G43" s="88">
        <v>193.20000000000002</v>
      </c>
      <c r="H43" s="88">
        <v>236.6</v>
      </c>
      <c r="I43" s="88">
        <v>249.29999999999998</v>
      </c>
      <c r="J43" s="88">
        <v>249.70000000000002</v>
      </c>
      <c r="K43" s="88">
        <v>249.9</v>
      </c>
      <c r="L43" s="88">
        <v>248.9</v>
      </c>
      <c r="M43" s="88">
        <v>255.5</v>
      </c>
      <c r="N43" s="88">
        <v>231.6</v>
      </c>
      <c r="O43" s="88">
        <v>219.79999999999998</v>
      </c>
      <c r="P43" s="88">
        <v>223.70000000000002</v>
      </c>
      <c r="Q43" s="89">
        <v>248.20000000000002</v>
      </c>
      <c r="R43" s="89">
        <v>247.20000000000002</v>
      </c>
      <c r="S43" s="115"/>
    </row>
    <row r="44" spans="1:34" s="49" customFormat="1" ht="22.5" customHeight="1" x14ac:dyDescent="0.25">
      <c r="A44" s="115"/>
      <c r="B44" s="121"/>
      <c r="C44" s="87" t="s">
        <v>61</v>
      </c>
      <c r="D44" s="88">
        <v>291.3</v>
      </c>
      <c r="E44" s="88">
        <v>278.3</v>
      </c>
      <c r="F44" s="88">
        <v>263.60000000000002</v>
      </c>
      <c r="G44" s="88">
        <v>274.39999999999998</v>
      </c>
      <c r="H44" s="88">
        <v>324.10000000000002</v>
      </c>
      <c r="I44" s="88">
        <v>327.5</v>
      </c>
      <c r="J44" s="88">
        <v>303.5</v>
      </c>
      <c r="K44" s="88">
        <v>283.39999999999998</v>
      </c>
      <c r="L44" s="88">
        <v>308</v>
      </c>
      <c r="M44" s="88">
        <v>293</v>
      </c>
      <c r="N44" s="88">
        <v>324</v>
      </c>
      <c r="O44" s="88">
        <v>317.90000000000003</v>
      </c>
      <c r="P44" s="88">
        <v>314.09999999999997</v>
      </c>
      <c r="Q44" s="89">
        <v>313.5</v>
      </c>
      <c r="R44" s="89">
        <v>319.79999999999995</v>
      </c>
      <c r="S44" s="115"/>
    </row>
    <row r="45" spans="1:34" s="49" customFormat="1" ht="26.25" customHeight="1" x14ac:dyDescent="0.25">
      <c r="A45" s="14"/>
      <c r="B45" s="76"/>
      <c r="C45" s="87" t="s">
        <v>84</v>
      </c>
      <c r="D45" s="88">
        <v>360.9</v>
      </c>
      <c r="E45" s="88">
        <v>329.79999999999995</v>
      </c>
      <c r="F45" s="88">
        <v>315.8</v>
      </c>
      <c r="G45" s="88">
        <v>286.3</v>
      </c>
      <c r="H45" s="88">
        <v>261.7</v>
      </c>
      <c r="I45" s="88">
        <v>249.4</v>
      </c>
      <c r="J45" s="88">
        <v>246.9</v>
      </c>
      <c r="K45" s="88">
        <v>263.60000000000002</v>
      </c>
      <c r="L45" s="88">
        <v>258.29999999999995</v>
      </c>
      <c r="M45" s="88">
        <v>268.10000000000002</v>
      </c>
      <c r="N45" s="88">
        <v>262.5</v>
      </c>
      <c r="O45" s="88">
        <v>259.79999999999995</v>
      </c>
      <c r="P45" s="88">
        <v>259.29999999999995</v>
      </c>
      <c r="Q45" s="89">
        <v>279.60000000000002</v>
      </c>
      <c r="R45" s="89" t="s">
        <v>63</v>
      </c>
      <c r="S45" s="24"/>
    </row>
    <row r="46" spans="1:34" s="18" customFormat="1" ht="36" customHeight="1" x14ac:dyDescent="0.25">
      <c r="A46" s="17"/>
      <c r="B46" s="191" t="s">
        <v>74</v>
      </c>
      <c r="C46" s="191"/>
      <c r="D46" s="90">
        <v>230.6</v>
      </c>
      <c r="E46" s="90">
        <v>222.20000000000002</v>
      </c>
      <c r="F46" s="91">
        <v>218.1</v>
      </c>
      <c r="G46" s="91">
        <v>218.9</v>
      </c>
      <c r="H46" s="91">
        <v>209.7</v>
      </c>
      <c r="I46" s="91">
        <v>209.7</v>
      </c>
      <c r="J46" s="91">
        <v>206.6</v>
      </c>
      <c r="K46" s="91">
        <v>207.2</v>
      </c>
      <c r="L46" s="91">
        <v>207.7</v>
      </c>
      <c r="M46" s="91">
        <v>208.5</v>
      </c>
      <c r="N46" s="91">
        <v>200.5</v>
      </c>
      <c r="O46" s="91">
        <v>198.8</v>
      </c>
      <c r="P46" s="91">
        <v>195.6</v>
      </c>
      <c r="Q46" s="91">
        <v>195</v>
      </c>
      <c r="R46" s="91">
        <v>190.20000000000002</v>
      </c>
      <c r="S46" s="17"/>
      <c r="Z46" s="19"/>
      <c r="AA46" s="19"/>
      <c r="AB46" s="19"/>
      <c r="AC46" s="19"/>
      <c r="AD46" s="19"/>
      <c r="AH46" s="14"/>
    </row>
    <row r="47" spans="1:34" s="49" customFormat="1" ht="22.5" customHeight="1" x14ac:dyDescent="0.25">
      <c r="A47" s="115"/>
      <c r="B47" s="121"/>
      <c r="C47" s="87" t="s">
        <v>48</v>
      </c>
      <c r="D47" s="88">
        <v>58.8</v>
      </c>
      <c r="E47" s="88">
        <v>70.400000000000006</v>
      </c>
      <c r="F47" s="88">
        <v>71.900000000000006</v>
      </c>
      <c r="G47" s="88">
        <v>79.100000000000009</v>
      </c>
      <c r="H47" s="88">
        <v>92.2</v>
      </c>
      <c r="I47" s="88">
        <v>96.100000000000009</v>
      </c>
      <c r="J47" s="88">
        <v>98.9</v>
      </c>
      <c r="K47" s="88">
        <v>93</v>
      </c>
      <c r="L47" s="88">
        <v>103.8</v>
      </c>
      <c r="M47" s="88">
        <v>107.39999999999999</v>
      </c>
      <c r="N47" s="88">
        <v>109.5</v>
      </c>
      <c r="O47" s="88">
        <v>112</v>
      </c>
      <c r="P47" s="88">
        <v>94.3</v>
      </c>
      <c r="Q47" s="89">
        <v>104.5</v>
      </c>
      <c r="R47" s="89" t="s">
        <v>63</v>
      </c>
      <c r="S47" s="115"/>
    </row>
    <row r="48" spans="1:34" s="49" customFormat="1" ht="22.5" customHeight="1" x14ac:dyDescent="0.25">
      <c r="A48" s="115"/>
      <c r="B48" s="121"/>
      <c r="C48" s="87" t="s">
        <v>44</v>
      </c>
      <c r="D48" s="88">
        <v>183.4</v>
      </c>
      <c r="E48" s="88">
        <v>187.29999999999998</v>
      </c>
      <c r="F48" s="88">
        <v>189.9</v>
      </c>
      <c r="G48" s="88">
        <v>192.6</v>
      </c>
      <c r="H48" s="88">
        <v>202</v>
      </c>
      <c r="I48" s="88">
        <v>196.3</v>
      </c>
      <c r="J48" s="88">
        <v>205</v>
      </c>
      <c r="K48" s="88">
        <v>218.1</v>
      </c>
      <c r="L48" s="88">
        <v>217.79999999999998</v>
      </c>
      <c r="M48" s="88">
        <v>226.20000000000002</v>
      </c>
      <c r="N48" s="88">
        <v>231.7</v>
      </c>
      <c r="O48" s="88">
        <v>220.6</v>
      </c>
      <c r="P48" s="88">
        <v>219.5</v>
      </c>
      <c r="Q48" s="89">
        <v>230.7</v>
      </c>
      <c r="R48" s="89">
        <v>234.2</v>
      </c>
      <c r="S48" s="115"/>
    </row>
    <row r="49" spans="1:34" s="49" customFormat="1" ht="22.5" customHeight="1" x14ac:dyDescent="0.25">
      <c r="A49" s="115"/>
      <c r="B49" s="121"/>
      <c r="C49" s="87" t="s">
        <v>45</v>
      </c>
      <c r="D49" s="88">
        <v>227.1</v>
      </c>
      <c r="E49" s="88">
        <v>224.5</v>
      </c>
      <c r="F49" s="88">
        <v>225.70000000000002</v>
      </c>
      <c r="G49" s="88">
        <v>220.6</v>
      </c>
      <c r="H49" s="88">
        <v>215.9</v>
      </c>
      <c r="I49" s="88">
        <v>207.3</v>
      </c>
      <c r="J49" s="88">
        <v>210.79999999999998</v>
      </c>
      <c r="K49" s="88">
        <v>213.10000000000002</v>
      </c>
      <c r="L49" s="88">
        <v>207.8</v>
      </c>
      <c r="M49" s="88">
        <v>204.4</v>
      </c>
      <c r="N49" s="88">
        <v>202.8</v>
      </c>
      <c r="O49" s="88">
        <v>200.1</v>
      </c>
      <c r="P49" s="88">
        <v>197.5</v>
      </c>
      <c r="Q49" s="89">
        <v>188.1</v>
      </c>
      <c r="R49" s="89">
        <v>175.8</v>
      </c>
      <c r="S49" s="115"/>
    </row>
    <row r="50" spans="1:34" s="49" customFormat="1" ht="22.5" customHeight="1" x14ac:dyDescent="0.25">
      <c r="A50" s="115"/>
      <c r="B50" s="121"/>
      <c r="C50" s="87" t="s">
        <v>49</v>
      </c>
      <c r="D50" s="88">
        <v>282.60000000000002</v>
      </c>
      <c r="E50" s="88">
        <v>259.7</v>
      </c>
      <c r="F50" s="88">
        <v>227.8</v>
      </c>
      <c r="G50" s="88">
        <v>239.2</v>
      </c>
      <c r="H50" s="88">
        <v>260</v>
      </c>
      <c r="I50" s="88">
        <v>264</v>
      </c>
      <c r="J50" s="88">
        <v>482.20000000000005</v>
      </c>
      <c r="K50" s="88">
        <v>273.5</v>
      </c>
      <c r="L50" s="88">
        <v>349</v>
      </c>
      <c r="M50" s="88">
        <v>447.40000000000003</v>
      </c>
      <c r="N50" s="88">
        <v>436.90000000000003</v>
      </c>
      <c r="O50" s="88">
        <v>431.90000000000003</v>
      </c>
      <c r="P50" s="88">
        <v>345.7</v>
      </c>
      <c r="Q50" s="89">
        <v>300.59999999999997</v>
      </c>
      <c r="R50" s="89" t="s">
        <v>63</v>
      </c>
      <c r="S50" s="115"/>
    </row>
    <row r="51" spans="1:34" s="49" customFormat="1" ht="22.5" customHeight="1" x14ac:dyDescent="0.25">
      <c r="A51" s="115"/>
      <c r="B51" s="121"/>
      <c r="C51" s="87" t="s">
        <v>46</v>
      </c>
      <c r="D51" s="88">
        <v>95.5</v>
      </c>
      <c r="E51" s="88">
        <v>81.900000000000006</v>
      </c>
      <c r="F51" s="88">
        <v>71.099999999999994</v>
      </c>
      <c r="G51" s="88">
        <v>73.3</v>
      </c>
      <c r="H51" s="88">
        <v>57.5</v>
      </c>
      <c r="I51" s="88">
        <v>65.600000000000009</v>
      </c>
      <c r="J51" s="88">
        <v>68</v>
      </c>
      <c r="K51" s="88">
        <v>67.100000000000009</v>
      </c>
      <c r="L51" s="88">
        <v>82.100000000000009</v>
      </c>
      <c r="M51" s="88">
        <v>85.2</v>
      </c>
      <c r="N51" s="88">
        <v>77.3</v>
      </c>
      <c r="O51" s="88">
        <v>80.400000000000006</v>
      </c>
      <c r="P51" s="88">
        <v>80.8</v>
      </c>
      <c r="Q51" s="89">
        <v>79.5</v>
      </c>
      <c r="R51" s="89">
        <v>76.5</v>
      </c>
      <c r="S51" s="115"/>
    </row>
    <row r="52" spans="1:34" s="49" customFormat="1" ht="26.25" customHeight="1" x14ac:dyDescent="0.25">
      <c r="A52" s="14"/>
      <c r="B52" s="76"/>
      <c r="C52" s="87" t="s">
        <v>47</v>
      </c>
      <c r="D52" s="88">
        <v>674.4</v>
      </c>
      <c r="E52" s="88">
        <v>638.20000000000005</v>
      </c>
      <c r="F52" s="88">
        <v>640</v>
      </c>
      <c r="G52" s="88">
        <v>670.2</v>
      </c>
      <c r="H52" s="88">
        <v>642.5</v>
      </c>
      <c r="I52" s="88">
        <v>654.59999999999991</v>
      </c>
      <c r="J52" s="88">
        <v>610.70000000000005</v>
      </c>
      <c r="K52" s="88">
        <v>622</v>
      </c>
      <c r="L52" s="88">
        <v>620.4</v>
      </c>
      <c r="M52" s="88">
        <v>626.70000000000005</v>
      </c>
      <c r="N52" s="88">
        <v>583.70000000000005</v>
      </c>
      <c r="O52" s="88">
        <v>582.79999999999995</v>
      </c>
      <c r="P52" s="88">
        <v>577.6</v>
      </c>
      <c r="Q52" s="89">
        <v>589</v>
      </c>
      <c r="R52" s="89">
        <v>594.19999999999993</v>
      </c>
      <c r="S52" s="24"/>
    </row>
    <row r="53" spans="1:34" s="18" customFormat="1" ht="36" customHeight="1" x14ac:dyDescent="0.25">
      <c r="A53" s="17"/>
      <c r="B53" s="191" t="s">
        <v>75</v>
      </c>
      <c r="C53" s="191"/>
      <c r="D53" s="90">
        <v>397.46455000000003</v>
      </c>
      <c r="E53" s="90">
        <v>395.03424999999999</v>
      </c>
      <c r="F53" s="91">
        <v>388.55084999999997</v>
      </c>
      <c r="G53" s="91">
        <v>378.21629999999999</v>
      </c>
      <c r="H53" s="91">
        <v>381.41399999999999</v>
      </c>
      <c r="I53" s="91">
        <v>377.18459999999999</v>
      </c>
      <c r="J53" s="91">
        <v>380.03315000000003</v>
      </c>
      <c r="K53" s="91">
        <v>372.50540000000001</v>
      </c>
      <c r="L53" s="91">
        <v>363.97370000000001</v>
      </c>
      <c r="M53" s="91">
        <v>347.49975000000001</v>
      </c>
      <c r="N53" s="91">
        <v>330.50929999999994</v>
      </c>
      <c r="O53" s="91">
        <v>314.27190000000002</v>
      </c>
      <c r="P53" s="91">
        <v>304.37514999999996</v>
      </c>
      <c r="Q53" s="91">
        <v>297.31189999999998</v>
      </c>
      <c r="R53" s="91">
        <v>287.69959999999998</v>
      </c>
      <c r="S53" s="17"/>
      <c r="Z53" s="19"/>
      <c r="AA53" s="19"/>
      <c r="AB53" s="19"/>
      <c r="AC53" s="19"/>
      <c r="AD53" s="19"/>
      <c r="AH53" s="14"/>
    </row>
    <row r="54" spans="1:34" s="49" customFormat="1" ht="22.5" customHeight="1" x14ac:dyDescent="0.25">
      <c r="A54" s="115"/>
      <c r="B54" s="121"/>
      <c r="C54" s="87" t="s">
        <v>50</v>
      </c>
      <c r="D54" s="88">
        <v>447.1</v>
      </c>
      <c r="E54" s="88">
        <v>439.09999999999997</v>
      </c>
      <c r="F54" s="88">
        <v>435</v>
      </c>
      <c r="G54" s="88">
        <v>423.20000000000005</v>
      </c>
      <c r="H54" s="88">
        <v>421</v>
      </c>
      <c r="I54" s="88">
        <v>410.9</v>
      </c>
      <c r="J54" s="88">
        <v>399.6</v>
      </c>
      <c r="K54" s="88">
        <v>382.90000000000003</v>
      </c>
      <c r="L54" s="88">
        <v>366.59999999999997</v>
      </c>
      <c r="M54" s="88">
        <v>349</v>
      </c>
      <c r="N54" s="88">
        <v>346.4</v>
      </c>
      <c r="O54" s="88">
        <v>344.7</v>
      </c>
      <c r="P54" s="88">
        <v>340.2</v>
      </c>
      <c r="Q54" s="89">
        <v>329.7</v>
      </c>
      <c r="R54" s="89">
        <v>327.7</v>
      </c>
      <c r="S54" s="115"/>
    </row>
    <row r="55" spans="1:34" s="49" customFormat="1" ht="22.5" customHeight="1" x14ac:dyDescent="0.25">
      <c r="A55" s="115"/>
      <c r="B55" s="121"/>
      <c r="C55" s="87" t="s">
        <v>51</v>
      </c>
      <c r="D55" s="88">
        <v>686.9</v>
      </c>
      <c r="E55" s="88">
        <v>674.2</v>
      </c>
      <c r="F55" s="88">
        <v>635.19999999999993</v>
      </c>
      <c r="G55" s="88">
        <v>596.5</v>
      </c>
      <c r="H55" s="88">
        <v>586.79999999999995</v>
      </c>
      <c r="I55" s="88">
        <v>573.1</v>
      </c>
      <c r="J55" s="88">
        <v>569.5</v>
      </c>
      <c r="K55" s="88">
        <v>544.20000000000005</v>
      </c>
      <c r="L55" s="88">
        <v>528.90000000000009</v>
      </c>
      <c r="M55" s="88">
        <v>489</v>
      </c>
      <c r="N55" s="88">
        <v>457.1</v>
      </c>
      <c r="O55" s="88">
        <v>426.4</v>
      </c>
      <c r="P55" s="88">
        <v>405.9</v>
      </c>
      <c r="Q55" s="89">
        <v>391.1</v>
      </c>
      <c r="R55" s="89">
        <v>378.90000000000003</v>
      </c>
      <c r="S55" s="115"/>
    </row>
    <row r="56" spans="1:34" s="49" customFormat="1" ht="22.5" customHeight="1" x14ac:dyDescent="0.25">
      <c r="A56" s="115"/>
      <c r="B56" s="121"/>
      <c r="C56" s="87" t="s">
        <v>57</v>
      </c>
      <c r="D56" s="88">
        <v>383</v>
      </c>
      <c r="E56" s="88">
        <v>366.5</v>
      </c>
      <c r="F56" s="88">
        <v>362.3</v>
      </c>
      <c r="G56" s="88">
        <v>361.4</v>
      </c>
      <c r="H56" s="88">
        <v>367</v>
      </c>
      <c r="I56" s="88">
        <v>377.40000000000003</v>
      </c>
      <c r="J56" s="88">
        <v>383.40000000000003</v>
      </c>
      <c r="K56" s="88">
        <v>378</v>
      </c>
      <c r="L56" s="88">
        <v>365.8</v>
      </c>
      <c r="M56" s="88">
        <v>351.7</v>
      </c>
      <c r="N56" s="88">
        <v>350</v>
      </c>
      <c r="O56" s="88">
        <v>349.3</v>
      </c>
      <c r="P56" s="88">
        <v>343.8</v>
      </c>
      <c r="Q56" s="89">
        <v>339.5</v>
      </c>
      <c r="R56" s="89">
        <v>320.79999999999995</v>
      </c>
      <c r="S56" s="115"/>
    </row>
    <row r="57" spans="1:34" s="49" customFormat="1" ht="22.5" customHeight="1" x14ac:dyDescent="0.25">
      <c r="A57" s="115"/>
      <c r="B57" s="121"/>
      <c r="C57" s="87" t="s">
        <v>52</v>
      </c>
      <c r="D57" s="88">
        <v>259.29999999999995</v>
      </c>
      <c r="E57" s="88">
        <v>255.9</v>
      </c>
      <c r="F57" s="88">
        <v>257.5</v>
      </c>
      <c r="G57" s="88">
        <v>265.40000000000003</v>
      </c>
      <c r="H57" s="88">
        <v>276.60000000000002</v>
      </c>
      <c r="I57" s="88">
        <v>269.8</v>
      </c>
      <c r="J57" s="88">
        <v>270.39999999999998</v>
      </c>
      <c r="K57" s="88">
        <v>278</v>
      </c>
      <c r="L57" s="88">
        <v>267.5</v>
      </c>
      <c r="M57" s="88">
        <v>270.8</v>
      </c>
      <c r="N57" s="88">
        <v>252.1</v>
      </c>
      <c r="O57" s="88">
        <v>235.9</v>
      </c>
      <c r="P57" s="88">
        <v>231.6</v>
      </c>
      <c r="Q57" s="89">
        <v>227.39999999999998</v>
      </c>
      <c r="R57" s="89">
        <v>215.7</v>
      </c>
      <c r="S57" s="115"/>
    </row>
    <row r="58" spans="1:34" s="49" customFormat="1" ht="22.5" customHeight="1" x14ac:dyDescent="0.25">
      <c r="A58" s="115"/>
      <c r="B58" s="121"/>
      <c r="C58" s="87" t="s">
        <v>53</v>
      </c>
      <c r="D58" s="88">
        <v>203.1</v>
      </c>
      <c r="E58" s="88">
        <v>203.1</v>
      </c>
      <c r="F58" s="88">
        <v>200.5</v>
      </c>
      <c r="G58" s="88">
        <v>185.1</v>
      </c>
      <c r="H58" s="88">
        <v>183.5</v>
      </c>
      <c r="I58" s="88">
        <v>172.3</v>
      </c>
      <c r="J58" s="88">
        <v>173</v>
      </c>
      <c r="K58" s="88">
        <v>175.7</v>
      </c>
      <c r="L58" s="88">
        <v>165.5</v>
      </c>
      <c r="M58" s="88">
        <v>171.8</v>
      </c>
      <c r="N58" s="88">
        <v>164.5</v>
      </c>
      <c r="O58" s="88">
        <v>155.20000000000002</v>
      </c>
      <c r="P58" s="88">
        <v>160.6</v>
      </c>
      <c r="Q58" s="89">
        <v>164.8</v>
      </c>
      <c r="R58" s="89">
        <v>166.7</v>
      </c>
      <c r="S58" s="115"/>
    </row>
    <row r="59" spans="1:34" s="49" customFormat="1" ht="22.5" customHeight="1" x14ac:dyDescent="0.25">
      <c r="A59" s="115"/>
      <c r="B59" s="121"/>
      <c r="C59" s="87" t="s">
        <v>54</v>
      </c>
      <c r="D59" s="88">
        <v>236.9</v>
      </c>
      <c r="E59" s="88">
        <v>228.3</v>
      </c>
      <c r="F59" s="88">
        <v>232.1</v>
      </c>
      <c r="G59" s="88">
        <v>222.1</v>
      </c>
      <c r="H59" s="88">
        <v>224.5</v>
      </c>
      <c r="I59" s="88">
        <v>225.8</v>
      </c>
      <c r="J59" s="88">
        <v>237.7</v>
      </c>
      <c r="K59" s="88">
        <v>243</v>
      </c>
      <c r="L59" s="88">
        <v>239.5</v>
      </c>
      <c r="M59" s="88">
        <v>230.8</v>
      </c>
      <c r="N59" s="88">
        <v>220.79999999999998</v>
      </c>
      <c r="O59" s="88">
        <v>217.1</v>
      </c>
      <c r="P59" s="88">
        <v>210.60000000000002</v>
      </c>
      <c r="Q59" s="89">
        <v>204.3</v>
      </c>
      <c r="R59" s="89">
        <v>196</v>
      </c>
      <c r="S59" s="115"/>
    </row>
    <row r="60" spans="1:34" s="49" customFormat="1" ht="22.5" customHeight="1" x14ac:dyDescent="0.25">
      <c r="A60" s="115"/>
      <c r="B60" s="121"/>
      <c r="C60" s="87" t="s">
        <v>55</v>
      </c>
      <c r="D60" s="88">
        <v>314.3</v>
      </c>
      <c r="E60" s="88">
        <v>310.7</v>
      </c>
      <c r="F60" s="88">
        <v>324.79999999999995</v>
      </c>
      <c r="G60" s="88">
        <v>327.29999999999995</v>
      </c>
      <c r="H60" s="88">
        <v>301.3</v>
      </c>
      <c r="I60" s="88">
        <v>307.40000000000003</v>
      </c>
      <c r="J60" s="88">
        <v>299.5</v>
      </c>
      <c r="K60" s="88">
        <v>288.8</v>
      </c>
      <c r="L60" s="88">
        <v>301.39999999999998</v>
      </c>
      <c r="M60" s="88">
        <v>293.10000000000002</v>
      </c>
      <c r="N60" s="88">
        <v>278.39999999999998</v>
      </c>
      <c r="O60" s="88">
        <v>266</v>
      </c>
      <c r="P60" s="88">
        <v>251.9</v>
      </c>
      <c r="Q60" s="89">
        <v>250.2</v>
      </c>
      <c r="R60" s="89">
        <v>246</v>
      </c>
      <c r="S60" s="115"/>
    </row>
    <row r="61" spans="1:34" s="49" customFormat="1" ht="22.5" customHeight="1" x14ac:dyDescent="0.25">
      <c r="A61" s="115"/>
      <c r="B61" s="121"/>
      <c r="C61" s="87" t="s">
        <v>56</v>
      </c>
      <c r="D61" s="88">
        <v>239.5</v>
      </c>
      <c r="E61" s="88">
        <v>234.3</v>
      </c>
      <c r="F61" s="88">
        <v>218.1</v>
      </c>
      <c r="G61" s="88">
        <v>229.1</v>
      </c>
      <c r="H61" s="88">
        <v>206</v>
      </c>
      <c r="I61" s="88">
        <v>202.4</v>
      </c>
      <c r="J61" s="88">
        <v>192.39999999999998</v>
      </c>
      <c r="K61" s="88">
        <v>198.8</v>
      </c>
      <c r="L61" s="88">
        <v>195.20000000000002</v>
      </c>
      <c r="M61" s="88">
        <v>194</v>
      </c>
      <c r="N61" s="88">
        <v>183.5</v>
      </c>
      <c r="O61" s="88">
        <v>174.9</v>
      </c>
      <c r="P61" s="88">
        <v>178.29999999999998</v>
      </c>
      <c r="Q61" s="89">
        <v>170.9</v>
      </c>
      <c r="R61" s="89">
        <v>169.2</v>
      </c>
      <c r="S61" s="115"/>
    </row>
    <row r="62" spans="1:34" s="49" customFormat="1" ht="22.5" customHeight="1" x14ac:dyDescent="0.25">
      <c r="A62" s="115"/>
      <c r="B62" s="121"/>
      <c r="C62" s="87" t="s">
        <v>59</v>
      </c>
      <c r="D62" s="88">
        <v>258</v>
      </c>
      <c r="E62" s="88">
        <v>248.20000000000002</v>
      </c>
      <c r="F62" s="88">
        <v>244.10000000000002</v>
      </c>
      <c r="G62" s="88">
        <v>246.5</v>
      </c>
      <c r="H62" s="88">
        <v>242.29999999999998</v>
      </c>
      <c r="I62" s="88">
        <v>243.2</v>
      </c>
      <c r="J62" s="88">
        <v>240.79999999999998</v>
      </c>
      <c r="K62" s="88">
        <v>240.79999999999998</v>
      </c>
      <c r="L62" s="88">
        <v>245.5</v>
      </c>
      <c r="M62" s="88">
        <v>239.3</v>
      </c>
      <c r="N62" s="88">
        <v>235.9</v>
      </c>
      <c r="O62" s="88">
        <v>225.20000000000002</v>
      </c>
      <c r="P62" s="88">
        <v>216.79999999999998</v>
      </c>
      <c r="Q62" s="89">
        <v>215</v>
      </c>
      <c r="R62" s="89">
        <v>212.10000000000002</v>
      </c>
      <c r="S62" s="115"/>
    </row>
    <row r="63" spans="1:34" s="49" customFormat="1" ht="26.25" customHeight="1" x14ac:dyDescent="0.25">
      <c r="A63" s="14"/>
      <c r="B63" s="76"/>
      <c r="C63" s="87" t="s">
        <v>58</v>
      </c>
      <c r="D63" s="88">
        <v>702.8</v>
      </c>
      <c r="E63" s="88">
        <v>692.69999999999993</v>
      </c>
      <c r="F63" s="88">
        <v>657.59999999999991</v>
      </c>
      <c r="G63" s="88">
        <v>624.4</v>
      </c>
      <c r="H63" s="88">
        <v>600.40000000000009</v>
      </c>
      <c r="I63" s="88">
        <v>578.79999999999995</v>
      </c>
      <c r="J63" s="88">
        <v>557.79999999999995</v>
      </c>
      <c r="K63" s="88">
        <v>527.59999999999991</v>
      </c>
      <c r="L63" s="88">
        <v>523.5</v>
      </c>
      <c r="M63" s="88">
        <v>510.4</v>
      </c>
      <c r="N63" s="88">
        <v>507.2</v>
      </c>
      <c r="O63" s="88">
        <v>509.70000000000005</v>
      </c>
      <c r="P63" s="88">
        <v>517.1</v>
      </c>
      <c r="Q63" s="89">
        <v>511.4</v>
      </c>
      <c r="R63" s="89">
        <v>483.4</v>
      </c>
      <c r="S63" s="24"/>
    </row>
    <row r="64" spans="1:34" s="18" customFormat="1" ht="36" customHeight="1" x14ac:dyDescent="0.25">
      <c r="A64" s="17"/>
      <c r="B64" s="92" t="s">
        <v>76</v>
      </c>
      <c r="C64" s="92"/>
      <c r="D64" s="90">
        <v>288.10000000000002</v>
      </c>
      <c r="E64" s="90">
        <v>277.8</v>
      </c>
      <c r="F64" s="91">
        <v>274.2</v>
      </c>
      <c r="G64" s="91">
        <v>266.7</v>
      </c>
      <c r="H64" s="91">
        <v>260.40000000000003</v>
      </c>
      <c r="I64" s="91">
        <v>263.2</v>
      </c>
      <c r="J64" s="91">
        <v>253.4</v>
      </c>
      <c r="K64" s="91">
        <v>247.20000000000002</v>
      </c>
      <c r="L64" s="91">
        <v>243.79999999999998</v>
      </c>
      <c r="M64" s="91">
        <v>234.8</v>
      </c>
      <c r="N64" s="91">
        <v>227.1</v>
      </c>
      <c r="O64" s="91">
        <v>221.70000000000002</v>
      </c>
      <c r="P64" s="91">
        <v>216</v>
      </c>
      <c r="Q64" s="91">
        <v>212.4</v>
      </c>
      <c r="R64" s="91">
        <v>203.2</v>
      </c>
      <c r="S64" s="17"/>
      <c r="Z64" s="19"/>
      <c r="AA64" s="19"/>
      <c r="AB64" s="19"/>
      <c r="AC64" s="19"/>
      <c r="AD64" s="19"/>
      <c r="AH64" s="14"/>
    </row>
    <row r="65" spans="1:34" s="18" customFormat="1" ht="36" customHeight="1" x14ac:dyDescent="0.25">
      <c r="A65" s="17"/>
      <c r="B65" s="92" t="s">
        <v>77</v>
      </c>
      <c r="C65" s="92"/>
      <c r="D65" s="90">
        <v>382.1</v>
      </c>
      <c r="E65" s="90">
        <v>377.40000000000003</v>
      </c>
      <c r="F65" s="91">
        <v>366</v>
      </c>
      <c r="G65" s="91">
        <v>357.9</v>
      </c>
      <c r="H65" s="91">
        <v>357.70000000000005</v>
      </c>
      <c r="I65" s="91">
        <v>355.3</v>
      </c>
      <c r="J65" s="91">
        <v>354.8</v>
      </c>
      <c r="K65" s="91">
        <v>348.9</v>
      </c>
      <c r="L65" s="91">
        <v>341.5</v>
      </c>
      <c r="M65" s="91">
        <v>330.40000000000003</v>
      </c>
      <c r="N65" s="91">
        <v>318.2</v>
      </c>
      <c r="O65" s="91">
        <v>304.70000000000005</v>
      </c>
      <c r="P65" s="91">
        <v>297</v>
      </c>
      <c r="Q65" s="91">
        <v>293.2</v>
      </c>
      <c r="R65" s="91">
        <v>286.3</v>
      </c>
      <c r="S65" s="17"/>
      <c r="Z65" s="19"/>
      <c r="AA65" s="19"/>
      <c r="AB65" s="19"/>
      <c r="AC65" s="19"/>
      <c r="AD65" s="19"/>
      <c r="AH65" s="14"/>
    </row>
    <row r="66" spans="1:34" s="18" customFormat="1" ht="36" customHeight="1" x14ac:dyDescent="0.25">
      <c r="A66" s="27"/>
      <c r="B66" s="92" t="s">
        <v>78</v>
      </c>
      <c r="C66" s="92"/>
      <c r="D66" s="93">
        <v>329.29999999999995</v>
      </c>
      <c r="E66" s="93">
        <v>322.60000000000002</v>
      </c>
      <c r="F66" s="94">
        <v>316.8</v>
      </c>
      <c r="G66" s="94">
        <v>310.2</v>
      </c>
      <c r="H66" s="94">
        <v>308.5</v>
      </c>
      <c r="I66" s="94">
        <v>309.59999999999997</v>
      </c>
      <c r="J66" s="94">
        <v>305.39999999999998</v>
      </c>
      <c r="K66" s="94">
        <v>300.39999999999998</v>
      </c>
      <c r="L66" s="94">
        <v>295.70000000000005</v>
      </c>
      <c r="M66" s="94">
        <v>286.2</v>
      </c>
      <c r="N66" s="94">
        <v>276.39999999999998</v>
      </c>
      <c r="O66" s="94">
        <v>267.10000000000002</v>
      </c>
      <c r="P66" s="94">
        <v>260.79999999999995</v>
      </c>
      <c r="Q66" s="94">
        <v>257.5</v>
      </c>
      <c r="R66" s="94">
        <v>250</v>
      </c>
      <c r="S66" s="27"/>
      <c r="Z66" s="19"/>
      <c r="AA66" s="19"/>
      <c r="AB66" s="19"/>
      <c r="AC66" s="19"/>
      <c r="AD66" s="19"/>
      <c r="AH66" s="14"/>
    </row>
    <row r="67" spans="1:34" ht="18.75" x14ac:dyDescent="0.25">
      <c r="A67" s="177"/>
      <c r="B67" s="109"/>
      <c r="C67" s="108"/>
      <c r="D67" s="109"/>
      <c r="E67" s="109"/>
      <c r="F67" s="109"/>
      <c r="G67" s="109"/>
      <c r="H67" s="109"/>
      <c r="I67" s="109"/>
      <c r="J67" s="109"/>
      <c r="K67" s="109"/>
      <c r="L67" s="109"/>
      <c r="M67" s="109"/>
      <c r="N67" s="109"/>
      <c r="O67" s="109"/>
      <c r="P67" s="109"/>
      <c r="Q67" s="109"/>
      <c r="R67" s="109"/>
      <c r="S67" s="177"/>
      <c r="Y67" s="57"/>
      <c r="Z67" s="57"/>
    </row>
    <row r="68" spans="1:34" ht="18.75" customHeight="1" x14ac:dyDescent="0.2">
      <c r="A68" s="186" t="s">
        <v>347</v>
      </c>
      <c r="B68" s="186"/>
      <c r="C68" s="186"/>
      <c r="D68" s="186"/>
      <c r="E68" s="186"/>
      <c r="F68" s="186"/>
      <c r="G68" s="186"/>
      <c r="H68" s="186"/>
      <c r="I68" s="186"/>
      <c r="J68" s="186"/>
      <c r="K68" s="186"/>
      <c r="L68" s="186"/>
      <c r="M68" s="186"/>
      <c r="N68" s="186"/>
      <c r="O68" s="186"/>
      <c r="S68" s="177"/>
      <c r="Y68" s="63"/>
      <c r="Z68" s="57"/>
    </row>
    <row r="69" spans="1:34" ht="26.25" customHeight="1" x14ac:dyDescent="0.2">
      <c r="A69" s="20"/>
      <c r="B69" s="20"/>
      <c r="C69" s="20"/>
      <c r="S69" s="20"/>
    </row>
    <row r="70" spans="1:34" ht="36" customHeight="1" x14ac:dyDescent="0.2">
      <c r="A70" s="20"/>
      <c r="B70" s="20"/>
      <c r="C70" s="20"/>
      <c r="S70" s="20"/>
    </row>
    <row r="71" spans="1:34" ht="36" customHeight="1" x14ac:dyDescent="0.2">
      <c r="A71" s="20"/>
      <c r="B71" s="20"/>
      <c r="C71" s="20"/>
      <c r="S71" s="20"/>
    </row>
    <row r="72" spans="1:34" ht="36" customHeight="1" x14ac:dyDescent="0.2">
      <c r="A72" s="20"/>
      <c r="B72" s="20"/>
      <c r="C72" s="20"/>
      <c r="S72" s="20"/>
    </row>
    <row r="73" spans="1:34" ht="15" customHeight="1" x14ac:dyDescent="0.2">
      <c r="A73" s="20"/>
      <c r="B73" s="20"/>
      <c r="C73" s="20"/>
      <c r="S73" s="20"/>
    </row>
    <row r="74" spans="1:34" ht="15" customHeight="1" x14ac:dyDescent="0.2">
      <c r="A74" s="20"/>
      <c r="B74" s="20"/>
      <c r="C74" s="20"/>
      <c r="S74" s="20"/>
    </row>
    <row r="75" spans="1:34" ht="15" customHeight="1" x14ac:dyDescent="0.2">
      <c r="A75" s="20"/>
      <c r="B75" s="20"/>
      <c r="C75" s="20"/>
      <c r="S75" s="20"/>
    </row>
  </sheetData>
  <mergeCells count="9">
    <mergeCell ref="U3:V3"/>
    <mergeCell ref="B53:C53"/>
    <mergeCell ref="B3:C3"/>
    <mergeCell ref="B4:C4"/>
    <mergeCell ref="B8:C8"/>
    <mergeCell ref="B46:C46"/>
    <mergeCell ref="B39:C39"/>
    <mergeCell ref="B33:C33"/>
    <mergeCell ref="B16:C16"/>
  </mergeCells>
  <hyperlinks>
    <hyperlink ref="U3" location="Índice!A1" display="Volver al índice"/>
  </hyperlinks>
  <pageMargins left="0.7" right="0.7" top="0.75" bottom="0.75" header="0.3" footer="0.3"/>
  <pageSetup paperSize="9" scale="28"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80">
    <tabColor rgb="FF5C4E44"/>
    <pageSetUpPr fitToPage="1"/>
  </sheetPr>
  <dimension ref="A1:AH81"/>
  <sheetViews>
    <sheetView showGridLines="0" zoomScale="60" zoomScaleNormal="60" workbookViewId="0"/>
  </sheetViews>
  <sheetFormatPr baseColWidth="10" defaultColWidth="11.42578125" defaultRowHeight="14.25" x14ac:dyDescent="0.2"/>
  <cols>
    <col min="1" max="1" width="2.28515625" style="14" customWidth="1"/>
    <col min="2" max="2" width="5.7109375" style="14" customWidth="1"/>
    <col min="3" max="3" width="76.42578125" style="50" customWidth="1"/>
    <col min="4" max="18" width="15.42578125" style="20" customWidth="1"/>
    <col min="19" max="19" width="2.28515625" style="14" customWidth="1"/>
    <col min="20" max="16384" width="11.42578125" style="20"/>
  </cols>
  <sheetData>
    <row r="1" spans="1:34" s="6" customFormat="1" ht="39.75" customHeight="1" x14ac:dyDescent="0.25">
      <c r="D1" s="7"/>
      <c r="E1" s="7"/>
      <c r="F1" s="7"/>
      <c r="G1" s="7"/>
      <c r="H1" s="7"/>
      <c r="I1" s="7"/>
      <c r="J1" s="7"/>
      <c r="K1" s="7"/>
      <c r="L1" s="7"/>
      <c r="Y1" s="46"/>
      <c r="Z1" s="47"/>
    </row>
    <row r="2" spans="1:34" s="6" customFormat="1" ht="39.75" customHeight="1" x14ac:dyDescent="0.25">
      <c r="D2" s="7"/>
      <c r="E2" s="7"/>
      <c r="F2" s="7"/>
      <c r="G2" s="7"/>
      <c r="H2" s="7"/>
      <c r="I2" s="7"/>
      <c r="J2" s="7"/>
      <c r="K2" s="7"/>
      <c r="L2" s="7"/>
      <c r="Q2" s="70"/>
      <c r="R2" s="70"/>
      <c r="Y2" s="46"/>
      <c r="Z2" s="48"/>
    </row>
    <row r="3" spans="1:34" s="14" customFormat="1" ht="65.25" customHeight="1" x14ac:dyDescent="0.25">
      <c r="A3" s="174"/>
      <c r="B3" s="194" t="s">
        <v>341</v>
      </c>
      <c r="C3" s="194"/>
      <c r="D3" s="175">
        <v>2005</v>
      </c>
      <c r="E3" s="176">
        <v>2006</v>
      </c>
      <c r="F3" s="176">
        <v>2007</v>
      </c>
      <c r="G3" s="176">
        <v>2008</v>
      </c>
      <c r="H3" s="176">
        <v>2009</v>
      </c>
      <c r="I3" s="176">
        <v>2010</v>
      </c>
      <c r="J3" s="176">
        <v>2011</v>
      </c>
      <c r="K3" s="176">
        <v>2012</v>
      </c>
      <c r="L3" s="176">
        <v>2013</v>
      </c>
      <c r="M3" s="176">
        <v>2014</v>
      </c>
      <c r="N3" s="176">
        <v>2015</v>
      </c>
      <c r="O3" s="176">
        <v>2016</v>
      </c>
      <c r="P3" s="176">
        <v>2017</v>
      </c>
      <c r="Q3" s="176">
        <v>2018</v>
      </c>
      <c r="R3" s="176">
        <v>2019</v>
      </c>
      <c r="S3" s="71"/>
      <c r="U3" s="192" t="s">
        <v>168</v>
      </c>
      <c r="V3" s="192"/>
    </row>
    <row r="4" spans="1:34" s="18" customFormat="1" ht="36" customHeight="1" x14ac:dyDescent="0.25">
      <c r="A4" s="178"/>
      <c r="B4" s="195" t="s">
        <v>70</v>
      </c>
      <c r="C4" s="195"/>
      <c r="D4" s="103">
        <v>16.120323558314041</v>
      </c>
      <c r="E4" s="103">
        <v>15.74743262725786</v>
      </c>
      <c r="F4" s="75">
        <v>15.865330961141391</v>
      </c>
      <c r="G4" s="75">
        <v>15.250090006342948</v>
      </c>
      <c r="H4" s="75">
        <v>14.058189510783695</v>
      </c>
      <c r="I4" s="75">
        <v>14.535292824079349</v>
      </c>
      <c r="J4" s="75">
        <v>14.018757582344948</v>
      </c>
      <c r="K4" s="75">
        <v>13.499718512864343</v>
      </c>
      <c r="L4" s="75">
        <v>13.608563664568774</v>
      </c>
      <c r="M4" s="75">
        <v>13.561595580759795</v>
      </c>
      <c r="N4" s="75">
        <v>13.17585720291021</v>
      </c>
      <c r="O4" s="75">
        <v>12.833271026961672</v>
      </c>
      <c r="P4" s="75">
        <v>12.583141473616227</v>
      </c>
      <c r="Q4" s="75">
        <v>12.783847417071854</v>
      </c>
      <c r="R4" s="75">
        <v>12.402169592398232</v>
      </c>
      <c r="S4" s="61"/>
      <c r="Z4" s="19"/>
      <c r="AA4" s="19"/>
      <c r="AB4" s="19"/>
      <c r="AC4" s="19"/>
      <c r="AD4" s="19"/>
      <c r="AH4" s="14"/>
    </row>
    <row r="5" spans="1:34" s="49" customFormat="1" ht="22.5" customHeight="1" x14ac:dyDescent="0.25">
      <c r="A5" s="179"/>
      <c r="B5" s="180"/>
      <c r="C5" s="181" t="s">
        <v>22</v>
      </c>
      <c r="D5" s="107">
        <v>18.818776306016343</v>
      </c>
      <c r="E5" s="107">
        <v>18.517364099819758</v>
      </c>
      <c r="F5" s="107">
        <v>19.2748354350569</v>
      </c>
      <c r="G5" s="107">
        <v>18.355590649072891</v>
      </c>
      <c r="H5" s="107">
        <v>17.196585605733887</v>
      </c>
      <c r="I5" s="107">
        <v>17.568821824520512</v>
      </c>
      <c r="J5" s="107">
        <v>17.837507621689333</v>
      </c>
      <c r="K5" s="107">
        <v>17.784262088551419</v>
      </c>
      <c r="L5" s="107">
        <v>17.810415058785509</v>
      </c>
      <c r="M5" s="107">
        <v>17.624802773846483</v>
      </c>
      <c r="N5" s="107">
        <v>17.536565185924861</v>
      </c>
      <c r="O5" s="107">
        <v>16.999948489717411</v>
      </c>
      <c r="P5" s="107">
        <v>16.729966530804671</v>
      </c>
      <c r="Q5" s="83">
        <v>16.776167793207918</v>
      </c>
      <c r="R5" s="83">
        <v>16.493288649910347</v>
      </c>
      <c r="S5" s="115"/>
    </row>
    <row r="6" spans="1:34" s="49" customFormat="1" ht="22.5" customHeight="1" x14ac:dyDescent="0.25">
      <c r="A6" s="179"/>
      <c r="B6" s="180"/>
      <c r="C6" s="181" t="s">
        <v>79</v>
      </c>
      <c r="D6" s="107">
        <v>20.239664100898779</v>
      </c>
      <c r="E6" s="107">
        <v>19.707520726127168</v>
      </c>
      <c r="F6" s="107">
        <v>19.801297678961927</v>
      </c>
      <c r="G6" s="107">
        <v>18.988985463789177</v>
      </c>
      <c r="H6" s="107">
        <v>17.456373208610245</v>
      </c>
      <c r="I6" s="107">
        <v>18.150639316435274</v>
      </c>
      <c r="J6" s="107">
        <v>17.3666982595151</v>
      </c>
      <c r="K6" s="107">
        <v>16.649149564746985</v>
      </c>
      <c r="L6" s="107">
        <v>16.890045532726369</v>
      </c>
      <c r="M6" s="107">
        <v>16.916249389919805</v>
      </c>
      <c r="N6" s="107">
        <v>16.344443197927703</v>
      </c>
      <c r="O6" s="107">
        <v>15.905240521147801</v>
      </c>
      <c r="P6" s="107">
        <v>15.622512308820351</v>
      </c>
      <c r="Q6" s="83">
        <v>15.992054407322572</v>
      </c>
      <c r="R6" s="83">
        <v>15.500530143132439</v>
      </c>
      <c r="S6" s="115"/>
    </row>
    <row r="7" spans="1:34" s="49" customFormat="1" ht="26.25" customHeight="1" x14ac:dyDescent="0.25">
      <c r="A7" s="177"/>
      <c r="B7" s="157"/>
      <c r="C7" s="181" t="s">
        <v>21</v>
      </c>
      <c r="D7" s="107">
        <v>4.0939649547900867</v>
      </c>
      <c r="E7" s="107">
        <v>4.195054266154556</v>
      </c>
      <c r="F7" s="107">
        <v>4.2611647916322299</v>
      </c>
      <c r="G7" s="107">
        <v>4.3385945053892288</v>
      </c>
      <c r="H7" s="107">
        <v>4.1191953666374301</v>
      </c>
      <c r="I7" s="107">
        <v>4.1237007074586529</v>
      </c>
      <c r="J7" s="107">
        <v>4.1581671786981103</v>
      </c>
      <c r="K7" s="107">
        <v>4.0862337001874902</v>
      </c>
      <c r="L7" s="107">
        <v>3.939217226902576</v>
      </c>
      <c r="M7" s="107">
        <v>3.801105443819754</v>
      </c>
      <c r="N7" s="107">
        <v>3.8617970859843149</v>
      </c>
      <c r="O7" s="107">
        <v>3.8669512645414392</v>
      </c>
      <c r="P7" s="107">
        <v>3.7535057565433689</v>
      </c>
      <c r="Q7" s="83">
        <v>3.6238830990802708</v>
      </c>
      <c r="R7" s="83">
        <v>3.536919449472395</v>
      </c>
      <c r="S7" s="24"/>
    </row>
    <row r="8" spans="1:34" s="18" customFormat="1" ht="36" customHeight="1" x14ac:dyDescent="0.25">
      <c r="A8" s="17"/>
      <c r="B8" s="191" t="s">
        <v>241</v>
      </c>
      <c r="C8" s="191"/>
      <c r="D8" s="112">
        <v>2.3207256206287665</v>
      </c>
      <c r="E8" s="112">
        <v>2.3490281601475949</v>
      </c>
      <c r="F8" s="80">
        <v>2.4363696957058254</v>
      </c>
      <c r="G8" s="80">
        <v>2.5445680721568662</v>
      </c>
      <c r="H8" s="80">
        <v>2.4570172228815683</v>
      </c>
      <c r="I8" s="80">
        <v>2.6134619216540202</v>
      </c>
      <c r="J8" s="80">
        <v>2.6466766132832187</v>
      </c>
      <c r="K8" s="80">
        <v>2.7546191124805244</v>
      </c>
      <c r="L8" s="80">
        <v>2.8015948749214772</v>
      </c>
      <c r="M8" s="80">
        <v>2.8526854010804223</v>
      </c>
      <c r="N8" s="80">
        <v>2.7753127077286921</v>
      </c>
      <c r="O8" s="80">
        <v>2.6803023839333124</v>
      </c>
      <c r="P8" s="80">
        <v>2.5750150475796092</v>
      </c>
      <c r="Q8" s="80">
        <v>2.457282143815342</v>
      </c>
      <c r="R8" s="80">
        <v>2.3639565684594706</v>
      </c>
      <c r="S8" s="17"/>
      <c r="Z8" s="19"/>
      <c r="AA8" s="19"/>
      <c r="AB8" s="19"/>
      <c r="AC8" s="19"/>
      <c r="AD8" s="19"/>
      <c r="AH8" s="14"/>
    </row>
    <row r="9" spans="1:34" s="49" customFormat="1" ht="22.5" customHeight="1" x14ac:dyDescent="0.25">
      <c r="A9" s="179"/>
      <c r="B9" s="180"/>
      <c r="C9" s="181" t="s">
        <v>23</v>
      </c>
      <c r="D9" s="107">
        <v>4.0464356964971291</v>
      </c>
      <c r="E9" s="107">
        <v>4.2795942959976889</v>
      </c>
      <c r="F9" s="107">
        <v>4.4140258008061197</v>
      </c>
      <c r="G9" s="107">
        <v>4.6601131002923077</v>
      </c>
      <c r="H9" s="107">
        <v>4.4208461167094901</v>
      </c>
      <c r="I9" s="107">
        <v>4.4786628452254957</v>
      </c>
      <c r="J9" s="107">
        <v>4.6219521150396305</v>
      </c>
      <c r="K9" s="107">
        <v>4.7097876156155465</v>
      </c>
      <c r="L9" s="107">
        <v>4.5711599162433867</v>
      </c>
      <c r="M9" s="107">
        <v>4.589661392810374</v>
      </c>
      <c r="N9" s="107">
        <v>4.6956723820307191</v>
      </c>
      <c r="O9" s="107">
        <v>4.6351678992360545</v>
      </c>
      <c r="P9" s="107">
        <v>4.4302233597804941</v>
      </c>
      <c r="Q9" s="83">
        <v>4.0686590105417553</v>
      </c>
      <c r="R9" s="83">
        <v>3.9772873671055731</v>
      </c>
      <c r="S9" s="115"/>
    </row>
    <row r="10" spans="1:34" s="49" customFormat="1" ht="22.5" customHeight="1" x14ac:dyDescent="0.25">
      <c r="A10" s="179"/>
      <c r="B10" s="180"/>
      <c r="C10" s="181" t="s">
        <v>24</v>
      </c>
      <c r="D10" s="107">
        <v>1.9409010380796035</v>
      </c>
      <c r="E10" s="107">
        <v>1.9386531081355651</v>
      </c>
      <c r="F10" s="107">
        <v>2.0670400013376145</v>
      </c>
      <c r="G10" s="107">
        <v>2.1185162041622667</v>
      </c>
      <c r="H10" s="107">
        <v>1.9791053070171845</v>
      </c>
      <c r="I10" s="107">
        <v>2.2411334434394181</v>
      </c>
      <c r="J10" s="107">
        <v>2.328996495225689</v>
      </c>
      <c r="K10" s="107">
        <v>2.4861006988582619</v>
      </c>
      <c r="L10" s="107">
        <v>2.610946948151895</v>
      </c>
      <c r="M10" s="107">
        <v>2.7343975962603739</v>
      </c>
      <c r="N10" s="107">
        <v>2.5465402597258326</v>
      </c>
      <c r="O10" s="107">
        <v>2.3331967993795799</v>
      </c>
      <c r="P10" s="107">
        <v>2.3521408112498303</v>
      </c>
      <c r="Q10" s="83">
        <v>2.2041614075677574</v>
      </c>
      <c r="R10" s="83">
        <v>2.169916654955534</v>
      </c>
      <c r="S10" s="115"/>
    </row>
    <row r="11" spans="1:34" s="49" customFormat="1" ht="22.5" customHeight="1" x14ac:dyDescent="0.25">
      <c r="A11" s="179"/>
      <c r="B11" s="180"/>
      <c r="C11" s="181" t="s">
        <v>26</v>
      </c>
      <c r="D11" s="107">
        <v>3.8190038758748961</v>
      </c>
      <c r="E11" s="107">
        <v>3.8799881763198942</v>
      </c>
      <c r="F11" s="107">
        <v>4.2089205306891886</v>
      </c>
      <c r="G11" s="107">
        <v>4.3271126498939925</v>
      </c>
      <c r="H11" s="107">
        <v>4.0594453458409374</v>
      </c>
      <c r="I11" s="107">
        <v>4.2864816445299736</v>
      </c>
      <c r="J11" s="107">
        <v>4.6527977001819529</v>
      </c>
      <c r="K11" s="107">
        <v>4.7134024959118408</v>
      </c>
      <c r="L11" s="107">
        <v>4.8633560980593122</v>
      </c>
      <c r="M11" s="107">
        <v>4.4426307148520721</v>
      </c>
      <c r="N11" s="107">
        <v>4.6916735148258297</v>
      </c>
      <c r="O11" s="107">
        <v>5.0114088669224603</v>
      </c>
      <c r="P11" s="107">
        <v>5.0223581349282185</v>
      </c>
      <c r="Q11" s="83">
        <v>4.9890515846523336</v>
      </c>
      <c r="R11" s="83">
        <v>4.9118817310470408</v>
      </c>
      <c r="S11" s="115"/>
    </row>
    <row r="12" spans="1:34" s="49" customFormat="1" ht="22.5" customHeight="1" x14ac:dyDescent="0.25">
      <c r="A12" s="179"/>
      <c r="B12" s="180"/>
      <c r="C12" s="181" t="s">
        <v>25</v>
      </c>
      <c r="D12" s="107">
        <v>1.3985841122253171</v>
      </c>
      <c r="E12" s="107">
        <v>1.3802304887324541</v>
      </c>
      <c r="F12" s="107">
        <v>1.3955221923041872</v>
      </c>
      <c r="G12" s="107">
        <v>1.3961613435831961</v>
      </c>
      <c r="H12" s="107">
        <v>1.4457930753798962</v>
      </c>
      <c r="I12" s="107">
        <v>1.4660690315628717</v>
      </c>
      <c r="J12" s="107">
        <v>1.575479081164366</v>
      </c>
      <c r="K12" s="107">
        <v>1.5596544264018994</v>
      </c>
      <c r="L12" s="107">
        <v>1.7553858723006901</v>
      </c>
      <c r="M12" s="107">
        <v>1.8076908454236116</v>
      </c>
      <c r="N12" s="107">
        <v>1.794962447357846</v>
      </c>
      <c r="O12" s="107">
        <v>1.9811598440800222</v>
      </c>
      <c r="P12" s="107">
        <v>1.7074788525528517</v>
      </c>
      <c r="Q12" s="83">
        <v>1.7251757260561673</v>
      </c>
      <c r="R12" s="83">
        <v>1.8447324112928627</v>
      </c>
      <c r="S12" s="115"/>
    </row>
    <row r="13" spans="1:34" s="49" customFormat="1" ht="22.5" customHeight="1" x14ac:dyDescent="0.25">
      <c r="A13" s="179"/>
      <c r="B13" s="180"/>
      <c r="C13" s="181" t="s">
        <v>28</v>
      </c>
      <c r="D13" s="107">
        <v>1.1625434030135737</v>
      </c>
      <c r="E13" s="107">
        <v>1.1360165873677601</v>
      </c>
      <c r="F13" s="107">
        <v>1.2167580611891595</v>
      </c>
      <c r="G13" s="107">
        <v>1.3642143455166158</v>
      </c>
      <c r="H13" s="107">
        <v>1.4491798650325307</v>
      </c>
      <c r="I13" s="107">
        <v>1.5735704038919784</v>
      </c>
      <c r="J13" s="107">
        <v>1.6553332731406587</v>
      </c>
      <c r="K13" s="107">
        <v>1.6415847943858553</v>
      </c>
      <c r="L13" s="107">
        <v>1.6482159292456946</v>
      </c>
      <c r="M13" s="107">
        <v>1.7330638457817646</v>
      </c>
      <c r="N13" s="107">
        <v>1.7511099249502922</v>
      </c>
      <c r="O13" s="107">
        <v>1.8118459025363602</v>
      </c>
      <c r="P13" s="107">
        <v>1.7083249327656647</v>
      </c>
      <c r="Q13" s="83">
        <v>1.6769332253083957</v>
      </c>
      <c r="R13" s="83" t="s">
        <v>63</v>
      </c>
      <c r="S13" s="115"/>
    </row>
    <row r="14" spans="1:34" s="49" customFormat="1" ht="22.5" customHeight="1" x14ac:dyDescent="0.25">
      <c r="A14" s="179"/>
      <c r="B14" s="180"/>
      <c r="C14" s="181" t="s">
        <v>100</v>
      </c>
      <c r="D14" s="107">
        <v>31.271136387819276</v>
      </c>
      <c r="E14" s="107">
        <v>34.208882517971915</v>
      </c>
      <c r="F14" s="107">
        <v>35.317965873852401</v>
      </c>
      <c r="G14" s="107">
        <v>34.020794117557621</v>
      </c>
      <c r="H14" s="107">
        <v>33.317494162458445</v>
      </c>
      <c r="I14" s="107">
        <v>35.949928469241776</v>
      </c>
      <c r="J14" s="107">
        <v>35.305007237104313</v>
      </c>
      <c r="K14" s="107">
        <v>33.4271028065248</v>
      </c>
      <c r="L14" s="107">
        <v>33.907040841150881</v>
      </c>
      <c r="M14" s="107">
        <v>33.86041862158018</v>
      </c>
      <c r="N14" s="107">
        <v>32.884393114583425</v>
      </c>
      <c r="O14" s="107">
        <v>30.095343313586753</v>
      </c>
      <c r="P14" s="107">
        <v>28.736820962293436</v>
      </c>
      <c r="Q14" s="83">
        <v>29.030359726743978</v>
      </c>
      <c r="R14" s="83" t="s">
        <v>63</v>
      </c>
      <c r="S14" s="115"/>
    </row>
    <row r="15" spans="1:34" s="49" customFormat="1" ht="22.5" customHeight="1" x14ac:dyDescent="0.25">
      <c r="A15" s="177"/>
      <c r="B15" s="157"/>
      <c r="C15" s="181" t="s">
        <v>27</v>
      </c>
      <c r="D15" s="107">
        <v>5.9572633243953401</v>
      </c>
      <c r="E15" s="107">
        <v>5.7458693305169959</v>
      </c>
      <c r="F15" s="107">
        <v>5.5527117703637137</v>
      </c>
      <c r="G15" s="107">
        <v>6.6518225035508687</v>
      </c>
      <c r="H15" s="107">
        <v>6.5528556136578437</v>
      </c>
      <c r="I15" s="107">
        <v>6.6572268262200192</v>
      </c>
      <c r="J15" s="107">
        <v>5.8775307890758031</v>
      </c>
      <c r="K15" s="107">
        <v>6.5456620729613668</v>
      </c>
      <c r="L15" s="107">
        <v>6.2256364633795904</v>
      </c>
      <c r="M15" s="107">
        <v>6.1874962953477892</v>
      </c>
      <c r="N15" s="107">
        <v>5.8243113318016873</v>
      </c>
      <c r="O15" s="107">
        <v>5.3152923391621663</v>
      </c>
      <c r="P15" s="107">
        <v>4.5684930746458434</v>
      </c>
      <c r="Q15" s="83">
        <v>3.9428497718223152</v>
      </c>
      <c r="R15" s="83">
        <v>3.3820578518917443</v>
      </c>
      <c r="S15" s="24"/>
    </row>
    <row r="16" spans="1:34" s="49" customFormat="1" ht="26.25" customHeight="1" x14ac:dyDescent="0.25">
      <c r="A16" s="177"/>
      <c r="B16" s="157"/>
      <c r="C16" s="87" t="s">
        <v>81</v>
      </c>
      <c r="D16" s="107">
        <v>1.5360330337714923</v>
      </c>
      <c r="E16" s="107">
        <v>1.5968619667897823</v>
      </c>
      <c r="F16" s="107">
        <v>1.6497317012055563</v>
      </c>
      <c r="G16" s="107">
        <v>1.6056188891000953</v>
      </c>
      <c r="H16" s="107">
        <v>1.6003216286896844</v>
      </c>
      <c r="I16" s="107">
        <v>1.6474304557512582</v>
      </c>
      <c r="J16" s="107">
        <v>1.6702933863801224</v>
      </c>
      <c r="K16" s="107">
        <v>1.6709034885264404</v>
      </c>
      <c r="L16" s="107">
        <v>1.6779337288448983</v>
      </c>
      <c r="M16" s="107">
        <v>1.7039547127043155</v>
      </c>
      <c r="N16" s="107">
        <v>1.7357027537958227</v>
      </c>
      <c r="O16" s="107">
        <v>1.7541420517530235</v>
      </c>
      <c r="P16" s="107">
        <v>1.7046184525098687</v>
      </c>
      <c r="Q16" s="83">
        <v>1.7641501841981475</v>
      </c>
      <c r="R16" s="83" t="s">
        <v>63</v>
      </c>
      <c r="S16" s="24"/>
    </row>
    <row r="17" spans="1:34" s="18" customFormat="1" ht="36" customHeight="1" x14ac:dyDescent="0.25">
      <c r="A17" s="17"/>
      <c r="B17" s="191" t="s">
        <v>71</v>
      </c>
      <c r="C17" s="191"/>
      <c r="D17" s="112">
        <v>8.0360325207741248</v>
      </c>
      <c r="E17" s="112">
        <v>8.0801144510332534</v>
      </c>
      <c r="F17" s="80">
        <v>8.0077939045283024</v>
      </c>
      <c r="G17" s="80">
        <v>7.7979598536343042</v>
      </c>
      <c r="H17" s="80">
        <v>7.1734456615147151</v>
      </c>
      <c r="I17" s="80">
        <v>7.3985706987004471</v>
      </c>
      <c r="J17" s="80">
        <v>7.1990478033635181</v>
      </c>
      <c r="K17" s="80">
        <v>7.1011082946376582</v>
      </c>
      <c r="L17" s="80">
        <v>6.9087107281378088</v>
      </c>
      <c r="M17" s="80">
        <v>6.596047661322455</v>
      </c>
      <c r="N17" s="80">
        <v>6.6624133392625557</v>
      </c>
      <c r="O17" s="80">
        <v>6.6437294803889007</v>
      </c>
      <c r="P17" s="80">
        <v>6.7131527289034967</v>
      </c>
      <c r="Q17" s="80">
        <v>6.578186849050029</v>
      </c>
      <c r="R17" s="80">
        <v>6.2910576237630478</v>
      </c>
      <c r="S17" s="17"/>
      <c r="Z17" s="19"/>
      <c r="AA17" s="19"/>
      <c r="AB17" s="19"/>
      <c r="AC17" s="19"/>
      <c r="AD17" s="19"/>
      <c r="AH17" s="14"/>
    </row>
    <row r="18" spans="1:34" s="49" customFormat="1" ht="22.5" customHeight="1" x14ac:dyDescent="0.25">
      <c r="A18" s="179"/>
      <c r="B18" s="180"/>
      <c r="C18" s="181" t="s">
        <v>32</v>
      </c>
      <c r="D18" s="107">
        <v>10.33047012261102</v>
      </c>
      <c r="E18" s="107">
        <v>10.493433372117474</v>
      </c>
      <c r="F18" s="107">
        <v>10.158215072374894</v>
      </c>
      <c r="G18" s="107">
        <v>10.253388203889225</v>
      </c>
      <c r="H18" s="107">
        <v>9.5221701142069168</v>
      </c>
      <c r="I18" s="107">
        <v>10.107362797796396</v>
      </c>
      <c r="J18" s="107">
        <v>9.9415144067984418</v>
      </c>
      <c r="K18" s="107">
        <v>10.111001288727875</v>
      </c>
      <c r="L18" s="107">
        <v>10.315541683889657</v>
      </c>
      <c r="M18" s="107">
        <v>9.7694378415089673</v>
      </c>
      <c r="N18" s="107">
        <v>9.7335437260336342</v>
      </c>
      <c r="O18" s="107">
        <v>9.702641338380344</v>
      </c>
      <c r="P18" s="107">
        <v>9.5137852343183305</v>
      </c>
      <c r="Q18" s="83">
        <v>9.1181740898934649</v>
      </c>
      <c r="R18" s="83">
        <v>8.4748409764803121</v>
      </c>
      <c r="S18" s="115"/>
    </row>
    <row r="19" spans="1:34" s="49" customFormat="1" ht="22.5" customHeight="1" x14ac:dyDescent="0.25">
      <c r="A19" s="179"/>
      <c r="B19" s="180"/>
      <c r="C19" s="181" t="s">
        <v>29</v>
      </c>
      <c r="D19" s="107">
        <v>12.350837901604764</v>
      </c>
      <c r="E19" s="107">
        <v>12.113823358037639</v>
      </c>
      <c r="F19" s="107">
        <v>11.63049963767093</v>
      </c>
      <c r="G19" s="107">
        <v>11.752410580306785</v>
      </c>
      <c r="H19" s="107">
        <v>10.393291599411031</v>
      </c>
      <c r="I19" s="107">
        <v>11.2312820990078</v>
      </c>
      <c r="J19" s="107">
        <v>10.174127018523928</v>
      </c>
      <c r="K19" s="107">
        <v>9.8888694015593135</v>
      </c>
      <c r="L19" s="107">
        <v>9.9783527924019619</v>
      </c>
      <c r="M19" s="107">
        <v>9.3742765336994882</v>
      </c>
      <c r="N19" s="107">
        <v>9.7544339303662984</v>
      </c>
      <c r="O19" s="107">
        <v>9.5881170077330111</v>
      </c>
      <c r="P19" s="107">
        <v>9.4926084523702521</v>
      </c>
      <c r="Q19" s="83">
        <v>9.6927082316774733</v>
      </c>
      <c r="R19" s="83">
        <v>9.68193546510002</v>
      </c>
      <c r="S19" s="115"/>
    </row>
    <row r="20" spans="1:34" s="49" customFormat="1" ht="22.5" customHeight="1" x14ac:dyDescent="0.25">
      <c r="A20" s="179"/>
      <c r="B20" s="180"/>
      <c r="C20" s="181" t="s">
        <v>36</v>
      </c>
      <c r="D20" s="107">
        <v>8.4965084425169284</v>
      </c>
      <c r="E20" s="107">
        <v>8.1599274046254902</v>
      </c>
      <c r="F20" s="107">
        <v>8.300756964846709</v>
      </c>
      <c r="G20" s="107">
        <v>7.4585457064489518</v>
      </c>
      <c r="H20" s="107">
        <v>6.5356675134492104</v>
      </c>
      <c r="I20" s="107">
        <v>6.2152766424092185</v>
      </c>
      <c r="J20" s="107">
        <v>6.2438673575039978</v>
      </c>
      <c r="K20" s="107">
        <v>6.1140222720110966</v>
      </c>
      <c r="L20" s="107">
        <v>5.5496557328505363</v>
      </c>
      <c r="M20" s="107">
        <v>5.5421839886773228</v>
      </c>
      <c r="N20" s="107">
        <v>5.8837224343927002</v>
      </c>
      <c r="O20" s="107">
        <v>5.6855961296775641</v>
      </c>
      <c r="P20" s="107">
        <v>6.0125205901955026</v>
      </c>
      <c r="Q20" s="83">
        <v>5.9362336852489257</v>
      </c>
      <c r="R20" s="83">
        <v>5.5758997715470677</v>
      </c>
      <c r="S20" s="115"/>
    </row>
    <row r="21" spans="1:34" s="49" customFormat="1" ht="22.5" customHeight="1" x14ac:dyDescent="0.25">
      <c r="A21" s="179"/>
      <c r="B21" s="180"/>
      <c r="C21" s="181" t="s">
        <v>30</v>
      </c>
      <c r="D21" s="107">
        <v>11.258715052107322</v>
      </c>
      <c r="E21" s="107">
        <v>13.415857301603335</v>
      </c>
      <c r="F21" s="107">
        <v>13.193211211786593</v>
      </c>
      <c r="G21" s="107">
        <v>11.53355883870193</v>
      </c>
      <c r="H21" s="107">
        <v>10.966813020955179</v>
      </c>
      <c r="I21" s="107">
        <v>12.580024581642228</v>
      </c>
      <c r="J21" s="107">
        <v>11.094094730184372</v>
      </c>
      <c r="K21" s="107">
        <v>9.9947709361575843</v>
      </c>
      <c r="L21" s="107">
        <v>10.124247743875129</v>
      </c>
      <c r="M21" s="107">
        <v>9.2976633576928887</v>
      </c>
      <c r="N21" s="107">
        <v>8.6578760116513624</v>
      </c>
      <c r="O21" s="107">
        <v>9.2403094060509492</v>
      </c>
      <c r="P21" s="107">
        <v>8.7466826815370649</v>
      </c>
      <c r="Q21" s="83">
        <v>9.1110581731839861</v>
      </c>
      <c r="R21" s="83" t="s">
        <v>63</v>
      </c>
      <c r="S21" s="115"/>
    </row>
    <row r="22" spans="1:34" s="49" customFormat="1" ht="22.5" customHeight="1" x14ac:dyDescent="0.25">
      <c r="A22" s="179"/>
      <c r="B22" s="180"/>
      <c r="C22" s="181" t="s">
        <v>31</v>
      </c>
      <c r="D22" s="107">
        <v>6.7396118076616514</v>
      </c>
      <c r="E22" s="107">
        <v>6.5537291622135641</v>
      </c>
      <c r="F22" s="107">
        <v>6.3866681802412373</v>
      </c>
      <c r="G22" s="107">
        <v>6.2387987359500752</v>
      </c>
      <c r="H22" s="107">
        <v>5.890369524529663</v>
      </c>
      <c r="I22" s="107">
        <v>5.945952994937973</v>
      </c>
      <c r="J22" s="107">
        <v>5.6339710090365767</v>
      </c>
      <c r="K22" s="107">
        <v>5.6445018426726898</v>
      </c>
      <c r="L22" s="107">
        <v>5.6053047137623704</v>
      </c>
      <c r="M22" s="107">
        <v>5.1004377640347087</v>
      </c>
      <c r="N22" s="107">
        <v>5.1573635728219536</v>
      </c>
      <c r="O22" s="107">
        <v>5.1352601163677383</v>
      </c>
      <c r="P22" s="107">
        <v>5.1949964230211609</v>
      </c>
      <c r="Q22" s="83">
        <v>4.9578054113023127</v>
      </c>
      <c r="R22" s="83">
        <v>4.8216128896437382</v>
      </c>
      <c r="S22" s="115"/>
    </row>
    <row r="23" spans="1:34" s="49" customFormat="1" ht="22.5" customHeight="1" x14ac:dyDescent="0.25">
      <c r="A23" s="179"/>
      <c r="B23" s="180"/>
      <c r="C23" s="181" t="s">
        <v>65</v>
      </c>
      <c r="D23" s="107">
        <v>12.137702339259118</v>
      </c>
      <c r="E23" s="107">
        <v>11.823871637646189</v>
      </c>
      <c r="F23" s="107">
        <v>11.82605268709662</v>
      </c>
      <c r="G23" s="107">
        <v>11.733100776603189</v>
      </c>
      <c r="H23" s="107">
        <v>11.347979248883936</v>
      </c>
      <c r="I23" s="107">
        <v>12.090227893482393</v>
      </c>
      <c r="J23" s="107">
        <v>11.287094276344789</v>
      </c>
      <c r="K23" s="107">
        <v>11.112391660452587</v>
      </c>
      <c r="L23" s="107">
        <v>11.002121345130854</v>
      </c>
      <c r="M23" s="107">
        <v>10.538287322484518</v>
      </c>
      <c r="N23" s="107">
        <v>10.921088602350789</v>
      </c>
      <c r="O23" s="107">
        <v>10.873487124195128</v>
      </c>
      <c r="P23" s="107">
        <v>10.716007708932239</v>
      </c>
      <c r="Q23" s="83">
        <v>10.260124596671702</v>
      </c>
      <c r="R23" s="83">
        <v>10.411227001753181</v>
      </c>
      <c r="S23" s="115"/>
    </row>
    <row r="24" spans="1:34" s="49" customFormat="1" ht="22.5" customHeight="1" x14ac:dyDescent="0.25">
      <c r="A24" s="179"/>
      <c r="B24" s="180"/>
      <c r="C24" s="181" t="s">
        <v>33</v>
      </c>
      <c r="D24" s="107">
        <v>8.6050050057371568</v>
      </c>
      <c r="E24" s="107">
        <v>8.5162919448632852</v>
      </c>
      <c r="F24" s="107">
        <v>8.3397996964662404</v>
      </c>
      <c r="G24" s="107">
        <v>8.0328532958936645</v>
      </c>
      <c r="H24" s="107">
        <v>7.0887606836847521</v>
      </c>
      <c r="I24" s="107">
        <v>7.2582194328744114</v>
      </c>
      <c r="J24" s="107">
        <v>7.1037102415685931</v>
      </c>
      <c r="K24" s="107">
        <v>6.7029223534938875</v>
      </c>
      <c r="L24" s="107">
        <v>6.063849575325861</v>
      </c>
      <c r="M24" s="107">
        <v>5.7310088611222341</v>
      </c>
      <c r="N24" s="107">
        <v>5.8460134632004674</v>
      </c>
      <c r="O24" s="107">
        <v>5.7985289117489227</v>
      </c>
      <c r="P24" s="107">
        <v>5.740118776526157</v>
      </c>
      <c r="Q24" s="83">
        <v>5.6494853583990823</v>
      </c>
      <c r="R24" s="83">
        <v>5.5542975029628083</v>
      </c>
      <c r="S24" s="115"/>
    </row>
    <row r="25" spans="1:34" s="49" customFormat="1" ht="22.5" customHeight="1" x14ac:dyDescent="0.25">
      <c r="A25" s="179"/>
      <c r="B25" s="180"/>
      <c r="C25" s="181" t="s">
        <v>38</v>
      </c>
      <c r="D25" s="107">
        <v>9.6685240016256824</v>
      </c>
      <c r="E25" s="107">
        <v>9.6636819071564073</v>
      </c>
      <c r="F25" s="107">
        <v>9.9418940093897987</v>
      </c>
      <c r="G25" s="107">
        <v>9.5744694237588437</v>
      </c>
      <c r="H25" s="107">
        <v>9.1878271825736224</v>
      </c>
      <c r="I25" s="107">
        <v>9.6709067153830457</v>
      </c>
      <c r="J25" s="107">
        <v>9.303266972038454</v>
      </c>
      <c r="K25" s="107">
        <v>8.9560319238157948</v>
      </c>
      <c r="L25" s="107">
        <v>8.840321417554021</v>
      </c>
      <c r="M25" s="107">
        <v>8.6696298707163706</v>
      </c>
      <c r="N25" s="107">
        <v>8.705631395864053</v>
      </c>
      <c r="O25" s="107">
        <v>8.4558867777535998</v>
      </c>
      <c r="P25" s="107">
        <v>8.3612597233866115</v>
      </c>
      <c r="Q25" s="83">
        <v>8.8619415161518234</v>
      </c>
      <c r="R25" s="83">
        <v>8.906771003914379</v>
      </c>
      <c r="S25" s="115"/>
    </row>
    <row r="26" spans="1:34" s="49" customFormat="1" ht="22.5" customHeight="1" x14ac:dyDescent="0.25">
      <c r="A26" s="179"/>
      <c r="B26" s="180"/>
      <c r="C26" s="181" t="s">
        <v>34</v>
      </c>
      <c r="D26" s="107">
        <v>8.5295979124571986</v>
      </c>
      <c r="E26" s="107">
        <v>8.9474688924203818</v>
      </c>
      <c r="F26" s="107">
        <v>8.93669977565912</v>
      </c>
      <c r="G26" s="107">
        <v>8.7948675329978361</v>
      </c>
      <c r="H26" s="107">
        <v>8.3566947370468281</v>
      </c>
      <c r="I26" s="107">
        <v>8.9104654090338364</v>
      </c>
      <c r="J26" s="107">
        <v>8.8600699020617135</v>
      </c>
      <c r="K26" s="107">
        <v>8.6874307138523754</v>
      </c>
      <c r="L26" s="107">
        <v>8.616987672723873</v>
      </c>
      <c r="M26" s="107">
        <v>8.3070714872657092</v>
      </c>
      <c r="N26" s="107">
        <v>8.4414395336943127</v>
      </c>
      <c r="O26" s="107">
        <v>8.7184446008775272</v>
      </c>
      <c r="P26" s="107">
        <v>9.094545949993293</v>
      </c>
      <c r="Q26" s="83">
        <v>9.1883599647241638</v>
      </c>
      <c r="R26" s="83">
        <v>8.6037614333387058</v>
      </c>
      <c r="S26" s="115"/>
    </row>
    <row r="27" spans="1:34" s="49" customFormat="1" ht="22.5" customHeight="1" x14ac:dyDescent="0.25">
      <c r="A27" s="179"/>
      <c r="B27" s="180"/>
      <c r="C27" s="181" t="s">
        <v>35</v>
      </c>
      <c r="D27" s="107">
        <v>6.6988374163241566</v>
      </c>
      <c r="E27" s="107">
        <v>6.1445571533491572</v>
      </c>
      <c r="F27" s="107">
        <v>6.0354279878030512</v>
      </c>
      <c r="G27" s="107">
        <v>5.8031324915276574</v>
      </c>
      <c r="H27" s="107">
        <v>5.593113030003936</v>
      </c>
      <c r="I27" s="107">
        <v>5.1229629909865597</v>
      </c>
      <c r="J27" s="107">
        <v>5.0298743270225321</v>
      </c>
      <c r="K27" s="107">
        <v>4.8791689158678917</v>
      </c>
      <c r="L27" s="107">
        <v>4.8561984719757829</v>
      </c>
      <c r="M27" s="107">
        <v>4.810826048340064</v>
      </c>
      <c r="N27" s="107">
        <v>5.2237597020913933</v>
      </c>
      <c r="O27" s="107">
        <v>5.1095583999615712</v>
      </c>
      <c r="P27" s="107">
        <v>5.5794879760783669</v>
      </c>
      <c r="Q27" s="83">
        <v>5.3377688818588531</v>
      </c>
      <c r="R27" s="83">
        <v>5.1461176549726595</v>
      </c>
      <c r="S27" s="115"/>
    </row>
    <row r="28" spans="1:34" s="49" customFormat="1" ht="22.5" customHeight="1" x14ac:dyDescent="0.25">
      <c r="A28" s="179"/>
      <c r="B28" s="180"/>
      <c r="C28" s="181" t="s">
        <v>37</v>
      </c>
      <c r="D28" s="107">
        <v>9.4429770160549449</v>
      </c>
      <c r="E28" s="107">
        <v>9.374815314917031</v>
      </c>
      <c r="F28" s="107">
        <v>9.1398987023727329</v>
      </c>
      <c r="G28" s="107">
        <v>8.7683538084969186</v>
      </c>
      <c r="H28" s="107">
        <v>7.861572313178038</v>
      </c>
      <c r="I28" s="107">
        <v>8.0706426124883937</v>
      </c>
      <c r="J28" s="107">
        <v>7.3676947809951479</v>
      </c>
      <c r="K28" s="107">
        <v>7.6568603287582624</v>
      </c>
      <c r="L28" s="107">
        <v>7.4236857885324943</v>
      </c>
      <c r="M28" s="107">
        <v>6.7348462758979739</v>
      </c>
      <c r="N28" s="107">
        <v>6.4935973623122321</v>
      </c>
      <c r="O28" s="107">
        <v>6.071651338013476</v>
      </c>
      <c r="P28" s="107">
        <v>5.8193449614522406</v>
      </c>
      <c r="Q28" s="83">
        <v>5.7222782388968625</v>
      </c>
      <c r="R28" s="83">
        <v>5.4245112298172939</v>
      </c>
      <c r="S28" s="115"/>
    </row>
    <row r="29" spans="1:34" s="49" customFormat="1" ht="22.5" customHeight="1" x14ac:dyDescent="0.25">
      <c r="A29" s="179"/>
      <c r="B29" s="180"/>
      <c r="C29" s="181" t="s">
        <v>101</v>
      </c>
      <c r="D29" s="107">
        <v>12.655456509782967</v>
      </c>
      <c r="E29" s="107">
        <v>12.709786837557335</v>
      </c>
      <c r="F29" s="107">
        <v>12.913449957606828</v>
      </c>
      <c r="G29" s="107">
        <v>12.301211707371001</v>
      </c>
      <c r="H29" s="107">
        <v>11.379502900056073</v>
      </c>
      <c r="I29" s="107">
        <v>11.71690815998228</v>
      </c>
      <c r="J29" s="107">
        <v>11.372151224341868</v>
      </c>
      <c r="K29" s="107">
        <v>11.008958893174963</v>
      </c>
      <c r="L29" s="107">
        <v>10.529887375940056</v>
      </c>
      <c r="M29" s="107">
        <v>10.274359600685848</v>
      </c>
      <c r="N29" s="107">
        <v>10.303137883070823</v>
      </c>
      <c r="O29" s="107">
        <v>10.381871400595779</v>
      </c>
      <c r="P29" s="107">
        <v>10.574709106797359</v>
      </c>
      <c r="Q29" s="83">
        <v>10.438745441635463</v>
      </c>
      <c r="R29" s="83">
        <v>10.109924968189675</v>
      </c>
      <c r="S29" s="115"/>
    </row>
    <row r="30" spans="1:34" s="49" customFormat="1" ht="22.5" customHeight="1" x14ac:dyDescent="0.25">
      <c r="A30" s="179"/>
      <c r="B30" s="180"/>
      <c r="C30" s="181" t="s">
        <v>102</v>
      </c>
      <c r="D30" s="107">
        <v>5.0587379691585506</v>
      </c>
      <c r="E30" s="107">
        <v>5.2654554925600756</v>
      </c>
      <c r="F30" s="107">
        <v>5.2149352999490217</v>
      </c>
      <c r="G30" s="107">
        <v>5.2181055732396855</v>
      </c>
      <c r="H30" s="107">
        <v>4.3096725678528722</v>
      </c>
      <c r="I30" s="107">
        <v>4.2393958059000827</v>
      </c>
      <c r="J30" s="107">
        <v>4.6023214361583218</v>
      </c>
      <c r="K30" s="107">
        <v>4.4443785246161944</v>
      </c>
      <c r="L30" s="107">
        <v>3.8925537937357224</v>
      </c>
      <c r="M30" s="107">
        <v>3.9141635540426263</v>
      </c>
      <c r="N30" s="107">
        <v>3.9169677486001988</v>
      </c>
      <c r="O30" s="107">
        <v>3.8574418500307481</v>
      </c>
      <c r="P30" s="107">
        <v>4.0535363944806742</v>
      </c>
      <c r="Q30" s="83">
        <v>4.0773969154808709</v>
      </c>
      <c r="R30" s="83">
        <v>4.3130559808004119</v>
      </c>
      <c r="S30" s="115"/>
    </row>
    <row r="31" spans="1:34" s="49" customFormat="1" ht="22.5" customHeight="1" x14ac:dyDescent="0.25">
      <c r="A31" s="179"/>
      <c r="B31" s="180"/>
      <c r="C31" s="181" t="s">
        <v>67</v>
      </c>
      <c r="D31" s="107">
        <v>6.24857966689894</v>
      </c>
      <c r="E31" s="107">
        <v>6.223090015368089</v>
      </c>
      <c r="F31" s="107">
        <v>5.9084233083794961</v>
      </c>
      <c r="G31" s="107">
        <v>5.6450812542836557</v>
      </c>
      <c r="H31" s="107">
        <v>5.1640934063127286</v>
      </c>
      <c r="I31" s="107">
        <v>5.8173242713949458</v>
      </c>
      <c r="J31" s="107">
        <v>5.2737090379907832</v>
      </c>
      <c r="K31" s="107">
        <v>4.8771379294478825</v>
      </c>
      <c r="L31" s="107">
        <v>4.6445770526351096</v>
      </c>
      <c r="M31" s="107">
        <v>4.5823325024159169</v>
      </c>
      <c r="N31" s="107">
        <v>4.5169466116879509</v>
      </c>
      <c r="O31" s="107">
        <v>4.5786768933250102</v>
      </c>
      <c r="P31" s="107">
        <v>4.5208555675463709</v>
      </c>
      <c r="Q31" s="83">
        <v>4.4408520277090346</v>
      </c>
      <c r="R31" s="83">
        <v>4.368211139172117</v>
      </c>
      <c r="S31" s="115"/>
    </row>
    <row r="32" spans="1:34" s="49" customFormat="1" ht="22.5" customHeight="1" x14ac:dyDescent="0.25">
      <c r="A32" s="182"/>
      <c r="B32" s="180"/>
      <c r="C32" s="181" t="s">
        <v>39</v>
      </c>
      <c r="D32" s="107">
        <v>3.664676260863851</v>
      </c>
      <c r="E32" s="107">
        <v>4.0129862679138704</v>
      </c>
      <c r="F32" s="107">
        <v>4.3399252910469306</v>
      </c>
      <c r="G32" s="107">
        <v>4.2849710800812808</v>
      </c>
      <c r="H32" s="107">
        <v>4.2327060506788801</v>
      </c>
      <c r="I32" s="107">
        <v>4.3375568325782572</v>
      </c>
      <c r="J32" s="107">
        <v>4.5910053412057064</v>
      </c>
      <c r="K32" s="107">
        <v>4.6925201033280635</v>
      </c>
      <c r="L32" s="107">
        <v>4.5034108800213346</v>
      </c>
      <c r="M32" s="107">
        <v>4.7085933143372536</v>
      </c>
      <c r="N32" s="107">
        <v>4.7885607670697707</v>
      </c>
      <c r="O32" s="107">
        <v>5.010570297528087</v>
      </c>
      <c r="P32" s="107">
        <v>5.420123742615953</v>
      </c>
      <c r="Q32" s="83">
        <v>5.3505784154388598</v>
      </c>
      <c r="R32" s="83">
        <v>5.1205943442379018</v>
      </c>
      <c r="S32" s="115"/>
    </row>
    <row r="33" spans="1:34" s="49" customFormat="1" ht="22.5" customHeight="1" x14ac:dyDescent="0.25">
      <c r="A33" s="177"/>
      <c r="B33" s="157"/>
      <c r="C33" s="181" t="s">
        <v>87</v>
      </c>
      <c r="D33" s="107">
        <v>8.7621376615994535</v>
      </c>
      <c r="E33" s="107">
        <v>8.7634795659775389</v>
      </c>
      <c r="F33" s="107">
        <v>8.6370469837548782</v>
      </c>
      <c r="G33" s="107">
        <v>8.392038489791954</v>
      </c>
      <c r="H33" s="107">
        <v>7.6683425814220199</v>
      </c>
      <c r="I33" s="107">
        <v>7.9180394738106976</v>
      </c>
      <c r="J33" s="107">
        <v>7.6425639888248655</v>
      </c>
      <c r="K33" s="107">
        <v>7.5337438399742886</v>
      </c>
      <c r="L33" s="107">
        <v>7.331261319602425</v>
      </c>
      <c r="M33" s="107">
        <v>6.9555598337854843</v>
      </c>
      <c r="N33" s="107">
        <v>7.0132252421725116</v>
      </c>
      <c r="O33" s="107">
        <v>6.9538315107524262</v>
      </c>
      <c r="P33" s="107">
        <v>6.9766637022104963</v>
      </c>
      <c r="Q33" s="83">
        <v>6.8264854167589126</v>
      </c>
      <c r="R33" s="83">
        <v>6.5341623760751082</v>
      </c>
      <c r="S33" s="24"/>
    </row>
    <row r="34" spans="1:34" s="49" customFormat="1" ht="26.25" customHeight="1" x14ac:dyDescent="0.25">
      <c r="A34" s="177"/>
      <c r="B34" s="157"/>
      <c r="C34" s="87" t="s">
        <v>81</v>
      </c>
      <c r="D34" s="107">
        <v>7.418545609647774</v>
      </c>
      <c r="E34" s="107">
        <v>7.5166378832919847</v>
      </c>
      <c r="F34" s="107">
        <v>7.5245578806014812</v>
      </c>
      <c r="G34" s="107">
        <v>7.3888615222795728</v>
      </c>
      <c r="H34" s="107">
        <v>6.7787748694102472</v>
      </c>
      <c r="I34" s="107">
        <v>6.9398045707373015</v>
      </c>
      <c r="J34" s="107">
        <v>6.8471013265917851</v>
      </c>
      <c r="K34" s="107">
        <v>6.4679082389677793</v>
      </c>
      <c r="L34" s="107">
        <v>6.3179420946153737</v>
      </c>
      <c r="M34" s="107">
        <v>6.005289042477763</v>
      </c>
      <c r="N34" s="107">
        <v>6.1112190446106922</v>
      </c>
      <c r="O34" s="107">
        <v>6.1715448664904375</v>
      </c>
      <c r="P34" s="107">
        <v>6.280900079231917</v>
      </c>
      <c r="Q34" s="83">
        <v>6.1427016333565705</v>
      </c>
      <c r="R34" s="83" t="s">
        <v>63</v>
      </c>
      <c r="S34" s="24"/>
    </row>
    <row r="35" spans="1:34" s="18" customFormat="1" ht="36" customHeight="1" x14ac:dyDescent="0.25">
      <c r="A35" s="17"/>
      <c r="B35" s="191" t="s">
        <v>72</v>
      </c>
      <c r="C35" s="191"/>
      <c r="D35" s="112">
        <f>+'[1]CO2 Emissions per capita'!D35</f>
        <v>8.2665859733079188</v>
      </c>
      <c r="E35" s="112">
        <f>+'[1]CO2 Emissions per capita'!E35</f>
        <v>8.5640923201329358</v>
      </c>
      <c r="F35" s="80">
        <f>+'[1]CO2 Emissions per capita'!F35</f>
        <v>8.5484668862981561</v>
      </c>
      <c r="G35" s="80">
        <f>+'[1]CO2 Emissions per capita'!G35</f>
        <v>8.7393374472338206</v>
      </c>
      <c r="H35" s="80">
        <f>+'[1]CO2 Emissions per capita'!H35</f>
        <v>7.9906497703919852</v>
      </c>
      <c r="I35" s="80">
        <f>+'[1]CO2 Emissions per capita'!I35</f>
        <v>8.4640712775633311</v>
      </c>
      <c r="J35" s="80">
        <f>+'[1]CO2 Emissions per capita'!J35</f>
        <v>8.8405276983366274</v>
      </c>
      <c r="K35" s="80">
        <f>+'[1]CO2 Emissions per capita'!K35</f>
        <v>8.7691788446666585</v>
      </c>
      <c r="L35" s="80">
        <f>+'[1]CO2 Emissions per capita'!L35</f>
        <v>8.5001238687785339</v>
      </c>
      <c r="M35" s="80">
        <f>+'[1]CO2 Emissions per capita'!M35</f>
        <v>8.241753432999511</v>
      </c>
      <c r="N35" s="80">
        <f>+'[1]CO2 Emissions per capita'!N35</f>
        <v>8.021996104045412</v>
      </c>
      <c r="O35" s="80">
        <f>+'[1]CO2 Emissions per capita'!O35</f>
        <v>7.9537112312323313</v>
      </c>
      <c r="P35" s="80">
        <f>+'[1]CO2 Emissions per capita'!P35</f>
        <v>8.2247843774413276</v>
      </c>
      <c r="Q35" s="80">
        <f>+'[1]CO2 Emissions per capita'!Q35</f>
        <v>8.3227401700632946</v>
      </c>
      <c r="R35" s="80">
        <f>+'[1]CO2 Emissions per capita'!R35</f>
        <v>8.3227401700632946</v>
      </c>
      <c r="S35" s="17"/>
      <c r="Z35" s="19"/>
      <c r="AA35" s="19"/>
      <c r="AB35" s="19"/>
      <c r="AC35" s="19"/>
      <c r="AD35" s="19"/>
      <c r="AH35" s="14"/>
    </row>
    <row r="36" spans="1:34" s="49" customFormat="1" ht="22.5" customHeight="1" x14ac:dyDescent="0.25">
      <c r="A36" s="179"/>
      <c r="B36" s="180"/>
      <c r="C36" s="181" t="s">
        <v>83</v>
      </c>
      <c r="D36" s="107">
        <f>+'[1]CO2 Emissions per capita'!D36</f>
        <v>3.6038894880151577</v>
      </c>
      <c r="E36" s="107">
        <f>+'[1]CO2 Emissions per capita'!E36</f>
        <v>3.522591062578452</v>
      </c>
      <c r="F36" s="107">
        <f>+'[1]CO2 Emissions per capita'!F36</f>
        <v>3.1478447321501406</v>
      </c>
      <c r="G36" s="107">
        <f>+'[1]CO2 Emissions per capita'!G36</f>
        <v>3.3445009927653655</v>
      </c>
      <c r="H36" s="107">
        <f>+'[1]CO2 Emissions per capita'!H36</f>
        <v>2.7739159425981836</v>
      </c>
      <c r="I36" s="107">
        <f>+'[1]CO2 Emissions per capita'!I36</f>
        <v>2.6352026853002517</v>
      </c>
      <c r="J36" s="107">
        <f>+'[1]CO2 Emissions per capita'!J36</f>
        <v>2.9209702911191675</v>
      </c>
      <c r="K36" s="107">
        <f>+'[1]CO2 Emissions per capita'!K36</f>
        <v>3.1522784952834537</v>
      </c>
      <c r="L36" s="107">
        <f>+'[1]CO2 Emissions per capita'!L36</f>
        <v>3.1780325399251828</v>
      </c>
      <c r="M36" s="107">
        <f>+'[1]CO2 Emissions per capita'!M36</f>
        <v>3.2760504658639955</v>
      </c>
      <c r="N36" s="107">
        <f>+'[1]CO2 Emissions per capita'!N36</f>
        <v>3.2496519710517018</v>
      </c>
      <c r="O36" s="107">
        <f>+'[1]CO2 Emissions per capita'!O36</f>
        <v>3.2743713447235918</v>
      </c>
      <c r="P36" s="107">
        <f>+'[1]CO2 Emissions per capita'!P36</f>
        <v>3.2947322177630216</v>
      </c>
      <c r="Q36" s="83" t="str">
        <f>+'[1]CO2 Emissions per capita'!Q36</f>
        <v>n.d.</v>
      </c>
      <c r="R36" s="83" t="str">
        <f>+'[1]CO2 Emissions per capita'!R36</f>
        <v>n.d.</v>
      </c>
      <c r="S36" s="115"/>
    </row>
    <row r="37" spans="1:34" s="49" customFormat="1" ht="22.5" customHeight="1" x14ac:dyDescent="0.25">
      <c r="A37" s="179"/>
      <c r="B37" s="180"/>
      <c r="C37" s="181" t="s">
        <v>40</v>
      </c>
      <c r="D37" s="107">
        <f>+'[1]CO2 Emissions per capita'!D37</f>
        <v>10.652115342223219</v>
      </c>
      <c r="E37" s="107">
        <f>+'[1]CO2 Emissions per capita'!E37</f>
        <v>11.890109826938499</v>
      </c>
      <c r="F37" s="107">
        <f>+'[1]CO2 Emissions per capita'!F37</f>
        <v>12.488950020769572</v>
      </c>
      <c r="G37" s="107">
        <f>+'[1]CO2 Emissions per capita'!G37</f>
        <v>14.56133086640296</v>
      </c>
      <c r="H37" s="107">
        <f>+'[1]CO2 Emissions per capita'!H37</f>
        <v>12.584213011241905</v>
      </c>
      <c r="I37" s="107">
        <f>+'[1]CO2 Emissions per capita'!I37</f>
        <v>13.544255217783844</v>
      </c>
      <c r="J37" s="107">
        <f>+'[1]CO2 Emissions per capita'!J37</f>
        <v>14.168536094959528</v>
      </c>
      <c r="K37" s="107">
        <f>+'[1]CO2 Emissions per capita'!K37</f>
        <v>13.953719516374644</v>
      </c>
      <c r="L37" s="107">
        <f>+'[1]CO2 Emissions per capita'!L37</f>
        <v>14.713061803111728</v>
      </c>
      <c r="M37" s="107">
        <f>+'[1]CO2 Emissions per capita'!M37</f>
        <v>13.61055766954328</v>
      </c>
      <c r="N37" s="107">
        <f>+'[1]CO2 Emissions per capita'!N37</f>
        <v>12.989119300526951</v>
      </c>
      <c r="O37" s="107">
        <f>+'[1]CO2 Emissions per capita'!O37</f>
        <v>13.078480425063315</v>
      </c>
      <c r="P37" s="107">
        <f>+'[1]CO2 Emissions per capita'!P37</f>
        <v>13.234164788386328</v>
      </c>
      <c r="Q37" s="83">
        <f>+'[1]CO2 Emissions per capita'!Q37</f>
        <v>13.490273730587916</v>
      </c>
      <c r="R37" s="83">
        <f>+'[1]CO2 Emissions per capita'!R37</f>
        <v>13.490273730587916</v>
      </c>
      <c r="S37" s="115"/>
    </row>
    <row r="38" spans="1:34" s="49" customFormat="1" ht="22.5" customHeight="1" x14ac:dyDescent="0.25">
      <c r="A38" s="179"/>
      <c r="B38" s="180"/>
      <c r="C38" s="181" t="s">
        <v>41</v>
      </c>
      <c r="D38" s="107">
        <f>+'[1]CO2 Emissions per capita'!D38</f>
        <v>10.80569021742232</v>
      </c>
      <c r="E38" s="107">
        <f>+'[1]CO2 Emissions per capita'!E38</f>
        <v>11.266903306384906</v>
      </c>
      <c r="F38" s="107">
        <f>+'[1]CO2 Emissions per capita'!F38</f>
        <v>11.145163119117997</v>
      </c>
      <c r="G38" s="107">
        <f>+'[1]CO2 Emissions per capita'!G38</f>
        <v>11.292583455435615</v>
      </c>
      <c r="H38" s="107">
        <f>+'[1]CO2 Emissions per capita'!H38</f>
        <v>10.592020012810558</v>
      </c>
      <c r="I38" s="107">
        <f>+'[1]CO2 Emissions per capita'!I38</f>
        <v>11.269191524847955</v>
      </c>
      <c r="J38" s="107">
        <f>+'[1]CO2 Emissions per capita'!J38</f>
        <v>11.769644543568386</v>
      </c>
      <c r="K38" s="107">
        <f>+'[1]CO2 Emissions per capita'!K38</f>
        <v>11.634423887608687</v>
      </c>
      <c r="L38" s="107">
        <f>+'[1]CO2 Emissions per capita'!L38</f>
        <v>11.224871950591982</v>
      </c>
      <c r="M38" s="107">
        <f>+'[1]CO2 Emissions per capita'!M38</f>
        <v>11.116155700152998</v>
      </c>
      <c r="N38" s="107">
        <f>+'[1]CO2 Emissions per capita'!N38</f>
        <v>11.146775082623238</v>
      </c>
      <c r="O38" s="107">
        <f>+'[1]CO2 Emissions per capita'!O38</f>
        <v>10.965329271657648</v>
      </c>
      <c r="P38" s="107">
        <f>+'[1]CO2 Emissions per capita'!P38</f>
        <v>11.689210427861557</v>
      </c>
      <c r="Q38" s="83">
        <f>+'[1]CO2 Emissions per capita'!Q38</f>
        <v>12.123777948268369</v>
      </c>
      <c r="R38" s="83">
        <f>+'[1]CO2 Emissions per capita'!R38</f>
        <v>12.123777948268369</v>
      </c>
      <c r="S38" s="115"/>
    </row>
    <row r="39" spans="1:34" s="49" customFormat="1" ht="22.5" customHeight="1" x14ac:dyDescent="0.25">
      <c r="A39" s="179"/>
      <c r="B39" s="180"/>
      <c r="C39" s="181" t="s">
        <v>42</v>
      </c>
      <c r="D39" s="107">
        <f>+'[1]CO2 Emissions per capita'!D39</f>
        <v>6.6405923768420223</v>
      </c>
      <c r="E39" s="107">
        <f>+'[1]CO2 Emissions per capita'!E39</f>
        <v>6.5625062115617867</v>
      </c>
      <c r="F39" s="107">
        <f>+'[1]CO2 Emissions per capita'!F39</f>
        <v>6.6400368958069729</v>
      </c>
      <c r="G39" s="107">
        <f>+'[1]CO2 Emissions per capita'!G39</f>
        <v>6.5965320743133118</v>
      </c>
      <c r="H39" s="107">
        <f>+'[1]CO2 Emissions per capita'!H39</f>
        <v>5.5819756673245999</v>
      </c>
      <c r="I39" s="107">
        <f>+'[1]CO2 Emissions per capita'!I39</f>
        <v>6.0370999352527868</v>
      </c>
      <c r="J39" s="107">
        <f>+'[1]CO2 Emissions per capita'!J39</f>
        <v>6.3548760449918058</v>
      </c>
      <c r="K39" s="107">
        <f>+'[1]CO2 Emissions per capita'!K39</f>
        <v>6.2516356569934608</v>
      </c>
      <c r="L39" s="107">
        <f>+'[1]CO2 Emissions per capita'!L39</f>
        <v>6.0213741162815237</v>
      </c>
      <c r="M39" s="107">
        <f>+'[1]CO2 Emissions per capita'!M39</f>
        <v>5.1134646362790628</v>
      </c>
      <c r="N39" s="107">
        <f>+'[1]CO2 Emissions per capita'!N39</f>
        <v>4.2412760110509744</v>
      </c>
      <c r="O39" s="107">
        <f>+'[1]CO2 Emissions per capita'!O39</f>
        <v>4.5320255275872086</v>
      </c>
      <c r="P39" s="107">
        <f>+'[1]CO2 Emissions per capita'!P39</f>
        <v>3.9387046524697622</v>
      </c>
      <c r="Q39" s="83">
        <f>+'[1]CO2 Emissions per capita'!Q39</f>
        <v>3.9115228642740978</v>
      </c>
      <c r="R39" s="83">
        <f>+'[1]CO2 Emissions per capita'!R39</f>
        <v>3.9115228642740978</v>
      </c>
      <c r="S39" s="115"/>
    </row>
    <row r="40" spans="1:34" s="49" customFormat="1" ht="22.5" customHeight="1" x14ac:dyDescent="0.25">
      <c r="A40" s="177"/>
      <c r="B40" s="157"/>
      <c r="C40" s="181" t="s">
        <v>43</v>
      </c>
      <c r="D40" s="107">
        <f>+'[1]CO2 Emissions per capita'!D40</f>
        <v>4.1469904841976533</v>
      </c>
      <c r="E40" s="107">
        <f>+'[1]CO2 Emissions per capita'!E40</f>
        <v>4.1751002803129689</v>
      </c>
      <c r="F40" s="107">
        <f>+'[1]CO2 Emissions per capita'!F40</f>
        <v>4.1204071758225398</v>
      </c>
      <c r="G40" s="107">
        <f>+'[1]CO2 Emissions per capita'!G40</f>
        <v>4.1213648417012179</v>
      </c>
      <c r="H40" s="107">
        <f>+'[1]CO2 Emissions per capita'!H40</f>
        <v>3.6753459092316887</v>
      </c>
      <c r="I40" s="107">
        <f>+'[1]CO2 Emissions per capita'!I40</f>
        <v>3.4918669299498637</v>
      </c>
      <c r="J40" s="107">
        <f>+'[1]CO2 Emissions per capita'!J40</f>
        <v>3.7060880590605123</v>
      </c>
      <c r="K40" s="107">
        <f>+'[1]CO2 Emissions per capita'!K40</f>
        <v>3.7167408352785105</v>
      </c>
      <c r="L40" s="107">
        <f>+'[1]CO2 Emissions per capita'!L40</f>
        <v>3.2669393450428523</v>
      </c>
      <c r="M40" s="107">
        <f>+'[1]CO2 Emissions per capita'!M40</f>
        <v>3.2657773500619358</v>
      </c>
      <c r="N40" s="107">
        <f>+'[1]CO2 Emissions per capita'!N40</f>
        <v>2.8836348881270588</v>
      </c>
      <c r="O40" s="107">
        <f>+'[1]CO2 Emissions per capita'!O40</f>
        <v>2.731178507845101</v>
      </c>
      <c r="P40" s="107">
        <f>+'[1]CO2 Emissions per capita'!P40</f>
        <v>2.7099286137733425</v>
      </c>
      <c r="Q40" s="83">
        <f>+'[1]CO2 Emissions per capita'!Q40</f>
        <v>2.7936046213601586</v>
      </c>
      <c r="R40" s="83">
        <f>+'[1]CO2 Emissions per capita'!R40</f>
        <v>2.7936046213601586</v>
      </c>
      <c r="S40" s="24"/>
    </row>
    <row r="41" spans="1:34" s="49" customFormat="1" ht="26.25" customHeight="1" x14ac:dyDescent="0.25">
      <c r="A41" s="177"/>
      <c r="B41" s="157"/>
      <c r="C41" s="87" t="s">
        <v>81</v>
      </c>
      <c r="D41" s="88">
        <f>+'[1]CO2 Emissions per capita'!D41</f>
        <v>135.53770000000031</v>
      </c>
      <c r="E41" s="88">
        <f>+'[1]CO2 Emissions per capita'!E41</f>
        <v>140.81590000000006</v>
      </c>
      <c r="F41" s="88">
        <f>+'[1]CO2 Emissions per capita'!F41</f>
        <v>149.40129999999999</v>
      </c>
      <c r="G41" s="88">
        <f>+'[1]CO2 Emissions per capita'!G41</f>
        <v>154.5925000000002</v>
      </c>
      <c r="H41" s="88">
        <f>+'[1]CO2 Emissions per capita'!H41</f>
        <v>142.04010000000017</v>
      </c>
      <c r="I41" s="88">
        <f>+'[1]CO2 Emissions per capita'!I41</f>
        <v>152.43469999999979</v>
      </c>
      <c r="J41" s="88">
        <f>+'[1]CO2 Emissions per capita'!J41</f>
        <v>159.19149999999991</v>
      </c>
      <c r="K41" s="88">
        <f>+'[1]CO2 Emissions per capita'!K41</f>
        <v>168.74080000000004</v>
      </c>
      <c r="L41" s="88">
        <f>+'[1]CO2 Emissions per capita'!L41</f>
        <v>166.61190000000033</v>
      </c>
      <c r="M41" s="88">
        <f>+'[1]CO2 Emissions per capita'!M41</f>
        <v>172.48129999999992</v>
      </c>
      <c r="N41" s="88">
        <f>+'[1]CO2 Emissions per capita'!N41</f>
        <v>172.03489999999965</v>
      </c>
      <c r="O41" s="88">
        <f>+'[1]CO2 Emissions per capita'!O41</f>
        <v>172.9675000000002</v>
      </c>
      <c r="P41" s="88">
        <f>+'[1]CO2 Emissions per capita'!P41</f>
        <v>173.55049999999983</v>
      </c>
      <c r="Q41" s="89">
        <f>+'[1]CO2 Emissions per capita'!Q41</f>
        <v>178.01840000000038</v>
      </c>
      <c r="R41" s="89">
        <f>+'[1]CO2 Emissions per capita'!R41</f>
        <v>216.57680000000028</v>
      </c>
      <c r="S41" s="24"/>
    </row>
    <row r="42" spans="1:34" s="18" customFormat="1" ht="36" customHeight="1" x14ac:dyDescent="0.25">
      <c r="A42" s="17"/>
      <c r="B42" s="191" t="s">
        <v>73</v>
      </c>
      <c r="C42" s="191"/>
      <c r="D42" s="112">
        <v>7.2142396280577943</v>
      </c>
      <c r="E42" s="112">
        <v>7.4612324740430376</v>
      </c>
      <c r="F42" s="80">
        <v>7.6700881208605418</v>
      </c>
      <c r="G42" s="80">
        <v>7.9605601796087369</v>
      </c>
      <c r="H42" s="80">
        <v>8.0952350556877999</v>
      </c>
      <c r="I42" s="80">
        <v>8.2369513452120167</v>
      </c>
      <c r="J42" s="80">
        <v>8.3287791011415724</v>
      </c>
      <c r="K42" s="80">
        <v>8.5486572269652221</v>
      </c>
      <c r="L42" s="80">
        <v>8.555115978042485</v>
      </c>
      <c r="M42" s="80">
        <v>8.7132429317476348</v>
      </c>
      <c r="N42" s="80">
        <v>8.6480563680794837</v>
      </c>
      <c r="O42" s="80">
        <v>8.5671394635747156</v>
      </c>
      <c r="P42" s="80">
        <v>8.5566152914142837</v>
      </c>
      <c r="Q42" s="80">
        <v>8.5180433702166045</v>
      </c>
      <c r="R42" s="80">
        <v>8.5065848463227614</v>
      </c>
      <c r="S42" s="17"/>
      <c r="Z42" s="19"/>
      <c r="AA42" s="19"/>
      <c r="AB42" s="19"/>
      <c r="AC42" s="19"/>
      <c r="AD42" s="19"/>
      <c r="AH42" s="14"/>
    </row>
    <row r="43" spans="1:34" s="49" customFormat="1" ht="22.5" customHeight="1" x14ac:dyDescent="0.25">
      <c r="A43" s="179"/>
      <c r="B43" s="180"/>
      <c r="C43" s="181" t="s">
        <v>69</v>
      </c>
      <c r="D43" s="107">
        <v>13.672242558183099</v>
      </c>
      <c r="E43" s="107">
        <v>14.086734473631843</v>
      </c>
      <c r="F43" s="107">
        <v>14.499704960711126</v>
      </c>
      <c r="G43" s="107">
        <v>15.30467291448943</v>
      </c>
      <c r="H43" s="107">
        <v>15.553476902192871</v>
      </c>
      <c r="I43" s="107">
        <v>16.624414289733458</v>
      </c>
      <c r="J43" s="107">
        <v>16.808207515966064</v>
      </c>
      <c r="K43" s="107">
        <v>17.440424044853742</v>
      </c>
      <c r="L43" s="107">
        <v>17.204812667284614</v>
      </c>
      <c r="M43" s="107">
        <v>17.88398387586566</v>
      </c>
      <c r="N43" s="107">
        <v>18.26108218158145</v>
      </c>
      <c r="O43" s="107">
        <v>17.7469684843579</v>
      </c>
      <c r="P43" s="107">
        <v>17.453706429064624</v>
      </c>
      <c r="Q43" s="83">
        <v>16.392173310971859</v>
      </c>
      <c r="R43" s="83">
        <v>16.176446766818088</v>
      </c>
      <c r="S43" s="115"/>
    </row>
    <row r="44" spans="1:34" s="49" customFormat="1" ht="22.5" customHeight="1" x14ac:dyDescent="0.25">
      <c r="A44" s="179"/>
      <c r="B44" s="180"/>
      <c r="C44" s="181" t="s">
        <v>62</v>
      </c>
      <c r="D44" s="107">
        <v>25.901734707380314</v>
      </c>
      <c r="E44" s="107">
        <v>23.669981411788406</v>
      </c>
      <c r="F44" s="107">
        <v>22.235822336185223</v>
      </c>
      <c r="G44" s="107">
        <v>23.04155707095072</v>
      </c>
      <c r="H44" s="107">
        <v>20.851266038670339</v>
      </c>
      <c r="I44" s="107">
        <v>20.120113402954342</v>
      </c>
      <c r="J44" s="107">
        <v>19.587026771481035</v>
      </c>
      <c r="K44" s="107">
        <v>20.218656286371044</v>
      </c>
      <c r="L44" s="107">
        <v>21.011100830610875</v>
      </c>
      <c r="M44" s="107">
        <v>21.097917100978329</v>
      </c>
      <c r="N44" s="107">
        <v>22.028528226401097</v>
      </c>
      <c r="O44" s="107">
        <v>22.352844973446572</v>
      </c>
      <c r="P44" s="107">
        <v>22.546088384806829</v>
      </c>
      <c r="Q44" s="83">
        <v>22.296023289007351</v>
      </c>
      <c r="R44" s="83">
        <v>22.02033274255222</v>
      </c>
      <c r="S44" s="115"/>
    </row>
    <row r="45" spans="1:34" s="49" customFormat="1" ht="22.5" customHeight="1" x14ac:dyDescent="0.25">
      <c r="A45" s="179"/>
      <c r="B45" s="180"/>
      <c r="C45" s="181" t="s">
        <v>60</v>
      </c>
      <c r="D45" s="107">
        <v>6.6797146128491356</v>
      </c>
      <c r="E45" s="107">
        <v>7.1831409274008999</v>
      </c>
      <c r="F45" s="107">
        <v>7.6230083551545782</v>
      </c>
      <c r="G45" s="107">
        <v>7.786716721800218</v>
      </c>
      <c r="H45" s="107">
        <v>7.9563695719895193</v>
      </c>
      <c r="I45" s="107">
        <v>7.9023074808008547</v>
      </c>
      <c r="J45" s="107">
        <v>8.0438836213552936</v>
      </c>
      <c r="K45" s="107">
        <v>8.0545312374801483</v>
      </c>
      <c r="L45" s="107">
        <v>8.147744188883987</v>
      </c>
      <c r="M45" s="107">
        <v>8.4058745158146735</v>
      </c>
      <c r="N45" s="107">
        <v>8.1530056638891359</v>
      </c>
      <c r="O45" s="107">
        <v>8.1230255657916697</v>
      </c>
      <c r="P45" s="107">
        <v>8.3027396742457888</v>
      </c>
      <c r="Q45" s="83">
        <v>8.5372372864370512</v>
      </c>
      <c r="R45" s="83">
        <v>8.5961766717119765</v>
      </c>
      <c r="S45" s="115"/>
    </row>
    <row r="46" spans="1:34" s="49" customFormat="1" ht="22.5" customHeight="1" x14ac:dyDescent="0.25">
      <c r="A46" s="179"/>
      <c r="B46" s="180"/>
      <c r="C46" s="181" t="s">
        <v>68</v>
      </c>
      <c r="D46" s="107">
        <v>3.3632059861615038</v>
      </c>
      <c r="E46" s="107">
        <v>3.0244409759118307</v>
      </c>
      <c r="F46" s="107">
        <v>2.7406204054725052</v>
      </c>
      <c r="G46" s="107">
        <v>2.9649364027865768</v>
      </c>
      <c r="H46" s="107">
        <v>3.6030257184462298</v>
      </c>
      <c r="I46" s="107">
        <v>3.9107749348797429</v>
      </c>
      <c r="J46" s="107">
        <v>4.1694732883006811</v>
      </c>
      <c r="K46" s="107">
        <v>4.6588125402135567</v>
      </c>
      <c r="L46" s="107">
        <v>4.8204498136167704</v>
      </c>
      <c r="M46" s="107">
        <v>4.7806752427006955</v>
      </c>
      <c r="N46" s="107">
        <v>4.4452586190545818</v>
      </c>
      <c r="O46" s="107">
        <v>4.6444933968543891</v>
      </c>
      <c r="P46" s="107">
        <v>4.5275043633355132</v>
      </c>
      <c r="Q46" s="83">
        <v>4.8482555725903254</v>
      </c>
      <c r="R46" s="83">
        <v>4.8720769410804552</v>
      </c>
      <c r="S46" s="115"/>
    </row>
    <row r="47" spans="1:34" s="49" customFormat="1" ht="22.5" customHeight="1" x14ac:dyDescent="0.25">
      <c r="A47" s="179"/>
      <c r="B47" s="180"/>
      <c r="C47" s="181" t="s">
        <v>61</v>
      </c>
      <c r="D47" s="107">
        <v>30.856975441256637</v>
      </c>
      <c r="E47" s="107">
        <v>30.253258165499915</v>
      </c>
      <c r="F47" s="107">
        <v>28.945478367506727</v>
      </c>
      <c r="G47" s="107">
        <v>28.764072479395551</v>
      </c>
      <c r="H47" s="107">
        <v>29.297193021913568</v>
      </c>
      <c r="I47" s="107">
        <v>27.086441569496241</v>
      </c>
      <c r="J47" s="107">
        <v>25.897486439420742</v>
      </c>
      <c r="K47" s="107">
        <v>24.26079852607349</v>
      </c>
      <c r="L47" s="107">
        <v>25.236237923401749</v>
      </c>
      <c r="M47" s="107">
        <v>23.087469761662415</v>
      </c>
      <c r="N47" s="107">
        <v>24.655457069145385</v>
      </c>
      <c r="O47" s="107">
        <v>24.29509172419375</v>
      </c>
      <c r="P47" s="107">
        <v>22.845536159793912</v>
      </c>
      <c r="Q47" s="83">
        <v>22.40692316700839</v>
      </c>
      <c r="R47" s="83">
        <v>22.423679962489071</v>
      </c>
      <c r="S47" s="115"/>
    </row>
    <row r="48" spans="1:34" s="49" customFormat="1" ht="22.5" customHeight="1" x14ac:dyDescent="0.25">
      <c r="A48" s="177"/>
      <c r="B48" s="157"/>
      <c r="C48" s="181" t="s">
        <v>84</v>
      </c>
      <c r="D48" s="107">
        <v>54.983737308683573</v>
      </c>
      <c r="E48" s="107">
        <v>51.519128408859231</v>
      </c>
      <c r="F48" s="107">
        <v>49.022345546903964</v>
      </c>
      <c r="G48" s="107">
        <v>45.946354461320539</v>
      </c>
      <c r="H48" s="107">
        <v>41.491029557826977</v>
      </c>
      <c r="I48" s="107">
        <v>38.059961476133857</v>
      </c>
      <c r="J48" s="107">
        <v>38.710814352471807</v>
      </c>
      <c r="K48" s="107">
        <v>40.596131530246943</v>
      </c>
      <c r="L48" s="107">
        <v>39.14359336903842</v>
      </c>
      <c r="M48" s="107">
        <v>40.007218608004735</v>
      </c>
      <c r="N48" s="107">
        <v>38.902592302599317</v>
      </c>
      <c r="O48" s="107">
        <v>37.98056194168894</v>
      </c>
      <c r="P48" s="107">
        <v>37.491128977561857</v>
      </c>
      <c r="Q48" s="83">
        <v>39.607421184589704</v>
      </c>
      <c r="R48" s="83" t="s">
        <v>63</v>
      </c>
      <c r="S48" s="24"/>
    </row>
    <row r="49" spans="1:34" s="49" customFormat="1" ht="26.25" customHeight="1" x14ac:dyDescent="0.25">
      <c r="A49" s="177"/>
      <c r="B49" s="157"/>
      <c r="C49" s="87" t="s">
        <v>81</v>
      </c>
      <c r="D49" s="107">
        <v>3.9303561534988867</v>
      </c>
      <c r="E49" s="107">
        <v>4.1014718919350743</v>
      </c>
      <c r="F49" s="107">
        <v>4.1586419646788846</v>
      </c>
      <c r="G49" s="107">
        <v>4.1702249869840493</v>
      </c>
      <c r="H49" s="107">
        <v>4.1016150884754623</v>
      </c>
      <c r="I49" s="107">
        <v>4.1244085728208821</v>
      </c>
      <c r="J49" s="107">
        <v>4.0306797874384719</v>
      </c>
      <c r="K49" s="107">
        <v>4.0618538744295121</v>
      </c>
      <c r="L49" s="107">
        <v>3.8161720789838682</v>
      </c>
      <c r="M49" s="107">
        <v>3.7865663934910647</v>
      </c>
      <c r="N49" s="107">
        <v>3.6509348010165419</v>
      </c>
      <c r="O49" s="107">
        <v>3.5348642612571775</v>
      </c>
      <c r="P49" s="107">
        <v>3.5634267938680959</v>
      </c>
      <c r="Q49" s="83">
        <v>3.4561676518039475</v>
      </c>
      <c r="R49" s="83" t="s">
        <v>63</v>
      </c>
      <c r="S49" s="24"/>
    </row>
    <row r="50" spans="1:34" s="18" customFormat="1" ht="36" customHeight="1" x14ac:dyDescent="0.25">
      <c r="A50" s="17"/>
      <c r="B50" s="191" t="s">
        <v>74</v>
      </c>
      <c r="C50" s="191"/>
      <c r="D50" s="112">
        <v>1.1087914488603616</v>
      </c>
      <c r="E50" s="112">
        <v>1.1068855209231305</v>
      </c>
      <c r="F50" s="80">
        <v>1.125425442009665</v>
      </c>
      <c r="G50" s="80">
        <v>1.155842445891099</v>
      </c>
      <c r="H50" s="80">
        <v>1.1149730943009917</v>
      </c>
      <c r="I50" s="80">
        <v>1.1422075550696753</v>
      </c>
      <c r="J50" s="80">
        <v>1.1009066967573722</v>
      </c>
      <c r="K50" s="80">
        <v>1.1353699823111791</v>
      </c>
      <c r="L50" s="80">
        <v>1.1419500419948505</v>
      </c>
      <c r="M50" s="80">
        <v>1.1531083130947237</v>
      </c>
      <c r="N50" s="80">
        <v>1.1162769568066695</v>
      </c>
      <c r="O50" s="80">
        <v>1.099371376192479</v>
      </c>
      <c r="P50" s="80">
        <v>1.0887367716579566</v>
      </c>
      <c r="Q50" s="80">
        <v>1.0940245581675963</v>
      </c>
      <c r="R50" s="80">
        <v>1.0723636958273359</v>
      </c>
      <c r="S50" s="17"/>
      <c r="Z50" s="19"/>
      <c r="AA50" s="19"/>
      <c r="AB50" s="19"/>
      <c r="AC50" s="19"/>
      <c r="AD50" s="19"/>
      <c r="AH50" s="14"/>
    </row>
    <row r="51" spans="1:34" s="49" customFormat="1" ht="22.5" customHeight="1" x14ac:dyDescent="0.25">
      <c r="A51" s="179"/>
      <c r="B51" s="180"/>
      <c r="C51" s="181" t="s">
        <v>48</v>
      </c>
      <c r="D51" s="107">
        <v>0.96802758434171865</v>
      </c>
      <c r="E51" s="107">
        <v>1.0383222638148621</v>
      </c>
      <c r="F51" s="107">
        <v>1.0672032591018237</v>
      </c>
      <c r="G51" s="107">
        <v>1.1694429355194211</v>
      </c>
      <c r="H51" s="107">
        <v>1.220259546677368</v>
      </c>
      <c r="I51" s="107">
        <v>1.2410474313315285</v>
      </c>
      <c r="J51" s="107">
        <v>1.2531337013567898</v>
      </c>
      <c r="K51" s="107">
        <v>1.2355440974013943</v>
      </c>
      <c r="L51" s="107">
        <v>1.2891361525389697</v>
      </c>
      <c r="M51" s="107">
        <v>1.3114074622630973</v>
      </c>
      <c r="N51" s="107">
        <v>1.290875705621515</v>
      </c>
      <c r="O51" s="107">
        <v>1.2589670321821436</v>
      </c>
      <c r="P51" s="107">
        <v>1.0235966440319535</v>
      </c>
      <c r="Q51" s="83">
        <v>1.0837485268552269</v>
      </c>
      <c r="R51" s="83" t="s">
        <v>63</v>
      </c>
      <c r="S51" s="115"/>
    </row>
    <row r="52" spans="1:34" s="49" customFormat="1" ht="22.5" customHeight="1" x14ac:dyDescent="0.25">
      <c r="A52" s="179"/>
      <c r="B52" s="180"/>
      <c r="C52" s="181" t="s">
        <v>44</v>
      </c>
      <c r="D52" s="107">
        <v>2.811670010220066</v>
      </c>
      <c r="E52" s="107">
        <v>2.8773060741019689</v>
      </c>
      <c r="F52" s="107">
        <v>3.0483022836450857</v>
      </c>
      <c r="G52" s="107">
        <v>3.1089695090878084</v>
      </c>
      <c r="H52" s="107">
        <v>3.2386053478058834</v>
      </c>
      <c r="I52" s="107">
        <v>3.1724057695136589</v>
      </c>
      <c r="J52" s="107">
        <v>3.2331023636948601</v>
      </c>
      <c r="K52" s="107">
        <v>3.4453369306434105</v>
      </c>
      <c r="L52" s="107">
        <v>3.4545740134958636</v>
      </c>
      <c r="M52" s="107">
        <v>3.6713381962811478</v>
      </c>
      <c r="N52" s="107">
        <v>3.8079779636235664</v>
      </c>
      <c r="O52" s="107">
        <v>3.6947620517256881</v>
      </c>
      <c r="P52" s="107">
        <v>3.6527416939512913</v>
      </c>
      <c r="Q52" s="83">
        <v>3.8221649316350295</v>
      </c>
      <c r="R52" s="83">
        <v>3.8379907663543475</v>
      </c>
      <c r="S52" s="115"/>
    </row>
    <row r="53" spans="1:34" s="49" customFormat="1" ht="22.5" customHeight="1" x14ac:dyDescent="0.25">
      <c r="A53" s="179"/>
      <c r="B53" s="180"/>
      <c r="C53" s="181" t="s">
        <v>45</v>
      </c>
      <c r="D53" s="107">
        <v>2.2141299603354598</v>
      </c>
      <c r="E53" s="107">
        <v>2.3073745729349211</v>
      </c>
      <c r="F53" s="107">
        <v>2.4410674580375566</v>
      </c>
      <c r="G53" s="107">
        <v>2.5079365867585768</v>
      </c>
      <c r="H53" s="107">
        <v>2.5672787669904462</v>
      </c>
      <c r="I53" s="107">
        <v>2.5310445763965745</v>
      </c>
      <c r="J53" s="107">
        <v>2.5399475545062336</v>
      </c>
      <c r="K53" s="107">
        <v>2.6024191313163572</v>
      </c>
      <c r="L53" s="107">
        <v>2.5065297212091564</v>
      </c>
      <c r="M53" s="107">
        <v>2.4614680739889132</v>
      </c>
      <c r="N53" s="107">
        <v>2.4582511589157439</v>
      </c>
      <c r="O53" s="107">
        <v>2.4919101978216212</v>
      </c>
      <c r="P53" s="107">
        <v>2.4945314170323418</v>
      </c>
      <c r="Q53" s="83">
        <v>2.4519033012942613</v>
      </c>
      <c r="R53" s="83">
        <v>2.3706598988987633</v>
      </c>
      <c r="S53" s="115"/>
    </row>
    <row r="54" spans="1:34" s="49" customFormat="1" ht="22.5" customHeight="1" x14ac:dyDescent="0.25">
      <c r="A54" s="179"/>
      <c r="B54" s="180"/>
      <c r="C54" s="181" t="s">
        <v>49</v>
      </c>
      <c r="D54" s="107">
        <v>9.0268110417823291</v>
      </c>
      <c r="E54" s="107">
        <v>8.9990453010192226</v>
      </c>
      <c r="F54" s="107">
        <v>8.3324093245937192</v>
      </c>
      <c r="G54" s="107">
        <v>9.108076915579149</v>
      </c>
      <c r="H54" s="107">
        <v>9.4470673591618954</v>
      </c>
      <c r="I54" s="107">
        <v>10.003938960697925</v>
      </c>
      <c r="J54" s="107">
        <v>6.4482269398196594</v>
      </c>
      <c r="K54" s="107">
        <v>8.6646441629244855</v>
      </c>
      <c r="L54" s="107">
        <v>9.2074848651623551</v>
      </c>
      <c r="M54" s="107">
        <v>9.476737026499217</v>
      </c>
      <c r="N54" s="107">
        <v>8.5096845125586302</v>
      </c>
      <c r="O54" s="107">
        <v>7.9683909100746471</v>
      </c>
      <c r="P54" s="107">
        <v>7.9769040205715926</v>
      </c>
      <c r="Q54" s="83">
        <v>8.1029311352991282</v>
      </c>
      <c r="R54" s="83" t="s">
        <v>63</v>
      </c>
      <c r="S54" s="115"/>
    </row>
    <row r="55" spans="1:34" s="49" customFormat="1" ht="22.5" customHeight="1" x14ac:dyDescent="0.25">
      <c r="A55" s="179"/>
      <c r="B55" s="180"/>
      <c r="C55" s="181" t="s">
        <v>46</v>
      </c>
      <c r="D55" s="107">
        <v>0.73707056823691242</v>
      </c>
      <c r="E55" s="107">
        <v>0.68005971415419841</v>
      </c>
      <c r="F55" s="107">
        <v>0.6381600817129025</v>
      </c>
      <c r="G55" s="107">
        <v>0.60913262278779823</v>
      </c>
      <c r="H55" s="107">
        <v>0.4968420750481497</v>
      </c>
      <c r="I55" s="107">
        <v>0.57576050729929495</v>
      </c>
      <c r="J55" s="107">
        <v>0.57067453740390084</v>
      </c>
      <c r="K55" s="107">
        <v>0.5631179284416834</v>
      </c>
      <c r="L55" s="107">
        <v>0.65566290517979919</v>
      </c>
      <c r="M55" s="107">
        <v>0.67187556793871062</v>
      </c>
      <c r="N55" s="107">
        <v>0.61060346124055409</v>
      </c>
      <c r="O55" s="107">
        <v>0.59876507100072884</v>
      </c>
      <c r="P55" s="107">
        <v>0.60427172276381835</v>
      </c>
      <c r="Q55" s="83">
        <v>0.5900607070043643</v>
      </c>
      <c r="R55" s="83">
        <v>0.56558299492158659</v>
      </c>
      <c r="S55" s="115"/>
    </row>
    <row r="56" spans="1:34" s="49" customFormat="1" ht="22.5" customHeight="1" x14ac:dyDescent="0.25">
      <c r="A56" s="177"/>
      <c r="B56" s="157"/>
      <c r="C56" s="181" t="s">
        <v>47</v>
      </c>
      <c r="D56" s="107">
        <v>8.0292563469025122</v>
      </c>
      <c r="E56" s="107">
        <v>7.9645199872248496</v>
      </c>
      <c r="F56" s="107">
        <v>8.3197926136576044</v>
      </c>
      <c r="G56" s="107">
        <v>8.8614864886979881</v>
      </c>
      <c r="H56" s="107">
        <v>8.2606090410399151</v>
      </c>
      <c r="I56" s="107">
        <v>8.5724006765344196</v>
      </c>
      <c r="J56" s="107">
        <v>8.1610850674493456</v>
      </c>
      <c r="K56" s="107">
        <v>8.3634216119701978</v>
      </c>
      <c r="L56" s="107">
        <v>8.4370591426819335</v>
      </c>
      <c r="M56" s="107">
        <v>8.5413268102163844</v>
      </c>
      <c r="N56" s="107">
        <v>7.9703750459498774</v>
      </c>
      <c r="O56" s="107">
        <v>7.8963217895169784</v>
      </c>
      <c r="P56" s="107">
        <v>7.8309568272428889</v>
      </c>
      <c r="Q56" s="83">
        <v>7.9432659921184072</v>
      </c>
      <c r="R56" s="83">
        <v>7.9231730520147554</v>
      </c>
      <c r="S56" s="24"/>
    </row>
    <row r="57" spans="1:34" s="49" customFormat="1" ht="26.25" customHeight="1" x14ac:dyDescent="0.25">
      <c r="A57" s="177"/>
      <c r="B57" s="157"/>
      <c r="C57" s="87" t="s">
        <v>81</v>
      </c>
      <c r="D57" s="107">
        <v>0.32421859456999741</v>
      </c>
      <c r="E57" s="107">
        <v>0.33447637559371041</v>
      </c>
      <c r="F57" s="107">
        <v>0.33645196684966849</v>
      </c>
      <c r="G57" s="107">
        <v>0.3386167532607201</v>
      </c>
      <c r="H57" s="107">
        <v>0.34226643885495178</v>
      </c>
      <c r="I57" s="107">
        <v>0.35648526086365595</v>
      </c>
      <c r="J57" s="107">
        <v>0.36333563109548017</v>
      </c>
      <c r="K57" s="107">
        <v>0.3756749380301731</v>
      </c>
      <c r="L57" s="107">
        <v>0.37385839668394516</v>
      </c>
      <c r="M57" s="107">
        <v>0.38106244938060985</v>
      </c>
      <c r="N57" s="107">
        <v>0.39156074030287691</v>
      </c>
      <c r="O57" s="107">
        <v>0.39065909761458978</v>
      </c>
      <c r="P57" s="107">
        <v>0.39763944727687939</v>
      </c>
      <c r="Q57" s="83">
        <v>0.40422110250192211</v>
      </c>
      <c r="R57" s="83" t="s">
        <v>63</v>
      </c>
      <c r="S57" s="24"/>
    </row>
    <row r="58" spans="1:34" s="18" customFormat="1" ht="36" customHeight="1" x14ac:dyDescent="0.25">
      <c r="A58" s="17"/>
      <c r="B58" s="191" t="s">
        <v>75</v>
      </c>
      <c r="C58" s="191"/>
      <c r="D58" s="112">
        <v>3.1501270937103669</v>
      </c>
      <c r="E58" s="112">
        <v>3.3406223501306491</v>
      </c>
      <c r="F58" s="80">
        <v>3.5292140663307876</v>
      </c>
      <c r="G58" s="80">
        <v>3.5725670553184288</v>
      </c>
      <c r="H58" s="80">
        <v>3.7536980132111735</v>
      </c>
      <c r="I58" s="80">
        <v>3.9823361792333833</v>
      </c>
      <c r="J58" s="80">
        <v>4.2197952771694478</v>
      </c>
      <c r="K58" s="80">
        <v>4.3458398818915507</v>
      </c>
      <c r="L58" s="80">
        <v>4.4690758537109128</v>
      </c>
      <c r="M58" s="80">
        <v>4.4654294038763078</v>
      </c>
      <c r="N58" s="80">
        <v>4.4250502154402822</v>
      </c>
      <c r="O58" s="80">
        <v>4.4132907228094256</v>
      </c>
      <c r="P58" s="80">
        <v>4.4550022887407792</v>
      </c>
      <c r="Q58" s="80">
        <v>4.5422900579177634</v>
      </c>
      <c r="R58" s="80">
        <v>4.5516038006361406</v>
      </c>
      <c r="S58" s="17"/>
      <c r="Z58" s="19"/>
      <c r="AA58" s="19"/>
      <c r="AB58" s="19"/>
      <c r="AC58" s="19"/>
      <c r="AD58" s="19"/>
      <c r="AH58" s="14"/>
    </row>
    <row r="59" spans="1:34" s="49" customFormat="1" ht="22.5" customHeight="1" x14ac:dyDescent="0.25">
      <c r="A59" s="179"/>
      <c r="B59" s="180"/>
      <c r="C59" s="181" t="s">
        <v>50</v>
      </c>
      <c r="D59" s="107">
        <v>19.402092690293603</v>
      </c>
      <c r="E59" s="107">
        <v>19.335768362974019</v>
      </c>
      <c r="F59" s="107">
        <v>19.790720006145694</v>
      </c>
      <c r="G59" s="107">
        <v>19.527713984526475</v>
      </c>
      <c r="H59" s="107">
        <v>19.356578783590034</v>
      </c>
      <c r="I59" s="107">
        <v>19.00264845053162</v>
      </c>
      <c r="J59" s="107">
        <v>18.67461288313746</v>
      </c>
      <c r="K59" s="107">
        <v>18.243677327675304</v>
      </c>
      <c r="L59" s="107">
        <v>17.639377573516647</v>
      </c>
      <c r="M59" s="107">
        <v>16.97779992456876</v>
      </c>
      <c r="N59" s="107">
        <v>17.061613424087469</v>
      </c>
      <c r="O59" s="107">
        <v>17.244620054965281</v>
      </c>
      <c r="P59" s="107">
        <v>17.157093000285343</v>
      </c>
      <c r="Q59" s="83">
        <v>16.81711920894185</v>
      </c>
      <c r="R59" s="83">
        <v>16.756759832741309</v>
      </c>
      <c r="S59" s="115"/>
    </row>
    <row r="60" spans="1:34" s="49" customFormat="1" ht="22.5" customHeight="1" x14ac:dyDescent="0.25">
      <c r="A60" s="179"/>
      <c r="B60" s="180"/>
      <c r="C60" s="181" t="s">
        <v>51</v>
      </c>
      <c r="D60" s="107">
        <v>4.9268315282422606</v>
      </c>
      <c r="E60" s="107">
        <v>5.4356161614620682</v>
      </c>
      <c r="F60" s="107">
        <v>5.8478348262557054</v>
      </c>
      <c r="G60" s="107">
        <v>6.0038334509740272</v>
      </c>
      <c r="H60" s="107">
        <v>6.4980127097636835</v>
      </c>
      <c r="I60" s="107">
        <v>7.0182842255953286</v>
      </c>
      <c r="J60" s="107">
        <v>7.6167038902487105</v>
      </c>
      <c r="K60" s="107">
        <v>7.8554038476488026</v>
      </c>
      <c r="L60" s="107">
        <v>8.2140152352325799</v>
      </c>
      <c r="M60" s="107">
        <v>8.1393723383201273</v>
      </c>
      <c r="N60" s="107">
        <v>8.0419473899155491</v>
      </c>
      <c r="O60" s="107">
        <v>8.0088902670336886</v>
      </c>
      <c r="P60" s="107">
        <v>8.0518943735371238</v>
      </c>
      <c r="Q60" s="83">
        <v>8.2377189994980533</v>
      </c>
      <c r="R60" s="83">
        <v>8.4228862929916257</v>
      </c>
      <c r="S60" s="115"/>
    </row>
    <row r="61" spans="1:34" s="49" customFormat="1" ht="22.5" customHeight="1" x14ac:dyDescent="0.25">
      <c r="A61" s="179"/>
      <c r="B61" s="180"/>
      <c r="C61" s="181" t="s">
        <v>57</v>
      </c>
      <c r="D61" s="107">
        <v>11.122280433352914</v>
      </c>
      <c r="E61" s="107">
        <v>11.181158080470713</v>
      </c>
      <c r="F61" s="107">
        <v>11.551234112783435</v>
      </c>
      <c r="G61" s="107">
        <v>11.7356625586274</v>
      </c>
      <c r="H61" s="107">
        <v>11.87100386784372</v>
      </c>
      <c r="I61" s="107">
        <v>12.916003822245871</v>
      </c>
      <c r="J61" s="107">
        <v>13.485687602757718</v>
      </c>
      <c r="K61" s="107">
        <v>13.522015691958298</v>
      </c>
      <c r="L61" s="107">
        <v>13.443529287862816</v>
      </c>
      <c r="M61" s="107">
        <v>13.291874052240562</v>
      </c>
      <c r="N61" s="107">
        <v>13.572230115224858</v>
      </c>
      <c r="O61" s="107">
        <v>13.821425080543818</v>
      </c>
      <c r="P61" s="107">
        <v>13.968837528925052</v>
      </c>
      <c r="Q61" s="83">
        <v>14.093868520363353</v>
      </c>
      <c r="R61" s="83">
        <v>13.520554332367899</v>
      </c>
      <c r="S61" s="115"/>
    </row>
    <row r="62" spans="1:34" s="49" customFormat="1" ht="22.5" customHeight="1" x14ac:dyDescent="0.25">
      <c r="A62" s="179"/>
      <c r="B62" s="180"/>
      <c r="C62" s="181" t="s">
        <v>52</v>
      </c>
      <c r="D62" s="107">
        <v>1.058562129543565</v>
      </c>
      <c r="E62" s="107">
        <v>1.1136292708896598</v>
      </c>
      <c r="F62" s="107">
        <v>1.1904712506833381</v>
      </c>
      <c r="G62" s="107">
        <v>1.2454872434845519</v>
      </c>
      <c r="H62" s="107">
        <v>1.3744925910769255</v>
      </c>
      <c r="I62" s="107">
        <v>1.4314079927351189</v>
      </c>
      <c r="J62" s="107">
        <v>1.4919136047504282</v>
      </c>
      <c r="K62" s="107">
        <v>1.6006616731809167</v>
      </c>
      <c r="L62" s="107">
        <v>1.6264504680451577</v>
      </c>
      <c r="M62" s="107">
        <v>1.7355690146628879</v>
      </c>
      <c r="N62" s="107">
        <v>1.7323727933663973</v>
      </c>
      <c r="O62" s="107">
        <v>1.733039755820001</v>
      </c>
      <c r="P62" s="107">
        <v>1.7961668871151042</v>
      </c>
      <c r="Q62" s="83">
        <v>1.8495518312448473</v>
      </c>
      <c r="R62" s="83">
        <v>1.8079383568642258</v>
      </c>
      <c r="S62" s="115"/>
    </row>
    <row r="63" spans="1:34" s="49" customFormat="1" ht="22.5" customHeight="1" x14ac:dyDescent="0.25">
      <c r="A63" s="179"/>
      <c r="B63" s="180"/>
      <c r="C63" s="181" t="s">
        <v>53</v>
      </c>
      <c r="D63" s="107">
        <v>1.6191159623017197</v>
      </c>
      <c r="E63" s="107">
        <v>1.6762030708889726</v>
      </c>
      <c r="F63" s="107">
        <v>1.7308557740894888</v>
      </c>
      <c r="G63" s="107">
        <v>1.695867749865561</v>
      </c>
      <c r="H63" s="107">
        <v>1.7400805057304181</v>
      </c>
      <c r="I63" s="107">
        <v>1.7238697529482458</v>
      </c>
      <c r="J63" s="107">
        <v>1.8149229471458852</v>
      </c>
      <c r="K63" s="107">
        <v>1.9439425312509604</v>
      </c>
      <c r="L63" s="107">
        <v>1.9208814547683524</v>
      </c>
      <c r="M63" s="107">
        <v>2.0479387547538495</v>
      </c>
      <c r="N63" s="107">
        <v>2.0411844862766517</v>
      </c>
      <c r="O63" s="107">
        <v>2.0047235350173986</v>
      </c>
      <c r="P63" s="107">
        <v>2.1354606432053225</v>
      </c>
      <c r="Q63" s="83">
        <v>2.2787196861201693</v>
      </c>
      <c r="R63" s="83">
        <v>2.3941238894622678</v>
      </c>
      <c r="S63" s="115"/>
    </row>
    <row r="64" spans="1:34" s="49" customFormat="1" ht="22.5" customHeight="1" x14ac:dyDescent="0.25">
      <c r="A64" s="179"/>
      <c r="B64" s="180"/>
      <c r="C64" s="181" t="s">
        <v>54</v>
      </c>
      <c r="D64" s="107">
        <v>9.921524109162343</v>
      </c>
      <c r="E64" s="107">
        <v>9.7190021430694387</v>
      </c>
      <c r="F64" s="107">
        <v>10.003236693463331</v>
      </c>
      <c r="G64" s="107">
        <v>9.4557577130006347</v>
      </c>
      <c r="H64" s="107">
        <v>9.0204096933157363</v>
      </c>
      <c r="I64" s="107">
        <v>9.4351831029905533</v>
      </c>
      <c r="J64" s="107">
        <v>9.8552478624455357</v>
      </c>
      <c r="K64" s="107">
        <v>10.211527944275987</v>
      </c>
      <c r="L64" s="107">
        <v>10.293048766134412</v>
      </c>
      <c r="M64" s="107">
        <v>9.9885186523775111</v>
      </c>
      <c r="N64" s="107">
        <v>9.6885623048426552</v>
      </c>
      <c r="O64" s="107">
        <v>9.6240443021982269</v>
      </c>
      <c r="P64" s="107">
        <v>9.514579144854844</v>
      </c>
      <c r="Q64" s="83">
        <v>9.2716892422228927</v>
      </c>
      <c r="R64" s="83">
        <v>8.9655429087645242</v>
      </c>
      <c r="S64" s="115"/>
    </row>
    <row r="65" spans="1:34" s="49" customFormat="1" ht="22.5" customHeight="1" x14ac:dyDescent="0.25">
      <c r="A65" s="179"/>
      <c r="B65" s="180"/>
      <c r="C65" s="181" t="s">
        <v>55</v>
      </c>
      <c r="D65" s="107">
        <v>6.7602027842201879</v>
      </c>
      <c r="E65" s="107">
        <v>6.9602172863487715</v>
      </c>
      <c r="F65" s="107">
        <v>7.5786590059395289</v>
      </c>
      <c r="G65" s="107">
        <v>7.7970182584832788</v>
      </c>
      <c r="H65" s="107">
        <v>7.0066153402037559</v>
      </c>
      <c r="I65" s="107">
        <v>7.4513889637375303</v>
      </c>
      <c r="J65" s="107">
        <v>7.523650671301346</v>
      </c>
      <c r="K65" s="107">
        <v>7.5134238559726318</v>
      </c>
      <c r="L65" s="107">
        <v>8.0060628698068506</v>
      </c>
      <c r="M65" s="107">
        <v>8.1335305587528275</v>
      </c>
      <c r="N65" s="107">
        <v>7.991786650817601</v>
      </c>
      <c r="O65" s="107">
        <v>7.806243990936685</v>
      </c>
      <c r="P65" s="107">
        <v>7.7143581902807288</v>
      </c>
      <c r="Q65" s="83">
        <v>7.9035618487731591</v>
      </c>
      <c r="R65" s="83">
        <v>7.9923393869379264</v>
      </c>
      <c r="S65" s="115"/>
    </row>
    <row r="66" spans="1:34" s="49" customFormat="1" ht="22.5" customHeight="1" x14ac:dyDescent="0.25">
      <c r="A66" s="179"/>
      <c r="B66" s="180"/>
      <c r="C66" s="181" t="s">
        <v>56</v>
      </c>
      <c r="D66" s="107">
        <v>8.7903190691598727</v>
      </c>
      <c r="E66" s="107">
        <v>8.7106772451369281</v>
      </c>
      <c r="F66" s="107">
        <v>8.4176807613996889</v>
      </c>
      <c r="G66" s="107">
        <v>8.6179867599417808</v>
      </c>
      <c r="H66" s="107">
        <v>7.9012457583786544</v>
      </c>
      <c r="I66" s="107">
        <v>7.8358884777162299</v>
      </c>
      <c r="J66" s="107">
        <v>7.613343978102189</v>
      </c>
      <c r="K66" s="107">
        <v>7.9257276377577632</v>
      </c>
      <c r="L66" s="107">
        <v>7.8370815605231758</v>
      </c>
      <c r="M66" s="107">
        <v>7.9758964010909823</v>
      </c>
      <c r="N66" s="107">
        <v>7.7866048697695671</v>
      </c>
      <c r="O66" s="107">
        <v>7.4513764595585092</v>
      </c>
      <c r="P66" s="107">
        <v>7.5928575898537725</v>
      </c>
      <c r="Q66" s="83">
        <v>7.3582146406775131</v>
      </c>
      <c r="R66" s="83">
        <v>7.2907901027234594</v>
      </c>
      <c r="S66" s="115"/>
    </row>
    <row r="67" spans="1:34" s="49" customFormat="1" ht="22.5" customHeight="1" x14ac:dyDescent="0.25">
      <c r="A67" s="179"/>
      <c r="B67" s="180"/>
      <c r="C67" s="181" t="s">
        <v>59</v>
      </c>
      <c r="D67" s="107">
        <v>3.4762073547198056</v>
      </c>
      <c r="E67" s="107">
        <v>3.4968845179712416</v>
      </c>
      <c r="F67" s="107">
        <v>3.566545910933828</v>
      </c>
      <c r="G67" s="107">
        <v>3.6065798932944788</v>
      </c>
      <c r="H67" s="107">
        <v>3.5230625365168109</v>
      </c>
      <c r="I67" s="107">
        <v>3.7346607902940341</v>
      </c>
      <c r="J67" s="107">
        <v>3.7186097524171804</v>
      </c>
      <c r="K67" s="107">
        <v>3.9646510119932676</v>
      </c>
      <c r="L67" s="107">
        <v>4.1469252960664447</v>
      </c>
      <c r="M67" s="107">
        <v>4.0681720558228038</v>
      </c>
      <c r="N67" s="107">
        <v>4.1188841439257997</v>
      </c>
      <c r="O67" s="107">
        <v>4.0793634202285993</v>
      </c>
      <c r="P67" s="107">
        <v>4.0696787556643299</v>
      </c>
      <c r="Q67" s="83">
        <v>4.1911815729455002</v>
      </c>
      <c r="R67" s="83">
        <v>4.2200260242318341</v>
      </c>
      <c r="S67" s="115"/>
    </row>
    <row r="68" spans="1:34" s="49" customFormat="1" ht="22.5" customHeight="1" x14ac:dyDescent="0.25">
      <c r="A68" s="177"/>
      <c r="B68" s="157"/>
      <c r="C68" s="181" t="s">
        <v>58</v>
      </c>
      <c r="D68" s="107">
        <v>11.848164251207729</v>
      </c>
      <c r="E68" s="107">
        <v>12.266127622377622</v>
      </c>
      <c r="F68" s="107">
        <v>12.352295296167247</v>
      </c>
      <c r="G68" s="107">
        <v>11.784921875000002</v>
      </c>
      <c r="H68" s="107">
        <v>11.119446366782006</v>
      </c>
      <c r="I68" s="107">
        <v>11.87876079447323</v>
      </c>
      <c r="J68" s="107">
        <v>11.845624461670974</v>
      </c>
      <c r="K68" s="107">
        <v>11.384222267608665</v>
      </c>
      <c r="L68" s="107">
        <v>11.54758182091296</v>
      </c>
      <c r="M68" s="107">
        <v>11.724528290453518</v>
      </c>
      <c r="N68" s="107">
        <v>11.644578507627722</v>
      </c>
      <c r="O68" s="107">
        <v>11.847539504981688</v>
      </c>
      <c r="P68" s="107">
        <v>12.337389139733794</v>
      </c>
      <c r="Q68" s="83">
        <v>12.526925763319849</v>
      </c>
      <c r="R68" s="83">
        <v>12.147401650730862</v>
      </c>
      <c r="S68" s="24"/>
    </row>
    <row r="69" spans="1:34" s="49" customFormat="1" ht="26.25" customHeight="1" x14ac:dyDescent="0.25">
      <c r="A69" s="177"/>
      <c r="B69" s="157"/>
      <c r="C69" s="87" t="s">
        <v>81</v>
      </c>
      <c r="D69" s="107">
        <v>0.86540191882684059</v>
      </c>
      <c r="E69" s="107">
        <v>0.87623020948726549</v>
      </c>
      <c r="F69" s="107">
        <v>0.89991498347472343</v>
      </c>
      <c r="G69" s="107">
        <v>0.91767239076425844</v>
      </c>
      <c r="H69" s="107">
        <v>0.92478371491478617</v>
      </c>
      <c r="I69" s="107">
        <v>0.95493054730075599</v>
      </c>
      <c r="J69" s="107">
        <v>0.94854749777768699</v>
      </c>
      <c r="K69" s="107">
        <v>0.9645322931603455</v>
      </c>
      <c r="L69" s="107">
        <v>0.97214510875150562</v>
      </c>
      <c r="M69" s="107">
        <v>1.010295222471024</v>
      </c>
      <c r="N69" s="107">
        <v>1.0840285517486752</v>
      </c>
      <c r="O69" s="107">
        <v>1.1516820130217145</v>
      </c>
      <c r="P69" s="107">
        <v>1.2012372015231865</v>
      </c>
      <c r="Q69" s="83">
        <v>1.2727984344056285</v>
      </c>
      <c r="R69" s="83">
        <v>1.184354008779646</v>
      </c>
      <c r="S69" s="24"/>
    </row>
    <row r="70" spans="1:34" s="18" customFormat="1" ht="36" customHeight="1" x14ac:dyDescent="0.25">
      <c r="A70" s="17"/>
      <c r="B70" s="92" t="s">
        <v>76</v>
      </c>
      <c r="C70" s="92"/>
      <c r="D70" s="112">
        <v>11.591003706350913</v>
      </c>
      <c r="E70" s="112">
        <v>11.457131654302984</v>
      </c>
      <c r="F70" s="80">
        <v>11.522201608057038</v>
      </c>
      <c r="G70" s="80">
        <v>11.14913822612403</v>
      </c>
      <c r="H70" s="80">
        <v>10.389833409331159</v>
      </c>
      <c r="I70" s="80">
        <v>10.766237455255323</v>
      </c>
      <c r="J70" s="80">
        <v>10.532464828782885</v>
      </c>
      <c r="K70" s="80">
        <v>10.348959118496122</v>
      </c>
      <c r="L70" s="80">
        <v>10.303212143426977</v>
      </c>
      <c r="M70" s="80">
        <v>10.087101702241503</v>
      </c>
      <c r="N70" s="80">
        <v>9.9549004319670367</v>
      </c>
      <c r="O70" s="80">
        <v>9.8285718736711623</v>
      </c>
      <c r="P70" s="80">
        <v>9.7578205061006944</v>
      </c>
      <c r="Q70" s="80">
        <v>9.7520688298358937</v>
      </c>
      <c r="R70" s="80">
        <v>9.4248360346393127</v>
      </c>
      <c r="S70" s="17"/>
      <c r="Z70" s="19"/>
      <c r="AA70" s="19"/>
      <c r="AB70" s="19"/>
      <c r="AC70" s="19"/>
      <c r="AD70" s="19"/>
      <c r="AH70" s="14"/>
    </row>
    <row r="71" spans="1:34" s="18" customFormat="1" ht="36" customHeight="1" x14ac:dyDescent="0.25">
      <c r="A71" s="17"/>
      <c r="B71" s="92" t="s">
        <v>77</v>
      </c>
      <c r="C71" s="92"/>
      <c r="D71" s="112">
        <v>2.8892375036679838</v>
      </c>
      <c r="E71" s="112">
        <v>3.0492502561579227</v>
      </c>
      <c r="F71" s="80">
        <v>3.1851996926982218</v>
      </c>
      <c r="G71" s="80">
        <v>3.2504209965079331</v>
      </c>
      <c r="H71" s="80">
        <v>3.322726877213154</v>
      </c>
      <c r="I71" s="80">
        <v>3.5060942857391817</v>
      </c>
      <c r="J71" s="80">
        <v>3.6701001993811575</v>
      </c>
      <c r="K71" s="80">
        <v>3.7598951614878144</v>
      </c>
      <c r="L71" s="80">
        <v>3.8281341330573295</v>
      </c>
      <c r="M71" s="80">
        <v>3.8278127439666823</v>
      </c>
      <c r="N71" s="80">
        <v>3.7745590032998337</v>
      </c>
      <c r="O71" s="80">
        <v>3.7392822961234846</v>
      </c>
      <c r="P71" s="80">
        <v>3.7535192346257635</v>
      </c>
      <c r="Q71" s="80">
        <v>3.8220341492697187</v>
      </c>
      <c r="R71" s="80">
        <v>3.8207042740815922</v>
      </c>
      <c r="S71" s="17"/>
      <c r="Z71" s="19"/>
      <c r="AA71" s="19"/>
      <c r="AB71" s="19"/>
      <c r="AC71" s="19"/>
      <c r="AD71" s="19"/>
      <c r="AH71" s="14"/>
    </row>
    <row r="72" spans="1:34" s="18" customFormat="1" ht="36" customHeight="1" x14ac:dyDescent="0.25">
      <c r="A72" s="27"/>
      <c r="B72" s="92" t="s">
        <v>78</v>
      </c>
      <c r="C72" s="92"/>
      <c r="D72" s="114">
        <v>4.4877881982136261</v>
      </c>
      <c r="E72" s="114">
        <v>4.5859998980881302</v>
      </c>
      <c r="F72" s="84">
        <v>4.7016883366806281</v>
      </c>
      <c r="G72" s="84">
        <v>4.6807171527524831</v>
      </c>
      <c r="H72" s="84">
        <v>4.5959757064905764</v>
      </c>
      <c r="I72" s="84">
        <v>4.8070140311807137</v>
      </c>
      <c r="J72" s="84">
        <v>4.8915465924410677</v>
      </c>
      <c r="K72" s="84">
        <v>4.9259900996236237</v>
      </c>
      <c r="L72" s="84">
        <v>4.9677318907823347</v>
      </c>
      <c r="M72" s="84">
        <v>4.9236356033888917</v>
      </c>
      <c r="N72" s="84">
        <v>4.8508769731745334</v>
      </c>
      <c r="O72" s="84">
        <v>4.7942822239119147</v>
      </c>
      <c r="P72" s="84">
        <v>4.7881589427201021</v>
      </c>
      <c r="Q72" s="84">
        <v>4.8360619295299312</v>
      </c>
      <c r="R72" s="84">
        <v>4.7700627807617844</v>
      </c>
      <c r="S72" s="27"/>
      <c r="Z72" s="19"/>
      <c r="AA72" s="19"/>
      <c r="AB72" s="19"/>
      <c r="AC72" s="19"/>
      <c r="AD72" s="19"/>
      <c r="AH72" s="14"/>
    </row>
    <row r="73" spans="1:34" ht="18.75" x14ac:dyDescent="0.25">
      <c r="A73" s="177"/>
      <c r="B73" s="109"/>
      <c r="C73" s="108"/>
      <c r="D73" s="109"/>
      <c r="E73" s="109"/>
      <c r="F73" s="109"/>
      <c r="G73" s="109"/>
      <c r="H73" s="109"/>
      <c r="I73" s="109"/>
      <c r="J73" s="109"/>
      <c r="K73" s="109"/>
      <c r="L73" s="109"/>
      <c r="M73" s="109"/>
      <c r="N73" s="109"/>
      <c r="O73" s="109"/>
      <c r="P73" s="109"/>
      <c r="Q73" s="109"/>
      <c r="R73" s="109"/>
      <c r="S73" s="177"/>
      <c r="Y73" s="57"/>
      <c r="Z73" s="57"/>
    </row>
    <row r="74" spans="1:34" ht="18.75" customHeight="1" x14ac:dyDescent="0.2">
      <c r="A74" s="186" t="s">
        <v>348</v>
      </c>
      <c r="B74" s="186"/>
      <c r="C74" s="186"/>
      <c r="D74" s="186"/>
      <c r="E74" s="186"/>
      <c r="F74" s="186"/>
      <c r="G74" s="186"/>
      <c r="H74" s="186"/>
      <c r="I74" s="186"/>
      <c r="J74" s="186"/>
      <c r="K74" s="186"/>
      <c r="L74" s="186"/>
      <c r="M74" s="186"/>
      <c r="N74" s="186"/>
      <c r="O74" s="186"/>
      <c r="S74" s="177"/>
      <c r="Y74" s="63"/>
      <c r="Z74" s="57"/>
    </row>
    <row r="75" spans="1:34" ht="26.25" customHeight="1" x14ac:dyDescent="0.2">
      <c r="A75" s="20"/>
      <c r="B75" s="20"/>
      <c r="C75" s="20"/>
      <c r="S75" s="20"/>
    </row>
    <row r="76" spans="1:34" ht="36" customHeight="1" x14ac:dyDescent="0.2">
      <c r="A76" s="20"/>
      <c r="B76" s="20"/>
      <c r="C76" s="20"/>
      <c r="S76" s="20"/>
    </row>
    <row r="77" spans="1:34" ht="36" customHeight="1" x14ac:dyDescent="0.2">
      <c r="A77" s="20"/>
      <c r="B77" s="20"/>
      <c r="C77" s="20"/>
      <c r="S77" s="20"/>
    </row>
    <row r="78" spans="1:34" ht="36" customHeight="1" x14ac:dyDescent="0.2">
      <c r="A78" s="20"/>
      <c r="B78" s="20"/>
      <c r="C78" s="20"/>
      <c r="S78" s="20"/>
    </row>
    <row r="79" spans="1:34" ht="15" customHeight="1" x14ac:dyDescent="0.2">
      <c r="A79" s="20"/>
      <c r="B79" s="20"/>
      <c r="C79" s="20"/>
      <c r="S79" s="20"/>
    </row>
    <row r="80" spans="1:34" ht="15" customHeight="1" x14ac:dyDescent="0.2">
      <c r="A80" s="20"/>
      <c r="B80" s="20"/>
      <c r="C80" s="20"/>
      <c r="S80" s="20"/>
    </row>
    <row r="81" spans="1:19" ht="15" customHeight="1" x14ac:dyDescent="0.2">
      <c r="A81" s="20"/>
      <c r="B81" s="20"/>
      <c r="C81" s="20"/>
      <c r="S81" s="20"/>
    </row>
  </sheetData>
  <mergeCells count="9">
    <mergeCell ref="B42:C42"/>
    <mergeCell ref="B50:C50"/>
    <mergeCell ref="B58:C58"/>
    <mergeCell ref="B3:C3"/>
    <mergeCell ref="U3:V3"/>
    <mergeCell ref="B4:C4"/>
    <mergeCell ref="B8:C8"/>
    <mergeCell ref="B17:C17"/>
    <mergeCell ref="B35:C35"/>
  </mergeCells>
  <hyperlinks>
    <hyperlink ref="U3" location="Índice!A1" display="Volver al índice"/>
  </hyperlinks>
  <pageMargins left="0.7" right="0.7" top="0.75" bottom="0.75" header="0.3" footer="0.3"/>
  <pageSetup paperSize="9" scale="28"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6">
    <tabColor rgb="FF5C4E44"/>
    <pageSetUpPr fitToPage="1"/>
  </sheetPr>
  <dimension ref="A1:AH75"/>
  <sheetViews>
    <sheetView showGridLines="0" zoomScale="60" zoomScaleNormal="60" workbookViewId="0"/>
  </sheetViews>
  <sheetFormatPr baseColWidth="10" defaultColWidth="11.42578125" defaultRowHeight="14.25" x14ac:dyDescent="0.2"/>
  <cols>
    <col min="1" max="1" width="2.28515625" style="14" customWidth="1"/>
    <col min="2" max="2" width="5.7109375" style="14" customWidth="1"/>
    <col min="3" max="3" width="76.42578125" style="50" customWidth="1"/>
    <col min="4" max="18" width="15.42578125" style="20" customWidth="1"/>
    <col min="19" max="19" width="2.28515625" style="14" customWidth="1"/>
    <col min="20" max="16384" width="11.42578125" style="20"/>
  </cols>
  <sheetData>
    <row r="1" spans="1:34" s="6" customFormat="1" ht="39.75" customHeight="1" x14ac:dyDescent="0.25">
      <c r="D1" s="7"/>
      <c r="E1" s="7"/>
      <c r="F1" s="7"/>
      <c r="G1" s="7"/>
      <c r="H1" s="7"/>
      <c r="I1" s="7"/>
      <c r="J1" s="7"/>
      <c r="K1" s="7"/>
      <c r="L1" s="7"/>
      <c r="Y1" s="46"/>
      <c r="Z1" s="47"/>
    </row>
    <row r="2" spans="1:34" s="6" customFormat="1" ht="39.75" customHeight="1" x14ac:dyDescent="0.25">
      <c r="D2" s="7"/>
      <c r="E2" s="7"/>
      <c r="F2" s="7"/>
      <c r="G2" s="7"/>
      <c r="H2" s="7"/>
      <c r="I2" s="7"/>
      <c r="J2" s="7"/>
      <c r="K2" s="7"/>
      <c r="L2" s="7"/>
      <c r="Q2" s="10"/>
      <c r="R2" s="70"/>
      <c r="Y2" s="46"/>
      <c r="Z2" s="48"/>
    </row>
    <row r="3" spans="1:34" s="14" customFormat="1" ht="65.25" customHeight="1" x14ac:dyDescent="0.25">
      <c r="A3" s="71"/>
      <c r="B3" s="193" t="s">
        <v>344</v>
      </c>
      <c r="C3" s="193"/>
      <c r="D3" s="72">
        <v>2005</v>
      </c>
      <c r="E3" s="13">
        <v>2006</v>
      </c>
      <c r="F3" s="13">
        <v>2007</v>
      </c>
      <c r="G3" s="13">
        <v>2008</v>
      </c>
      <c r="H3" s="13">
        <v>2009</v>
      </c>
      <c r="I3" s="13">
        <v>2010</v>
      </c>
      <c r="J3" s="13">
        <v>2011</v>
      </c>
      <c r="K3" s="13">
        <v>2012</v>
      </c>
      <c r="L3" s="13">
        <v>2013</v>
      </c>
      <c r="M3" s="13">
        <v>2014</v>
      </c>
      <c r="N3" s="13">
        <v>2015</v>
      </c>
      <c r="O3" s="13">
        <v>2016</v>
      </c>
      <c r="P3" s="13">
        <v>2017</v>
      </c>
      <c r="Q3" s="13">
        <v>2018</v>
      </c>
      <c r="R3" s="13">
        <v>2019</v>
      </c>
      <c r="S3" s="71"/>
      <c r="U3" s="192" t="s">
        <v>168</v>
      </c>
      <c r="V3" s="192"/>
    </row>
    <row r="4" spans="1:34" s="18" customFormat="1" ht="36" customHeight="1" x14ac:dyDescent="0.25">
      <c r="A4" s="61"/>
      <c r="B4" s="189" t="s">
        <v>70</v>
      </c>
      <c r="C4" s="189"/>
      <c r="D4" s="85">
        <v>152.10000000000002</v>
      </c>
      <c r="E4" s="85">
        <v>147.10000000000002</v>
      </c>
      <c r="F4" s="86">
        <v>146.69999999999999</v>
      </c>
      <c r="G4" s="86">
        <v>143.30000000000001</v>
      </c>
      <c r="H4" s="86">
        <v>140.19999999999999</v>
      </c>
      <c r="I4" s="86">
        <v>139.5</v>
      </c>
      <c r="J4" s="86">
        <v>136</v>
      </c>
      <c r="K4" s="86">
        <v>131.1</v>
      </c>
      <c r="L4" s="86">
        <v>131</v>
      </c>
      <c r="M4" s="86">
        <v>129.5</v>
      </c>
      <c r="N4" s="86">
        <v>124.89999999999999</v>
      </c>
      <c r="O4" s="86">
        <v>121.89999999999999</v>
      </c>
      <c r="P4" s="86">
        <v>119.1</v>
      </c>
      <c r="Q4" s="86">
        <v>119.7</v>
      </c>
      <c r="R4" s="86">
        <v>115.9</v>
      </c>
      <c r="S4" s="61"/>
      <c r="Z4" s="19"/>
      <c r="AA4" s="19"/>
      <c r="AB4" s="19"/>
      <c r="AC4" s="19"/>
      <c r="AD4" s="19"/>
      <c r="AH4" s="14"/>
    </row>
    <row r="5" spans="1:34" s="49" customFormat="1" ht="22.5" customHeight="1" x14ac:dyDescent="0.25">
      <c r="A5" s="115"/>
      <c r="B5" s="121"/>
      <c r="C5" s="87" t="s">
        <v>22</v>
      </c>
      <c r="D5" s="88">
        <v>203.4</v>
      </c>
      <c r="E5" s="88">
        <v>201.4</v>
      </c>
      <c r="F5" s="88">
        <v>196.8</v>
      </c>
      <c r="G5" s="88">
        <v>190.4</v>
      </c>
      <c r="H5" s="88">
        <v>188.29999999999998</v>
      </c>
      <c r="I5" s="88">
        <v>183.10000000000002</v>
      </c>
      <c r="J5" s="88">
        <v>181.4</v>
      </c>
      <c r="K5" s="88">
        <v>180.2</v>
      </c>
      <c r="L5" s="88">
        <v>178.79999999999998</v>
      </c>
      <c r="M5" s="88">
        <v>178.29999999999998</v>
      </c>
      <c r="N5" s="88">
        <v>177</v>
      </c>
      <c r="O5" s="88">
        <v>175.4</v>
      </c>
      <c r="P5" s="88">
        <v>174.1</v>
      </c>
      <c r="Q5" s="89">
        <v>175.6</v>
      </c>
      <c r="R5" s="89">
        <v>171.4</v>
      </c>
      <c r="S5" s="115"/>
    </row>
    <row r="6" spans="1:34" s="49" customFormat="1" ht="22.5" customHeight="1" x14ac:dyDescent="0.25">
      <c r="A6" s="115"/>
      <c r="B6" s="121"/>
      <c r="C6" s="87" t="s">
        <v>79</v>
      </c>
      <c r="D6" s="88">
        <v>147.69999999999999</v>
      </c>
      <c r="E6" s="88">
        <v>142.5</v>
      </c>
      <c r="F6" s="88">
        <v>142.4</v>
      </c>
      <c r="G6" s="88">
        <v>139.19999999999999</v>
      </c>
      <c r="H6" s="88">
        <v>136.1</v>
      </c>
      <c r="I6" s="88">
        <v>135.69999999999999</v>
      </c>
      <c r="J6" s="88">
        <v>132</v>
      </c>
      <c r="K6" s="88">
        <v>126.8</v>
      </c>
      <c r="L6" s="88">
        <v>126.7</v>
      </c>
      <c r="M6" s="88">
        <v>125.2</v>
      </c>
      <c r="N6" s="88">
        <v>120.39999999999999</v>
      </c>
      <c r="O6" s="88">
        <v>117.2</v>
      </c>
      <c r="P6" s="88">
        <v>114.2</v>
      </c>
      <c r="Q6" s="89">
        <v>114.8</v>
      </c>
      <c r="R6" s="89">
        <v>111.10000000000001</v>
      </c>
      <c r="S6" s="115"/>
    </row>
    <row r="7" spans="1:34" s="49" customFormat="1" ht="26.25" customHeight="1" x14ac:dyDescent="0.25">
      <c r="A7" s="14"/>
      <c r="B7" s="76"/>
      <c r="C7" s="87" t="s">
        <v>21</v>
      </c>
      <c r="D7" s="88">
        <v>100.9</v>
      </c>
      <c r="E7" s="88">
        <v>98.199999999999989</v>
      </c>
      <c r="F7" s="88">
        <v>95.5</v>
      </c>
      <c r="G7" s="88">
        <v>95</v>
      </c>
      <c r="H7" s="88">
        <v>98.199999999999989</v>
      </c>
      <c r="I7" s="88">
        <v>92.7</v>
      </c>
      <c r="J7" s="88">
        <v>93.600000000000009</v>
      </c>
      <c r="K7" s="88">
        <v>92.600000000000009</v>
      </c>
      <c r="L7" s="88">
        <v>91.5</v>
      </c>
      <c r="M7" s="88">
        <v>87.3</v>
      </c>
      <c r="N7" s="88">
        <v>83</v>
      </c>
      <c r="O7" s="88">
        <v>80.600000000000009</v>
      </c>
      <c r="P7" s="88">
        <v>77</v>
      </c>
      <c r="Q7" s="89">
        <v>75.300000000000011</v>
      </c>
      <c r="R7" s="89">
        <v>74.399999999999991</v>
      </c>
      <c r="S7" s="24"/>
    </row>
    <row r="8" spans="1:34" s="18" customFormat="1" ht="36" customHeight="1" x14ac:dyDescent="0.25">
      <c r="A8" s="17"/>
      <c r="B8" s="191" t="s">
        <v>241</v>
      </c>
      <c r="C8" s="191"/>
      <c r="D8" s="90">
        <v>97.3</v>
      </c>
      <c r="E8" s="90">
        <v>96.5</v>
      </c>
      <c r="F8" s="91">
        <v>93.3</v>
      </c>
      <c r="G8" s="91">
        <v>93</v>
      </c>
      <c r="H8" s="91">
        <v>93.600000000000009</v>
      </c>
      <c r="I8" s="91">
        <v>93.7</v>
      </c>
      <c r="J8" s="91">
        <v>91.5</v>
      </c>
      <c r="K8" s="91">
        <v>92.1</v>
      </c>
      <c r="L8" s="91">
        <v>91.5</v>
      </c>
      <c r="M8" s="91">
        <v>90.7</v>
      </c>
      <c r="N8" s="91">
        <v>89.7</v>
      </c>
      <c r="O8" s="91">
        <v>89.6</v>
      </c>
      <c r="P8" s="91">
        <v>87.7</v>
      </c>
      <c r="Q8" s="91">
        <v>86.1</v>
      </c>
      <c r="R8" s="91">
        <v>85.2</v>
      </c>
      <c r="S8" s="17"/>
      <c r="Z8" s="19"/>
      <c r="AA8" s="19"/>
      <c r="AB8" s="19"/>
      <c r="AC8" s="19"/>
      <c r="AD8" s="19"/>
      <c r="AH8" s="14"/>
    </row>
    <row r="9" spans="1:34" s="49" customFormat="1" ht="22.5" customHeight="1" x14ac:dyDescent="0.25">
      <c r="A9" s="115"/>
      <c r="B9" s="121"/>
      <c r="C9" s="87" t="s">
        <v>23</v>
      </c>
      <c r="D9" s="88">
        <v>103.2</v>
      </c>
      <c r="E9" s="88">
        <v>103.9</v>
      </c>
      <c r="F9" s="88">
        <v>96.5</v>
      </c>
      <c r="G9" s="88">
        <v>97.699999999999989</v>
      </c>
      <c r="H9" s="88">
        <v>100.9</v>
      </c>
      <c r="I9" s="88">
        <v>95.5</v>
      </c>
      <c r="J9" s="88">
        <v>92.2</v>
      </c>
      <c r="K9" s="88">
        <v>93.7</v>
      </c>
      <c r="L9" s="88">
        <v>93.899999999999991</v>
      </c>
      <c r="M9" s="88">
        <v>96.8</v>
      </c>
      <c r="N9" s="88">
        <v>96.5</v>
      </c>
      <c r="O9" s="88">
        <v>99.2</v>
      </c>
      <c r="P9" s="88">
        <v>95.3</v>
      </c>
      <c r="Q9" s="89">
        <v>95.8</v>
      </c>
      <c r="R9" s="89">
        <v>96.600000000000009</v>
      </c>
      <c r="S9" s="115"/>
    </row>
    <row r="10" spans="1:34" s="49" customFormat="1" ht="22.5" customHeight="1" x14ac:dyDescent="0.25">
      <c r="A10" s="115"/>
      <c r="B10" s="121"/>
      <c r="C10" s="87" t="s">
        <v>24</v>
      </c>
      <c r="D10" s="88">
        <v>88</v>
      </c>
      <c r="E10" s="88">
        <v>87.6</v>
      </c>
      <c r="F10" s="88">
        <v>87.3</v>
      </c>
      <c r="G10" s="88">
        <v>87.8</v>
      </c>
      <c r="H10" s="88">
        <v>85</v>
      </c>
      <c r="I10" s="88">
        <v>87.4</v>
      </c>
      <c r="J10" s="88">
        <v>85.3</v>
      </c>
      <c r="K10" s="88">
        <v>86.9</v>
      </c>
      <c r="L10" s="88">
        <v>88.1</v>
      </c>
      <c r="M10" s="88">
        <v>90.399999999999991</v>
      </c>
      <c r="N10" s="88">
        <v>91.899999999999991</v>
      </c>
      <c r="O10" s="88">
        <v>91.5</v>
      </c>
      <c r="P10" s="88">
        <v>92.2</v>
      </c>
      <c r="Q10" s="89">
        <v>89.7</v>
      </c>
      <c r="R10" s="89">
        <v>89</v>
      </c>
      <c r="S10" s="115"/>
    </row>
    <row r="11" spans="1:34" s="49" customFormat="1" ht="22.5" customHeight="1" x14ac:dyDescent="0.25">
      <c r="A11" s="115"/>
      <c r="B11" s="121"/>
      <c r="C11" s="87" t="s">
        <v>26</v>
      </c>
      <c r="D11" s="88">
        <v>101.3</v>
      </c>
      <c r="E11" s="88">
        <v>99.2</v>
      </c>
      <c r="F11" s="88">
        <v>98.100000000000009</v>
      </c>
      <c r="G11" s="88">
        <v>93.8</v>
      </c>
      <c r="H11" s="88">
        <v>92.8</v>
      </c>
      <c r="I11" s="88">
        <v>91.6</v>
      </c>
      <c r="J11" s="88">
        <v>94</v>
      </c>
      <c r="K11" s="88">
        <v>98.8</v>
      </c>
      <c r="L11" s="88">
        <v>98.3</v>
      </c>
      <c r="M11" s="88">
        <v>87.2</v>
      </c>
      <c r="N11" s="88">
        <v>87.1</v>
      </c>
      <c r="O11" s="88">
        <v>91.6</v>
      </c>
      <c r="P11" s="88">
        <v>91.6</v>
      </c>
      <c r="Q11" s="89">
        <v>89.399999999999991</v>
      </c>
      <c r="R11" s="89">
        <v>89</v>
      </c>
      <c r="S11" s="115"/>
    </row>
    <row r="12" spans="1:34" s="49" customFormat="1" ht="22.5" customHeight="1" x14ac:dyDescent="0.25">
      <c r="A12" s="115"/>
      <c r="B12" s="121"/>
      <c r="C12" s="87" t="s">
        <v>25</v>
      </c>
      <c r="D12" s="88">
        <v>63.70000000000001</v>
      </c>
      <c r="E12" s="88">
        <v>62.7</v>
      </c>
      <c r="F12" s="88">
        <v>58.3</v>
      </c>
      <c r="G12" s="88">
        <v>59.1</v>
      </c>
      <c r="H12" s="88">
        <v>60.5</v>
      </c>
      <c r="I12" s="88">
        <v>59</v>
      </c>
      <c r="J12" s="88">
        <v>55</v>
      </c>
      <c r="K12" s="88">
        <v>53.400000000000006</v>
      </c>
      <c r="L12" s="88">
        <v>62.7</v>
      </c>
      <c r="M12" s="88">
        <v>60</v>
      </c>
      <c r="N12" s="88">
        <v>58.1</v>
      </c>
      <c r="O12" s="88">
        <v>60.199999999999996</v>
      </c>
      <c r="P12" s="88">
        <v>55.5</v>
      </c>
      <c r="Q12" s="89">
        <v>54.9</v>
      </c>
      <c r="R12" s="89">
        <v>55.300000000000004</v>
      </c>
      <c r="S12" s="115"/>
    </row>
    <row r="13" spans="1:34" s="49" customFormat="1" ht="22.5" customHeight="1" x14ac:dyDescent="0.25">
      <c r="A13" s="115"/>
      <c r="B13" s="121"/>
      <c r="C13" s="87" t="s">
        <v>28</v>
      </c>
      <c r="D13" s="88">
        <v>60.900000000000006</v>
      </c>
      <c r="E13" s="88">
        <v>55</v>
      </c>
      <c r="F13" s="88">
        <v>54.9</v>
      </c>
      <c r="G13" s="88">
        <v>52.699999999999996</v>
      </c>
      <c r="H13" s="88">
        <v>54.5</v>
      </c>
      <c r="I13" s="88">
        <v>62.5</v>
      </c>
      <c r="J13" s="88">
        <v>64.900000000000006</v>
      </c>
      <c r="K13" s="88">
        <v>64.8</v>
      </c>
      <c r="L13" s="88">
        <v>59.8</v>
      </c>
      <c r="M13" s="88">
        <v>61.1</v>
      </c>
      <c r="N13" s="88">
        <v>60.400000000000006</v>
      </c>
      <c r="O13" s="88">
        <v>59.5</v>
      </c>
      <c r="P13" s="88">
        <v>58.5</v>
      </c>
      <c r="Q13" s="89">
        <v>57.2</v>
      </c>
      <c r="R13" s="89" t="s">
        <v>63</v>
      </c>
      <c r="S13" s="115"/>
    </row>
    <row r="14" spans="1:34" s="49" customFormat="1" ht="22.5" customHeight="1" x14ac:dyDescent="0.25">
      <c r="A14" s="115"/>
      <c r="B14" s="121"/>
      <c r="C14" s="87" t="s">
        <v>100</v>
      </c>
      <c r="D14" s="88">
        <v>439.2</v>
      </c>
      <c r="E14" s="88">
        <v>432.7</v>
      </c>
      <c r="F14" s="88">
        <v>439.7</v>
      </c>
      <c r="G14" s="88">
        <v>412.6</v>
      </c>
      <c r="H14" s="88">
        <v>433.2</v>
      </c>
      <c r="I14" s="88">
        <v>446.2</v>
      </c>
      <c r="J14" s="88">
        <v>445.6</v>
      </c>
      <c r="K14" s="88">
        <v>431.59999999999997</v>
      </c>
      <c r="L14" s="88">
        <v>424.70000000000005</v>
      </c>
      <c r="M14" s="88">
        <v>435.3</v>
      </c>
      <c r="N14" s="88">
        <v>413.8</v>
      </c>
      <c r="O14" s="88">
        <v>390.29999999999995</v>
      </c>
      <c r="P14" s="88">
        <v>397.6</v>
      </c>
      <c r="Q14" s="89">
        <v>411.6</v>
      </c>
      <c r="R14" s="89" t="s">
        <v>63</v>
      </c>
      <c r="S14" s="115"/>
    </row>
    <row r="15" spans="1:34" s="49" customFormat="1" ht="26.25" customHeight="1" x14ac:dyDescent="0.25">
      <c r="A15" s="14"/>
      <c r="B15" s="76"/>
      <c r="C15" s="87" t="s">
        <v>27</v>
      </c>
      <c r="D15" s="88">
        <v>127.6</v>
      </c>
      <c r="E15" s="88">
        <v>132</v>
      </c>
      <c r="F15" s="88">
        <v>113.4</v>
      </c>
      <c r="G15" s="88">
        <v>120.5</v>
      </c>
      <c r="H15" s="88">
        <v>125</v>
      </c>
      <c r="I15" s="88">
        <v>141.19999999999999</v>
      </c>
      <c r="J15" s="88">
        <v>125.9</v>
      </c>
      <c r="K15" s="88">
        <v>129.6</v>
      </c>
      <c r="L15" s="88">
        <v>120.3</v>
      </c>
      <c r="M15" s="88">
        <v>119.1</v>
      </c>
      <c r="N15" s="88">
        <v>116.3</v>
      </c>
      <c r="O15" s="88">
        <v>130</v>
      </c>
      <c r="P15" s="88">
        <v>138.19999999999999</v>
      </c>
      <c r="Q15" s="89">
        <v>151</v>
      </c>
      <c r="R15" s="89">
        <v>205.3</v>
      </c>
      <c r="S15" s="24"/>
    </row>
    <row r="16" spans="1:34" s="18" customFormat="1" ht="36" customHeight="1" x14ac:dyDescent="0.25">
      <c r="A16" s="17"/>
      <c r="B16" s="191" t="s">
        <v>71</v>
      </c>
      <c r="C16" s="191"/>
      <c r="D16" s="90">
        <v>99.2</v>
      </c>
      <c r="E16" s="90">
        <v>96.5</v>
      </c>
      <c r="F16" s="91">
        <v>92.2</v>
      </c>
      <c r="G16" s="91">
        <v>91.399999999999991</v>
      </c>
      <c r="H16" s="91">
        <v>90.399999999999991</v>
      </c>
      <c r="I16" s="91">
        <v>91.5</v>
      </c>
      <c r="J16" s="91">
        <v>86.7</v>
      </c>
      <c r="K16" s="91">
        <v>86.2</v>
      </c>
      <c r="L16" s="91">
        <v>84.5</v>
      </c>
      <c r="M16" s="91">
        <v>80</v>
      </c>
      <c r="N16" s="91">
        <v>79.2</v>
      </c>
      <c r="O16" s="91">
        <v>78.3</v>
      </c>
      <c r="P16" s="91">
        <v>77.399999999999991</v>
      </c>
      <c r="Q16" s="91">
        <v>74.899999999999991</v>
      </c>
      <c r="R16" s="91">
        <v>72.599999999999994</v>
      </c>
      <c r="S16" s="17"/>
      <c r="Z16" s="19"/>
      <c r="AA16" s="19"/>
      <c r="AB16" s="19"/>
      <c r="AC16" s="19"/>
      <c r="AD16" s="19"/>
      <c r="AH16" s="14"/>
    </row>
    <row r="17" spans="1:19" s="49" customFormat="1" ht="22.5" customHeight="1" x14ac:dyDescent="0.25">
      <c r="A17" s="115"/>
      <c r="B17" s="121"/>
      <c r="C17" s="87" t="s">
        <v>32</v>
      </c>
      <c r="D17" s="88">
        <v>99.7</v>
      </c>
      <c r="E17" s="88">
        <v>98.8</v>
      </c>
      <c r="F17" s="88">
        <v>90.6</v>
      </c>
      <c r="G17" s="88">
        <v>90.5</v>
      </c>
      <c r="H17" s="88">
        <v>89.7</v>
      </c>
      <c r="I17" s="88">
        <v>90.7</v>
      </c>
      <c r="J17" s="88">
        <v>83.1</v>
      </c>
      <c r="K17" s="88">
        <v>83</v>
      </c>
      <c r="L17" s="88">
        <v>84.4</v>
      </c>
      <c r="M17" s="88">
        <v>79.5</v>
      </c>
      <c r="N17" s="88">
        <v>78.7</v>
      </c>
      <c r="O17" s="88">
        <v>77.399999999999991</v>
      </c>
      <c r="P17" s="88">
        <v>76.099999999999994</v>
      </c>
      <c r="Q17" s="89">
        <v>72.599999999999994</v>
      </c>
      <c r="R17" s="89">
        <v>70.7</v>
      </c>
      <c r="S17" s="115"/>
    </row>
    <row r="18" spans="1:19" s="49" customFormat="1" ht="22.5" customHeight="1" x14ac:dyDescent="0.25">
      <c r="A18" s="115"/>
      <c r="B18" s="121"/>
      <c r="C18" s="87" t="s">
        <v>29</v>
      </c>
      <c r="D18" s="88">
        <v>127.7</v>
      </c>
      <c r="E18" s="88">
        <v>123.1</v>
      </c>
      <c r="F18" s="88">
        <v>116.7</v>
      </c>
      <c r="G18" s="88">
        <v>119.3</v>
      </c>
      <c r="H18" s="88">
        <v>117.1</v>
      </c>
      <c r="I18" s="88">
        <v>122.6</v>
      </c>
      <c r="J18" s="88">
        <v>112.69999999999999</v>
      </c>
      <c r="K18" s="88">
        <v>107.39999999999999</v>
      </c>
      <c r="L18" s="88">
        <v>111.5</v>
      </c>
      <c r="M18" s="88">
        <v>104.1</v>
      </c>
      <c r="N18" s="88">
        <v>102.1</v>
      </c>
      <c r="O18" s="88">
        <v>106.6</v>
      </c>
      <c r="P18" s="88">
        <v>104.2</v>
      </c>
      <c r="Q18" s="89">
        <v>98.199999999999989</v>
      </c>
      <c r="R18" s="89">
        <v>100.4</v>
      </c>
      <c r="S18" s="115"/>
    </row>
    <row r="19" spans="1:19" s="49" customFormat="1" ht="22.5" customHeight="1" x14ac:dyDescent="0.25">
      <c r="A19" s="115"/>
      <c r="B19" s="121"/>
      <c r="C19" s="87" t="s">
        <v>36</v>
      </c>
      <c r="D19" s="88">
        <v>91.6</v>
      </c>
      <c r="E19" s="88">
        <v>87.6</v>
      </c>
      <c r="F19" s="88">
        <v>85.6</v>
      </c>
      <c r="G19" s="88">
        <v>81.8</v>
      </c>
      <c r="H19" s="88">
        <v>78</v>
      </c>
      <c r="I19" s="88">
        <v>78.100000000000009</v>
      </c>
      <c r="J19" s="88">
        <v>77.600000000000009</v>
      </c>
      <c r="K19" s="88">
        <v>79.8</v>
      </c>
      <c r="L19" s="88">
        <v>75.800000000000011</v>
      </c>
      <c r="M19" s="88">
        <v>73.099999999999994</v>
      </c>
      <c r="N19" s="88">
        <v>73.3</v>
      </c>
      <c r="O19" s="88">
        <v>71.599999999999994</v>
      </c>
      <c r="P19" s="88">
        <v>73.099999999999994</v>
      </c>
      <c r="Q19" s="89">
        <v>71.400000000000006</v>
      </c>
      <c r="R19" s="89">
        <v>69.2</v>
      </c>
      <c r="S19" s="115"/>
    </row>
    <row r="20" spans="1:19" s="49" customFormat="1" ht="22.5" customHeight="1" x14ac:dyDescent="0.25">
      <c r="A20" s="115"/>
      <c r="B20" s="121"/>
      <c r="C20" s="87" t="s">
        <v>30</v>
      </c>
      <c r="D20" s="88">
        <v>155.29999999999998</v>
      </c>
      <c r="E20" s="88">
        <v>162.5</v>
      </c>
      <c r="F20" s="88">
        <v>152.60000000000002</v>
      </c>
      <c r="G20" s="88">
        <v>145.80000000000001</v>
      </c>
      <c r="H20" s="88">
        <v>150.19999999999999</v>
      </c>
      <c r="I20" s="88">
        <v>159.39999999999998</v>
      </c>
      <c r="J20" s="88">
        <v>149.5</v>
      </c>
      <c r="K20" s="88">
        <v>146.30000000000001</v>
      </c>
      <c r="L20" s="88">
        <v>145.30000000000001</v>
      </c>
      <c r="M20" s="88">
        <v>149.10000000000002</v>
      </c>
      <c r="N20" s="88">
        <v>141</v>
      </c>
      <c r="O20" s="88">
        <v>142.9</v>
      </c>
      <c r="P20" s="88">
        <v>137.19999999999999</v>
      </c>
      <c r="Q20" s="89">
        <v>138.5</v>
      </c>
      <c r="R20" s="89" t="s">
        <v>63</v>
      </c>
      <c r="S20" s="115"/>
    </row>
    <row r="21" spans="1:19" s="49" customFormat="1" ht="22.5" customHeight="1" x14ac:dyDescent="0.25">
      <c r="A21" s="115"/>
      <c r="B21" s="121"/>
      <c r="C21" s="87" t="s">
        <v>31</v>
      </c>
      <c r="D21" s="88">
        <v>109.60000000000001</v>
      </c>
      <c r="E21" s="88">
        <v>105.39999999999999</v>
      </c>
      <c r="F21" s="88">
        <v>101.8</v>
      </c>
      <c r="G21" s="88">
        <v>102.1</v>
      </c>
      <c r="H21" s="88">
        <v>100.6</v>
      </c>
      <c r="I21" s="88">
        <v>101.7</v>
      </c>
      <c r="J21" s="88">
        <v>97.4</v>
      </c>
      <c r="K21" s="88">
        <v>97.100000000000009</v>
      </c>
      <c r="L21" s="88">
        <v>96.9</v>
      </c>
      <c r="M21" s="88">
        <v>92.2</v>
      </c>
      <c r="N21" s="88">
        <v>92.600000000000009</v>
      </c>
      <c r="O21" s="88">
        <v>89.899999999999991</v>
      </c>
      <c r="P21" s="88">
        <v>87.9</v>
      </c>
      <c r="Q21" s="89">
        <v>86</v>
      </c>
      <c r="R21" s="89">
        <v>83.3</v>
      </c>
      <c r="S21" s="115"/>
    </row>
    <row r="22" spans="1:19" s="49" customFormat="1" ht="22.5" customHeight="1" x14ac:dyDescent="0.25">
      <c r="A22" s="115"/>
      <c r="B22" s="121"/>
      <c r="C22" s="87" t="s">
        <v>65</v>
      </c>
      <c r="D22" s="88">
        <v>104.89999999999999</v>
      </c>
      <c r="E22" s="88">
        <v>100.4</v>
      </c>
      <c r="F22" s="88">
        <v>96.5</v>
      </c>
      <c r="G22" s="88">
        <v>94.100000000000009</v>
      </c>
      <c r="H22" s="88">
        <v>96.4</v>
      </c>
      <c r="I22" s="88">
        <v>100.8</v>
      </c>
      <c r="J22" s="88">
        <v>92.3</v>
      </c>
      <c r="K22" s="88">
        <v>93.399999999999991</v>
      </c>
      <c r="L22" s="88">
        <v>91.6</v>
      </c>
      <c r="M22" s="88">
        <v>85.1</v>
      </c>
      <c r="N22" s="88">
        <v>84.6</v>
      </c>
      <c r="O22" s="88">
        <v>84.6</v>
      </c>
      <c r="P22" s="88">
        <v>82.8</v>
      </c>
      <c r="Q22" s="89">
        <v>79.5</v>
      </c>
      <c r="R22" s="89">
        <v>76</v>
      </c>
      <c r="S22" s="115"/>
    </row>
    <row r="23" spans="1:19" s="49" customFormat="1" ht="22.5" customHeight="1" x14ac:dyDescent="0.25">
      <c r="A23" s="115"/>
      <c r="B23" s="121"/>
      <c r="C23" s="87" t="s">
        <v>33</v>
      </c>
      <c r="D23" s="88">
        <v>79.699999999999989</v>
      </c>
      <c r="E23" s="88">
        <v>77.399999999999991</v>
      </c>
      <c r="F23" s="88">
        <v>76.099999999999994</v>
      </c>
      <c r="G23" s="88">
        <v>75.899999999999991</v>
      </c>
      <c r="H23" s="88">
        <v>74.899999999999991</v>
      </c>
      <c r="I23" s="88">
        <v>75.5</v>
      </c>
      <c r="J23" s="88">
        <v>72.5</v>
      </c>
      <c r="K23" s="88">
        <v>71.7</v>
      </c>
      <c r="L23" s="88">
        <v>70.3</v>
      </c>
      <c r="M23" s="88">
        <v>66.3</v>
      </c>
      <c r="N23" s="88">
        <v>68.3</v>
      </c>
      <c r="O23" s="88">
        <v>66.8</v>
      </c>
      <c r="P23" s="88">
        <v>66.8</v>
      </c>
      <c r="Q23" s="89">
        <v>65.100000000000009</v>
      </c>
      <c r="R23" s="89">
        <v>64.100000000000009</v>
      </c>
      <c r="S23" s="115"/>
    </row>
    <row r="24" spans="1:19" s="49" customFormat="1" ht="22.5" customHeight="1" x14ac:dyDescent="0.25">
      <c r="A24" s="115"/>
      <c r="B24" s="121"/>
      <c r="C24" s="87" t="s">
        <v>38</v>
      </c>
      <c r="D24" s="88">
        <v>98.6</v>
      </c>
      <c r="E24" s="88">
        <v>97.600000000000009</v>
      </c>
      <c r="F24" s="88">
        <v>96.199999999999989</v>
      </c>
      <c r="G24" s="88">
        <v>111.5</v>
      </c>
      <c r="H24" s="88">
        <v>110.39999999999999</v>
      </c>
      <c r="I24" s="88">
        <v>103</v>
      </c>
      <c r="J24" s="88">
        <v>91.7</v>
      </c>
      <c r="K24" s="88">
        <v>92.899999999999991</v>
      </c>
      <c r="L24" s="88">
        <v>95.5</v>
      </c>
      <c r="M24" s="88">
        <v>93.100000000000009</v>
      </c>
      <c r="N24" s="88">
        <v>91.6</v>
      </c>
      <c r="O24" s="88">
        <v>87.2</v>
      </c>
      <c r="P24" s="88">
        <v>89.300000000000011</v>
      </c>
      <c r="Q24" s="89">
        <v>85.7</v>
      </c>
      <c r="R24" s="89">
        <v>82</v>
      </c>
      <c r="S24" s="115"/>
    </row>
    <row r="25" spans="1:19" s="49" customFormat="1" ht="22.5" customHeight="1" x14ac:dyDescent="0.25">
      <c r="A25" s="115"/>
      <c r="B25" s="121"/>
      <c r="C25" s="87" t="s">
        <v>34</v>
      </c>
      <c r="D25" s="88">
        <v>132.80000000000001</v>
      </c>
      <c r="E25" s="88">
        <v>131.39999999999998</v>
      </c>
      <c r="F25" s="88">
        <v>122.1</v>
      </c>
      <c r="G25" s="88">
        <v>119</v>
      </c>
      <c r="H25" s="88">
        <v>111.3</v>
      </c>
      <c r="I25" s="88">
        <v>114.8</v>
      </c>
      <c r="J25" s="88">
        <v>109.8</v>
      </c>
      <c r="K25" s="88">
        <v>104.7</v>
      </c>
      <c r="L25" s="88">
        <v>103.4</v>
      </c>
      <c r="M25" s="88">
        <v>96.4</v>
      </c>
      <c r="N25" s="88">
        <v>93.8</v>
      </c>
      <c r="O25" s="88">
        <v>95</v>
      </c>
      <c r="P25" s="88">
        <v>94.8</v>
      </c>
      <c r="Q25" s="89">
        <v>91.7</v>
      </c>
      <c r="R25" s="89">
        <v>85.3</v>
      </c>
      <c r="S25" s="115"/>
    </row>
    <row r="26" spans="1:19" s="49" customFormat="1" ht="22.5" customHeight="1" x14ac:dyDescent="0.25">
      <c r="A26" s="115"/>
      <c r="B26" s="121"/>
      <c r="C26" s="87" t="s">
        <v>35</v>
      </c>
      <c r="D26" s="88">
        <v>84.9</v>
      </c>
      <c r="E26" s="88">
        <v>79.5</v>
      </c>
      <c r="F26" s="88">
        <v>78.100000000000009</v>
      </c>
      <c r="G26" s="88">
        <v>75.899999999999991</v>
      </c>
      <c r="H26" s="88">
        <v>77.2</v>
      </c>
      <c r="I26" s="88">
        <v>73.099999999999994</v>
      </c>
      <c r="J26" s="88">
        <v>72.400000000000006</v>
      </c>
      <c r="K26" s="88">
        <v>70.900000000000006</v>
      </c>
      <c r="L26" s="88">
        <v>72</v>
      </c>
      <c r="M26" s="88">
        <v>70.3</v>
      </c>
      <c r="N26" s="88">
        <v>71.599999999999994</v>
      </c>
      <c r="O26" s="88">
        <v>69.8</v>
      </c>
      <c r="P26" s="88">
        <v>70.900000000000006</v>
      </c>
      <c r="Q26" s="89">
        <v>67</v>
      </c>
      <c r="R26" s="89">
        <v>65.400000000000006</v>
      </c>
      <c r="S26" s="115"/>
    </row>
    <row r="27" spans="1:19" s="49" customFormat="1" ht="22.5" customHeight="1" x14ac:dyDescent="0.25">
      <c r="A27" s="115"/>
      <c r="B27" s="121"/>
      <c r="C27" s="87" t="s">
        <v>37</v>
      </c>
      <c r="D27" s="88">
        <v>92.2</v>
      </c>
      <c r="E27" s="88">
        <v>88.5</v>
      </c>
      <c r="F27" s="88">
        <v>83.3</v>
      </c>
      <c r="G27" s="88">
        <v>82.8</v>
      </c>
      <c r="H27" s="88">
        <v>81.199999999999989</v>
      </c>
      <c r="I27" s="88">
        <v>82.4</v>
      </c>
      <c r="J27" s="88">
        <v>75.2</v>
      </c>
      <c r="K27" s="88">
        <v>76.099999999999994</v>
      </c>
      <c r="L27" s="88">
        <v>73.5</v>
      </c>
      <c r="M27" s="88">
        <v>67.3</v>
      </c>
      <c r="N27" s="88">
        <v>66.3</v>
      </c>
      <c r="O27" s="88">
        <v>64.3</v>
      </c>
      <c r="P27" s="88">
        <v>62</v>
      </c>
      <c r="Q27" s="89">
        <v>61</v>
      </c>
      <c r="R27" s="89">
        <v>58.6</v>
      </c>
      <c r="S27" s="115"/>
    </row>
    <row r="28" spans="1:19" s="49" customFormat="1" ht="22.5" customHeight="1" x14ac:dyDescent="0.25">
      <c r="A28" s="115"/>
      <c r="B28" s="121"/>
      <c r="C28" s="87" t="s">
        <v>101</v>
      </c>
      <c r="D28" s="88">
        <v>156</v>
      </c>
      <c r="E28" s="88">
        <v>149.29999999999998</v>
      </c>
      <c r="F28" s="88">
        <v>141.19999999999999</v>
      </c>
      <c r="G28" s="88">
        <v>134.80000000000001</v>
      </c>
      <c r="H28" s="88">
        <v>133.1</v>
      </c>
      <c r="I28" s="88">
        <v>137.9</v>
      </c>
      <c r="J28" s="88">
        <v>130.70000000000002</v>
      </c>
      <c r="K28" s="88">
        <v>130.89999999999998</v>
      </c>
      <c r="L28" s="88">
        <v>131.5</v>
      </c>
      <c r="M28" s="88">
        <v>124.3</v>
      </c>
      <c r="N28" s="88">
        <v>118.2</v>
      </c>
      <c r="O28" s="88">
        <v>113.9</v>
      </c>
      <c r="P28" s="88">
        <v>114</v>
      </c>
      <c r="Q28" s="89">
        <v>111.19999999999999</v>
      </c>
      <c r="R28" s="89">
        <v>107.7</v>
      </c>
      <c r="S28" s="115"/>
    </row>
    <row r="29" spans="1:19" s="49" customFormat="1" ht="22.5" customHeight="1" x14ac:dyDescent="0.25">
      <c r="A29" s="115"/>
      <c r="B29" s="121"/>
      <c r="C29" s="87" t="s">
        <v>102</v>
      </c>
      <c r="D29" s="88">
        <v>119.2</v>
      </c>
      <c r="E29" s="88">
        <v>114.2</v>
      </c>
      <c r="F29" s="88">
        <v>106.39999999999999</v>
      </c>
      <c r="G29" s="88">
        <v>97.9</v>
      </c>
      <c r="H29" s="88">
        <v>91.7</v>
      </c>
      <c r="I29" s="88">
        <v>94.7</v>
      </c>
      <c r="J29" s="88">
        <v>94.899999999999991</v>
      </c>
      <c r="K29" s="88">
        <v>90.7</v>
      </c>
      <c r="L29" s="88">
        <v>80.100000000000009</v>
      </c>
      <c r="M29" s="88">
        <v>76.7</v>
      </c>
      <c r="N29" s="88">
        <v>74.399999999999991</v>
      </c>
      <c r="O29" s="88">
        <v>70.900000000000006</v>
      </c>
      <c r="P29" s="88">
        <v>69.3</v>
      </c>
      <c r="Q29" s="89">
        <v>66.600000000000009</v>
      </c>
      <c r="R29" s="89">
        <v>64.5</v>
      </c>
      <c r="S29" s="115"/>
    </row>
    <row r="30" spans="1:19" s="49" customFormat="1" ht="22.5" customHeight="1" x14ac:dyDescent="0.25">
      <c r="A30" s="115"/>
      <c r="B30" s="121"/>
      <c r="C30" s="87" t="s">
        <v>67</v>
      </c>
      <c r="D30" s="88">
        <v>130.70000000000002</v>
      </c>
      <c r="E30" s="88">
        <v>121.5</v>
      </c>
      <c r="F30" s="88">
        <v>116.9</v>
      </c>
      <c r="G30" s="88">
        <v>116.7</v>
      </c>
      <c r="H30" s="88">
        <v>112.69999999999999</v>
      </c>
      <c r="I30" s="88">
        <v>119.1</v>
      </c>
      <c r="J30" s="88">
        <v>113</v>
      </c>
      <c r="K30" s="88">
        <v>114.5</v>
      </c>
      <c r="L30" s="88">
        <v>111.19999999999999</v>
      </c>
      <c r="M30" s="88">
        <v>106</v>
      </c>
      <c r="N30" s="88">
        <v>94.399999999999991</v>
      </c>
      <c r="O30" s="88">
        <v>101</v>
      </c>
      <c r="P30" s="88">
        <v>98.9</v>
      </c>
      <c r="Q30" s="89">
        <v>96</v>
      </c>
      <c r="R30" s="89">
        <v>91.399999999999991</v>
      </c>
      <c r="S30" s="115"/>
    </row>
    <row r="31" spans="1:19" s="49" customFormat="1" ht="22.5" customHeight="1" x14ac:dyDescent="0.25">
      <c r="A31" s="120"/>
      <c r="B31" s="121"/>
      <c r="C31" s="87" t="s">
        <v>39</v>
      </c>
      <c r="D31" s="88">
        <v>69</v>
      </c>
      <c r="E31" s="88">
        <v>71.3</v>
      </c>
      <c r="F31" s="88">
        <v>73.2</v>
      </c>
      <c r="G31" s="88">
        <v>71.2</v>
      </c>
      <c r="H31" s="88">
        <v>74.599999999999994</v>
      </c>
      <c r="I31" s="88">
        <v>74</v>
      </c>
      <c r="J31" s="88">
        <v>70.900000000000006</v>
      </c>
      <c r="K31" s="88">
        <v>70.8</v>
      </c>
      <c r="L31" s="88">
        <v>63.8</v>
      </c>
      <c r="M31" s="88">
        <v>62.8</v>
      </c>
      <c r="N31" s="88">
        <v>64.100000000000009</v>
      </c>
      <c r="O31" s="88">
        <v>65.900000000000006</v>
      </c>
      <c r="P31" s="88">
        <v>65.900000000000006</v>
      </c>
      <c r="Q31" s="89">
        <v>63.4</v>
      </c>
      <c r="R31" s="89">
        <v>63.5</v>
      </c>
      <c r="S31" s="115"/>
    </row>
    <row r="32" spans="1:19" s="49" customFormat="1" ht="26.25" customHeight="1" x14ac:dyDescent="0.25">
      <c r="A32" s="14"/>
      <c r="B32" s="76"/>
      <c r="C32" s="87" t="s">
        <v>87</v>
      </c>
      <c r="D32" s="88">
        <v>101.5</v>
      </c>
      <c r="E32" s="88">
        <v>98.4</v>
      </c>
      <c r="F32" s="88">
        <v>93.7</v>
      </c>
      <c r="G32" s="88">
        <v>92.7</v>
      </c>
      <c r="H32" s="88">
        <v>91.300000000000011</v>
      </c>
      <c r="I32" s="88">
        <v>92.899999999999991</v>
      </c>
      <c r="J32" s="88">
        <v>87.9</v>
      </c>
      <c r="K32" s="88">
        <v>87.5</v>
      </c>
      <c r="L32" s="88">
        <v>86.3</v>
      </c>
      <c r="M32" s="88">
        <v>81.600000000000009</v>
      </c>
      <c r="N32" s="88">
        <v>80.600000000000009</v>
      </c>
      <c r="O32" s="88">
        <v>79.399999999999991</v>
      </c>
      <c r="P32" s="88">
        <v>78.5</v>
      </c>
      <c r="Q32" s="89">
        <v>76</v>
      </c>
      <c r="R32" s="89">
        <v>73.400000000000006</v>
      </c>
      <c r="S32" s="24"/>
    </row>
    <row r="33" spans="1:34" s="18" customFormat="1" ht="36" customHeight="1" x14ac:dyDescent="0.25">
      <c r="A33" s="17"/>
      <c r="B33" s="191" t="s">
        <v>72</v>
      </c>
      <c r="C33" s="191"/>
      <c r="D33" s="90">
        <v>258.2</v>
      </c>
      <c r="E33" s="90">
        <v>244</v>
      </c>
      <c r="F33" s="91">
        <v>226.6</v>
      </c>
      <c r="G33" s="91">
        <v>218.9</v>
      </c>
      <c r="H33" s="91">
        <v>215.79999999999998</v>
      </c>
      <c r="I33" s="91">
        <v>220.4</v>
      </c>
      <c r="J33" s="91">
        <v>216.20000000000002</v>
      </c>
      <c r="K33" s="91">
        <v>211.79999999999998</v>
      </c>
      <c r="L33" s="91">
        <v>201.2</v>
      </c>
      <c r="M33" s="91">
        <v>197.1</v>
      </c>
      <c r="N33" s="91">
        <v>195.3</v>
      </c>
      <c r="O33" s="91">
        <v>198.3</v>
      </c>
      <c r="P33" s="91">
        <v>197.9</v>
      </c>
      <c r="Q33" s="91">
        <v>200.5</v>
      </c>
      <c r="R33" s="91">
        <v>199.6</v>
      </c>
      <c r="S33" s="17"/>
      <c r="Z33" s="19"/>
      <c r="AA33" s="19"/>
      <c r="AB33" s="19"/>
      <c r="AC33" s="19"/>
      <c r="AD33" s="19"/>
      <c r="AH33" s="14"/>
    </row>
    <row r="34" spans="1:34" s="49" customFormat="1" ht="22.5" customHeight="1" x14ac:dyDescent="0.25">
      <c r="A34" s="115"/>
      <c r="B34" s="121"/>
      <c r="C34" s="87" t="s">
        <v>83</v>
      </c>
      <c r="D34" s="88">
        <v>186.1</v>
      </c>
      <c r="E34" s="88">
        <v>136.30000000000001</v>
      </c>
      <c r="F34" s="88">
        <v>99.8</v>
      </c>
      <c r="G34" s="88">
        <v>99.1</v>
      </c>
      <c r="H34" s="88">
        <v>81.199999999999989</v>
      </c>
      <c r="I34" s="88">
        <v>75.099999999999994</v>
      </c>
      <c r="J34" s="88">
        <v>81.400000000000006</v>
      </c>
      <c r="K34" s="88">
        <v>86.8</v>
      </c>
      <c r="L34" s="88">
        <v>83.2</v>
      </c>
      <c r="M34" s="88">
        <v>84.1</v>
      </c>
      <c r="N34" s="88">
        <v>83.4</v>
      </c>
      <c r="O34" s="88">
        <v>85.3</v>
      </c>
      <c r="P34" s="88">
        <v>85.9</v>
      </c>
      <c r="Q34" s="89">
        <v>84.9</v>
      </c>
      <c r="R34" s="89" t="s">
        <v>63</v>
      </c>
      <c r="S34" s="115"/>
    </row>
    <row r="35" spans="1:34" s="49" customFormat="1" ht="22.5" customHeight="1" x14ac:dyDescent="0.25">
      <c r="A35" s="115"/>
      <c r="B35" s="121"/>
      <c r="C35" s="87" t="s">
        <v>40</v>
      </c>
      <c r="D35" s="88">
        <v>196.39999999999998</v>
      </c>
      <c r="E35" s="88">
        <v>211.29999999999998</v>
      </c>
      <c r="F35" s="88">
        <v>211.60000000000002</v>
      </c>
      <c r="G35" s="88">
        <v>216.6</v>
      </c>
      <c r="H35" s="88">
        <v>194.39999999999998</v>
      </c>
      <c r="I35" s="88">
        <v>197.3</v>
      </c>
      <c r="J35" s="88">
        <v>205.5</v>
      </c>
      <c r="K35" s="88">
        <v>187.29999999999998</v>
      </c>
      <c r="L35" s="88">
        <v>195.1</v>
      </c>
      <c r="M35" s="88">
        <v>176.6</v>
      </c>
      <c r="N35" s="88">
        <v>177.2</v>
      </c>
      <c r="O35" s="88">
        <v>183.2</v>
      </c>
      <c r="P35" s="88">
        <v>183.60000000000002</v>
      </c>
      <c r="Q35" s="89">
        <v>186.29999999999998</v>
      </c>
      <c r="R35" s="89">
        <v>175.6</v>
      </c>
      <c r="S35" s="115"/>
    </row>
    <row r="36" spans="1:34" s="49" customFormat="1" ht="22.5" customHeight="1" x14ac:dyDescent="0.25">
      <c r="A36" s="115"/>
      <c r="B36" s="121"/>
      <c r="C36" s="87" t="s">
        <v>41</v>
      </c>
      <c r="D36" s="88">
        <v>239.3</v>
      </c>
      <c r="E36" s="88">
        <v>227.70000000000002</v>
      </c>
      <c r="F36" s="88">
        <v>210.4</v>
      </c>
      <c r="G36" s="88">
        <v>204.5</v>
      </c>
      <c r="H36" s="88">
        <v>208.6</v>
      </c>
      <c r="I36" s="88">
        <v>212.4</v>
      </c>
      <c r="J36" s="88">
        <v>208.4</v>
      </c>
      <c r="K36" s="88">
        <v>205.9</v>
      </c>
      <c r="L36" s="88">
        <v>196.3</v>
      </c>
      <c r="M36" s="88">
        <v>195</v>
      </c>
      <c r="N36" s="88">
        <v>196.5</v>
      </c>
      <c r="O36" s="88">
        <v>203.2</v>
      </c>
      <c r="P36" s="88">
        <v>205</v>
      </c>
      <c r="Q36" s="89">
        <v>209</v>
      </c>
      <c r="R36" s="89">
        <v>209.9</v>
      </c>
      <c r="S36" s="115"/>
    </row>
    <row r="37" spans="1:34" s="49" customFormat="1" ht="22.5" customHeight="1" x14ac:dyDescent="0.25">
      <c r="A37" s="115"/>
      <c r="B37" s="121"/>
      <c r="C37" s="87" t="s">
        <v>42</v>
      </c>
      <c r="D37" s="88">
        <v>385.1</v>
      </c>
      <c r="E37" s="88">
        <v>347.6</v>
      </c>
      <c r="F37" s="88">
        <v>328.90000000000003</v>
      </c>
      <c r="G37" s="88">
        <v>310.8</v>
      </c>
      <c r="H37" s="88">
        <v>309.90000000000003</v>
      </c>
      <c r="I37" s="88">
        <v>345.1</v>
      </c>
      <c r="J37" s="88">
        <v>312.7</v>
      </c>
      <c r="K37" s="88">
        <v>302</v>
      </c>
      <c r="L37" s="88">
        <v>286.5</v>
      </c>
      <c r="M37" s="88">
        <v>279</v>
      </c>
      <c r="N37" s="88">
        <v>271.60000000000002</v>
      </c>
      <c r="O37" s="88">
        <v>261.5</v>
      </c>
      <c r="P37" s="88">
        <v>249.20000000000002</v>
      </c>
      <c r="Q37" s="89">
        <v>250.3</v>
      </c>
      <c r="R37" s="89">
        <v>232.2</v>
      </c>
      <c r="S37" s="115"/>
    </row>
    <row r="38" spans="1:34" s="49" customFormat="1" ht="26.25" customHeight="1" x14ac:dyDescent="0.25">
      <c r="A38" s="14"/>
      <c r="B38" s="76"/>
      <c r="C38" s="87" t="s">
        <v>43</v>
      </c>
      <c r="D38" s="88">
        <v>547.4</v>
      </c>
      <c r="E38" s="88">
        <v>516.80000000000007</v>
      </c>
      <c r="F38" s="88">
        <v>468.1</v>
      </c>
      <c r="G38" s="88">
        <v>445.40000000000003</v>
      </c>
      <c r="H38" s="88">
        <v>366.8</v>
      </c>
      <c r="I38" s="88">
        <v>328.6</v>
      </c>
      <c r="J38" s="88">
        <v>332</v>
      </c>
      <c r="K38" s="88">
        <v>316.2</v>
      </c>
      <c r="L38" s="88">
        <v>262.40000000000003</v>
      </c>
      <c r="M38" s="88">
        <v>246.10000000000002</v>
      </c>
      <c r="N38" s="88">
        <v>202.4</v>
      </c>
      <c r="O38" s="88">
        <v>164.89999999999998</v>
      </c>
      <c r="P38" s="88">
        <v>156.4</v>
      </c>
      <c r="Q38" s="89">
        <v>156</v>
      </c>
      <c r="R38" s="89">
        <v>152.29999999999998</v>
      </c>
      <c r="S38" s="24"/>
    </row>
    <row r="39" spans="1:34" s="18" customFormat="1" ht="36" customHeight="1" x14ac:dyDescent="0.25">
      <c r="A39" s="17"/>
      <c r="B39" s="191" t="s">
        <v>73</v>
      </c>
      <c r="C39" s="191"/>
      <c r="D39" s="90">
        <v>120</v>
      </c>
      <c r="E39" s="90">
        <v>120.89999999999999</v>
      </c>
      <c r="F39" s="91">
        <v>121.1</v>
      </c>
      <c r="G39" s="91">
        <v>126.1</v>
      </c>
      <c r="H39" s="91">
        <v>130.70000000000002</v>
      </c>
      <c r="I39" s="91">
        <v>130</v>
      </c>
      <c r="J39" s="91">
        <v>123.2</v>
      </c>
      <c r="K39" s="91">
        <v>130.89999999999998</v>
      </c>
      <c r="L39" s="91">
        <v>128.20000000000002</v>
      </c>
      <c r="M39" s="91">
        <v>132.5</v>
      </c>
      <c r="N39" s="91">
        <v>131.80000000000001</v>
      </c>
      <c r="O39" s="91">
        <v>125.2</v>
      </c>
      <c r="P39" s="91">
        <v>126.4</v>
      </c>
      <c r="Q39" s="91">
        <v>128.1</v>
      </c>
      <c r="R39" s="91">
        <v>127.7</v>
      </c>
      <c r="S39" s="17"/>
      <c r="Z39" s="19"/>
      <c r="AA39" s="19"/>
      <c r="AB39" s="19"/>
      <c r="AC39" s="19"/>
      <c r="AD39" s="19"/>
      <c r="AH39" s="14"/>
    </row>
    <row r="40" spans="1:34" s="49" customFormat="1" ht="22.5" customHeight="1" x14ac:dyDescent="0.25">
      <c r="A40" s="115"/>
      <c r="B40" s="121"/>
      <c r="C40" s="87" t="s">
        <v>69</v>
      </c>
      <c r="D40" s="88">
        <v>105.39999999999999</v>
      </c>
      <c r="E40" s="88">
        <v>113.60000000000001</v>
      </c>
      <c r="F40" s="88">
        <v>115.3</v>
      </c>
      <c r="G40" s="88">
        <v>121</v>
      </c>
      <c r="H40" s="88">
        <v>131.6</v>
      </c>
      <c r="I40" s="88">
        <v>139.4</v>
      </c>
      <c r="J40" s="88">
        <v>120.80000000000001</v>
      </c>
      <c r="K40" s="88">
        <v>129.30000000000001</v>
      </c>
      <c r="L40" s="88">
        <v>120.80000000000001</v>
      </c>
      <c r="M40" s="88">
        <v>129.89999999999998</v>
      </c>
      <c r="N40" s="88">
        <v>129.70000000000002</v>
      </c>
      <c r="O40" s="88">
        <v>120.89999999999999</v>
      </c>
      <c r="P40" s="88">
        <v>122.6</v>
      </c>
      <c r="Q40" s="89">
        <v>115.9</v>
      </c>
      <c r="R40" s="89">
        <v>116.8</v>
      </c>
      <c r="S40" s="115"/>
    </row>
    <row r="41" spans="1:34" s="49" customFormat="1" ht="22.5" customHeight="1" x14ac:dyDescent="0.25">
      <c r="A41" s="115"/>
      <c r="B41" s="121"/>
      <c r="C41" s="87" t="s">
        <v>62</v>
      </c>
      <c r="D41" s="88">
        <v>99.1</v>
      </c>
      <c r="E41" s="88">
        <v>93.7</v>
      </c>
      <c r="F41" s="88">
        <v>98.5</v>
      </c>
      <c r="G41" s="88">
        <v>113</v>
      </c>
      <c r="H41" s="88">
        <v>127.7</v>
      </c>
      <c r="I41" s="88">
        <v>120.6</v>
      </c>
      <c r="J41" s="88">
        <v>111.60000000000001</v>
      </c>
      <c r="K41" s="88">
        <v>113</v>
      </c>
      <c r="L41" s="88">
        <v>113.3</v>
      </c>
      <c r="M41" s="88">
        <v>119.9</v>
      </c>
      <c r="N41" s="88">
        <v>119.7</v>
      </c>
      <c r="O41" s="88">
        <v>117.2</v>
      </c>
      <c r="P41" s="88">
        <v>100.2</v>
      </c>
      <c r="Q41" s="89">
        <v>99.3</v>
      </c>
      <c r="R41" s="89">
        <v>99.8</v>
      </c>
      <c r="S41" s="115"/>
    </row>
    <row r="42" spans="1:34" s="49" customFormat="1" ht="22.5" customHeight="1" x14ac:dyDescent="0.25">
      <c r="A42" s="115"/>
      <c r="B42" s="121"/>
      <c r="C42" s="87" t="s">
        <v>60</v>
      </c>
      <c r="D42" s="88">
        <v>147</v>
      </c>
      <c r="E42" s="88">
        <v>146.30000000000001</v>
      </c>
      <c r="F42" s="88">
        <v>143.19999999999999</v>
      </c>
      <c r="G42" s="88">
        <v>153</v>
      </c>
      <c r="H42" s="88">
        <v>151.19999999999999</v>
      </c>
      <c r="I42" s="88">
        <v>143</v>
      </c>
      <c r="J42" s="88">
        <v>142</v>
      </c>
      <c r="K42" s="88">
        <v>159.70000000000002</v>
      </c>
      <c r="L42" s="88">
        <v>163.1</v>
      </c>
      <c r="M42" s="88">
        <v>167.3</v>
      </c>
      <c r="N42" s="88">
        <v>169.6</v>
      </c>
      <c r="O42" s="88">
        <v>154.4</v>
      </c>
      <c r="P42" s="88">
        <v>159</v>
      </c>
      <c r="Q42" s="89">
        <v>174.3</v>
      </c>
      <c r="R42" s="89">
        <v>179.10000000000002</v>
      </c>
      <c r="S42" s="115"/>
    </row>
    <row r="43" spans="1:34" s="49" customFormat="1" ht="22.5" customHeight="1" x14ac:dyDescent="0.25">
      <c r="A43" s="115"/>
      <c r="B43" s="121"/>
      <c r="C43" s="87" t="s">
        <v>68</v>
      </c>
      <c r="D43" s="88">
        <v>84.1</v>
      </c>
      <c r="E43" s="88">
        <v>72</v>
      </c>
      <c r="F43" s="88">
        <v>73.5</v>
      </c>
      <c r="G43" s="88">
        <v>73.400000000000006</v>
      </c>
      <c r="H43" s="88">
        <v>83</v>
      </c>
      <c r="I43" s="88">
        <v>88.1</v>
      </c>
      <c r="J43" s="88">
        <v>91.2</v>
      </c>
      <c r="K43" s="88">
        <v>91.5</v>
      </c>
      <c r="L43" s="88">
        <v>89.800000000000011</v>
      </c>
      <c r="M43" s="88">
        <v>89.399999999999991</v>
      </c>
      <c r="N43" s="88">
        <v>82.199999999999989</v>
      </c>
      <c r="O43" s="88">
        <v>86.5</v>
      </c>
      <c r="P43" s="88">
        <v>97.699999999999989</v>
      </c>
      <c r="Q43" s="89">
        <v>101.4</v>
      </c>
      <c r="R43" s="89">
        <v>99.2</v>
      </c>
      <c r="S43" s="115"/>
    </row>
    <row r="44" spans="1:34" s="49" customFormat="1" ht="22.5" customHeight="1" x14ac:dyDescent="0.25">
      <c r="A44" s="115"/>
      <c r="B44" s="121"/>
      <c r="C44" s="87" t="s">
        <v>61</v>
      </c>
      <c r="D44" s="88">
        <v>115.6</v>
      </c>
      <c r="E44" s="88">
        <v>105</v>
      </c>
      <c r="F44" s="88">
        <v>101.4</v>
      </c>
      <c r="G44" s="88">
        <v>108.2</v>
      </c>
      <c r="H44" s="88">
        <v>127.40000000000002</v>
      </c>
      <c r="I44" s="88">
        <v>133.20000000000002</v>
      </c>
      <c r="J44" s="88">
        <v>117.5</v>
      </c>
      <c r="K44" s="88">
        <v>122.30000000000001</v>
      </c>
      <c r="L44" s="88">
        <v>118.5</v>
      </c>
      <c r="M44" s="88">
        <v>111.69999999999999</v>
      </c>
      <c r="N44" s="88">
        <v>119.9</v>
      </c>
      <c r="O44" s="88">
        <v>122.1</v>
      </c>
      <c r="P44" s="88">
        <v>117.5</v>
      </c>
      <c r="Q44" s="89">
        <v>116.6</v>
      </c>
      <c r="R44" s="89">
        <v>120.3</v>
      </c>
      <c r="S44" s="115"/>
    </row>
    <row r="45" spans="1:34" s="49" customFormat="1" ht="26.25" customHeight="1" x14ac:dyDescent="0.25">
      <c r="A45" s="14"/>
      <c r="B45" s="76"/>
      <c r="C45" s="87" t="s">
        <v>84</v>
      </c>
      <c r="D45" s="88">
        <v>164.3</v>
      </c>
      <c r="E45" s="88">
        <v>153.10000000000002</v>
      </c>
      <c r="F45" s="88">
        <v>149.10000000000002</v>
      </c>
      <c r="G45" s="88">
        <v>132.70000000000002</v>
      </c>
      <c r="H45" s="88">
        <v>127.3</v>
      </c>
      <c r="I45" s="88">
        <v>121.1</v>
      </c>
      <c r="J45" s="88">
        <v>123.30000000000001</v>
      </c>
      <c r="K45" s="88">
        <v>149.4</v>
      </c>
      <c r="L45" s="88">
        <v>152.9</v>
      </c>
      <c r="M45" s="88">
        <v>162.39999999999998</v>
      </c>
      <c r="N45" s="88">
        <v>156.70000000000002</v>
      </c>
      <c r="O45" s="88">
        <v>146.69999999999999</v>
      </c>
      <c r="P45" s="88">
        <v>144.30000000000001</v>
      </c>
      <c r="Q45" s="89">
        <v>153</v>
      </c>
      <c r="R45" s="89" t="s">
        <v>63</v>
      </c>
      <c r="S45" s="24"/>
    </row>
    <row r="46" spans="1:34" s="18" customFormat="1" ht="36" customHeight="1" x14ac:dyDescent="0.25">
      <c r="A46" s="17"/>
      <c r="B46" s="191" t="s">
        <v>74</v>
      </c>
      <c r="C46" s="191"/>
      <c r="D46" s="90">
        <v>148.69999999999999</v>
      </c>
      <c r="E46" s="90">
        <v>145.1</v>
      </c>
      <c r="F46" s="91">
        <v>141.69999999999999</v>
      </c>
      <c r="G46" s="91">
        <v>139.19999999999999</v>
      </c>
      <c r="H46" s="91">
        <v>137.1</v>
      </c>
      <c r="I46" s="91">
        <v>133.89999999999998</v>
      </c>
      <c r="J46" s="91">
        <v>137.6</v>
      </c>
      <c r="K46" s="91">
        <v>133.5</v>
      </c>
      <c r="L46" s="91">
        <v>130.5</v>
      </c>
      <c r="M46" s="91">
        <v>132.39999999999998</v>
      </c>
      <c r="N46" s="91">
        <v>127.3</v>
      </c>
      <c r="O46" s="91">
        <v>127.6</v>
      </c>
      <c r="P46" s="91">
        <v>127.7</v>
      </c>
      <c r="Q46" s="91">
        <v>127</v>
      </c>
      <c r="R46" s="91">
        <v>125.5</v>
      </c>
      <c r="S46" s="17"/>
      <c r="Z46" s="19"/>
      <c r="AA46" s="19"/>
      <c r="AB46" s="19"/>
      <c r="AC46" s="19"/>
      <c r="AD46" s="19"/>
      <c r="AH46" s="14"/>
    </row>
    <row r="47" spans="1:34" s="49" customFormat="1" ht="22.5" customHeight="1" x14ac:dyDescent="0.25">
      <c r="A47" s="115"/>
      <c r="B47" s="121"/>
      <c r="C47" s="87" t="s">
        <v>48</v>
      </c>
      <c r="D47" s="88">
        <v>70.7</v>
      </c>
      <c r="E47" s="88">
        <v>71.400000000000006</v>
      </c>
      <c r="F47" s="88">
        <v>67.7</v>
      </c>
      <c r="G47" s="88">
        <v>65.8</v>
      </c>
      <c r="H47" s="88">
        <v>71.3</v>
      </c>
      <c r="I47" s="88">
        <v>70.7</v>
      </c>
      <c r="J47" s="88">
        <v>70.8</v>
      </c>
      <c r="K47" s="88">
        <v>73.400000000000006</v>
      </c>
      <c r="L47" s="88">
        <v>70.5</v>
      </c>
      <c r="M47" s="88">
        <v>88.7</v>
      </c>
      <c r="N47" s="88">
        <v>77.3</v>
      </c>
      <c r="O47" s="88">
        <v>76.399999999999991</v>
      </c>
      <c r="P47" s="88">
        <v>76.2</v>
      </c>
      <c r="Q47" s="89">
        <v>77.399999999999991</v>
      </c>
      <c r="R47" s="89" t="s">
        <v>63</v>
      </c>
      <c r="S47" s="115"/>
    </row>
    <row r="48" spans="1:34" s="49" customFormat="1" ht="22.5" customHeight="1" x14ac:dyDescent="0.25">
      <c r="A48" s="115"/>
      <c r="B48" s="121"/>
      <c r="C48" s="87" t="s">
        <v>44</v>
      </c>
      <c r="D48" s="88">
        <v>74</v>
      </c>
      <c r="E48" s="88">
        <v>77.899999999999991</v>
      </c>
      <c r="F48" s="88">
        <v>80</v>
      </c>
      <c r="G48" s="88">
        <v>79.100000000000009</v>
      </c>
      <c r="H48" s="88">
        <v>85.1</v>
      </c>
      <c r="I48" s="88">
        <v>80.699999999999989</v>
      </c>
      <c r="J48" s="88">
        <v>81.900000000000006</v>
      </c>
      <c r="K48" s="88">
        <v>87</v>
      </c>
      <c r="L48" s="88">
        <v>87.7</v>
      </c>
      <c r="M48" s="88">
        <v>91.899999999999991</v>
      </c>
      <c r="N48" s="88">
        <v>92.899999999999991</v>
      </c>
      <c r="O48" s="88">
        <v>89</v>
      </c>
      <c r="P48" s="88">
        <v>90.5</v>
      </c>
      <c r="Q48" s="89">
        <v>95.3</v>
      </c>
      <c r="R48" s="89">
        <v>98.9</v>
      </c>
      <c r="S48" s="115"/>
    </row>
    <row r="49" spans="1:34" s="49" customFormat="1" ht="22.5" customHeight="1" x14ac:dyDescent="0.25">
      <c r="A49" s="115"/>
      <c r="B49" s="121"/>
      <c r="C49" s="87" t="s">
        <v>45</v>
      </c>
      <c r="D49" s="88">
        <v>93.8</v>
      </c>
      <c r="E49" s="88">
        <v>92.8</v>
      </c>
      <c r="F49" s="88">
        <v>92.600000000000009</v>
      </c>
      <c r="G49" s="88">
        <v>89.7</v>
      </c>
      <c r="H49" s="88">
        <v>87.7</v>
      </c>
      <c r="I49" s="88">
        <v>82.4</v>
      </c>
      <c r="J49" s="88">
        <v>84.5</v>
      </c>
      <c r="K49" s="88">
        <v>85.2</v>
      </c>
      <c r="L49" s="88">
        <v>81.8</v>
      </c>
      <c r="M49" s="88">
        <v>82.199999999999989</v>
      </c>
      <c r="N49" s="88">
        <v>78.399999999999991</v>
      </c>
      <c r="O49" s="88">
        <v>81.3</v>
      </c>
      <c r="P49" s="88">
        <v>84.4</v>
      </c>
      <c r="Q49" s="89">
        <v>80.8</v>
      </c>
      <c r="R49" s="89">
        <v>77.399999999999991</v>
      </c>
      <c r="S49" s="115"/>
    </row>
    <row r="50" spans="1:34" s="49" customFormat="1" ht="22.5" customHeight="1" x14ac:dyDescent="0.25">
      <c r="A50" s="115"/>
      <c r="B50" s="121"/>
      <c r="C50" s="87" t="s">
        <v>49</v>
      </c>
      <c r="D50" s="88">
        <v>105.7</v>
      </c>
      <c r="E50" s="88">
        <v>100.3</v>
      </c>
      <c r="F50" s="88">
        <v>82.100000000000009</v>
      </c>
      <c r="G50" s="88">
        <v>89</v>
      </c>
      <c r="H50" s="88">
        <v>93.100000000000009</v>
      </c>
      <c r="I50" s="88">
        <v>102.4</v>
      </c>
      <c r="J50" s="88">
        <v>226.89999999999998</v>
      </c>
      <c r="K50" s="88">
        <v>100.7</v>
      </c>
      <c r="L50" s="88">
        <v>102.9</v>
      </c>
      <c r="M50" s="88">
        <v>180.2</v>
      </c>
      <c r="N50" s="88">
        <v>153.29999999999998</v>
      </c>
      <c r="O50" s="88">
        <v>140.6</v>
      </c>
      <c r="P50" s="88">
        <v>109.60000000000001</v>
      </c>
      <c r="Q50" s="89" t="s">
        <v>63</v>
      </c>
      <c r="R50" s="89" t="s">
        <v>63</v>
      </c>
      <c r="S50" s="115"/>
    </row>
    <row r="51" spans="1:34" s="49" customFormat="1" ht="22.5" customHeight="1" x14ac:dyDescent="0.25">
      <c r="A51" s="115"/>
      <c r="B51" s="121"/>
      <c r="C51" s="87" t="s">
        <v>46</v>
      </c>
      <c r="D51" s="88">
        <v>172.2</v>
      </c>
      <c r="E51" s="88">
        <v>163.39999999999998</v>
      </c>
      <c r="F51" s="88">
        <v>159</v>
      </c>
      <c r="G51" s="88">
        <v>153.4</v>
      </c>
      <c r="H51" s="88">
        <v>139.4</v>
      </c>
      <c r="I51" s="88">
        <v>148</v>
      </c>
      <c r="J51" s="88">
        <v>153.19999999999999</v>
      </c>
      <c r="K51" s="88">
        <v>148.4</v>
      </c>
      <c r="L51" s="88">
        <v>141.80000000000001</v>
      </c>
      <c r="M51" s="88">
        <v>136.80000000000001</v>
      </c>
      <c r="N51" s="88">
        <v>132</v>
      </c>
      <c r="O51" s="88">
        <v>138.4</v>
      </c>
      <c r="P51" s="88">
        <v>144.19999999999999</v>
      </c>
      <c r="Q51" s="89">
        <v>148.60000000000002</v>
      </c>
      <c r="R51" s="89">
        <v>147.60000000000002</v>
      </c>
      <c r="S51" s="115"/>
    </row>
    <row r="52" spans="1:34" s="49" customFormat="1" ht="26.25" customHeight="1" x14ac:dyDescent="0.25">
      <c r="A52" s="14"/>
      <c r="B52" s="76"/>
      <c r="C52" s="87" t="s">
        <v>47</v>
      </c>
      <c r="D52" s="88">
        <v>206.8</v>
      </c>
      <c r="E52" s="88">
        <v>200.3</v>
      </c>
      <c r="F52" s="88">
        <v>206.6</v>
      </c>
      <c r="G52" s="88">
        <v>215.2</v>
      </c>
      <c r="H52" s="88">
        <v>221.8</v>
      </c>
      <c r="I52" s="88">
        <v>201.3</v>
      </c>
      <c r="J52" s="88">
        <v>199</v>
      </c>
      <c r="K52" s="88">
        <v>186.70000000000002</v>
      </c>
      <c r="L52" s="88">
        <v>181.10000000000002</v>
      </c>
      <c r="M52" s="88">
        <v>188.9</v>
      </c>
      <c r="N52" s="88">
        <v>173.8</v>
      </c>
      <c r="O52" s="88">
        <v>177.1</v>
      </c>
      <c r="P52" s="88">
        <v>177.3</v>
      </c>
      <c r="Q52" s="89">
        <v>177.6</v>
      </c>
      <c r="R52" s="89">
        <v>180</v>
      </c>
      <c r="S52" s="24"/>
    </row>
    <row r="53" spans="1:34" s="18" customFormat="1" ht="36" customHeight="1" x14ac:dyDescent="0.25">
      <c r="A53" s="17"/>
      <c r="B53" s="191" t="s">
        <v>75</v>
      </c>
      <c r="C53" s="191"/>
      <c r="D53" s="90">
        <v>155.54231211318071</v>
      </c>
      <c r="E53" s="90">
        <v>152.51578968795886</v>
      </c>
      <c r="F53" s="91">
        <v>147.69351369574545</v>
      </c>
      <c r="G53" s="91">
        <v>143.76742085554326</v>
      </c>
      <c r="H53" s="91">
        <v>143.60018447977757</v>
      </c>
      <c r="I53" s="91">
        <v>143.09398783741162</v>
      </c>
      <c r="J53" s="91">
        <v>139.925930166043</v>
      </c>
      <c r="K53" s="91">
        <v>136.20930521376155</v>
      </c>
      <c r="L53" s="91">
        <v>132.04166222738641</v>
      </c>
      <c r="M53" s="91">
        <v>127.8701285021418</v>
      </c>
      <c r="N53" s="91">
        <v>122.17404148105423</v>
      </c>
      <c r="O53" s="91">
        <v>116.75634157462115</v>
      </c>
      <c r="P53" s="91">
        <v>113.7863567420691</v>
      </c>
      <c r="Q53" s="91">
        <v>110.98362809048294</v>
      </c>
      <c r="R53" s="91">
        <v>111.98362809048299</v>
      </c>
      <c r="S53" s="17"/>
      <c r="Z53" s="19"/>
      <c r="AA53" s="19"/>
      <c r="AB53" s="19"/>
      <c r="AC53" s="19"/>
      <c r="AD53" s="19"/>
      <c r="AH53" s="14"/>
    </row>
    <row r="54" spans="1:34" s="49" customFormat="1" ht="22.5" customHeight="1" x14ac:dyDescent="0.25">
      <c r="A54" s="115"/>
      <c r="B54" s="121"/>
      <c r="C54" s="87" t="s">
        <v>50</v>
      </c>
      <c r="D54" s="88">
        <v>136.1</v>
      </c>
      <c r="E54" s="88">
        <v>137.9</v>
      </c>
      <c r="F54" s="88">
        <v>137.4</v>
      </c>
      <c r="G54" s="88">
        <v>137.4</v>
      </c>
      <c r="H54" s="88">
        <v>135.30000000000001</v>
      </c>
      <c r="I54" s="88">
        <v>132.70000000000002</v>
      </c>
      <c r="J54" s="88">
        <v>130.5</v>
      </c>
      <c r="K54" s="88">
        <v>124.10000000000001</v>
      </c>
      <c r="L54" s="88">
        <v>121.6</v>
      </c>
      <c r="M54" s="88">
        <v>117.5</v>
      </c>
      <c r="N54" s="88">
        <v>115.2</v>
      </c>
      <c r="O54" s="88">
        <v>113.4</v>
      </c>
      <c r="P54" s="88">
        <v>110.2</v>
      </c>
      <c r="Q54" s="89">
        <v>107.89999999999999</v>
      </c>
      <c r="R54" s="89">
        <v>112.60000000000001</v>
      </c>
      <c r="S54" s="115"/>
    </row>
    <row r="55" spans="1:34" s="49" customFormat="1" ht="22.5" customHeight="1" x14ac:dyDescent="0.25">
      <c r="A55" s="115"/>
      <c r="B55" s="121"/>
      <c r="C55" s="87" t="s">
        <v>51</v>
      </c>
      <c r="D55" s="88">
        <v>223.8</v>
      </c>
      <c r="E55" s="88">
        <v>217.20000000000002</v>
      </c>
      <c r="F55" s="88">
        <v>204.7</v>
      </c>
      <c r="G55" s="88">
        <v>191.6</v>
      </c>
      <c r="H55" s="88">
        <v>186.70000000000002</v>
      </c>
      <c r="I55" s="88">
        <v>186.4</v>
      </c>
      <c r="J55" s="88">
        <v>182.60000000000002</v>
      </c>
      <c r="K55" s="88">
        <v>175.4</v>
      </c>
      <c r="L55" s="88">
        <v>168.1</v>
      </c>
      <c r="M55" s="88">
        <v>159.5</v>
      </c>
      <c r="N55" s="88">
        <v>150.60000000000002</v>
      </c>
      <c r="O55" s="88">
        <v>140.4</v>
      </c>
      <c r="P55" s="88">
        <v>135.4</v>
      </c>
      <c r="Q55" s="89">
        <v>131.5</v>
      </c>
      <c r="R55" s="89">
        <v>127.90000000000002</v>
      </c>
      <c r="S55" s="115"/>
    </row>
    <row r="56" spans="1:34" s="49" customFormat="1" ht="22.5" customHeight="1" x14ac:dyDescent="0.25">
      <c r="A56" s="115"/>
      <c r="B56" s="121"/>
      <c r="C56" s="87" t="s">
        <v>57</v>
      </c>
      <c r="D56" s="88">
        <v>166.3</v>
      </c>
      <c r="E56" s="88">
        <v>161</v>
      </c>
      <c r="F56" s="88">
        <v>158.9</v>
      </c>
      <c r="G56" s="88">
        <v>158.1</v>
      </c>
      <c r="H56" s="88">
        <v>158.6</v>
      </c>
      <c r="I56" s="88">
        <v>162.39999999999998</v>
      </c>
      <c r="J56" s="88">
        <v>163.30000000000001</v>
      </c>
      <c r="K56" s="88">
        <v>162.1</v>
      </c>
      <c r="L56" s="88">
        <v>158.1</v>
      </c>
      <c r="M56" s="88">
        <v>156</v>
      </c>
      <c r="N56" s="88">
        <v>155.1</v>
      </c>
      <c r="O56" s="88">
        <v>156.20000000000002</v>
      </c>
      <c r="P56" s="88">
        <v>152.5</v>
      </c>
      <c r="Q56" s="89">
        <v>151.29999999999998</v>
      </c>
      <c r="R56" s="89">
        <v>147.19999999999999</v>
      </c>
      <c r="S56" s="115"/>
    </row>
    <row r="57" spans="1:34" s="49" customFormat="1" ht="22.5" customHeight="1" x14ac:dyDescent="0.25">
      <c r="A57" s="115"/>
      <c r="B57" s="121"/>
      <c r="C57" s="87" t="s">
        <v>52</v>
      </c>
      <c r="D57" s="88">
        <v>123.1</v>
      </c>
      <c r="E57" s="88">
        <v>118</v>
      </c>
      <c r="F57" s="88">
        <v>116.8</v>
      </c>
      <c r="G57" s="88">
        <v>119.9</v>
      </c>
      <c r="H57" s="88">
        <v>123.2</v>
      </c>
      <c r="I57" s="88">
        <v>119.4</v>
      </c>
      <c r="J57" s="88">
        <v>118.8</v>
      </c>
      <c r="K57" s="88">
        <v>117.7</v>
      </c>
      <c r="L57" s="88">
        <v>112.5</v>
      </c>
      <c r="M57" s="88">
        <v>110.5</v>
      </c>
      <c r="N57" s="88">
        <v>104</v>
      </c>
      <c r="O57" s="88">
        <v>98.100000000000009</v>
      </c>
      <c r="P57" s="88">
        <v>94.7</v>
      </c>
      <c r="Q57" s="89">
        <v>91.7</v>
      </c>
      <c r="R57" s="89">
        <v>88.6</v>
      </c>
      <c r="S57" s="115"/>
    </row>
    <row r="58" spans="1:34" s="49" customFormat="1" ht="22.5" customHeight="1" x14ac:dyDescent="0.25">
      <c r="A58" s="115"/>
      <c r="B58" s="121"/>
      <c r="C58" s="87" t="s">
        <v>53</v>
      </c>
      <c r="D58" s="88">
        <v>108.2</v>
      </c>
      <c r="E58" s="88">
        <v>104.89999999999999</v>
      </c>
      <c r="F58" s="88">
        <v>98.3</v>
      </c>
      <c r="G58" s="88">
        <v>94.3</v>
      </c>
      <c r="H58" s="88">
        <v>96.5</v>
      </c>
      <c r="I58" s="88">
        <v>94.399999999999991</v>
      </c>
      <c r="J58" s="88">
        <v>85.5</v>
      </c>
      <c r="K58" s="88">
        <v>84.7</v>
      </c>
      <c r="L58" s="88">
        <v>82</v>
      </c>
      <c r="M58" s="88">
        <v>82.3</v>
      </c>
      <c r="N58" s="88">
        <v>78.600000000000009</v>
      </c>
      <c r="O58" s="88">
        <v>76.5</v>
      </c>
      <c r="P58" s="88">
        <v>77.399999999999991</v>
      </c>
      <c r="Q58" s="89">
        <v>78.399999999999991</v>
      </c>
      <c r="R58" s="89">
        <v>77.2</v>
      </c>
      <c r="S58" s="115"/>
    </row>
    <row r="59" spans="1:34" s="49" customFormat="1" ht="22.5" customHeight="1" x14ac:dyDescent="0.25">
      <c r="A59" s="115"/>
      <c r="B59" s="121"/>
      <c r="C59" s="87" t="s">
        <v>54</v>
      </c>
      <c r="D59" s="88">
        <v>107.7</v>
      </c>
      <c r="E59" s="88">
        <v>106.2</v>
      </c>
      <c r="F59" s="88">
        <v>103.4</v>
      </c>
      <c r="G59" s="88">
        <v>100.8</v>
      </c>
      <c r="H59" s="88">
        <v>101.7</v>
      </c>
      <c r="I59" s="88">
        <v>102.9</v>
      </c>
      <c r="J59" s="88">
        <v>95.4</v>
      </c>
      <c r="K59" s="88">
        <v>92</v>
      </c>
      <c r="L59" s="88">
        <v>90.300000000000011</v>
      </c>
      <c r="M59" s="88">
        <v>87</v>
      </c>
      <c r="N59" s="88">
        <v>84.4</v>
      </c>
      <c r="O59" s="88">
        <v>82.600000000000009</v>
      </c>
      <c r="P59" s="88">
        <v>82.100000000000009</v>
      </c>
      <c r="Q59" s="89">
        <v>80.699999999999989</v>
      </c>
      <c r="R59" s="89">
        <v>78.899999999999991</v>
      </c>
      <c r="S59" s="115"/>
    </row>
    <row r="60" spans="1:34" s="49" customFormat="1" ht="22.5" customHeight="1" x14ac:dyDescent="0.25">
      <c r="A60" s="115"/>
      <c r="B60" s="121"/>
      <c r="C60" s="87" t="s">
        <v>55</v>
      </c>
      <c r="D60" s="88">
        <v>129.6</v>
      </c>
      <c r="E60" s="88">
        <v>123.39999999999999</v>
      </c>
      <c r="F60" s="88">
        <v>126.9</v>
      </c>
      <c r="G60" s="88">
        <v>126.5</v>
      </c>
      <c r="H60" s="88">
        <v>121.80000000000001</v>
      </c>
      <c r="I60" s="88">
        <v>115.8</v>
      </c>
      <c r="J60" s="88">
        <v>114.1</v>
      </c>
      <c r="K60" s="88">
        <v>110.10000000000001</v>
      </c>
      <c r="L60" s="88">
        <v>118.5</v>
      </c>
      <c r="M60" s="88">
        <v>114</v>
      </c>
      <c r="N60" s="88">
        <v>103.6</v>
      </c>
      <c r="O60" s="88">
        <v>103.2</v>
      </c>
      <c r="P60" s="88">
        <v>94.2</v>
      </c>
      <c r="Q60" s="89">
        <v>93.899999999999991</v>
      </c>
      <c r="R60" s="89">
        <v>93.8</v>
      </c>
      <c r="S60" s="115"/>
    </row>
    <row r="61" spans="1:34" s="49" customFormat="1" ht="22.5" customHeight="1" x14ac:dyDescent="0.25">
      <c r="A61" s="115"/>
      <c r="B61" s="121"/>
      <c r="C61" s="87" t="s">
        <v>56</v>
      </c>
      <c r="D61" s="88">
        <v>124.39999999999999</v>
      </c>
      <c r="E61" s="88">
        <v>121.30000000000001</v>
      </c>
      <c r="F61" s="88">
        <v>118.3</v>
      </c>
      <c r="G61" s="88">
        <v>121.89999999999999</v>
      </c>
      <c r="H61" s="88">
        <v>120.7</v>
      </c>
      <c r="I61" s="88">
        <v>125.1</v>
      </c>
      <c r="J61" s="88">
        <v>121.39999999999999</v>
      </c>
      <c r="K61" s="88">
        <v>124</v>
      </c>
      <c r="L61" s="88">
        <v>122.2</v>
      </c>
      <c r="M61" s="88">
        <v>125.2</v>
      </c>
      <c r="N61" s="88">
        <v>120.6</v>
      </c>
      <c r="O61" s="88">
        <v>115.2</v>
      </c>
      <c r="P61" s="88">
        <v>112.8</v>
      </c>
      <c r="Q61" s="89">
        <v>107</v>
      </c>
      <c r="R61" s="89">
        <v>104.2</v>
      </c>
      <c r="S61" s="115"/>
    </row>
    <row r="62" spans="1:34" s="49" customFormat="1" ht="22.5" customHeight="1" x14ac:dyDescent="0.25">
      <c r="A62" s="115"/>
      <c r="B62" s="121"/>
      <c r="C62" s="87" t="s">
        <v>59</v>
      </c>
      <c r="D62" s="88">
        <v>122.89999999999999</v>
      </c>
      <c r="E62" s="88">
        <v>119.4</v>
      </c>
      <c r="F62" s="88">
        <v>118.1</v>
      </c>
      <c r="G62" s="88">
        <v>119.2</v>
      </c>
      <c r="H62" s="88">
        <v>119.6</v>
      </c>
      <c r="I62" s="88">
        <v>121.7</v>
      </c>
      <c r="J62" s="88">
        <v>120.6</v>
      </c>
      <c r="K62" s="88">
        <v>120.6</v>
      </c>
      <c r="L62" s="88">
        <v>126.2</v>
      </c>
      <c r="M62" s="88">
        <v>124.10000000000001</v>
      </c>
      <c r="N62" s="88">
        <v>121.1</v>
      </c>
      <c r="O62" s="88">
        <v>120.3</v>
      </c>
      <c r="P62" s="88">
        <v>115.1</v>
      </c>
      <c r="Q62" s="89">
        <v>113</v>
      </c>
      <c r="R62" s="89">
        <v>111.3</v>
      </c>
      <c r="S62" s="115"/>
    </row>
    <row r="63" spans="1:34" s="49" customFormat="1" ht="26.25" customHeight="1" x14ac:dyDescent="0.25">
      <c r="A63" s="14"/>
      <c r="B63" s="76"/>
      <c r="C63" s="87" t="s">
        <v>58</v>
      </c>
      <c r="D63" s="88">
        <v>272.10000000000002</v>
      </c>
      <c r="E63" s="88">
        <v>263.60000000000002</v>
      </c>
      <c r="F63" s="88">
        <v>259.29999999999995</v>
      </c>
      <c r="G63" s="88">
        <v>248.79999999999998</v>
      </c>
      <c r="H63" s="88">
        <v>245.79999999999998</v>
      </c>
      <c r="I63" s="88">
        <v>238.9</v>
      </c>
      <c r="J63" s="88">
        <v>227.3</v>
      </c>
      <c r="K63" s="88">
        <v>216.9</v>
      </c>
      <c r="L63" s="88">
        <v>215.7</v>
      </c>
      <c r="M63" s="88">
        <v>211.10000000000002</v>
      </c>
      <c r="N63" s="88">
        <v>207.2</v>
      </c>
      <c r="O63" s="88">
        <v>205.4</v>
      </c>
      <c r="P63" s="88">
        <v>200.4</v>
      </c>
      <c r="Q63" s="89">
        <v>199.2</v>
      </c>
      <c r="R63" s="89">
        <v>189.20000000000002</v>
      </c>
      <c r="S63" s="24"/>
    </row>
    <row r="64" spans="1:34" s="18" customFormat="1" ht="36" customHeight="1" x14ac:dyDescent="0.25">
      <c r="A64" s="17"/>
      <c r="B64" s="92" t="s">
        <v>76</v>
      </c>
      <c r="C64" s="92"/>
      <c r="D64" s="90">
        <v>122</v>
      </c>
      <c r="E64" s="90">
        <v>118.6</v>
      </c>
      <c r="F64" s="91">
        <v>116.1</v>
      </c>
      <c r="G64" s="91">
        <v>114.2</v>
      </c>
      <c r="H64" s="91">
        <v>113.10000000000001</v>
      </c>
      <c r="I64" s="91">
        <v>113.3</v>
      </c>
      <c r="J64" s="91">
        <v>109.10000000000001</v>
      </c>
      <c r="K64" s="91">
        <v>106.89999999999999</v>
      </c>
      <c r="L64" s="91">
        <v>105.89999999999999</v>
      </c>
      <c r="M64" s="91">
        <v>102.8</v>
      </c>
      <c r="N64" s="91">
        <v>100.2</v>
      </c>
      <c r="O64" s="91">
        <v>98.5</v>
      </c>
      <c r="P64" s="91">
        <v>96.600000000000009</v>
      </c>
      <c r="Q64" s="91">
        <v>95.600000000000009</v>
      </c>
      <c r="R64" s="91">
        <v>93.2</v>
      </c>
      <c r="S64" s="17"/>
      <c r="Z64" s="19"/>
      <c r="AA64" s="19"/>
      <c r="AB64" s="19"/>
      <c r="AC64" s="19"/>
      <c r="AD64" s="19"/>
      <c r="AH64" s="14"/>
    </row>
    <row r="65" spans="1:34" s="18" customFormat="1" ht="36" customHeight="1" x14ac:dyDescent="0.25">
      <c r="A65" s="17"/>
      <c r="B65" s="92" t="s">
        <v>77</v>
      </c>
      <c r="C65" s="92"/>
      <c r="D65" s="90">
        <v>158.4</v>
      </c>
      <c r="E65" s="90">
        <v>154.79999999999998</v>
      </c>
      <c r="F65" s="91">
        <v>149.29999999999998</v>
      </c>
      <c r="G65" s="91">
        <v>146</v>
      </c>
      <c r="H65" s="91">
        <v>145.1</v>
      </c>
      <c r="I65" s="91">
        <v>144.80000000000001</v>
      </c>
      <c r="J65" s="91">
        <v>142.19999999999999</v>
      </c>
      <c r="K65" s="91">
        <v>140</v>
      </c>
      <c r="L65" s="91">
        <v>135.6</v>
      </c>
      <c r="M65" s="91">
        <v>133</v>
      </c>
      <c r="N65" s="91">
        <v>128.20000000000002</v>
      </c>
      <c r="O65" s="91">
        <v>123.7</v>
      </c>
      <c r="P65" s="91">
        <v>121.1</v>
      </c>
      <c r="Q65" s="91">
        <v>119.3</v>
      </c>
      <c r="R65" s="91">
        <v>117.1</v>
      </c>
      <c r="S65" s="17"/>
      <c r="Z65" s="19"/>
      <c r="AA65" s="19"/>
      <c r="AB65" s="19"/>
      <c r="AC65" s="19"/>
      <c r="AD65" s="19"/>
      <c r="AH65" s="14"/>
    </row>
    <row r="66" spans="1:34" s="18" customFormat="1" ht="36" customHeight="1" x14ac:dyDescent="0.25">
      <c r="A66" s="27"/>
      <c r="B66" s="92" t="s">
        <v>78</v>
      </c>
      <c r="C66" s="92"/>
      <c r="D66" s="93">
        <v>141.9</v>
      </c>
      <c r="E66" s="93">
        <v>138.80000000000001</v>
      </c>
      <c r="F66" s="94">
        <v>135.4</v>
      </c>
      <c r="G66" s="94">
        <v>133.20000000000002</v>
      </c>
      <c r="H66" s="94">
        <v>132.6</v>
      </c>
      <c r="I66" s="94">
        <v>132.89999999999998</v>
      </c>
      <c r="J66" s="94">
        <v>129.70000000000002</v>
      </c>
      <c r="K66" s="94">
        <v>127.6</v>
      </c>
      <c r="L66" s="94">
        <v>124.89999999999999</v>
      </c>
      <c r="M66" s="94">
        <v>122.30000000000001</v>
      </c>
      <c r="N66" s="94">
        <v>118.7</v>
      </c>
      <c r="O66" s="94">
        <v>115.6</v>
      </c>
      <c r="P66" s="94">
        <v>113.5</v>
      </c>
      <c r="Q66" s="94">
        <v>112.10000000000001</v>
      </c>
      <c r="R66" s="94">
        <v>109.8</v>
      </c>
      <c r="S66" s="27"/>
      <c r="Z66" s="19"/>
      <c r="AA66" s="19"/>
      <c r="AB66" s="19"/>
      <c r="AC66" s="19"/>
      <c r="AD66" s="19"/>
      <c r="AH66" s="14"/>
    </row>
    <row r="67" spans="1:34" x14ac:dyDescent="0.2">
      <c r="A67" s="20"/>
      <c r="B67" s="20"/>
      <c r="C67" s="20"/>
      <c r="S67" s="20"/>
    </row>
    <row r="68" spans="1:34" x14ac:dyDescent="0.2">
      <c r="A68" s="20"/>
      <c r="B68" s="20"/>
      <c r="C68" s="20"/>
      <c r="S68" s="20"/>
    </row>
    <row r="69" spans="1:34" ht="26.25" customHeight="1" x14ac:dyDescent="0.2">
      <c r="A69" s="20"/>
      <c r="B69" s="20"/>
      <c r="C69" s="20"/>
      <c r="S69" s="20"/>
    </row>
    <row r="70" spans="1:34" ht="36" customHeight="1" x14ac:dyDescent="0.2">
      <c r="A70" s="20"/>
      <c r="B70" s="20"/>
      <c r="C70" s="20"/>
      <c r="S70" s="20"/>
    </row>
    <row r="71" spans="1:34" ht="36" customHeight="1" x14ac:dyDescent="0.2">
      <c r="A71" s="20"/>
      <c r="B71" s="20"/>
      <c r="C71" s="20"/>
      <c r="S71" s="20"/>
    </row>
    <row r="72" spans="1:34" ht="36" customHeight="1" x14ac:dyDescent="0.2">
      <c r="A72" s="20"/>
      <c r="B72" s="20"/>
      <c r="C72" s="20"/>
      <c r="S72" s="20"/>
    </row>
    <row r="73" spans="1:34" ht="15" customHeight="1" x14ac:dyDescent="0.2">
      <c r="A73" s="20"/>
      <c r="B73" s="20"/>
      <c r="C73" s="20"/>
      <c r="S73" s="20"/>
    </row>
    <row r="74" spans="1:34" ht="15" customHeight="1" x14ac:dyDescent="0.2">
      <c r="A74" s="20"/>
      <c r="B74" s="20"/>
      <c r="C74" s="20"/>
      <c r="S74" s="20"/>
    </row>
    <row r="75" spans="1:34" ht="15" customHeight="1" x14ac:dyDescent="0.2">
      <c r="A75" s="20"/>
      <c r="B75" s="20"/>
      <c r="C75" s="20"/>
      <c r="S75" s="20"/>
    </row>
  </sheetData>
  <mergeCells count="9">
    <mergeCell ref="U3:V3"/>
    <mergeCell ref="B46:C46"/>
    <mergeCell ref="B53:C53"/>
    <mergeCell ref="B3:C3"/>
    <mergeCell ref="B4:C4"/>
    <mergeCell ref="B8:C8"/>
    <mergeCell ref="B16:C16"/>
    <mergeCell ref="B33:C33"/>
    <mergeCell ref="B39:C39"/>
  </mergeCells>
  <hyperlinks>
    <hyperlink ref="U3" location="Índice!A1" display="Volver al índice"/>
  </hyperlinks>
  <pageMargins left="0.7" right="0.7" top="0.75" bottom="0.75" header="0.3" footer="0.3"/>
  <pageSetup paperSize="9" scale="28"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6">
    <tabColor rgb="FFFF8200"/>
    <pageSetUpPr fitToPage="1"/>
  </sheetPr>
  <dimension ref="A1:BB72"/>
  <sheetViews>
    <sheetView showGridLines="0" zoomScale="60" zoomScaleNormal="60" workbookViewId="0"/>
  </sheetViews>
  <sheetFormatPr baseColWidth="10" defaultColWidth="11.42578125" defaultRowHeight="11.25" x14ac:dyDescent="0.25"/>
  <cols>
    <col min="1" max="1" width="2.28515625" style="14" customWidth="1"/>
    <col min="2" max="2" width="5.7109375" style="14" customWidth="1"/>
    <col min="3" max="3" width="72.42578125" style="14" customWidth="1"/>
    <col min="4" max="8" width="15" style="14" customWidth="1"/>
    <col min="9" max="18" width="15" style="30" customWidth="1"/>
    <col min="19" max="19" width="16.85546875" style="30" customWidth="1"/>
    <col min="20" max="20" width="2.28515625" style="14" customWidth="1"/>
    <col min="21" max="27" width="11.42578125" style="14"/>
    <col min="28" max="28" width="16.140625" style="14" bestFit="1" customWidth="1"/>
    <col min="29" max="37" width="11.42578125" style="14"/>
    <col min="38" max="54" width="11.42578125" style="16"/>
    <col min="55" max="16384" width="11.42578125" style="14"/>
  </cols>
  <sheetData>
    <row r="1" spans="1:54" s="6" customFormat="1" ht="39.75" customHeight="1" x14ac:dyDescent="0.25">
      <c r="D1" s="7"/>
      <c r="E1" s="7"/>
      <c r="F1" s="7"/>
      <c r="G1" s="7"/>
      <c r="H1" s="7"/>
      <c r="I1" s="7"/>
      <c r="J1" s="7"/>
      <c r="K1" s="7"/>
      <c r="L1" s="7"/>
      <c r="AB1" s="8" t="e">
        <f ca="1">YEAR(TODAY())-1 &amp; ": " &amp; FIXED(HLOOKUP(YEAR(TODAY())-1,D3:AE4,2,FALSE)) &amp;
" Mtep"</f>
        <v>#N/A</v>
      </c>
      <c r="AL1" s="9"/>
      <c r="AM1" s="9"/>
      <c r="AN1" s="9"/>
      <c r="AO1" s="9"/>
      <c r="AP1" s="9"/>
      <c r="AQ1" s="9"/>
      <c r="AR1" s="9"/>
      <c r="AS1" s="9"/>
      <c r="AT1" s="9"/>
      <c r="AU1" s="9"/>
      <c r="AV1" s="9"/>
      <c r="AW1" s="9"/>
      <c r="AX1" s="9"/>
      <c r="AY1" s="9"/>
      <c r="AZ1" s="9"/>
      <c r="BA1" s="9"/>
      <c r="BB1" s="9"/>
    </row>
    <row r="2" spans="1:54" s="6" customFormat="1" ht="39.75" customHeight="1" x14ac:dyDescent="0.25">
      <c r="D2" s="7"/>
      <c r="E2" s="7"/>
      <c r="F2" s="7"/>
      <c r="G2" s="7"/>
      <c r="H2" s="7"/>
      <c r="I2" s="7"/>
      <c r="J2" s="7"/>
      <c r="K2" s="7"/>
      <c r="L2" s="7"/>
      <c r="S2" s="70"/>
      <c r="W2" s="11"/>
      <c r="Y2" s="12"/>
      <c r="AL2" s="9"/>
      <c r="AM2" s="9"/>
      <c r="AN2" s="9"/>
      <c r="AO2" s="9"/>
      <c r="AP2" s="9"/>
      <c r="AQ2" s="9"/>
      <c r="AR2" s="9"/>
      <c r="AS2" s="9"/>
      <c r="AT2" s="9"/>
      <c r="AU2" s="9"/>
      <c r="AV2" s="9"/>
      <c r="AW2" s="9"/>
      <c r="AX2" s="9"/>
      <c r="AY2" s="9"/>
      <c r="AZ2" s="9"/>
      <c r="BA2" s="9"/>
      <c r="BB2" s="9"/>
    </row>
    <row r="3" spans="1:54" ht="65.25" customHeight="1" x14ac:dyDescent="0.25">
      <c r="A3" s="71"/>
      <c r="B3" s="193" t="s">
        <v>255</v>
      </c>
      <c r="C3" s="193"/>
      <c r="D3" s="13">
        <v>2005</v>
      </c>
      <c r="E3" s="13">
        <v>2006</v>
      </c>
      <c r="F3" s="13">
        <v>2007</v>
      </c>
      <c r="G3" s="13">
        <v>2008</v>
      </c>
      <c r="H3" s="13">
        <v>2009</v>
      </c>
      <c r="I3" s="13">
        <v>2010</v>
      </c>
      <c r="J3" s="13">
        <v>2011</v>
      </c>
      <c r="K3" s="13">
        <v>2012</v>
      </c>
      <c r="L3" s="13">
        <v>2013</v>
      </c>
      <c r="M3" s="13">
        <v>2014</v>
      </c>
      <c r="N3" s="13">
        <v>2015</v>
      </c>
      <c r="O3" s="13">
        <v>2016</v>
      </c>
      <c r="P3" s="13">
        <v>2017</v>
      </c>
      <c r="Q3" s="13">
        <v>2018</v>
      </c>
      <c r="R3" s="13">
        <v>2019</v>
      </c>
      <c r="S3" s="74" t="s">
        <v>342</v>
      </c>
      <c r="T3" s="71"/>
      <c r="V3" s="192" t="s">
        <v>168</v>
      </c>
      <c r="W3" s="192"/>
      <c r="AF3" s="15"/>
    </row>
    <row r="4" spans="1:54" s="18" customFormat="1" ht="36" customHeight="1" x14ac:dyDescent="0.2">
      <c r="A4" s="61"/>
      <c r="B4" s="189" t="s">
        <v>256</v>
      </c>
      <c r="C4" s="189"/>
      <c r="D4" s="75">
        <v>11470.50196573</v>
      </c>
      <c r="E4" s="75">
        <v>11813.01399829</v>
      </c>
      <c r="F4" s="75">
        <v>12131.90951465</v>
      </c>
      <c r="G4" s="75">
        <v>12279.35739402</v>
      </c>
      <c r="H4" s="75">
        <v>12176.5276428</v>
      </c>
      <c r="I4" s="75">
        <v>12842.906504480001</v>
      </c>
      <c r="J4" s="75">
        <v>13039.537562949999</v>
      </c>
      <c r="K4" s="75">
        <v>13244.57925827</v>
      </c>
      <c r="L4" s="75">
        <v>13415.7087178</v>
      </c>
      <c r="M4" s="75">
        <v>13595.44732691</v>
      </c>
      <c r="N4" s="75">
        <v>13637.206992920001</v>
      </c>
      <c r="O4" s="75">
        <v>13720.260654759999</v>
      </c>
      <c r="P4" s="75">
        <v>13969.97505408</v>
      </c>
      <c r="Q4" s="75">
        <v>14287.072511910001</v>
      </c>
      <c r="R4" s="75">
        <v>14378.244170709999</v>
      </c>
      <c r="S4" s="75">
        <v>100</v>
      </c>
      <c r="T4" s="61"/>
      <c r="Y4" s="26"/>
      <c r="AA4" s="19"/>
      <c r="AB4" s="19"/>
      <c r="AC4" s="19"/>
      <c r="AD4" s="19"/>
      <c r="AE4" s="20"/>
      <c r="AI4" s="14"/>
      <c r="AL4" s="21"/>
      <c r="AM4" s="21">
        <v>2006</v>
      </c>
      <c r="AN4" s="21">
        <v>2007</v>
      </c>
      <c r="AO4" s="21">
        <v>2008</v>
      </c>
      <c r="AP4" s="21">
        <v>2009</v>
      </c>
      <c r="AQ4" s="21">
        <v>2010</v>
      </c>
      <c r="AR4" s="21">
        <v>2011</v>
      </c>
      <c r="AS4" s="21">
        <v>2012</v>
      </c>
      <c r="AT4" s="21">
        <v>2013</v>
      </c>
      <c r="AU4" s="21">
        <v>2014</v>
      </c>
      <c r="AV4" s="21">
        <v>2015</v>
      </c>
      <c r="AW4" s="21">
        <v>2016</v>
      </c>
      <c r="AX4" s="21">
        <v>2017</v>
      </c>
      <c r="AY4" s="21">
        <v>2018</v>
      </c>
      <c r="AZ4" s="21">
        <v>2019</v>
      </c>
      <c r="BA4" s="21"/>
      <c r="BB4" s="21"/>
    </row>
    <row r="5" spans="1:54" s="115" customFormat="1" ht="22.5" customHeight="1" x14ac:dyDescent="0.25">
      <c r="B5" s="121"/>
      <c r="C5" s="81" t="s">
        <v>4</v>
      </c>
      <c r="D5" s="83">
        <v>3995.7186293999998</v>
      </c>
      <c r="E5" s="83">
        <v>4058.2678057400003</v>
      </c>
      <c r="F5" s="83">
        <v>4087.75634412</v>
      </c>
      <c r="G5" s="83">
        <v>4086.7978326400003</v>
      </c>
      <c r="H5" s="83">
        <v>4017.1143365099997</v>
      </c>
      <c r="I5" s="83">
        <v>4135.4263316799997</v>
      </c>
      <c r="J5" s="83">
        <v>4129.5951396400005</v>
      </c>
      <c r="K5" s="83">
        <v>4204.0472641799997</v>
      </c>
      <c r="L5" s="83">
        <v>4205.09932123</v>
      </c>
      <c r="M5" s="83">
        <v>4287.58258097</v>
      </c>
      <c r="N5" s="83">
        <v>4340.1764990800002</v>
      </c>
      <c r="O5" s="83">
        <v>4383.7515159900004</v>
      </c>
      <c r="P5" s="83">
        <v>4462.4895371000002</v>
      </c>
      <c r="Q5" s="83">
        <v>4493.3094306599996</v>
      </c>
      <c r="R5" s="83">
        <v>4489.8690732300001</v>
      </c>
      <c r="S5" s="83">
        <v>31.226824499032624</v>
      </c>
      <c r="AA5" s="123"/>
      <c r="AB5" s="123"/>
      <c r="AL5" s="124" t="s">
        <v>325</v>
      </c>
      <c r="AM5" s="125">
        <f>+E4/D4-1</f>
        <v>2.9860247928408912E-2</v>
      </c>
      <c r="AN5" s="125">
        <f t="shared" ref="AN5:AZ5" si="0">+F4/E4-1</f>
        <v>2.6995271181949221E-2</v>
      </c>
      <c r="AO5" s="125">
        <f t="shared" si="0"/>
        <v>1.2153723961751295E-2</v>
      </c>
      <c r="AP5" s="125">
        <f t="shared" si="0"/>
        <v>-8.3741964599938212E-3</v>
      </c>
      <c r="AQ5" s="125">
        <f t="shared" si="0"/>
        <v>5.4726509989408312E-2</v>
      </c>
      <c r="AR5" s="125">
        <f t="shared" si="0"/>
        <v>1.5310479633360741E-2</v>
      </c>
      <c r="AS5" s="125">
        <f t="shared" si="0"/>
        <v>1.5724614030991235E-2</v>
      </c>
      <c r="AT5" s="125">
        <f t="shared" si="0"/>
        <v>1.2920716935809429E-2</v>
      </c>
      <c r="AU5" s="125">
        <f t="shared" si="0"/>
        <v>1.3397623106673695E-2</v>
      </c>
      <c r="AV5" s="125">
        <f t="shared" si="0"/>
        <v>3.0715919091051092E-3</v>
      </c>
      <c r="AW5" s="125">
        <f t="shared" si="0"/>
        <v>6.0902252112999822E-3</v>
      </c>
      <c r="AX5" s="125">
        <f t="shared" si="0"/>
        <v>1.8200412193580817E-2</v>
      </c>
      <c r="AY5" s="125">
        <f t="shared" si="0"/>
        <v>2.2698498501426467E-2</v>
      </c>
      <c r="AZ5" s="125">
        <f t="shared" si="0"/>
        <v>6.3814093981811038E-3</v>
      </c>
      <c r="BA5" s="124"/>
      <c r="BB5" s="124"/>
    </row>
    <row r="6" spans="1:54" s="115" customFormat="1" ht="22.5" customHeight="1" x14ac:dyDescent="0.25">
      <c r="B6" s="121"/>
      <c r="C6" s="81" t="s">
        <v>0</v>
      </c>
      <c r="D6" s="83">
        <v>2359.0994848699997</v>
      </c>
      <c r="E6" s="83">
        <v>2418.9905254299997</v>
      </c>
      <c r="F6" s="83">
        <v>2527.8105465699996</v>
      </c>
      <c r="G6" s="83">
        <v>2591.1841322499999</v>
      </c>
      <c r="H6" s="83">
        <v>2535.4038354199997</v>
      </c>
      <c r="I6" s="83">
        <v>2732.2067728400002</v>
      </c>
      <c r="J6" s="83">
        <v>2790.2851914100002</v>
      </c>
      <c r="K6" s="83">
        <v>2844.1571510399999</v>
      </c>
      <c r="L6" s="83">
        <v>2897.0437581799997</v>
      </c>
      <c r="M6" s="83">
        <v>2915.7736132099999</v>
      </c>
      <c r="N6" s="83">
        <v>2946.6958747999997</v>
      </c>
      <c r="O6" s="83">
        <v>3025.3797754799998</v>
      </c>
      <c r="P6" s="83">
        <v>3100.12135554</v>
      </c>
      <c r="Q6" s="83">
        <v>3266.7596671900001</v>
      </c>
      <c r="R6" s="83">
        <v>3356.0037332799998</v>
      </c>
      <c r="S6" s="83">
        <v>23.340845331563738</v>
      </c>
      <c r="AF6" s="24"/>
      <c r="AL6" s="124" t="s">
        <v>324</v>
      </c>
      <c r="AM6" s="125">
        <f>+E64/D64-1</f>
        <v>3.1181108621501252E-2</v>
      </c>
      <c r="AN6" s="125">
        <f t="shared" ref="AN6:AZ6" si="1">+F64/E64-1</f>
        <v>3.4052852835283698E-2</v>
      </c>
      <c r="AO6" s="125">
        <f t="shared" si="1"/>
        <v>7.3304937440605844E-3</v>
      </c>
      <c r="AP6" s="125">
        <f t="shared" si="1"/>
        <v>-9.2662224023524198E-3</v>
      </c>
      <c r="AQ6" s="125">
        <f t="shared" si="1"/>
        <v>5.5967719353513079E-2</v>
      </c>
      <c r="AR6" s="125">
        <f t="shared" si="1"/>
        <v>2.6115959344360062E-2</v>
      </c>
      <c r="AS6" s="125">
        <f t="shared" si="1"/>
        <v>1.578930267452594E-2</v>
      </c>
      <c r="AT6" s="125">
        <f t="shared" si="1"/>
        <v>1.8090693826504856E-2</v>
      </c>
      <c r="AU6" s="125">
        <f t="shared" si="1"/>
        <v>1.9844572486242829E-3</v>
      </c>
      <c r="AV6" s="125">
        <f t="shared" si="1"/>
        <v>-1.6468940612955896E-3</v>
      </c>
      <c r="AW6" s="125">
        <f t="shared" si="1"/>
        <v>-1.7415543961272206E-3</v>
      </c>
      <c r="AX6" s="125">
        <f t="shared" si="1"/>
        <v>1.248011884578748E-2</v>
      </c>
      <c r="AY6" s="125">
        <f t="shared" si="1"/>
        <v>2.1988493374751616E-2</v>
      </c>
      <c r="AZ6" s="125">
        <f t="shared" si="1"/>
        <v>-1.9389140614800571E-3</v>
      </c>
      <c r="BA6" s="124"/>
      <c r="BB6" s="124"/>
    </row>
    <row r="7" spans="1:54" s="24" customFormat="1" ht="22.5" customHeight="1" x14ac:dyDescent="0.25">
      <c r="B7" s="81"/>
      <c r="C7" s="81" t="s">
        <v>5</v>
      </c>
      <c r="D7" s="83">
        <v>2994.0947650899998</v>
      </c>
      <c r="E7" s="83">
        <v>3177.0238997699998</v>
      </c>
      <c r="F7" s="83">
        <v>3342.9025593199999</v>
      </c>
      <c r="G7" s="83">
        <v>3384.7846990399999</v>
      </c>
      <c r="H7" s="83">
        <v>3387.1831695400001</v>
      </c>
      <c r="I7" s="83">
        <v>3650.6543130100004</v>
      </c>
      <c r="J7" s="83">
        <v>3804.2176906200002</v>
      </c>
      <c r="K7" s="83">
        <v>3850.3432425000001</v>
      </c>
      <c r="L7" s="83">
        <v>3905.11912024</v>
      </c>
      <c r="M7" s="83">
        <v>3935.1736815499999</v>
      </c>
      <c r="N7" s="83">
        <v>3850.9843448000001</v>
      </c>
      <c r="O7" s="83">
        <v>3741.83010689</v>
      </c>
      <c r="P7" s="83">
        <v>3780.0457625500003</v>
      </c>
      <c r="Q7" s="83">
        <v>3812.8809679000001</v>
      </c>
      <c r="R7" s="83">
        <v>3731.96267321</v>
      </c>
      <c r="S7" s="83">
        <v>25.955621763694914</v>
      </c>
      <c r="AF7" s="115"/>
      <c r="AI7" s="115"/>
      <c r="AL7" s="25"/>
      <c r="AM7" s="25"/>
      <c r="AN7" s="25"/>
      <c r="AO7" s="25"/>
      <c r="AP7" s="25"/>
      <c r="AQ7" s="25"/>
      <c r="AR7" s="25"/>
      <c r="AS7" s="25"/>
      <c r="AT7" s="25"/>
      <c r="AU7" s="25"/>
      <c r="AV7" s="25"/>
      <c r="AW7" s="25"/>
      <c r="AX7" s="25"/>
      <c r="AY7" s="25"/>
      <c r="AZ7" s="25"/>
      <c r="BA7" s="25"/>
      <c r="BB7" s="25"/>
    </row>
    <row r="8" spans="1:54" s="24" customFormat="1" ht="22.5" customHeight="1" x14ac:dyDescent="0.25">
      <c r="B8" s="81"/>
      <c r="C8" s="81" t="s">
        <v>1</v>
      </c>
      <c r="D8" s="83">
        <v>721.34489890999998</v>
      </c>
      <c r="E8" s="83">
        <v>727.47409143000004</v>
      </c>
      <c r="F8" s="83">
        <v>708.64739277000001</v>
      </c>
      <c r="G8" s="83">
        <v>712.25834951000002</v>
      </c>
      <c r="H8" s="83">
        <v>702.64068507999991</v>
      </c>
      <c r="I8" s="83">
        <v>718.30519053</v>
      </c>
      <c r="J8" s="83">
        <v>673.05147984000007</v>
      </c>
      <c r="K8" s="83">
        <v>641.1650327100001</v>
      </c>
      <c r="L8" s="83">
        <v>646.06989824000004</v>
      </c>
      <c r="M8" s="83">
        <v>660.80482208000001</v>
      </c>
      <c r="N8" s="83">
        <v>669.80172302000005</v>
      </c>
      <c r="O8" s="83">
        <v>679.69041769</v>
      </c>
      <c r="P8" s="83">
        <v>686.96519247999993</v>
      </c>
      <c r="Q8" s="83">
        <v>706.43663149999998</v>
      </c>
      <c r="R8" s="83">
        <v>731.82395566000002</v>
      </c>
      <c r="S8" s="83">
        <v>5.0898005832367392</v>
      </c>
      <c r="AF8" s="115"/>
      <c r="AL8" s="25"/>
      <c r="AM8" s="25"/>
      <c r="AN8" s="25"/>
      <c r="AO8" s="25"/>
      <c r="AP8" s="25"/>
      <c r="AQ8" s="25"/>
      <c r="AR8" s="25"/>
      <c r="AS8" s="25"/>
      <c r="AT8" s="25"/>
      <c r="AU8" s="25"/>
      <c r="AV8" s="25"/>
      <c r="AW8" s="25"/>
      <c r="AX8" s="25"/>
      <c r="AY8" s="25"/>
      <c r="AZ8" s="25"/>
      <c r="BA8" s="25"/>
      <c r="BB8" s="25"/>
    </row>
    <row r="9" spans="1:54" s="24" customFormat="1" ht="22.5" customHeight="1" x14ac:dyDescent="0.25">
      <c r="B9" s="81"/>
      <c r="C9" s="81" t="s">
        <v>6</v>
      </c>
      <c r="D9" s="83">
        <v>252.18426072</v>
      </c>
      <c r="E9" s="83">
        <v>261.17386839</v>
      </c>
      <c r="F9" s="83">
        <v>264.65617735999996</v>
      </c>
      <c r="G9" s="83">
        <v>275.57760654000003</v>
      </c>
      <c r="H9" s="83">
        <v>280.57610755999997</v>
      </c>
      <c r="I9" s="83">
        <v>296.36810814</v>
      </c>
      <c r="J9" s="83">
        <v>302.58229068999998</v>
      </c>
      <c r="K9" s="83">
        <v>316.63944633</v>
      </c>
      <c r="L9" s="83">
        <v>328.01388405</v>
      </c>
      <c r="M9" s="83">
        <v>334.39406271999997</v>
      </c>
      <c r="N9" s="83">
        <v>335.44305029999998</v>
      </c>
      <c r="O9" s="83">
        <v>348.55114778000001</v>
      </c>
      <c r="P9" s="83">
        <v>350.93090524000002</v>
      </c>
      <c r="Q9" s="83">
        <v>363.39159142</v>
      </c>
      <c r="R9" s="83">
        <v>368.71961508999999</v>
      </c>
      <c r="S9" s="83">
        <v>2.564427274375551</v>
      </c>
      <c r="AF9" s="115"/>
      <c r="AL9" s="25"/>
      <c r="AM9" s="25"/>
      <c r="AN9" s="25"/>
      <c r="AO9" s="25"/>
      <c r="AP9" s="25"/>
      <c r="AQ9" s="25"/>
      <c r="AR9" s="25"/>
      <c r="AS9" s="25"/>
      <c r="AT9" s="25"/>
      <c r="AU9" s="25"/>
      <c r="AV9" s="25"/>
      <c r="AW9" s="25"/>
      <c r="AX9" s="25"/>
      <c r="AY9" s="25"/>
      <c r="AZ9" s="25"/>
      <c r="BA9" s="25"/>
      <c r="BB9" s="25"/>
    </row>
    <row r="10" spans="1:54" s="24" customFormat="1" ht="22.5" customHeight="1" x14ac:dyDescent="0.25">
      <c r="B10" s="81"/>
      <c r="C10" s="81" t="s">
        <v>7</v>
      </c>
      <c r="D10" s="83">
        <v>1073.37459137</v>
      </c>
      <c r="E10" s="83">
        <v>1090.3159829599999</v>
      </c>
      <c r="F10" s="83">
        <v>1112.45892413</v>
      </c>
      <c r="G10" s="83">
        <v>1134.4596906300001</v>
      </c>
      <c r="H10" s="83">
        <v>1148.3522920599999</v>
      </c>
      <c r="I10" s="83">
        <v>1194.21209686</v>
      </c>
      <c r="J10" s="83">
        <v>1207.7226906399999</v>
      </c>
      <c r="K10" s="83">
        <v>1240.71298267</v>
      </c>
      <c r="L10" s="83">
        <v>1261.3442028300001</v>
      </c>
      <c r="M10" s="83">
        <v>1270.45151498</v>
      </c>
      <c r="N10" s="83">
        <v>1281.52590022</v>
      </c>
      <c r="O10" s="83">
        <v>1308.5048346999999</v>
      </c>
      <c r="P10" s="83">
        <v>1325.64871169</v>
      </c>
      <c r="Q10" s="83">
        <v>1350.34509293</v>
      </c>
      <c r="R10" s="83">
        <v>1374.56142613</v>
      </c>
      <c r="S10" s="83">
        <v>9.5600089260559837</v>
      </c>
      <c r="AL10" s="25"/>
      <c r="AM10" s="25"/>
      <c r="AN10" s="25"/>
      <c r="AO10" s="25"/>
      <c r="AP10" s="25"/>
      <c r="AQ10" s="25"/>
      <c r="AR10" s="25"/>
      <c r="AS10" s="25"/>
      <c r="AT10" s="25"/>
      <c r="AU10" s="25"/>
      <c r="AV10" s="25"/>
      <c r="AW10" s="25"/>
      <c r="AX10" s="25"/>
      <c r="AY10" s="25"/>
      <c r="AZ10" s="25"/>
      <c r="BA10" s="25"/>
      <c r="BB10" s="25"/>
    </row>
    <row r="11" spans="1:54" s="24" customFormat="1" ht="22.5" customHeight="1" x14ac:dyDescent="0.25">
      <c r="B11" s="81"/>
      <c r="C11" s="126" t="s">
        <v>18</v>
      </c>
      <c r="D11" s="83">
        <v>9.2876989999999982</v>
      </c>
      <c r="E11" s="83">
        <v>11.924794400000001</v>
      </c>
      <c r="F11" s="83">
        <v>15.35033359</v>
      </c>
      <c r="G11" s="83">
        <v>20.067506939999998</v>
      </c>
      <c r="H11" s="83">
        <v>25.616206989999998</v>
      </c>
      <c r="I11" s="83">
        <v>32.223891430000002</v>
      </c>
      <c r="J11" s="83">
        <v>43.209460050000004</v>
      </c>
      <c r="K11" s="83">
        <v>53.972327890000003</v>
      </c>
      <c r="L11" s="83">
        <v>68.077452019999996</v>
      </c>
      <c r="M11" s="83">
        <v>78.816361220000005</v>
      </c>
      <c r="N11" s="83">
        <v>94.442530000000005</v>
      </c>
      <c r="O11" s="83">
        <v>111.58030943999999</v>
      </c>
      <c r="P11" s="83">
        <v>136.01360835</v>
      </c>
      <c r="Q11" s="83">
        <v>159.18149179</v>
      </c>
      <c r="R11" s="83">
        <v>184.40019495000001</v>
      </c>
      <c r="S11" s="83">
        <v>1.2824945296564283</v>
      </c>
      <c r="AL11" s="25"/>
      <c r="AM11" s="25"/>
      <c r="AN11" s="25"/>
      <c r="AO11" s="25"/>
      <c r="AP11" s="25"/>
      <c r="AQ11" s="25"/>
      <c r="AR11" s="25"/>
      <c r="AS11" s="25"/>
      <c r="AT11" s="25"/>
      <c r="AU11" s="25"/>
      <c r="AV11" s="25"/>
      <c r="AW11" s="25"/>
      <c r="AX11" s="25"/>
      <c r="AY11" s="25"/>
      <c r="AZ11" s="25"/>
      <c r="BA11" s="25"/>
      <c r="BB11" s="25"/>
    </row>
    <row r="12" spans="1:54" s="24" customFormat="1" ht="27" customHeight="1" x14ac:dyDescent="0.25">
      <c r="A12" s="23"/>
      <c r="B12" s="77"/>
      <c r="C12" s="78" t="s">
        <v>19</v>
      </c>
      <c r="D12" s="79">
        <v>65.397636370000328</v>
      </c>
      <c r="E12" s="79">
        <v>67.84303017000093</v>
      </c>
      <c r="F12" s="79">
        <v>72.327236789999006</v>
      </c>
      <c r="G12" s="79">
        <v>74.227576469998894</v>
      </c>
      <c r="H12" s="79">
        <v>79.641009640001357</v>
      </c>
      <c r="I12" s="79">
        <v>83.509799990002648</v>
      </c>
      <c r="J12" s="79">
        <v>88.873620059999666</v>
      </c>
      <c r="K12" s="79">
        <v>93.541810950000581</v>
      </c>
      <c r="L12" s="79">
        <v>104.94108100999983</v>
      </c>
      <c r="M12" s="79">
        <v>112.45069017999958</v>
      </c>
      <c r="N12" s="79">
        <v>118.13707070000055</v>
      </c>
      <c r="O12" s="79">
        <v>120.97254679000071</v>
      </c>
      <c r="P12" s="79">
        <v>127.75998112999878</v>
      </c>
      <c r="Q12" s="79">
        <v>134.76763852000113</v>
      </c>
      <c r="R12" s="79">
        <v>140.90349915999832</v>
      </c>
      <c r="S12" s="79">
        <v>0.97997709238401742</v>
      </c>
      <c r="T12" s="23"/>
      <c r="AL12" s="25"/>
      <c r="AM12" s="25"/>
      <c r="AN12" s="25"/>
      <c r="AO12" s="25"/>
      <c r="AP12" s="25"/>
      <c r="AQ12" s="25"/>
      <c r="AR12" s="25"/>
      <c r="AS12" s="25"/>
      <c r="AT12" s="25"/>
      <c r="AU12" s="25"/>
      <c r="AV12" s="25"/>
      <c r="AW12" s="25"/>
      <c r="AX12" s="25"/>
      <c r="AY12" s="25"/>
      <c r="AZ12" s="25"/>
      <c r="BA12" s="25"/>
      <c r="BB12" s="25"/>
    </row>
    <row r="13" spans="1:54" s="18" customFormat="1" ht="36" customHeight="1" x14ac:dyDescent="0.25">
      <c r="A13" s="17"/>
      <c r="B13" s="191" t="s">
        <v>257</v>
      </c>
      <c r="C13" s="191"/>
      <c r="D13" s="80">
        <v>8059.3180533299992</v>
      </c>
      <c r="E13" s="80">
        <v>8281.9231378000004</v>
      </c>
      <c r="F13" s="80">
        <v>8508.3826010400007</v>
      </c>
      <c r="G13" s="80">
        <v>8583.7434245299992</v>
      </c>
      <c r="H13" s="80">
        <v>8507.019917990001</v>
      </c>
      <c r="I13" s="80">
        <v>8945.4299488900015</v>
      </c>
      <c r="J13" s="80">
        <v>9064.7707557100002</v>
      </c>
      <c r="K13" s="80">
        <v>9181.3990264100012</v>
      </c>
      <c r="L13" s="80">
        <v>9349.2039009300006</v>
      </c>
      <c r="M13" s="80">
        <v>9447.1208797100007</v>
      </c>
      <c r="N13" s="80">
        <v>9543.0727934799997</v>
      </c>
      <c r="O13" s="80">
        <v>9657.2590160899999</v>
      </c>
      <c r="P13" s="80">
        <v>9842.0333407300004</v>
      </c>
      <c r="Q13" s="80">
        <v>10069.53078705</v>
      </c>
      <c r="R13" s="80">
        <v>10149.87025081</v>
      </c>
      <c r="S13" s="80">
        <v>100</v>
      </c>
      <c r="T13" s="17"/>
      <c r="AA13" s="19"/>
      <c r="AB13" s="19"/>
      <c r="AC13" s="19"/>
      <c r="AD13" s="19"/>
      <c r="AE13" s="19"/>
      <c r="AI13" s="14"/>
      <c r="AL13" s="21"/>
      <c r="AM13" s="21"/>
      <c r="AN13" s="21"/>
      <c r="AO13" s="21"/>
      <c r="AP13" s="21"/>
      <c r="AQ13" s="21"/>
      <c r="AR13" s="21"/>
      <c r="AS13" s="21"/>
      <c r="AT13" s="21"/>
      <c r="AU13" s="21"/>
      <c r="AV13" s="21"/>
      <c r="AW13" s="21"/>
      <c r="AX13" s="21"/>
      <c r="AY13" s="21"/>
      <c r="AZ13" s="21"/>
      <c r="BA13" s="21"/>
      <c r="BB13" s="21"/>
    </row>
    <row r="14" spans="1:54" s="24" customFormat="1" ht="22.5" customHeight="1" x14ac:dyDescent="0.25">
      <c r="B14" s="81"/>
      <c r="C14" s="81" t="s">
        <v>4</v>
      </c>
      <c r="D14" s="83">
        <v>3461.7900969400002</v>
      </c>
      <c r="E14" s="83">
        <v>3526.21986208</v>
      </c>
      <c r="F14" s="83">
        <v>3576.3999765599997</v>
      </c>
      <c r="G14" s="83">
        <v>3535.6366100599998</v>
      </c>
      <c r="H14" s="83">
        <v>3472.3170139199997</v>
      </c>
      <c r="I14" s="83">
        <v>3589.4141465900002</v>
      </c>
      <c r="J14" s="83">
        <v>3568.03323602</v>
      </c>
      <c r="K14" s="83">
        <v>3610.40233756</v>
      </c>
      <c r="L14" s="83">
        <v>3671.3314150800002</v>
      </c>
      <c r="M14" s="83">
        <v>3730.5078640299998</v>
      </c>
      <c r="N14" s="83">
        <v>3822.7733437700003</v>
      </c>
      <c r="O14" s="83">
        <v>3883.7027259500001</v>
      </c>
      <c r="P14" s="83">
        <v>3980.3826350599998</v>
      </c>
      <c r="Q14" s="83">
        <v>4032.5239510300003</v>
      </c>
      <c r="R14" s="83">
        <v>4052.0520841699999</v>
      </c>
      <c r="S14" s="83">
        <v>39.922205742941692</v>
      </c>
      <c r="AL14" s="25"/>
      <c r="AM14" s="25"/>
      <c r="AN14" s="25"/>
      <c r="AO14" s="25"/>
      <c r="AP14" s="25"/>
      <c r="AQ14" s="25"/>
      <c r="AR14" s="25"/>
      <c r="AS14" s="25"/>
      <c r="AT14" s="25"/>
      <c r="AU14" s="25"/>
      <c r="AV14" s="25"/>
      <c r="AW14" s="25"/>
      <c r="AX14" s="25"/>
      <c r="AY14" s="25"/>
      <c r="AZ14" s="25"/>
      <c r="BA14" s="25"/>
      <c r="BB14" s="25"/>
    </row>
    <row r="15" spans="1:54" s="115" customFormat="1" ht="22.5" customHeight="1" x14ac:dyDescent="0.25">
      <c r="B15" s="121"/>
      <c r="C15" s="81" t="s">
        <v>0</v>
      </c>
      <c r="D15" s="83">
        <v>1134.74670814</v>
      </c>
      <c r="E15" s="83">
        <v>1153.39020437</v>
      </c>
      <c r="F15" s="83">
        <v>1192.08220893</v>
      </c>
      <c r="G15" s="83">
        <v>1234.37821822</v>
      </c>
      <c r="H15" s="83">
        <v>1193.7599966599998</v>
      </c>
      <c r="I15" s="83">
        <v>1295.9106206599999</v>
      </c>
      <c r="J15" s="83">
        <v>1309.8989176</v>
      </c>
      <c r="K15" s="83">
        <v>1315.4799237699999</v>
      </c>
      <c r="L15" s="83">
        <v>1360.85346757</v>
      </c>
      <c r="M15" s="83">
        <v>1363.5721556599999</v>
      </c>
      <c r="N15" s="83">
        <v>1355.61014421</v>
      </c>
      <c r="O15" s="83">
        <v>1384.2945107799999</v>
      </c>
      <c r="P15" s="83">
        <v>1440.90796843</v>
      </c>
      <c r="Q15" s="83">
        <v>1522.6059876699999</v>
      </c>
      <c r="R15" s="83">
        <v>1553.17076</v>
      </c>
      <c r="S15" s="83">
        <v>15.302370588195952</v>
      </c>
      <c r="AF15" s="24"/>
      <c r="AG15" s="24"/>
      <c r="AH15" s="24"/>
      <c r="AI15" s="24"/>
      <c r="AL15" s="124"/>
      <c r="AM15" s="124"/>
      <c r="AN15" s="124"/>
      <c r="AO15" s="124"/>
      <c r="AP15" s="124"/>
      <c r="AQ15" s="124"/>
      <c r="AR15" s="124"/>
      <c r="AS15" s="124"/>
      <c r="AT15" s="124"/>
      <c r="AU15" s="124"/>
      <c r="AV15" s="124"/>
      <c r="AW15" s="124"/>
      <c r="AX15" s="124"/>
      <c r="AY15" s="124"/>
      <c r="AZ15" s="124"/>
      <c r="BA15" s="124"/>
      <c r="BB15" s="124"/>
    </row>
    <row r="16" spans="1:54" s="24" customFormat="1" ht="22.5" customHeight="1" x14ac:dyDescent="0.25">
      <c r="B16" s="81"/>
      <c r="C16" s="81" t="s">
        <v>5</v>
      </c>
      <c r="D16" s="83">
        <v>979.3786736400001</v>
      </c>
      <c r="E16" s="83">
        <v>1040.4309970300001</v>
      </c>
      <c r="F16" s="83">
        <v>1098.38701472</v>
      </c>
      <c r="G16" s="83">
        <v>1140.0962424500001</v>
      </c>
      <c r="H16" s="83">
        <v>1170.6248204000001</v>
      </c>
      <c r="I16" s="83">
        <v>1247.0750575099999</v>
      </c>
      <c r="J16" s="83">
        <v>1304.2847022999999</v>
      </c>
      <c r="K16" s="83">
        <v>1317.0065997899999</v>
      </c>
      <c r="L16" s="83">
        <v>1326.0907017699999</v>
      </c>
      <c r="M16" s="83">
        <v>1329.6569019999999</v>
      </c>
      <c r="N16" s="83">
        <v>1310.6331210600001</v>
      </c>
      <c r="O16" s="83">
        <v>1265.8064419499999</v>
      </c>
      <c r="P16" s="83">
        <v>1230.4501361600001</v>
      </c>
      <c r="Q16" s="83">
        <v>1227.96214003</v>
      </c>
      <c r="R16" s="83">
        <v>1216.39333676</v>
      </c>
      <c r="S16" s="83">
        <v>11.98432400318543</v>
      </c>
      <c r="X16" s="127"/>
      <c r="AF16" s="128"/>
      <c r="AI16" s="115"/>
      <c r="AL16" s="25"/>
      <c r="AM16" s="25"/>
      <c r="AN16" s="25"/>
      <c r="AO16" s="25"/>
      <c r="AP16" s="25"/>
      <c r="AQ16" s="25"/>
      <c r="AR16" s="25"/>
      <c r="AS16" s="25"/>
      <c r="AT16" s="25"/>
      <c r="AU16" s="25"/>
      <c r="AV16" s="25"/>
      <c r="AW16" s="25"/>
      <c r="AX16" s="25"/>
      <c r="AY16" s="25"/>
      <c r="AZ16" s="25"/>
      <c r="BA16" s="25"/>
      <c r="BB16" s="25"/>
    </row>
    <row r="17" spans="1:54" s="24" customFormat="1" ht="22.5" customHeight="1" x14ac:dyDescent="0.25">
      <c r="B17" s="81"/>
      <c r="C17" s="81" t="s">
        <v>9</v>
      </c>
      <c r="D17" s="83">
        <v>1297.1410866799999</v>
      </c>
      <c r="E17" s="83">
        <v>1354.1074895699999</v>
      </c>
      <c r="F17" s="83">
        <v>1420.90359012</v>
      </c>
      <c r="G17" s="83">
        <v>1447.19199269</v>
      </c>
      <c r="H17" s="83">
        <v>1439.00289576</v>
      </c>
      <c r="I17" s="83">
        <v>1536.84564639</v>
      </c>
      <c r="J17" s="83">
        <v>1586.24908269</v>
      </c>
      <c r="K17" s="83">
        <v>1625.0101256599999</v>
      </c>
      <c r="L17" s="83">
        <v>1674.11428566</v>
      </c>
      <c r="M17" s="83">
        <v>1706.3998762900001</v>
      </c>
      <c r="N17" s="83">
        <v>1732.8187371499998</v>
      </c>
      <c r="O17" s="83">
        <v>1787.0443034499999</v>
      </c>
      <c r="P17" s="83">
        <v>1834.2679756</v>
      </c>
      <c r="Q17" s="83">
        <v>1903.0156478599999</v>
      </c>
      <c r="R17" s="83">
        <v>1915.8251785699999</v>
      </c>
      <c r="S17" s="83">
        <v>18.875366199061606</v>
      </c>
      <c r="X17" s="127"/>
      <c r="AF17" s="128"/>
      <c r="AG17" s="115"/>
      <c r="AH17" s="115"/>
      <c r="AL17" s="25"/>
      <c r="AM17" s="25"/>
      <c r="AN17" s="25"/>
      <c r="AO17" s="25"/>
      <c r="AP17" s="25"/>
      <c r="AQ17" s="25"/>
      <c r="AR17" s="25"/>
      <c r="AS17" s="25"/>
      <c r="AT17" s="25"/>
      <c r="AU17" s="25"/>
      <c r="AV17" s="25"/>
      <c r="AW17" s="25"/>
      <c r="AX17" s="25"/>
      <c r="AY17" s="25"/>
      <c r="AZ17" s="25"/>
      <c r="BA17" s="25"/>
      <c r="BB17" s="25"/>
    </row>
    <row r="18" spans="1:54" s="24" customFormat="1" ht="22.5" customHeight="1" x14ac:dyDescent="0.25">
      <c r="B18" s="81"/>
      <c r="C18" s="81" t="s">
        <v>10</v>
      </c>
      <c r="D18" s="83">
        <v>271.40907659999999</v>
      </c>
      <c r="E18" s="83">
        <v>280.84513247000001</v>
      </c>
      <c r="F18" s="83">
        <v>281.27222016000002</v>
      </c>
      <c r="G18" s="83">
        <v>276.89393245999997</v>
      </c>
      <c r="H18" s="83">
        <v>273.31603111999999</v>
      </c>
      <c r="I18" s="83">
        <v>295.34277811999999</v>
      </c>
      <c r="J18" s="83">
        <v>307.90136781000001</v>
      </c>
      <c r="K18" s="83">
        <v>317.29299758000002</v>
      </c>
      <c r="L18" s="83">
        <v>310.75782272999999</v>
      </c>
      <c r="M18" s="83">
        <v>311.49649024000001</v>
      </c>
      <c r="N18" s="83">
        <v>311.94485946000003</v>
      </c>
      <c r="O18" s="83">
        <v>326.77971352999998</v>
      </c>
      <c r="P18" s="83">
        <v>334.77793092999997</v>
      </c>
      <c r="Q18" s="83">
        <v>345.30788129000001</v>
      </c>
      <c r="R18" s="83">
        <v>354.52327194000003</v>
      </c>
      <c r="S18" s="83">
        <v>3.4928847677802355</v>
      </c>
      <c r="AF18" s="128"/>
      <c r="AL18" s="25"/>
      <c r="AM18" s="25"/>
      <c r="AN18" s="25"/>
      <c r="AO18" s="25"/>
      <c r="AP18" s="25"/>
      <c r="AQ18" s="25"/>
      <c r="AR18" s="25"/>
      <c r="AS18" s="25"/>
      <c r="AT18" s="25"/>
      <c r="AU18" s="25"/>
      <c r="AV18" s="25"/>
      <c r="AW18" s="25"/>
      <c r="AX18" s="25"/>
      <c r="AY18" s="25"/>
      <c r="AZ18" s="25"/>
      <c r="BA18" s="25"/>
      <c r="BB18" s="25"/>
    </row>
    <row r="19" spans="1:54" s="24" customFormat="1" ht="27" customHeight="1" x14ac:dyDescent="0.25">
      <c r="B19" s="81"/>
      <c r="C19" s="82" t="s">
        <v>7</v>
      </c>
      <c r="D19" s="83">
        <v>914.85241133</v>
      </c>
      <c r="E19" s="83">
        <v>926.92945226999996</v>
      </c>
      <c r="F19" s="83">
        <v>939.33759054999996</v>
      </c>
      <c r="G19" s="83">
        <v>949.54642865000005</v>
      </c>
      <c r="H19" s="83">
        <v>957.99916014000007</v>
      </c>
      <c r="I19" s="83">
        <v>980.84169964</v>
      </c>
      <c r="J19" s="83">
        <v>988.40344930000003</v>
      </c>
      <c r="K19" s="83">
        <v>996.20704205000004</v>
      </c>
      <c r="L19" s="83">
        <v>1006.05620812</v>
      </c>
      <c r="M19" s="83">
        <v>1005.4875915</v>
      </c>
      <c r="N19" s="83">
        <v>1009.29258784</v>
      </c>
      <c r="O19" s="83">
        <v>1009.63132043</v>
      </c>
      <c r="P19" s="83">
        <v>1021.24669455</v>
      </c>
      <c r="Q19" s="83">
        <v>1038.11517916</v>
      </c>
      <c r="R19" s="83">
        <v>1057.9056193599999</v>
      </c>
      <c r="S19" s="83">
        <v>10.422848698736567</v>
      </c>
      <c r="AL19" s="25"/>
      <c r="AM19" s="25"/>
      <c r="AN19" s="25"/>
      <c r="AO19" s="25"/>
      <c r="AP19" s="25"/>
      <c r="AQ19" s="25"/>
      <c r="AR19" s="25"/>
      <c r="AS19" s="25"/>
      <c r="AT19" s="25"/>
      <c r="AU19" s="25"/>
      <c r="AV19" s="25"/>
      <c r="AW19" s="25"/>
      <c r="AX19" s="25"/>
      <c r="AY19" s="25"/>
      <c r="AZ19" s="25"/>
      <c r="BA19" s="25"/>
      <c r="BB19" s="25"/>
    </row>
    <row r="20" spans="1:54" s="18" customFormat="1" ht="36" customHeight="1" x14ac:dyDescent="0.25">
      <c r="A20" s="17"/>
      <c r="B20" s="191" t="s">
        <v>258</v>
      </c>
      <c r="C20" s="191"/>
      <c r="D20" s="80">
        <v>1577.57726624</v>
      </c>
      <c r="E20" s="80">
        <v>1638.6049110500001</v>
      </c>
      <c r="F20" s="80">
        <v>1710.0134528600001</v>
      </c>
      <c r="G20" s="80">
        <v>1744.35973068</v>
      </c>
      <c r="H20" s="80">
        <v>1738.66171272</v>
      </c>
      <c r="I20" s="80">
        <v>1856.65293232</v>
      </c>
      <c r="J20" s="80">
        <v>1917.7871547499999</v>
      </c>
      <c r="K20" s="80">
        <v>1960.8260958100002</v>
      </c>
      <c r="L20" s="80">
        <v>2019.2520715399999</v>
      </c>
      <c r="M20" s="80">
        <v>2057.2530668700001</v>
      </c>
      <c r="N20" s="80">
        <v>2096.7892889099999</v>
      </c>
      <c r="O20" s="80">
        <v>2156.5984868200003</v>
      </c>
      <c r="P20" s="80">
        <v>2211.8165664900002</v>
      </c>
      <c r="Q20" s="80">
        <v>2291.8631819799998</v>
      </c>
      <c r="R20" s="80">
        <v>2314.49327279</v>
      </c>
      <c r="S20" s="80">
        <v>100</v>
      </c>
      <c r="T20" s="17"/>
      <c r="Y20" s="26"/>
      <c r="AA20" s="19"/>
      <c r="AB20" s="19"/>
      <c r="AC20" s="19"/>
      <c r="AD20" s="19"/>
      <c r="AE20" s="19"/>
      <c r="AI20" s="14"/>
      <c r="AL20" s="21"/>
      <c r="AM20" s="21"/>
      <c r="AN20" s="21"/>
      <c r="AO20" s="21"/>
      <c r="AP20" s="21"/>
      <c r="AQ20" s="21"/>
      <c r="AR20" s="21"/>
      <c r="AS20" s="21"/>
      <c r="AT20" s="21"/>
      <c r="AU20" s="21"/>
      <c r="AV20" s="21"/>
      <c r="AW20" s="21"/>
      <c r="AX20" s="21"/>
      <c r="AY20" s="21"/>
      <c r="AZ20" s="21"/>
      <c r="BA20" s="21"/>
      <c r="BB20" s="21"/>
    </row>
    <row r="21" spans="1:54" s="24" customFormat="1" ht="22.5" customHeight="1" x14ac:dyDescent="0.25">
      <c r="B21" s="81"/>
      <c r="C21" s="81" t="s">
        <v>4</v>
      </c>
      <c r="D21" s="83">
        <v>95.188406380000004</v>
      </c>
      <c r="E21" s="83">
        <v>88.023216210000001</v>
      </c>
      <c r="F21" s="83">
        <v>90.985504860000006</v>
      </c>
      <c r="G21" s="83">
        <v>87.206993199999999</v>
      </c>
      <c r="H21" s="83">
        <v>81.945780159999998</v>
      </c>
      <c r="I21" s="83">
        <v>81.075520139999995</v>
      </c>
      <c r="J21" s="83">
        <v>89.957358929999998</v>
      </c>
      <c r="K21" s="83">
        <v>94.80837901999999</v>
      </c>
      <c r="L21" s="83">
        <v>88.848810419999992</v>
      </c>
      <c r="M21" s="83">
        <v>84.770598100000001</v>
      </c>
      <c r="N21" s="83">
        <v>81.188982550000006</v>
      </c>
      <c r="O21" s="83">
        <v>76.347752009999994</v>
      </c>
      <c r="P21" s="83">
        <v>70.937234189999998</v>
      </c>
      <c r="Q21" s="83">
        <v>66.15357351795781</v>
      </c>
      <c r="R21" s="83">
        <v>62.757116746256486</v>
      </c>
      <c r="S21" s="83">
        <v>2.7114840852661493</v>
      </c>
      <c r="AL21" s="25"/>
      <c r="AM21" s="25"/>
      <c r="AN21" s="25"/>
      <c r="AO21" s="25"/>
      <c r="AP21" s="25"/>
      <c r="AQ21" s="25"/>
      <c r="AR21" s="25"/>
      <c r="AS21" s="25"/>
      <c r="AT21" s="25"/>
      <c r="AU21" s="25"/>
      <c r="AV21" s="25"/>
      <c r="AW21" s="25"/>
      <c r="AX21" s="25"/>
      <c r="AY21" s="25"/>
      <c r="AZ21" s="25"/>
      <c r="BA21" s="25"/>
      <c r="BB21" s="25"/>
    </row>
    <row r="22" spans="1:54" s="115" customFormat="1" ht="22.5" customHeight="1" x14ac:dyDescent="0.25">
      <c r="B22" s="121"/>
      <c r="C22" s="81" t="s">
        <v>0</v>
      </c>
      <c r="D22" s="83">
        <v>318.49153999999999</v>
      </c>
      <c r="E22" s="83">
        <v>336.90121600000003</v>
      </c>
      <c r="F22" s="83">
        <v>363.14738400000005</v>
      </c>
      <c r="G22" s="83">
        <v>377.77718800000002</v>
      </c>
      <c r="H22" s="83">
        <v>381.13901400000003</v>
      </c>
      <c r="I22" s="83">
        <v>416.73525459999996</v>
      </c>
      <c r="J22" s="83">
        <v>423.09845048</v>
      </c>
      <c r="K22" s="83">
        <v>441.06417456999998</v>
      </c>
      <c r="L22" s="83">
        <v>436.92853306000001</v>
      </c>
      <c r="M22" s="83">
        <v>446.77131482999999</v>
      </c>
      <c r="N22" s="83">
        <v>480.90222405999998</v>
      </c>
      <c r="O22" s="83">
        <v>502.81183558999999</v>
      </c>
      <c r="P22" s="83">
        <v>507.52497998000001</v>
      </c>
      <c r="Q22" s="83">
        <v>526.89398042000005</v>
      </c>
      <c r="R22" s="83">
        <v>543.64093212</v>
      </c>
      <c r="S22" s="83">
        <v>23.488550971879448</v>
      </c>
      <c r="AL22" s="124"/>
      <c r="AM22" s="124"/>
      <c r="AN22" s="124"/>
      <c r="AO22" s="124"/>
      <c r="AP22" s="124"/>
      <c r="AQ22" s="124"/>
      <c r="AR22" s="124"/>
      <c r="AS22" s="124"/>
      <c r="AT22" s="124"/>
      <c r="AU22" s="124"/>
      <c r="AV22" s="124"/>
      <c r="AW22" s="124"/>
      <c r="AX22" s="124"/>
      <c r="AY22" s="124"/>
      <c r="AZ22" s="124"/>
      <c r="BA22" s="124"/>
      <c r="BB22" s="124"/>
    </row>
    <row r="23" spans="1:54" s="24" customFormat="1" ht="22.5" customHeight="1" x14ac:dyDescent="0.25">
      <c r="B23" s="81"/>
      <c r="C23" s="81" t="s">
        <v>5</v>
      </c>
      <c r="D23" s="83">
        <v>629.32586537999998</v>
      </c>
      <c r="E23" s="83">
        <v>664.36094393999997</v>
      </c>
      <c r="F23" s="83">
        <v>704.02806079999993</v>
      </c>
      <c r="G23" s="83">
        <v>709.27923919</v>
      </c>
      <c r="H23" s="83">
        <v>696.00220984999999</v>
      </c>
      <c r="I23" s="83">
        <v>744.87954593000006</v>
      </c>
      <c r="J23" s="83">
        <v>786.67395108000005</v>
      </c>
      <c r="K23" s="83">
        <v>790.01141416999997</v>
      </c>
      <c r="L23" s="83">
        <v>828.22896424999999</v>
      </c>
      <c r="M23" s="83">
        <v>834.48448502999997</v>
      </c>
      <c r="N23" s="83">
        <v>821.2524040400001</v>
      </c>
      <c r="O23" s="83">
        <v>824.11961141999996</v>
      </c>
      <c r="P23" s="83">
        <v>847.86837883999999</v>
      </c>
      <c r="Q23" s="83">
        <v>870.40761451999992</v>
      </c>
      <c r="R23" s="83">
        <v>839.93771114000003</v>
      </c>
      <c r="S23" s="83">
        <v>36.290350074230254</v>
      </c>
      <c r="AL23" s="25"/>
      <c r="AM23" s="25"/>
      <c r="AN23" s="25"/>
      <c r="AO23" s="25"/>
      <c r="AP23" s="25"/>
      <c r="AQ23" s="25"/>
      <c r="AR23" s="25"/>
      <c r="AS23" s="25"/>
      <c r="AT23" s="25"/>
      <c r="AU23" s="25"/>
      <c r="AV23" s="25"/>
      <c r="AW23" s="25"/>
      <c r="AX23" s="25"/>
      <c r="AY23" s="25"/>
      <c r="AZ23" s="25"/>
      <c r="BA23" s="25"/>
      <c r="BB23" s="25"/>
    </row>
    <row r="24" spans="1:54" s="24" customFormat="1" ht="22.5" customHeight="1" x14ac:dyDescent="0.25">
      <c r="B24" s="81"/>
      <c r="C24" s="81" t="s">
        <v>1</v>
      </c>
      <c r="D24" s="83">
        <v>238.04387199999999</v>
      </c>
      <c r="E24" s="83">
        <v>240.066506</v>
      </c>
      <c r="F24" s="83">
        <v>233.85369399999999</v>
      </c>
      <c r="G24" s="83">
        <v>235.04531</v>
      </c>
      <c r="H24" s="83">
        <v>231.87148000000002</v>
      </c>
      <c r="I24" s="83">
        <v>237.04076800000001</v>
      </c>
      <c r="J24" s="83">
        <v>222.10704000000001</v>
      </c>
      <c r="K24" s="83">
        <v>211.58451000000002</v>
      </c>
      <c r="L24" s="83">
        <v>213.20311600000002</v>
      </c>
      <c r="M24" s="83">
        <v>218.065642</v>
      </c>
      <c r="N24" s="83">
        <v>221.03461999999999</v>
      </c>
      <c r="O24" s="83">
        <v>224.29789000000002</v>
      </c>
      <c r="P24" s="83">
        <v>226.69856623999999</v>
      </c>
      <c r="Q24" s="83">
        <v>233.12414261000001</v>
      </c>
      <c r="R24" s="83">
        <v>241.50196152999999</v>
      </c>
      <c r="S24" s="83">
        <v>10.434334131327246</v>
      </c>
      <c r="AL24" s="25"/>
      <c r="AM24" s="25"/>
      <c r="AN24" s="25"/>
      <c r="AO24" s="25"/>
      <c r="AP24" s="25"/>
      <c r="AQ24" s="25"/>
      <c r="AR24" s="25"/>
      <c r="AS24" s="25"/>
      <c r="AT24" s="25"/>
      <c r="AU24" s="25"/>
      <c r="AV24" s="25"/>
      <c r="AW24" s="25"/>
      <c r="AX24" s="25"/>
      <c r="AY24" s="25"/>
      <c r="AZ24" s="25"/>
      <c r="BA24" s="25"/>
      <c r="BB24" s="25"/>
    </row>
    <row r="25" spans="1:54" s="24" customFormat="1" ht="22.5" customHeight="1" x14ac:dyDescent="0.25">
      <c r="B25" s="81"/>
      <c r="C25" s="81" t="s">
        <v>6</v>
      </c>
      <c r="D25" s="83">
        <v>259.46185086000003</v>
      </c>
      <c r="E25" s="83">
        <v>268.41832443999999</v>
      </c>
      <c r="F25" s="83">
        <v>271.90122241</v>
      </c>
      <c r="G25" s="83">
        <v>282.33178853999999</v>
      </c>
      <c r="H25" s="83">
        <v>286.92987355999998</v>
      </c>
      <c r="I25" s="83">
        <v>303.85294614000003</v>
      </c>
      <c r="J25" s="83">
        <v>309.79572129000002</v>
      </c>
      <c r="K25" s="83">
        <v>323.76050433</v>
      </c>
      <c r="L25" s="83">
        <v>335.13941405000003</v>
      </c>
      <c r="M25" s="83">
        <v>341.80132872000001</v>
      </c>
      <c r="N25" s="83">
        <v>342.98834629999999</v>
      </c>
      <c r="O25" s="83">
        <v>357.88868378000001</v>
      </c>
      <c r="P25" s="83">
        <v>360.82216918</v>
      </c>
      <c r="Q25" s="83">
        <v>373.08023333999995</v>
      </c>
      <c r="R25" s="83">
        <v>378.09437021000002</v>
      </c>
      <c r="S25" s="83">
        <v>16.335945956508532</v>
      </c>
      <c r="AL25" s="25"/>
      <c r="AM25" s="25"/>
      <c r="AN25" s="25"/>
      <c r="AO25" s="25"/>
      <c r="AP25" s="25"/>
      <c r="AQ25" s="25"/>
      <c r="AR25" s="25"/>
      <c r="AS25" s="25"/>
      <c r="AT25" s="25"/>
      <c r="AU25" s="25"/>
      <c r="AV25" s="25"/>
      <c r="AW25" s="25"/>
      <c r="AX25" s="25"/>
      <c r="AY25" s="25"/>
      <c r="AZ25" s="25"/>
      <c r="BA25" s="25"/>
      <c r="BB25" s="25"/>
    </row>
    <row r="26" spans="1:54" s="24" customFormat="1" ht="22.5" customHeight="1" x14ac:dyDescent="0.25">
      <c r="B26" s="81"/>
      <c r="C26" s="81" t="s">
        <v>7</v>
      </c>
      <c r="D26" s="83">
        <v>19.672758000000002</v>
      </c>
      <c r="E26" s="83">
        <v>20.998017999999998</v>
      </c>
      <c r="F26" s="83">
        <v>22.640274000000002</v>
      </c>
      <c r="G26" s="83">
        <v>24.584132</v>
      </c>
      <c r="H26" s="83">
        <v>26.766639999999999</v>
      </c>
      <c r="I26" s="83">
        <v>31.807099999999998</v>
      </c>
      <c r="J26" s="83">
        <v>33.780714000000003</v>
      </c>
      <c r="K26" s="83">
        <v>36.408444000000003</v>
      </c>
      <c r="L26" s="83">
        <v>39.23019</v>
      </c>
      <c r="M26" s="83">
        <v>42.429303999999995</v>
      </c>
      <c r="N26" s="83">
        <v>44.659800000000004</v>
      </c>
      <c r="O26" s="83">
        <v>49.119673999999996</v>
      </c>
      <c r="P26" s="83">
        <v>51.22718871</v>
      </c>
      <c r="Q26" s="83">
        <v>51.853452579999995</v>
      </c>
      <c r="R26" s="83">
        <v>51.879715089999998</v>
      </c>
      <c r="S26" s="83">
        <v>2.2415150521246376</v>
      </c>
      <c r="AL26" s="25"/>
      <c r="AM26" s="25"/>
      <c r="AN26" s="25"/>
      <c r="AO26" s="25"/>
      <c r="AP26" s="25"/>
      <c r="AQ26" s="25"/>
      <c r="AR26" s="25"/>
      <c r="AS26" s="25"/>
      <c r="AT26" s="25"/>
      <c r="AU26" s="25"/>
      <c r="AV26" s="25"/>
      <c r="AW26" s="25"/>
      <c r="AX26" s="25"/>
      <c r="AY26" s="25"/>
      <c r="AZ26" s="25"/>
      <c r="BA26" s="25"/>
      <c r="BB26" s="25"/>
    </row>
    <row r="27" spans="1:54" s="24" customFormat="1" ht="22.5" customHeight="1" x14ac:dyDescent="0.25">
      <c r="B27" s="81"/>
      <c r="C27" s="81" t="s">
        <v>8</v>
      </c>
      <c r="D27" s="83">
        <v>8.9195329999999995</v>
      </c>
      <c r="E27" s="83">
        <v>11.4230704</v>
      </c>
      <c r="F27" s="83">
        <v>14.67024559</v>
      </c>
      <c r="G27" s="83">
        <v>18.988292940000001</v>
      </c>
      <c r="H27" s="83">
        <v>23.83712499</v>
      </c>
      <c r="I27" s="83">
        <v>29.33945143</v>
      </c>
      <c r="J27" s="83">
        <v>37.481602049999999</v>
      </c>
      <c r="K27" s="83">
        <v>45.049053890000003</v>
      </c>
      <c r="L27" s="83">
        <v>55.56840802</v>
      </c>
      <c r="M27" s="83">
        <v>61.735909820000003</v>
      </c>
      <c r="N27" s="83">
        <v>72.075211400000001</v>
      </c>
      <c r="O27" s="83">
        <v>82.382690240000002</v>
      </c>
      <c r="P27" s="83">
        <v>96.942922890000006</v>
      </c>
      <c r="Q27" s="83">
        <v>108.52171586999999</v>
      </c>
      <c r="R27" s="83">
        <v>121.56740261</v>
      </c>
      <c r="S27" s="83">
        <v>5.252441389188264</v>
      </c>
      <c r="AL27" s="25"/>
      <c r="AM27" s="25"/>
      <c r="AN27" s="25"/>
      <c r="AO27" s="25"/>
      <c r="AP27" s="25"/>
      <c r="AQ27" s="25"/>
      <c r="AR27" s="25"/>
      <c r="AS27" s="25"/>
      <c r="AT27" s="25"/>
      <c r="AU27" s="25"/>
      <c r="AV27" s="25"/>
      <c r="AW27" s="25"/>
      <c r="AX27" s="25"/>
      <c r="AY27" s="25"/>
      <c r="AZ27" s="25"/>
      <c r="BA27" s="25"/>
      <c r="BB27" s="25"/>
    </row>
    <row r="28" spans="1:54" s="24" customFormat="1" ht="22.5" customHeight="1" x14ac:dyDescent="0.25">
      <c r="B28" s="81"/>
      <c r="C28" s="81" t="s">
        <v>3</v>
      </c>
      <c r="D28" s="83">
        <v>0.36816599999999999</v>
      </c>
      <c r="E28" s="83">
        <v>0.50172399999999995</v>
      </c>
      <c r="F28" s="83">
        <v>0.68008799999999991</v>
      </c>
      <c r="G28" s="83">
        <v>1.0792139999999999</v>
      </c>
      <c r="H28" s="83">
        <v>1.7790820000000001</v>
      </c>
      <c r="I28" s="83">
        <v>2.8844400000000001</v>
      </c>
      <c r="J28" s="83">
        <v>5.7278580000000003</v>
      </c>
      <c r="K28" s="83">
        <v>8.9232739999999993</v>
      </c>
      <c r="L28" s="83">
        <v>12.509043999999999</v>
      </c>
      <c r="M28" s="83">
        <v>17.080451400000001</v>
      </c>
      <c r="N28" s="83">
        <v>22.367318599999997</v>
      </c>
      <c r="O28" s="83">
        <v>29.197619200000002</v>
      </c>
      <c r="P28" s="83">
        <v>39.07068546</v>
      </c>
      <c r="Q28" s="83">
        <v>50.659775920000001</v>
      </c>
      <c r="R28" s="83">
        <v>62.832792339999997</v>
      </c>
      <c r="S28" s="83">
        <v>2.714753725088964</v>
      </c>
      <c r="AL28" s="25"/>
      <c r="AM28" s="25"/>
      <c r="AN28" s="25"/>
      <c r="AO28" s="25"/>
      <c r="AP28" s="25"/>
      <c r="AQ28" s="25"/>
      <c r="AR28" s="25"/>
      <c r="AS28" s="25"/>
      <c r="AT28" s="25"/>
      <c r="AU28" s="25"/>
      <c r="AV28" s="25"/>
      <c r="AW28" s="25"/>
      <c r="AX28" s="25"/>
      <c r="AY28" s="25"/>
      <c r="AZ28" s="25"/>
      <c r="BA28" s="25"/>
      <c r="BB28" s="25"/>
    </row>
    <row r="29" spans="1:54" s="24" customFormat="1" ht="27" customHeight="1" x14ac:dyDescent="0.25">
      <c r="B29" s="81"/>
      <c r="C29" s="82" t="s">
        <v>18</v>
      </c>
      <c r="D29" s="83">
        <v>8.1052746200000456</v>
      </c>
      <c r="E29" s="83">
        <v>7.9118920599999001</v>
      </c>
      <c r="F29" s="83">
        <v>8.1069792000002963</v>
      </c>
      <c r="G29" s="83">
        <v>8.0675728100000015</v>
      </c>
      <c r="H29" s="83">
        <v>8.3905081600000813</v>
      </c>
      <c r="I29" s="83">
        <v>9.037906079999857</v>
      </c>
      <c r="J29" s="83">
        <v>9.1644589199997881</v>
      </c>
      <c r="K29" s="83">
        <v>9.2163418300001467</v>
      </c>
      <c r="L29" s="83">
        <v>9.5955917399994632</v>
      </c>
      <c r="M29" s="83">
        <v>10.114032970000153</v>
      </c>
      <c r="N29" s="83">
        <v>10.32038195999985</v>
      </c>
      <c r="O29" s="83">
        <v>10.432730580000225</v>
      </c>
      <c r="P29" s="83">
        <v>10.724441000000752</v>
      </c>
      <c r="Q29" s="83">
        <v>11.16869320204205</v>
      </c>
      <c r="R29" s="83">
        <v>12.281271003743313</v>
      </c>
      <c r="S29" s="83">
        <v>0.53062461438649533</v>
      </c>
      <c r="AL29" s="25"/>
      <c r="AM29" s="25"/>
      <c r="AN29" s="25"/>
      <c r="AO29" s="25"/>
      <c r="AP29" s="25"/>
      <c r="AQ29" s="25"/>
      <c r="AR29" s="25"/>
      <c r="AS29" s="25"/>
      <c r="AT29" s="25"/>
      <c r="AU29" s="25"/>
      <c r="AV29" s="25"/>
      <c r="AW29" s="25"/>
      <c r="AX29" s="25"/>
      <c r="AY29" s="25"/>
      <c r="AZ29" s="25"/>
      <c r="BA29" s="25"/>
      <c r="BB29" s="25"/>
    </row>
    <row r="30" spans="1:54" s="18" customFormat="1" ht="36" customHeight="1" x14ac:dyDescent="0.25">
      <c r="A30" s="17"/>
      <c r="B30" s="191" t="s">
        <v>259</v>
      </c>
      <c r="C30" s="191"/>
      <c r="D30" s="80">
        <v>8059.3180533299992</v>
      </c>
      <c r="E30" s="80">
        <v>8281.9231378000004</v>
      </c>
      <c r="F30" s="80">
        <v>8508.3826010400007</v>
      </c>
      <c r="G30" s="80">
        <v>8583.7434245299992</v>
      </c>
      <c r="H30" s="80">
        <v>8507.019917990001</v>
      </c>
      <c r="I30" s="80">
        <v>8945.4299488900015</v>
      </c>
      <c r="J30" s="80">
        <v>9064.7707557100002</v>
      </c>
      <c r="K30" s="80">
        <v>9181.3990264100012</v>
      </c>
      <c r="L30" s="80">
        <v>9349.2039009300006</v>
      </c>
      <c r="M30" s="80">
        <v>9447.1208797100007</v>
      </c>
      <c r="N30" s="80">
        <v>9543.0727934799997</v>
      </c>
      <c r="O30" s="80">
        <v>9657.2590160899999</v>
      </c>
      <c r="P30" s="80">
        <v>9842.0333407300004</v>
      </c>
      <c r="Q30" s="80">
        <v>10069.53078705</v>
      </c>
      <c r="R30" s="80">
        <v>10149.87025081</v>
      </c>
      <c r="S30" s="80">
        <v>100</v>
      </c>
      <c r="T30" s="17"/>
      <c r="AA30" s="19"/>
      <c r="AB30" s="19"/>
      <c r="AC30" s="19"/>
      <c r="AD30" s="19"/>
      <c r="AE30" s="19"/>
      <c r="AI30" s="14"/>
      <c r="AL30" s="21"/>
      <c r="AM30" s="21"/>
      <c r="AN30" s="21"/>
      <c r="AO30" s="21"/>
      <c r="AP30" s="21"/>
      <c r="AQ30" s="21"/>
      <c r="AR30" s="21"/>
      <c r="AS30" s="21"/>
      <c r="AT30" s="21"/>
      <c r="AU30" s="21"/>
      <c r="AV30" s="21"/>
      <c r="AW30" s="21"/>
      <c r="AX30" s="21"/>
      <c r="AY30" s="21"/>
      <c r="AZ30" s="21"/>
      <c r="BA30" s="21"/>
      <c r="BB30" s="21"/>
    </row>
    <row r="31" spans="1:54" s="115" customFormat="1" ht="22.5" customHeight="1" x14ac:dyDescent="0.25">
      <c r="A31" s="120"/>
      <c r="B31" s="121"/>
      <c r="C31" s="81" t="s">
        <v>11</v>
      </c>
      <c r="D31" s="83">
        <v>2401.47384246</v>
      </c>
      <c r="E31" s="83">
        <v>2523.98637005</v>
      </c>
      <c r="F31" s="83">
        <v>2630.2487721399998</v>
      </c>
      <c r="G31" s="83">
        <v>2673.2486194099997</v>
      </c>
      <c r="H31" s="83">
        <v>2615.9046287900001</v>
      </c>
      <c r="I31" s="83">
        <v>2836.3583936200002</v>
      </c>
      <c r="J31" s="83">
        <v>2926.1013119899999</v>
      </c>
      <c r="K31" s="83">
        <v>2966.5232168500002</v>
      </c>
      <c r="L31" s="83">
        <v>2991.5830257600001</v>
      </c>
      <c r="M31" s="83">
        <v>3006.7474944999999</v>
      </c>
      <c r="N31" s="83">
        <v>3001.4446660200001</v>
      </c>
      <c r="O31" s="83">
        <v>2996.1370512899998</v>
      </c>
      <c r="P31" s="83">
        <v>3031.0227941100002</v>
      </c>
      <c r="Q31" s="83">
        <v>3094.9949070899997</v>
      </c>
      <c r="R31" s="83">
        <v>3110.8855968300004</v>
      </c>
      <c r="S31" s="83">
        <v>30.649510978544182</v>
      </c>
      <c r="AL31" s="124"/>
      <c r="AM31" s="124"/>
      <c r="AN31" s="124"/>
      <c r="AO31" s="124"/>
      <c r="AP31" s="124"/>
      <c r="AQ31" s="124"/>
      <c r="AR31" s="124"/>
      <c r="AS31" s="124"/>
      <c r="AT31" s="124"/>
      <c r="AU31" s="124"/>
      <c r="AV31" s="124"/>
      <c r="AW31" s="124"/>
      <c r="AX31" s="124"/>
      <c r="AY31" s="124"/>
      <c r="AZ31" s="124"/>
      <c r="BA31" s="124"/>
      <c r="BB31" s="124"/>
    </row>
    <row r="32" spans="1:54" s="24" customFormat="1" ht="22.5" customHeight="1" x14ac:dyDescent="0.25">
      <c r="B32" s="81"/>
      <c r="C32" s="81" t="s">
        <v>20</v>
      </c>
      <c r="D32" s="83">
        <v>2156.7885215900001</v>
      </c>
      <c r="E32" s="83">
        <v>2211.1940400899998</v>
      </c>
      <c r="F32" s="83">
        <v>2285.6229848799999</v>
      </c>
      <c r="G32" s="83">
        <v>2298.93150818</v>
      </c>
      <c r="H32" s="83">
        <v>2272.2229991100003</v>
      </c>
      <c r="I32" s="83">
        <v>2370.6923443300002</v>
      </c>
      <c r="J32" s="83">
        <v>2406.59057076</v>
      </c>
      <c r="K32" s="83">
        <v>2442.0871878799999</v>
      </c>
      <c r="L32" s="83">
        <v>2510.5920683400004</v>
      </c>
      <c r="M32" s="83">
        <v>2555.33212374</v>
      </c>
      <c r="N32" s="83">
        <v>2633.2184136999999</v>
      </c>
      <c r="O32" s="83">
        <v>2693.0586479600001</v>
      </c>
      <c r="P32" s="83">
        <v>2755.4734405200002</v>
      </c>
      <c r="Q32" s="83">
        <v>2803.6955508300002</v>
      </c>
      <c r="R32" s="83">
        <v>2824.4327749600002</v>
      </c>
      <c r="S32" s="83">
        <v>27.827279612117202</v>
      </c>
      <c r="AL32" s="25"/>
      <c r="AM32" s="25"/>
      <c r="AN32" s="25"/>
      <c r="AO32" s="25"/>
      <c r="AP32" s="25"/>
      <c r="AQ32" s="25"/>
      <c r="AR32" s="25"/>
      <c r="AS32" s="25"/>
      <c r="AT32" s="25"/>
      <c r="AU32" s="25"/>
      <c r="AV32" s="25"/>
      <c r="AW32" s="25"/>
      <c r="AX32" s="25"/>
      <c r="AY32" s="25"/>
      <c r="AZ32" s="25"/>
      <c r="BA32" s="25"/>
      <c r="BB32" s="25"/>
    </row>
    <row r="33" spans="1:54" s="24" customFormat="1" ht="27" customHeight="1" x14ac:dyDescent="0.25">
      <c r="B33" s="81"/>
      <c r="C33" s="82" t="s">
        <v>12</v>
      </c>
      <c r="D33" s="83">
        <v>2552.2041120699996</v>
      </c>
      <c r="E33" s="83">
        <v>2562.9730626500004</v>
      </c>
      <c r="F33" s="83">
        <v>2598.6771684199998</v>
      </c>
      <c r="G33" s="83">
        <v>2647.6018203399999</v>
      </c>
      <c r="H33" s="83">
        <v>2644.42308877</v>
      </c>
      <c r="I33" s="83">
        <v>2728.2277327100001</v>
      </c>
      <c r="J33" s="83">
        <v>2721.9175572499994</v>
      </c>
      <c r="K33" s="83">
        <v>2727.55107086</v>
      </c>
      <c r="L33" s="83">
        <v>2799.10434777</v>
      </c>
      <c r="M33" s="83">
        <v>2800.1503735299998</v>
      </c>
      <c r="N33" s="83">
        <v>2815.8294015500001</v>
      </c>
      <c r="O33" s="83">
        <v>2858.5385600100003</v>
      </c>
      <c r="P33" s="83">
        <v>2909.9360593600004</v>
      </c>
      <c r="Q33" s="83">
        <v>3004.4000702899998</v>
      </c>
      <c r="R33" s="83">
        <v>3044.3612372100001</v>
      </c>
      <c r="S33" s="83">
        <v>29.994090190138618</v>
      </c>
      <c r="AL33" s="25"/>
      <c r="AM33" s="25"/>
      <c r="AN33" s="25"/>
      <c r="AO33" s="25"/>
      <c r="AP33" s="25"/>
      <c r="AQ33" s="25"/>
      <c r="AR33" s="25"/>
      <c r="AS33" s="25"/>
      <c r="AT33" s="25"/>
      <c r="AU33" s="25"/>
      <c r="AV33" s="25"/>
      <c r="AW33" s="25"/>
      <c r="AX33" s="25"/>
      <c r="AY33" s="25"/>
      <c r="AZ33" s="25"/>
      <c r="BA33" s="25"/>
      <c r="BB33" s="25"/>
    </row>
    <row r="34" spans="1:54" s="18" customFormat="1" ht="36" customHeight="1" x14ac:dyDescent="0.2">
      <c r="A34" s="17"/>
      <c r="B34" s="191" t="s">
        <v>260</v>
      </c>
      <c r="C34" s="191"/>
      <c r="D34" s="80">
        <v>3461.7900969400002</v>
      </c>
      <c r="E34" s="80">
        <v>3526.21986208</v>
      </c>
      <c r="F34" s="80">
        <v>3576.3999765599997</v>
      </c>
      <c r="G34" s="80">
        <v>3535.6366100599998</v>
      </c>
      <c r="H34" s="80">
        <v>3472.3170139199997</v>
      </c>
      <c r="I34" s="80">
        <v>3589.4141465900002</v>
      </c>
      <c r="J34" s="80">
        <v>3568.03323602</v>
      </c>
      <c r="K34" s="80">
        <v>3610.40233756</v>
      </c>
      <c r="L34" s="80">
        <v>3671.3314150800002</v>
      </c>
      <c r="M34" s="80">
        <v>3730.5078640299998</v>
      </c>
      <c r="N34" s="80">
        <v>3822.7733437700003</v>
      </c>
      <c r="O34" s="80">
        <v>3883.7027259500001</v>
      </c>
      <c r="P34" s="80">
        <v>3980.3826350599998</v>
      </c>
      <c r="Q34" s="80">
        <v>4032.5239510300003</v>
      </c>
      <c r="R34" s="80">
        <v>4052.0520841699999</v>
      </c>
      <c r="S34" s="80">
        <v>100</v>
      </c>
      <c r="T34" s="17"/>
      <c r="Z34" s="20"/>
      <c r="AA34" s="19"/>
      <c r="AB34" s="19"/>
      <c r="AC34" s="19"/>
      <c r="AD34" s="19"/>
      <c r="AE34" s="19"/>
      <c r="AI34" s="14"/>
      <c r="AL34" s="21"/>
      <c r="AM34" s="21"/>
      <c r="AN34" s="21"/>
      <c r="AO34" s="21"/>
      <c r="AP34" s="21"/>
      <c r="AQ34" s="21"/>
      <c r="AR34" s="21"/>
      <c r="AS34" s="21"/>
      <c r="AT34" s="21"/>
      <c r="AU34" s="21"/>
      <c r="AV34" s="21"/>
      <c r="AW34" s="21"/>
      <c r="AX34" s="21"/>
      <c r="AY34" s="21"/>
      <c r="AZ34" s="21"/>
      <c r="BA34" s="21"/>
      <c r="BB34" s="21"/>
    </row>
    <row r="35" spans="1:54" s="115" customFormat="1" ht="22.5" customHeight="1" x14ac:dyDescent="0.25">
      <c r="B35" s="121"/>
      <c r="C35" s="81" t="s">
        <v>11</v>
      </c>
      <c r="D35" s="83">
        <v>328.55960427000002</v>
      </c>
      <c r="E35" s="83">
        <v>333.01799192999999</v>
      </c>
      <c r="F35" s="83">
        <v>332.72439258999998</v>
      </c>
      <c r="G35" s="83">
        <v>324.06031525999998</v>
      </c>
      <c r="H35" s="83">
        <v>309.10397665000005</v>
      </c>
      <c r="I35" s="83">
        <v>308.47546643999999</v>
      </c>
      <c r="J35" s="83">
        <v>284.89749921999999</v>
      </c>
      <c r="K35" s="83">
        <v>288.36537993000002</v>
      </c>
      <c r="L35" s="83">
        <v>287.87165558999999</v>
      </c>
      <c r="M35" s="83">
        <v>284.06746814000002</v>
      </c>
      <c r="N35" s="83">
        <v>294.82425753000001</v>
      </c>
      <c r="O35" s="83">
        <v>297.79912646000002</v>
      </c>
      <c r="P35" s="83">
        <v>302.73682387999997</v>
      </c>
      <c r="Q35" s="83">
        <v>300.69126812999997</v>
      </c>
      <c r="R35" s="83">
        <v>301.80255868</v>
      </c>
      <c r="S35" s="83">
        <v>7.4481411494941225</v>
      </c>
      <c r="AL35" s="124"/>
      <c r="AM35" s="124"/>
      <c r="AN35" s="124"/>
      <c r="AO35" s="124"/>
      <c r="AP35" s="124"/>
      <c r="AQ35" s="124"/>
      <c r="AR35" s="124"/>
      <c r="AS35" s="124"/>
      <c r="AT35" s="124"/>
      <c r="AU35" s="124"/>
      <c r="AV35" s="124"/>
      <c r="AW35" s="124"/>
      <c r="AX35" s="124"/>
      <c r="AY35" s="124"/>
      <c r="AZ35" s="124"/>
      <c r="BA35" s="124"/>
      <c r="BB35" s="124"/>
    </row>
    <row r="36" spans="1:54" s="24" customFormat="1" ht="22.5" customHeight="1" x14ac:dyDescent="0.25">
      <c r="B36" s="81"/>
      <c r="C36" s="81" t="s">
        <v>20</v>
      </c>
      <c r="D36" s="83">
        <v>2106.2167953499998</v>
      </c>
      <c r="E36" s="83">
        <v>2153.05930201</v>
      </c>
      <c r="F36" s="83">
        <v>2215.9229810299998</v>
      </c>
      <c r="G36" s="83">
        <v>2211.9959051999999</v>
      </c>
      <c r="H36" s="83">
        <v>2174.06308958</v>
      </c>
      <c r="I36" s="83">
        <v>2263.2672739300001</v>
      </c>
      <c r="J36" s="83">
        <v>2289.3890674700001</v>
      </c>
      <c r="K36" s="83">
        <v>2315.7085775700002</v>
      </c>
      <c r="L36" s="83">
        <v>2376.4759975000002</v>
      </c>
      <c r="M36" s="83">
        <v>2414.1949377199999</v>
      </c>
      <c r="N36" s="83">
        <v>2485.33020072</v>
      </c>
      <c r="O36" s="83">
        <v>2539.3730836900004</v>
      </c>
      <c r="P36" s="83">
        <v>2597.1347566900004</v>
      </c>
      <c r="Q36" s="83">
        <v>2633.3241424599996</v>
      </c>
      <c r="R36" s="83">
        <v>2649.0629637400002</v>
      </c>
      <c r="S36" s="83">
        <v>65.375836951578066</v>
      </c>
      <c r="AL36" s="25"/>
      <c r="AM36" s="25"/>
      <c r="AN36" s="25"/>
      <c r="AO36" s="25"/>
      <c r="AP36" s="25"/>
      <c r="AQ36" s="25"/>
      <c r="AR36" s="25"/>
      <c r="AS36" s="25"/>
      <c r="AT36" s="25"/>
      <c r="AU36" s="25"/>
      <c r="AV36" s="25"/>
      <c r="AW36" s="25"/>
      <c r="AX36" s="25"/>
      <c r="AY36" s="25"/>
      <c r="AZ36" s="25"/>
      <c r="BA36" s="25"/>
      <c r="BB36" s="25"/>
    </row>
    <row r="37" spans="1:54" s="24" customFormat="1" ht="27" customHeight="1" x14ac:dyDescent="0.25">
      <c r="B37" s="81"/>
      <c r="C37" s="82" t="s">
        <v>12</v>
      </c>
      <c r="D37" s="83">
        <v>330.75763042</v>
      </c>
      <c r="E37" s="83">
        <v>316.83915997000003</v>
      </c>
      <c r="F37" s="83">
        <v>303.38784458000003</v>
      </c>
      <c r="G37" s="83">
        <v>303.50172097000001</v>
      </c>
      <c r="H37" s="83">
        <v>292.90952110000001</v>
      </c>
      <c r="I37" s="83">
        <v>295.84433129000001</v>
      </c>
      <c r="J37" s="83">
        <v>284.89297169999998</v>
      </c>
      <c r="K37" s="83">
        <v>279.25178514999999</v>
      </c>
      <c r="L37" s="83">
        <v>284.78558492000002</v>
      </c>
      <c r="M37" s="83">
        <v>279.72403116999999</v>
      </c>
      <c r="N37" s="83">
        <v>288.48252257999997</v>
      </c>
      <c r="O37" s="83">
        <v>290.53236934</v>
      </c>
      <c r="P37" s="83">
        <v>297.06581671999999</v>
      </c>
      <c r="Q37" s="83">
        <v>302.51004134999999</v>
      </c>
      <c r="R37" s="83">
        <v>306.71013893999998</v>
      </c>
      <c r="S37" s="83">
        <v>7.5692546040613093</v>
      </c>
      <c r="AL37" s="25"/>
      <c r="AM37" s="25"/>
      <c r="AN37" s="25"/>
      <c r="AO37" s="25"/>
      <c r="AP37" s="25"/>
      <c r="AQ37" s="25"/>
      <c r="AR37" s="25"/>
      <c r="AS37" s="25"/>
      <c r="AT37" s="25"/>
      <c r="AU37" s="25"/>
      <c r="AV37" s="25"/>
      <c r="AW37" s="25"/>
      <c r="AX37" s="25"/>
      <c r="AY37" s="25"/>
      <c r="AZ37" s="25"/>
      <c r="BA37" s="25"/>
      <c r="BB37" s="25"/>
    </row>
    <row r="38" spans="1:54" s="18" customFormat="1" ht="36" customHeight="1" x14ac:dyDescent="0.25">
      <c r="A38" s="17"/>
      <c r="B38" s="191" t="s">
        <v>261</v>
      </c>
      <c r="C38" s="191"/>
      <c r="D38" s="80">
        <v>1134.74670814</v>
      </c>
      <c r="E38" s="80">
        <v>1153.39020437</v>
      </c>
      <c r="F38" s="80">
        <v>1192.08220893</v>
      </c>
      <c r="G38" s="80">
        <v>1234.37821822</v>
      </c>
      <c r="H38" s="80">
        <v>1193.7599966599998</v>
      </c>
      <c r="I38" s="80">
        <v>1295.9106206599999</v>
      </c>
      <c r="J38" s="80">
        <v>1309.8989176</v>
      </c>
      <c r="K38" s="80">
        <v>1315.4799237699999</v>
      </c>
      <c r="L38" s="80">
        <v>1360.85346757</v>
      </c>
      <c r="M38" s="80">
        <v>1363.5721556599999</v>
      </c>
      <c r="N38" s="80">
        <v>1355.61014421</v>
      </c>
      <c r="O38" s="80">
        <v>1384.2945107799999</v>
      </c>
      <c r="P38" s="80">
        <v>1440.90796843</v>
      </c>
      <c r="Q38" s="80">
        <v>1522.6059876699999</v>
      </c>
      <c r="R38" s="80">
        <v>1553.17076</v>
      </c>
      <c r="S38" s="80">
        <v>100</v>
      </c>
      <c r="T38" s="17"/>
      <c r="Y38" s="26"/>
      <c r="AA38" s="19"/>
      <c r="AB38" s="19"/>
      <c r="AC38" s="19"/>
      <c r="AD38" s="19"/>
      <c r="AE38" s="19"/>
      <c r="AI38" s="14"/>
      <c r="AL38" s="21"/>
      <c r="AM38" s="21"/>
      <c r="AN38" s="21"/>
      <c r="AO38" s="21"/>
      <c r="AP38" s="21"/>
      <c r="AQ38" s="21"/>
      <c r="AR38" s="21"/>
      <c r="AS38" s="21"/>
      <c r="AT38" s="21"/>
      <c r="AU38" s="21"/>
      <c r="AV38" s="21"/>
      <c r="AW38" s="21"/>
      <c r="AX38" s="21"/>
      <c r="AY38" s="21"/>
      <c r="AZ38" s="21"/>
      <c r="BA38" s="21"/>
      <c r="BB38" s="21"/>
    </row>
    <row r="39" spans="1:54" s="115" customFormat="1" ht="22.5" customHeight="1" x14ac:dyDescent="0.25">
      <c r="B39" s="121"/>
      <c r="C39" s="81" t="s">
        <v>11</v>
      </c>
      <c r="D39" s="83">
        <v>433.38555122000002</v>
      </c>
      <c r="E39" s="83">
        <v>450.66662329000002</v>
      </c>
      <c r="F39" s="83">
        <v>461.80594076</v>
      </c>
      <c r="G39" s="83">
        <v>487.00806408</v>
      </c>
      <c r="H39" s="83">
        <v>449.07476766000002</v>
      </c>
      <c r="I39" s="83">
        <v>512.98956448000001</v>
      </c>
      <c r="J39" s="83">
        <v>518.70950406999998</v>
      </c>
      <c r="K39" s="83">
        <v>533.90797394000003</v>
      </c>
      <c r="L39" s="83">
        <v>537.88071779999996</v>
      </c>
      <c r="M39" s="83">
        <v>545.31631779999998</v>
      </c>
      <c r="N39" s="83">
        <v>536.01606214000003</v>
      </c>
      <c r="O39" s="83">
        <v>542.21548109000003</v>
      </c>
      <c r="P39" s="83">
        <v>569.75186841999994</v>
      </c>
      <c r="Q39" s="83">
        <v>600.38865851000003</v>
      </c>
      <c r="R39" s="83">
        <v>612.62431648999996</v>
      </c>
      <c r="S39" s="83">
        <v>39.443461869575756</v>
      </c>
      <c r="AL39" s="124"/>
      <c r="AM39" s="124"/>
      <c r="AN39" s="124"/>
      <c r="AO39" s="124"/>
      <c r="AP39" s="124"/>
      <c r="AQ39" s="124"/>
      <c r="AR39" s="124"/>
      <c r="AS39" s="124"/>
      <c r="AT39" s="124"/>
      <c r="AU39" s="124"/>
      <c r="AV39" s="124"/>
      <c r="AW39" s="124"/>
      <c r="AX39" s="124"/>
      <c r="AY39" s="124"/>
      <c r="AZ39" s="124"/>
      <c r="BA39" s="124"/>
      <c r="BB39" s="124"/>
    </row>
    <row r="40" spans="1:54" s="24" customFormat="1" ht="22.5" customHeight="1" x14ac:dyDescent="0.25">
      <c r="B40" s="81"/>
      <c r="C40" s="81" t="s">
        <v>20</v>
      </c>
      <c r="D40" s="83">
        <v>10.48635999</v>
      </c>
      <c r="E40" s="83">
        <v>12.360666629999999</v>
      </c>
      <c r="F40" s="83">
        <v>14.180327100000001</v>
      </c>
      <c r="G40" s="83">
        <v>20.014396530000003</v>
      </c>
      <c r="H40" s="83">
        <v>24.27802166</v>
      </c>
      <c r="I40" s="83">
        <v>27.489917639999998</v>
      </c>
      <c r="J40" s="83">
        <v>31.82945024</v>
      </c>
      <c r="K40" s="83">
        <v>33.65224061</v>
      </c>
      <c r="L40" s="83">
        <v>35.59069934</v>
      </c>
      <c r="M40" s="83">
        <v>38.692071460000001</v>
      </c>
      <c r="N40" s="83">
        <v>41.246451710000002</v>
      </c>
      <c r="O40" s="83">
        <v>42.290667339999999</v>
      </c>
      <c r="P40" s="83">
        <v>44.021338980000003</v>
      </c>
      <c r="Q40" s="83">
        <v>48.592340069999999</v>
      </c>
      <c r="R40" s="83">
        <v>51.04634077</v>
      </c>
      <c r="S40" s="83">
        <v>3.2865890914660278</v>
      </c>
      <c r="AL40" s="25"/>
      <c r="AM40" s="25"/>
      <c r="AN40" s="25"/>
      <c r="AO40" s="25"/>
      <c r="AP40" s="25"/>
      <c r="AQ40" s="25"/>
      <c r="AR40" s="25"/>
      <c r="AS40" s="25"/>
      <c r="AT40" s="25"/>
      <c r="AU40" s="25"/>
      <c r="AV40" s="25"/>
      <c r="AW40" s="25"/>
      <c r="AX40" s="25"/>
      <c r="AY40" s="25"/>
      <c r="AZ40" s="25"/>
      <c r="BA40" s="25"/>
      <c r="BB40" s="25"/>
    </row>
    <row r="41" spans="1:54" s="24" customFormat="1" ht="27" customHeight="1" x14ac:dyDescent="0.25">
      <c r="B41" s="81"/>
      <c r="C41" s="82" t="s">
        <v>12</v>
      </c>
      <c r="D41" s="83">
        <v>557.07238470000004</v>
      </c>
      <c r="E41" s="83">
        <v>555.24123750000001</v>
      </c>
      <c r="F41" s="83">
        <v>571.35158740000008</v>
      </c>
      <c r="G41" s="83">
        <v>588.75574947999996</v>
      </c>
      <c r="H41" s="83">
        <v>579.26772928000003</v>
      </c>
      <c r="I41" s="83">
        <v>603.08318751000013</v>
      </c>
      <c r="J41" s="83">
        <v>594.47156151000002</v>
      </c>
      <c r="K41" s="83">
        <v>578.51395259000003</v>
      </c>
      <c r="L41" s="83">
        <v>617.08452689000001</v>
      </c>
      <c r="M41" s="83">
        <v>609.68664430000001</v>
      </c>
      <c r="N41" s="83">
        <v>606.02342495000005</v>
      </c>
      <c r="O41" s="83">
        <v>618.87934559999997</v>
      </c>
      <c r="P41" s="83">
        <v>632.28368769999997</v>
      </c>
      <c r="Q41" s="83">
        <v>671.39568897000004</v>
      </c>
      <c r="R41" s="83">
        <v>681.35898955000005</v>
      </c>
      <c r="S41" s="83">
        <v>43.868903992887432</v>
      </c>
      <c r="AL41" s="25"/>
      <c r="AM41" s="25"/>
      <c r="AN41" s="25"/>
      <c r="AO41" s="25"/>
      <c r="AP41" s="25"/>
      <c r="AQ41" s="25"/>
      <c r="AR41" s="25"/>
      <c r="AS41" s="25"/>
      <c r="AT41" s="25"/>
      <c r="AU41" s="25"/>
      <c r="AV41" s="25"/>
      <c r="AW41" s="25"/>
      <c r="AX41" s="25"/>
      <c r="AY41" s="25"/>
      <c r="AZ41" s="25"/>
      <c r="BA41" s="25"/>
      <c r="BB41" s="25"/>
    </row>
    <row r="42" spans="1:54" s="18" customFormat="1" ht="36" customHeight="1" x14ac:dyDescent="0.25">
      <c r="A42" s="17"/>
      <c r="B42" s="191" t="s">
        <v>262</v>
      </c>
      <c r="C42" s="191"/>
      <c r="D42" s="80">
        <v>3449.3510957900003</v>
      </c>
      <c r="E42" s="80">
        <v>3512.9086187999997</v>
      </c>
      <c r="F42" s="80">
        <v>3563.1301568900003</v>
      </c>
      <c r="G42" s="80">
        <v>3523.0690861799999</v>
      </c>
      <c r="H42" s="80">
        <v>3453.28337543</v>
      </c>
      <c r="I42" s="80">
        <v>3567.5385325699999</v>
      </c>
      <c r="J42" s="80">
        <v>3553.33933957</v>
      </c>
      <c r="K42" s="80">
        <v>3595.4204014799998</v>
      </c>
      <c r="L42" s="80">
        <v>3654.2270075699998</v>
      </c>
      <c r="M42" s="80">
        <v>3713.7088820399999</v>
      </c>
      <c r="N42" s="80">
        <v>3804.1572460100001</v>
      </c>
      <c r="O42" s="80">
        <v>3867.51849034</v>
      </c>
      <c r="P42" s="80">
        <v>3965.8835825399997</v>
      </c>
      <c r="Q42" s="80">
        <v>4018.7715018500003</v>
      </c>
      <c r="R42" s="80">
        <v>4038.8031164399999</v>
      </c>
      <c r="S42" s="80">
        <v>100</v>
      </c>
      <c r="T42" s="17"/>
      <c r="AA42" s="19"/>
      <c r="AB42" s="19"/>
      <c r="AC42" s="19"/>
      <c r="AD42" s="19"/>
      <c r="AE42" s="19"/>
      <c r="AI42" s="14"/>
      <c r="AL42" s="21"/>
      <c r="AM42" s="21"/>
      <c r="AN42" s="21"/>
      <c r="AO42" s="21"/>
      <c r="AP42" s="21"/>
      <c r="AQ42" s="21"/>
      <c r="AR42" s="21"/>
      <c r="AS42" s="21"/>
      <c r="AT42" s="21"/>
      <c r="AU42" s="21"/>
      <c r="AV42" s="21"/>
      <c r="AW42" s="21"/>
      <c r="AX42" s="21"/>
      <c r="AY42" s="21"/>
      <c r="AZ42" s="21"/>
      <c r="BA42" s="21"/>
      <c r="BB42" s="21"/>
    </row>
    <row r="43" spans="1:54" s="115" customFormat="1" ht="22.5" customHeight="1" x14ac:dyDescent="0.25">
      <c r="B43" s="121"/>
      <c r="C43" s="81" t="s">
        <v>13</v>
      </c>
      <c r="D43" s="83">
        <v>939.07088178000004</v>
      </c>
      <c r="E43" s="83">
        <v>945.40560077999999</v>
      </c>
      <c r="F43" s="83">
        <v>952.49643593999997</v>
      </c>
      <c r="G43" s="83">
        <v>945.62189867000006</v>
      </c>
      <c r="H43" s="83">
        <v>945.63226830999997</v>
      </c>
      <c r="I43" s="83">
        <v>974.32101392000004</v>
      </c>
      <c r="J43" s="83">
        <v>962.38594986999999</v>
      </c>
      <c r="K43" s="83">
        <v>981.30765543999996</v>
      </c>
      <c r="L43" s="83">
        <v>1012.8911531399999</v>
      </c>
      <c r="M43" s="83">
        <v>1023.66398451</v>
      </c>
      <c r="N43" s="83">
        <v>1058.4098026500001</v>
      </c>
      <c r="O43" s="83">
        <v>1083.43551297</v>
      </c>
      <c r="P43" s="83">
        <v>1095.0722535099999</v>
      </c>
      <c r="Q43" s="83">
        <v>1110.42586366</v>
      </c>
      <c r="R43" s="83">
        <v>1124.699975973549</v>
      </c>
      <c r="S43" s="83">
        <v>27.84735832740753</v>
      </c>
      <c r="AL43" s="124"/>
      <c r="AM43" s="124"/>
      <c r="AN43" s="124"/>
      <c r="AO43" s="124"/>
      <c r="AP43" s="124"/>
      <c r="AQ43" s="124"/>
      <c r="AR43" s="124"/>
      <c r="AS43" s="124"/>
      <c r="AT43" s="124"/>
      <c r="AU43" s="124"/>
      <c r="AV43" s="124"/>
      <c r="AW43" s="124"/>
      <c r="AX43" s="124"/>
      <c r="AY43" s="124"/>
      <c r="AZ43" s="124"/>
      <c r="BA43" s="124"/>
      <c r="BB43" s="124"/>
    </row>
    <row r="44" spans="1:54" s="24" customFormat="1" ht="22.5" customHeight="1" x14ac:dyDescent="0.25">
      <c r="B44" s="81"/>
      <c r="C44" s="81" t="s">
        <v>2</v>
      </c>
      <c r="D44" s="83">
        <v>1095.6508213299999</v>
      </c>
      <c r="E44" s="83">
        <v>1113.8560017500001</v>
      </c>
      <c r="F44" s="83">
        <v>1137.5268634700001</v>
      </c>
      <c r="G44" s="83">
        <v>1150.4631853400001</v>
      </c>
      <c r="H44" s="83">
        <v>1119.27058934</v>
      </c>
      <c r="I44" s="83">
        <v>1166.31570953</v>
      </c>
      <c r="J44" s="83">
        <v>1189.0284728600002</v>
      </c>
      <c r="K44" s="83">
        <v>1210.83095553</v>
      </c>
      <c r="L44" s="83">
        <v>1227.3220636400001</v>
      </c>
      <c r="M44" s="83">
        <v>1251.8206803800001</v>
      </c>
      <c r="N44" s="83">
        <v>1270.0500441199999</v>
      </c>
      <c r="O44" s="83">
        <v>1264.6017003699999</v>
      </c>
      <c r="P44" s="83">
        <v>1290.6226358199999</v>
      </c>
      <c r="Q44" s="83">
        <v>1297.8814774</v>
      </c>
      <c r="R44" s="83">
        <v>1318.4802354270303</v>
      </c>
      <c r="S44" s="83">
        <v>32.645320839239218</v>
      </c>
      <c r="AL44" s="25"/>
      <c r="AM44" s="25"/>
      <c r="AN44" s="25"/>
      <c r="AO44" s="25"/>
      <c r="AP44" s="25"/>
      <c r="AQ44" s="25"/>
      <c r="AR44" s="25"/>
      <c r="AS44" s="25"/>
      <c r="AT44" s="25"/>
      <c r="AU44" s="25"/>
      <c r="AV44" s="25"/>
      <c r="AW44" s="25"/>
      <c r="AX44" s="25"/>
      <c r="AY44" s="25"/>
      <c r="AZ44" s="25"/>
      <c r="BA44" s="25"/>
      <c r="BB44" s="25"/>
    </row>
    <row r="45" spans="1:54" s="24" customFormat="1" ht="22.5" customHeight="1" x14ac:dyDescent="0.25">
      <c r="B45" s="81"/>
      <c r="C45" s="81" t="s">
        <v>14</v>
      </c>
      <c r="D45" s="83">
        <v>307.33718252</v>
      </c>
      <c r="E45" s="83">
        <v>318.53353233000001</v>
      </c>
      <c r="F45" s="83">
        <v>322.80760196</v>
      </c>
      <c r="G45" s="83">
        <v>311.00664432999997</v>
      </c>
      <c r="H45" s="83">
        <v>288.20259987999998</v>
      </c>
      <c r="I45" s="83">
        <v>292.87640235999999</v>
      </c>
      <c r="J45" s="83">
        <v>282.89171068999997</v>
      </c>
      <c r="K45" s="83">
        <v>264.75953515000003</v>
      </c>
      <c r="L45" s="83">
        <v>255.69101816</v>
      </c>
      <c r="M45" s="83">
        <v>251.45041604000002</v>
      </c>
      <c r="N45" s="83">
        <v>247.98439261999999</v>
      </c>
      <c r="O45" s="83">
        <v>252.11293707000002</v>
      </c>
      <c r="P45" s="83">
        <v>260.82642162999997</v>
      </c>
      <c r="Q45" s="83">
        <v>258.19311325000001</v>
      </c>
      <c r="R45" s="83">
        <v>236.69793513843095</v>
      </c>
      <c r="S45" s="83">
        <v>5.860596030911954</v>
      </c>
      <c r="AL45" s="25"/>
      <c r="AM45" s="25"/>
      <c r="AN45" s="25"/>
      <c r="AO45" s="25"/>
      <c r="AP45" s="25"/>
      <c r="AQ45" s="25"/>
      <c r="AR45" s="25"/>
      <c r="AS45" s="25"/>
      <c r="AT45" s="25"/>
      <c r="AU45" s="25"/>
      <c r="AV45" s="25"/>
      <c r="AW45" s="25"/>
      <c r="AX45" s="25"/>
      <c r="AY45" s="25"/>
      <c r="AZ45" s="25"/>
      <c r="BA45" s="25"/>
      <c r="BB45" s="25"/>
    </row>
    <row r="46" spans="1:54" s="24" customFormat="1" ht="22.5" customHeight="1" x14ac:dyDescent="0.25">
      <c r="B46" s="81"/>
      <c r="C46" s="81" t="s">
        <v>15</v>
      </c>
      <c r="D46" s="83">
        <v>244.63599580000002</v>
      </c>
      <c r="E46" s="83">
        <v>247.57669175999999</v>
      </c>
      <c r="F46" s="83">
        <v>254.85281692999999</v>
      </c>
      <c r="G46" s="83">
        <v>252.06166917000002</v>
      </c>
      <c r="H46" s="83">
        <v>238.51821174999998</v>
      </c>
      <c r="I46" s="83">
        <v>251.19297670999998</v>
      </c>
      <c r="J46" s="83">
        <v>257.66501210000001</v>
      </c>
      <c r="K46" s="83">
        <v>260.62854686999998</v>
      </c>
      <c r="L46" s="83">
        <v>267.96796225999998</v>
      </c>
      <c r="M46" s="83">
        <v>277.09659447000001</v>
      </c>
      <c r="N46" s="83">
        <v>292.62099972000004</v>
      </c>
      <c r="O46" s="83">
        <v>306.10364721000002</v>
      </c>
      <c r="P46" s="83">
        <v>324.16921309999998</v>
      </c>
      <c r="Q46" s="83">
        <v>338.62687040000003</v>
      </c>
      <c r="R46" s="83">
        <v>341.28918358207397</v>
      </c>
      <c r="S46" s="83">
        <v>8.4502555272588538</v>
      </c>
      <c r="AL46" s="25"/>
      <c r="AM46" s="25"/>
      <c r="AN46" s="25"/>
      <c r="AO46" s="25"/>
      <c r="AP46" s="25"/>
      <c r="AQ46" s="25"/>
      <c r="AR46" s="25"/>
      <c r="AS46" s="25"/>
      <c r="AT46" s="25"/>
      <c r="AU46" s="25"/>
      <c r="AV46" s="25"/>
      <c r="AW46" s="25"/>
      <c r="AX46" s="25"/>
      <c r="AY46" s="25"/>
      <c r="AZ46" s="25"/>
      <c r="BA46" s="25"/>
      <c r="BB46" s="25"/>
    </row>
    <row r="47" spans="1:54" s="24" customFormat="1" ht="27" customHeight="1" x14ac:dyDescent="0.25">
      <c r="B47" s="81"/>
      <c r="C47" s="82" t="s">
        <v>16</v>
      </c>
      <c r="D47" s="83">
        <v>221.73032726</v>
      </c>
      <c r="E47" s="83">
        <v>227.87187309999999</v>
      </c>
      <c r="F47" s="83">
        <v>231.30499668000002</v>
      </c>
      <c r="G47" s="83">
        <v>230.07313714</v>
      </c>
      <c r="H47" s="83">
        <v>234.92483109</v>
      </c>
      <c r="I47" s="83">
        <v>240.81373629999999</v>
      </c>
      <c r="J47" s="83">
        <v>232.98024760999999</v>
      </c>
      <c r="K47" s="83">
        <v>237.67740549999999</v>
      </c>
      <c r="L47" s="83">
        <v>251.90339911000001</v>
      </c>
      <c r="M47" s="83">
        <v>259.72569447000001</v>
      </c>
      <c r="N47" s="83">
        <v>269.13701245999999</v>
      </c>
      <c r="O47" s="83">
        <v>278.30330235999998</v>
      </c>
      <c r="P47" s="83">
        <v>286.14932841999996</v>
      </c>
      <c r="Q47" s="83">
        <v>296.51221800000002</v>
      </c>
      <c r="R47" s="83">
        <v>299.28425731247489</v>
      </c>
      <c r="S47" s="83">
        <v>7.4102215107796283</v>
      </c>
      <c r="AL47" s="25"/>
      <c r="AM47" s="25"/>
      <c r="AN47" s="25"/>
      <c r="AO47" s="25"/>
      <c r="AP47" s="25"/>
      <c r="AQ47" s="25"/>
      <c r="AR47" s="25"/>
      <c r="AS47" s="25"/>
      <c r="AT47" s="25"/>
      <c r="AU47" s="25"/>
      <c r="AV47" s="25"/>
      <c r="AW47" s="25"/>
      <c r="AX47" s="25"/>
      <c r="AY47" s="25"/>
      <c r="AZ47" s="25"/>
      <c r="BA47" s="25"/>
      <c r="BB47" s="25"/>
    </row>
    <row r="48" spans="1:54" s="18" customFormat="1" ht="36" customHeight="1" x14ac:dyDescent="0.25">
      <c r="A48" s="17"/>
      <c r="B48" s="191" t="s">
        <v>263</v>
      </c>
      <c r="C48" s="191"/>
      <c r="D48" s="80">
        <v>3922.2957470900001</v>
      </c>
      <c r="E48" s="80">
        <v>4020.3855164700003</v>
      </c>
      <c r="F48" s="80">
        <v>4083.8092439100005</v>
      </c>
      <c r="G48" s="80">
        <v>4140.5218026399998</v>
      </c>
      <c r="H48" s="80">
        <v>4033.6602870800002</v>
      </c>
      <c r="I48" s="80">
        <v>4207.9589147500001</v>
      </c>
      <c r="J48" s="80">
        <v>4277.3060371600004</v>
      </c>
      <c r="K48" s="80">
        <v>4304.0854667200001</v>
      </c>
      <c r="L48" s="80">
        <v>4299.78931534</v>
      </c>
      <c r="M48" s="80">
        <v>4263.8492499200001</v>
      </c>
      <c r="N48" s="80">
        <v>4451.7014722000004</v>
      </c>
      <c r="O48" s="80">
        <v>4621.13016763</v>
      </c>
      <c r="P48" s="80">
        <v>4799.4722729100004</v>
      </c>
      <c r="Q48" s="80">
        <v>4850.4444769900001</v>
      </c>
      <c r="R48" s="80">
        <v>4791.6325718900007</v>
      </c>
      <c r="S48" s="80">
        <v>100</v>
      </c>
      <c r="T48" s="17"/>
      <c r="AA48" s="19"/>
      <c r="AB48" s="19"/>
      <c r="AC48" s="19"/>
      <c r="AD48" s="19"/>
      <c r="AE48" s="19"/>
      <c r="AI48" s="14"/>
      <c r="AL48" s="21"/>
      <c r="AM48" s="21"/>
      <c r="AN48" s="21"/>
      <c r="AO48" s="21"/>
      <c r="AP48" s="21"/>
      <c r="AQ48" s="21"/>
      <c r="AR48" s="21"/>
      <c r="AS48" s="21"/>
      <c r="AT48" s="21"/>
      <c r="AU48" s="21"/>
      <c r="AV48" s="21"/>
      <c r="AW48" s="21"/>
      <c r="AX48" s="21"/>
      <c r="AY48" s="21"/>
      <c r="AZ48" s="21"/>
      <c r="BA48" s="21"/>
      <c r="BB48" s="21"/>
    </row>
    <row r="49" spans="1:54" s="115" customFormat="1" ht="22.5" customHeight="1" x14ac:dyDescent="0.25">
      <c r="B49" s="121"/>
      <c r="C49" s="81" t="s">
        <v>4</v>
      </c>
      <c r="D49" s="83">
        <v>3213.9294505299999</v>
      </c>
      <c r="E49" s="83">
        <v>3287.4099362400002</v>
      </c>
      <c r="F49" s="83">
        <v>3328.2234416200004</v>
      </c>
      <c r="G49" s="83">
        <v>3358.70218032</v>
      </c>
      <c r="H49" s="83">
        <v>3283.1082934800002</v>
      </c>
      <c r="I49" s="83">
        <v>3383.7799349500001</v>
      </c>
      <c r="J49" s="83">
        <v>3406.71795415</v>
      </c>
      <c r="K49" s="83">
        <v>3443.28366873</v>
      </c>
      <c r="L49" s="83">
        <v>3426.9983988999998</v>
      </c>
      <c r="M49" s="83">
        <v>3418.2519673000002</v>
      </c>
      <c r="N49" s="83">
        <v>3573.9753354899999</v>
      </c>
      <c r="O49" s="83">
        <v>3708.8541383199999</v>
      </c>
      <c r="P49" s="83">
        <v>3814.8775204200001</v>
      </c>
      <c r="Q49" s="83">
        <v>3835.98619104</v>
      </c>
      <c r="R49" s="83">
        <v>3783.5658778800002</v>
      </c>
      <c r="S49" s="83">
        <v>78.961936690976685</v>
      </c>
      <c r="AL49" s="124"/>
      <c r="AM49" s="124"/>
      <c r="AN49" s="124"/>
      <c r="AO49" s="124"/>
      <c r="AP49" s="124"/>
      <c r="AQ49" s="124"/>
      <c r="AR49" s="124"/>
      <c r="AS49" s="124"/>
      <c r="AT49" s="124"/>
      <c r="AU49" s="124"/>
      <c r="AV49" s="124"/>
      <c r="AW49" s="124"/>
      <c r="AX49" s="124"/>
      <c r="AY49" s="124"/>
      <c r="AZ49" s="124"/>
      <c r="BA49" s="124"/>
      <c r="BB49" s="124"/>
    </row>
    <row r="50" spans="1:54" s="24" customFormat="1" ht="22.5" customHeight="1" x14ac:dyDescent="0.25">
      <c r="B50" s="81"/>
      <c r="C50" s="81" t="s">
        <v>0</v>
      </c>
      <c r="D50" s="83">
        <v>708.36629656000002</v>
      </c>
      <c r="E50" s="83">
        <v>732.97558022999999</v>
      </c>
      <c r="F50" s="83">
        <v>755.58580229000006</v>
      </c>
      <c r="G50" s="83">
        <v>781.81962232000001</v>
      </c>
      <c r="H50" s="83">
        <v>750.55199360000006</v>
      </c>
      <c r="I50" s="83">
        <v>824.17897979999998</v>
      </c>
      <c r="J50" s="83">
        <v>870.58808300999999</v>
      </c>
      <c r="K50" s="83">
        <v>860.80179798999995</v>
      </c>
      <c r="L50" s="83">
        <v>872.79091643999993</v>
      </c>
      <c r="M50" s="83">
        <v>845.59728261999999</v>
      </c>
      <c r="N50" s="83">
        <v>877.72613670999999</v>
      </c>
      <c r="O50" s="83">
        <v>912.27602931000001</v>
      </c>
      <c r="P50" s="83">
        <v>984.59475249000002</v>
      </c>
      <c r="Q50" s="83">
        <v>1014.45828595</v>
      </c>
      <c r="R50" s="83">
        <v>1008.06669401</v>
      </c>
      <c r="S50" s="83">
        <v>21.038063309023304</v>
      </c>
      <c r="W50" s="49"/>
      <c r="AL50" s="25"/>
      <c r="AM50" s="25"/>
      <c r="AN50" s="25"/>
      <c r="AO50" s="25"/>
      <c r="AP50" s="25"/>
      <c r="AQ50" s="25"/>
      <c r="AR50" s="25"/>
      <c r="AS50" s="25"/>
      <c r="AT50" s="25"/>
      <c r="AU50" s="25"/>
      <c r="AV50" s="25"/>
      <c r="AW50" s="25"/>
      <c r="AX50" s="25"/>
      <c r="AY50" s="25"/>
      <c r="AZ50" s="25"/>
      <c r="BA50" s="25"/>
      <c r="BB50" s="25"/>
    </row>
    <row r="51" spans="1:54" s="24" customFormat="1" ht="22.5" customHeight="1" x14ac:dyDescent="0.25">
      <c r="B51" s="81"/>
      <c r="C51" s="81" t="s">
        <v>13</v>
      </c>
      <c r="D51" s="83">
        <v>157.25056652000001</v>
      </c>
      <c r="E51" s="83">
        <v>164.74087864999998</v>
      </c>
      <c r="F51" s="83">
        <v>167.18039027</v>
      </c>
      <c r="G51" s="83">
        <v>177.14460381999999</v>
      </c>
      <c r="H51" s="83">
        <v>176.36630655000002</v>
      </c>
      <c r="I51" s="83">
        <v>190.06203328999999</v>
      </c>
      <c r="J51" s="83">
        <v>197.57410265999999</v>
      </c>
      <c r="K51" s="83">
        <v>202.34793755000001</v>
      </c>
      <c r="L51" s="83">
        <v>205.99743397</v>
      </c>
      <c r="M51" s="83">
        <v>207.18249351</v>
      </c>
      <c r="N51" s="83">
        <v>221.81869404</v>
      </c>
      <c r="O51" s="83">
        <v>237.92949684999999</v>
      </c>
      <c r="P51" s="83">
        <v>244.27633613</v>
      </c>
      <c r="Q51" s="83">
        <v>244.79173967</v>
      </c>
      <c r="R51" s="83">
        <v>239.36299289917216</v>
      </c>
      <c r="S51" s="83">
        <v>4.9954371356307554</v>
      </c>
      <c r="AL51" s="25"/>
      <c r="AM51" s="25"/>
      <c r="AN51" s="25"/>
      <c r="AO51" s="25"/>
      <c r="AP51" s="25"/>
      <c r="AQ51" s="25"/>
      <c r="AR51" s="25"/>
      <c r="AS51" s="25"/>
      <c r="AT51" s="25"/>
      <c r="AU51" s="25"/>
      <c r="AV51" s="25"/>
      <c r="AW51" s="25"/>
      <c r="AX51" s="25"/>
      <c r="AY51" s="25"/>
      <c r="AZ51" s="25"/>
      <c r="BA51" s="25"/>
      <c r="BB51" s="25"/>
    </row>
    <row r="52" spans="1:54" s="24" customFormat="1" ht="22.5" customHeight="1" x14ac:dyDescent="0.25">
      <c r="B52" s="81"/>
      <c r="C52" s="81" t="s">
        <v>2</v>
      </c>
      <c r="D52" s="83">
        <v>227.95202924999998</v>
      </c>
      <c r="E52" s="83">
        <v>247.34459493</v>
      </c>
      <c r="F52" s="83">
        <v>250.50289495999999</v>
      </c>
      <c r="G52" s="83">
        <v>274.09757916999996</v>
      </c>
      <c r="H52" s="83">
        <v>290.57716593000004</v>
      </c>
      <c r="I52" s="83">
        <v>309.28077694000001</v>
      </c>
      <c r="J52" s="83">
        <v>319.70941694000004</v>
      </c>
      <c r="K52" s="83">
        <v>331.14420838999996</v>
      </c>
      <c r="L52" s="83">
        <v>351.33405923999999</v>
      </c>
      <c r="M52" s="83">
        <v>361.32787803000002</v>
      </c>
      <c r="N52" s="83">
        <v>377.31153735999999</v>
      </c>
      <c r="O52" s="83">
        <v>402.42678695000001</v>
      </c>
      <c r="P52" s="83">
        <v>407.44339718999998</v>
      </c>
      <c r="Q52" s="83">
        <v>404.21177961000001</v>
      </c>
      <c r="R52" s="83">
        <v>396.48428166545085</v>
      </c>
      <c r="S52" s="83">
        <v>8.2745134506225817</v>
      </c>
      <c r="AL52" s="25"/>
      <c r="AM52" s="25"/>
      <c r="AN52" s="25"/>
      <c r="AO52" s="25"/>
      <c r="AP52" s="25"/>
      <c r="AQ52" s="25"/>
      <c r="AR52" s="25"/>
      <c r="AS52" s="25"/>
      <c r="AT52" s="25"/>
      <c r="AU52" s="25"/>
      <c r="AV52" s="25"/>
      <c r="AW52" s="25"/>
      <c r="AX52" s="25"/>
      <c r="AY52" s="25"/>
      <c r="AZ52" s="25"/>
      <c r="BA52" s="25"/>
      <c r="BB52" s="25"/>
    </row>
    <row r="53" spans="1:54" s="24" customFormat="1" ht="22.5" customHeight="1" x14ac:dyDescent="0.25">
      <c r="B53" s="81"/>
      <c r="C53" s="81" t="s">
        <v>14</v>
      </c>
      <c r="D53" s="83">
        <v>202.41100756</v>
      </c>
      <c r="E53" s="83">
        <v>215.69884112</v>
      </c>
      <c r="F53" s="83">
        <v>219.64919287000001</v>
      </c>
      <c r="G53" s="83">
        <v>230.31898400999998</v>
      </c>
      <c r="H53" s="83">
        <v>229.44868937999999</v>
      </c>
      <c r="I53" s="83">
        <v>241.04996202999999</v>
      </c>
      <c r="J53" s="83">
        <v>254.89538671</v>
      </c>
      <c r="K53" s="83">
        <v>249.06299538000002</v>
      </c>
      <c r="L53" s="83">
        <v>249.95194839999999</v>
      </c>
      <c r="M53" s="83">
        <v>238.64265900000001</v>
      </c>
      <c r="N53" s="83">
        <v>243.39474102</v>
      </c>
      <c r="O53" s="83">
        <v>236.85379917</v>
      </c>
      <c r="P53" s="83">
        <v>223.25011566000001</v>
      </c>
      <c r="Q53" s="83">
        <v>213.70840259000002</v>
      </c>
      <c r="R53" s="83">
        <v>182.73780474538026</v>
      </c>
      <c r="S53" s="83">
        <v>3.813685669836357</v>
      </c>
      <c r="AL53" s="25"/>
      <c r="AM53" s="25"/>
      <c r="AN53" s="25"/>
      <c r="AO53" s="25"/>
      <c r="AP53" s="25"/>
      <c r="AQ53" s="25"/>
      <c r="AR53" s="25"/>
      <c r="AS53" s="25"/>
      <c r="AT53" s="25"/>
      <c r="AU53" s="25"/>
      <c r="AV53" s="25"/>
      <c r="AW53" s="25"/>
      <c r="AX53" s="25"/>
      <c r="AY53" s="25"/>
      <c r="AZ53" s="25"/>
      <c r="BA53" s="25"/>
      <c r="BB53" s="25"/>
    </row>
    <row r="54" spans="1:54" s="24" customFormat="1" ht="22.5" customHeight="1" x14ac:dyDescent="0.25">
      <c r="B54" s="81"/>
      <c r="C54" s="81" t="s">
        <v>15</v>
      </c>
      <c r="D54" s="83">
        <v>59.682500300000001</v>
      </c>
      <c r="E54" s="83">
        <v>62.0944675</v>
      </c>
      <c r="F54" s="83">
        <v>66.223561040000007</v>
      </c>
      <c r="G54" s="83">
        <v>67.52291022</v>
      </c>
      <c r="H54" s="83">
        <v>65.117894000000007</v>
      </c>
      <c r="I54" s="83">
        <v>68.757025569999996</v>
      </c>
      <c r="J54" s="83">
        <v>67.682041699999999</v>
      </c>
      <c r="K54" s="83">
        <v>66.981535239999999</v>
      </c>
      <c r="L54" s="83">
        <v>71.892707800000011</v>
      </c>
      <c r="M54" s="83">
        <v>70.612850839999993</v>
      </c>
      <c r="N54" s="83">
        <v>77.445554970000003</v>
      </c>
      <c r="O54" s="83">
        <v>85.85718055000001</v>
      </c>
      <c r="P54" s="83">
        <v>90.65787272</v>
      </c>
      <c r="Q54" s="83">
        <v>91.816421820000002</v>
      </c>
      <c r="R54" s="83">
        <v>89.556836044694165</v>
      </c>
      <c r="S54" s="83">
        <v>1.8690255294213758</v>
      </c>
      <c r="AL54" s="25"/>
      <c r="AM54" s="25"/>
      <c r="AN54" s="25"/>
      <c r="AO54" s="25"/>
      <c r="AP54" s="25"/>
      <c r="AQ54" s="25"/>
      <c r="AR54" s="25"/>
      <c r="AS54" s="25"/>
      <c r="AT54" s="25"/>
      <c r="AU54" s="25"/>
      <c r="AV54" s="25"/>
      <c r="AW54" s="25"/>
      <c r="AX54" s="25"/>
      <c r="AY54" s="25"/>
      <c r="AZ54" s="25"/>
      <c r="BA54" s="25"/>
      <c r="BB54" s="25"/>
    </row>
    <row r="55" spans="1:54" s="24" customFormat="1" ht="27" customHeight="1" x14ac:dyDescent="0.25">
      <c r="B55" s="81"/>
      <c r="C55" s="82" t="s">
        <v>16</v>
      </c>
      <c r="D55" s="83">
        <v>69.037922409999993</v>
      </c>
      <c r="E55" s="83">
        <v>70.313512639999999</v>
      </c>
      <c r="F55" s="83">
        <v>72.697591509999995</v>
      </c>
      <c r="G55" s="83">
        <v>73.035893909999999</v>
      </c>
      <c r="H55" s="83">
        <v>74.087303289999994</v>
      </c>
      <c r="I55" s="83">
        <v>78.856441560000007</v>
      </c>
      <c r="J55" s="83">
        <v>85.014077159999999</v>
      </c>
      <c r="K55" s="83">
        <v>86.46527184</v>
      </c>
      <c r="L55" s="83">
        <v>92.103560729999998</v>
      </c>
      <c r="M55" s="83">
        <v>100.13113559999999</v>
      </c>
      <c r="N55" s="83">
        <v>109.43910958000001</v>
      </c>
      <c r="O55" s="83">
        <v>124.86272616000001</v>
      </c>
      <c r="P55" s="83">
        <v>129.31286496999999</v>
      </c>
      <c r="Q55" s="83">
        <v>136.59220068000002</v>
      </c>
      <c r="R55" s="83">
        <v>139.99799987852981</v>
      </c>
      <c r="S55" s="83">
        <v>2.9217181780553205</v>
      </c>
      <c r="AL55" s="25"/>
      <c r="AM55" s="25"/>
      <c r="AN55" s="25"/>
      <c r="AO55" s="25"/>
      <c r="AP55" s="25"/>
      <c r="AQ55" s="25"/>
      <c r="AR55" s="25"/>
      <c r="AS55" s="25"/>
      <c r="AT55" s="25"/>
      <c r="AU55" s="25"/>
      <c r="AV55" s="25"/>
      <c r="AW55" s="25"/>
      <c r="AX55" s="25"/>
      <c r="AY55" s="25"/>
      <c r="AZ55" s="25"/>
      <c r="BA55" s="25"/>
      <c r="BB55" s="25"/>
    </row>
    <row r="56" spans="1:54" s="18" customFormat="1" ht="36" customHeight="1" x14ac:dyDescent="0.25">
      <c r="A56" s="17"/>
      <c r="B56" s="191" t="s">
        <v>264</v>
      </c>
      <c r="C56" s="191"/>
      <c r="D56" s="80">
        <v>3987.8860188299996</v>
      </c>
      <c r="E56" s="80">
        <v>4018.2078433799998</v>
      </c>
      <c r="F56" s="80">
        <v>4036.8170132800001</v>
      </c>
      <c r="G56" s="80">
        <v>4102.17934298</v>
      </c>
      <c r="H56" s="80">
        <v>3976.6812811700001</v>
      </c>
      <c r="I56" s="80">
        <v>4129.0267361200004</v>
      </c>
      <c r="J56" s="80">
        <v>4238.2836226700001</v>
      </c>
      <c r="K56" s="80">
        <v>4293.8124432699997</v>
      </c>
      <c r="L56" s="80">
        <v>4329.8186006899996</v>
      </c>
      <c r="M56" s="80">
        <v>4289.2569205299997</v>
      </c>
      <c r="N56" s="80">
        <v>4521.92119576</v>
      </c>
      <c r="O56" s="80">
        <v>4710.80179503</v>
      </c>
      <c r="P56" s="80">
        <v>4870.2905721400002</v>
      </c>
      <c r="Q56" s="80">
        <v>4940.6665742000005</v>
      </c>
      <c r="R56" s="80">
        <v>4878.6278688100001</v>
      </c>
      <c r="S56" s="80">
        <v>100</v>
      </c>
      <c r="T56" s="17"/>
      <c r="AA56" s="19"/>
      <c r="AB56" s="19"/>
      <c r="AC56" s="19"/>
      <c r="AD56" s="19"/>
      <c r="AE56" s="19"/>
      <c r="AI56" s="14"/>
      <c r="AL56" s="21"/>
      <c r="AM56" s="21"/>
      <c r="AN56" s="21"/>
      <c r="AO56" s="21"/>
      <c r="AP56" s="21"/>
      <c r="AQ56" s="21"/>
      <c r="AR56" s="21"/>
      <c r="AS56" s="21"/>
      <c r="AT56" s="21"/>
      <c r="AU56" s="21"/>
      <c r="AV56" s="21"/>
      <c r="AW56" s="21"/>
      <c r="AX56" s="21"/>
      <c r="AY56" s="21"/>
      <c r="AZ56" s="21"/>
      <c r="BA56" s="21"/>
      <c r="BB56" s="21"/>
    </row>
    <row r="57" spans="1:54" s="115" customFormat="1" ht="22.5" customHeight="1" x14ac:dyDescent="0.25">
      <c r="B57" s="121"/>
      <c r="C57" s="81" t="s">
        <v>4</v>
      </c>
      <c r="D57" s="83">
        <v>3261.9033397499998</v>
      </c>
      <c r="E57" s="83">
        <v>3287.4658663</v>
      </c>
      <c r="F57" s="83">
        <v>3293.39380411</v>
      </c>
      <c r="G57" s="83">
        <v>3325.9372512899999</v>
      </c>
      <c r="H57" s="83">
        <v>3242.1071049500001</v>
      </c>
      <c r="I57" s="83">
        <v>3313.1273951500002</v>
      </c>
      <c r="J57" s="83">
        <v>3393.7884364200004</v>
      </c>
      <c r="K57" s="83">
        <v>3442.06082436</v>
      </c>
      <c r="L57" s="83">
        <v>3443.9630849299997</v>
      </c>
      <c r="M57" s="83">
        <v>3432.881022</v>
      </c>
      <c r="N57" s="83">
        <v>3624.2275566500002</v>
      </c>
      <c r="O57" s="83">
        <v>3779.3573517200002</v>
      </c>
      <c r="P57" s="83">
        <v>3850.9375194600002</v>
      </c>
      <c r="Q57" s="83">
        <v>3898.7776884800001</v>
      </c>
      <c r="R57" s="83">
        <v>3815.3176591699998</v>
      </c>
      <c r="S57" s="83">
        <v>78.204728086806014</v>
      </c>
      <c r="AL57" s="124"/>
      <c r="AM57" s="124"/>
      <c r="AN57" s="124"/>
      <c r="AO57" s="124"/>
      <c r="AP57" s="124"/>
      <c r="AQ57" s="124"/>
      <c r="AR57" s="124"/>
      <c r="AS57" s="124"/>
      <c r="AT57" s="124"/>
      <c r="AU57" s="124"/>
      <c r="AV57" s="124"/>
      <c r="AW57" s="124"/>
      <c r="AX57" s="124"/>
      <c r="AY57" s="124"/>
      <c r="AZ57" s="124"/>
      <c r="BA57" s="124"/>
      <c r="BB57" s="124"/>
    </row>
    <row r="58" spans="1:54" s="24" customFormat="1" ht="22.5" customHeight="1" x14ac:dyDescent="0.25">
      <c r="B58" s="81"/>
      <c r="C58" s="81" t="s">
        <v>0</v>
      </c>
      <c r="D58" s="83">
        <v>725.98267908000003</v>
      </c>
      <c r="E58" s="83">
        <v>730.74197707999997</v>
      </c>
      <c r="F58" s="83">
        <v>743.42320917000006</v>
      </c>
      <c r="G58" s="83">
        <v>776.24209169000005</v>
      </c>
      <c r="H58" s="83">
        <v>734.57417622000003</v>
      </c>
      <c r="I58" s="83">
        <v>815.89934097000003</v>
      </c>
      <c r="J58" s="83">
        <v>844.49518625000007</v>
      </c>
      <c r="K58" s="83">
        <v>851.75161890999993</v>
      </c>
      <c r="L58" s="83">
        <v>885.85551576</v>
      </c>
      <c r="M58" s="83">
        <v>856.37589852999997</v>
      </c>
      <c r="N58" s="83">
        <v>897.69363910999994</v>
      </c>
      <c r="O58" s="83">
        <v>931.44444331</v>
      </c>
      <c r="P58" s="83">
        <v>1019.35305268</v>
      </c>
      <c r="Q58" s="83">
        <v>1041.88888572</v>
      </c>
      <c r="R58" s="83">
        <v>1063.31020964</v>
      </c>
      <c r="S58" s="83">
        <v>21.795271913193982</v>
      </c>
      <c r="AL58" s="25"/>
      <c r="AM58" s="25"/>
      <c r="AN58" s="25"/>
      <c r="AO58" s="25"/>
      <c r="AP58" s="25"/>
      <c r="AQ58" s="25"/>
      <c r="AR58" s="25"/>
      <c r="AS58" s="25"/>
      <c r="AT58" s="25"/>
      <c r="AU58" s="25"/>
      <c r="AV58" s="25"/>
      <c r="AW58" s="25"/>
      <c r="AX58" s="25"/>
      <c r="AY58" s="25"/>
      <c r="AZ58" s="25"/>
      <c r="BA58" s="25"/>
      <c r="BB58" s="25"/>
    </row>
    <row r="59" spans="1:54" s="24" customFormat="1" ht="22.5" customHeight="1" x14ac:dyDescent="0.25">
      <c r="B59" s="81"/>
      <c r="C59" s="81" t="s">
        <v>13</v>
      </c>
      <c r="D59" s="83">
        <v>156.1562045</v>
      </c>
      <c r="E59" s="83">
        <v>153.6810754</v>
      </c>
      <c r="F59" s="83">
        <v>155.4746518</v>
      </c>
      <c r="G59" s="83">
        <v>160.55254870000002</v>
      </c>
      <c r="H59" s="83">
        <v>167.10708739999998</v>
      </c>
      <c r="I59" s="83">
        <v>176.3298825</v>
      </c>
      <c r="J59" s="83">
        <v>183.10880650000001</v>
      </c>
      <c r="K59" s="83">
        <v>195.6774624</v>
      </c>
      <c r="L59" s="83">
        <v>190.44072020000002</v>
      </c>
      <c r="M59" s="83">
        <v>197.72698220000001</v>
      </c>
      <c r="N59" s="83">
        <v>224.73804870000001</v>
      </c>
      <c r="O59" s="83">
        <v>239.44771840000001</v>
      </c>
      <c r="P59" s="83">
        <v>243.43073504999998</v>
      </c>
      <c r="Q59" s="83">
        <v>241.42559521000001</v>
      </c>
      <c r="R59" s="83">
        <v>240.51114290728864</v>
      </c>
      <c r="S59" s="83">
        <v>4.9298931866667335</v>
      </c>
      <c r="AL59" s="25"/>
      <c r="AM59" s="25"/>
      <c r="AN59" s="25"/>
      <c r="AO59" s="25"/>
      <c r="AP59" s="25"/>
      <c r="AQ59" s="25"/>
      <c r="AR59" s="25"/>
      <c r="AS59" s="25"/>
      <c r="AT59" s="25"/>
      <c r="AU59" s="25"/>
      <c r="AV59" s="25"/>
      <c r="AW59" s="25"/>
      <c r="AX59" s="25"/>
      <c r="AY59" s="25"/>
      <c r="AZ59" s="25"/>
      <c r="BA59" s="25"/>
      <c r="BB59" s="25"/>
    </row>
    <row r="60" spans="1:54" s="24" customFormat="1" ht="22.5" customHeight="1" x14ac:dyDescent="0.25">
      <c r="B60" s="81"/>
      <c r="C60" s="81" t="s">
        <v>2</v>
      </c>
      <c r="D60" s="83">
        <v>244.00663465</v>
      </c>
      <c r="E60" s="83">
        <v>253.92686293</v>
      </c>
      <c r="F60" s="83">
        <v>261.68943005</v>
      </c>
      <c r="G60" s="83">
        <v>293.76993014999999</v>
      </c>
      <c r="H60" s="83">
        <v>309.19915624999999</v>
      </c>
      <c r="I60" s="83">
        <v>313.86625889999999</v>
      </c>
      <c r="J60" s="83">
        <v>325.52124196</v>
      </c>
      <c r="K60" s="83">
        <v>346.44932046000002</v>
      </c>
      <c r="L60" s="83">
        <v>355.31143466999998</v>
      </c>
      <c r="M60" s="83">
        <v>358.18891000999997</v>
      </c>
      <c r="N60" s="83">
        <v>385.28369816999998</v>
      </c>
      <c r="O60" s="83">
        <v>410.80491910000001</v>
      </c>
      <c r="P60" s="83">
        <v>429.63034404000001</v>
      </c>
      <c r="Q60" s="83">
        <v>429.54620165</v>
      </c>
      <c r="R60" s="83">
        <v>421.27686244932283</v>
      </c>
      <c r="S60" s="83">
        <v>8.6351505746651895</v>
      </c>
      <c r="AL60" s="25"/>
      <c r="AM60" s="25"/>
      <c r="AN60" s="25"/>
      <c r="AO60" s="25"/>
      <c r="AP60" s="25"/>
      <c r="AQ60" s="25"/>
      <c r="AR60" s="25"/>
      <c r="AS60" s="25"/>
      <c r="AT60" s="25"/>
      <c r="AU60" s="25"/>
      <c r="AV60" s="25"/>
      <c r="AW60" s="25"/>
      <c r="AX60" s="25"/>
      <c r="AY60" s="25"/>
      <c r="AZ60" s="25"/>
      <c r="BA60" s="25"/>
      <c r="BB60" s="25"/>
    </row>
    <row r="61" spans="1:54" s="115" customFormat="1" ht="22.5" customHeight="1" x14ac:dyDescent="0.25">
      <c r="B61" s="121"/>
      <c r="C61" s="81" t="s">
        <v>14</v>
      </c>
      <c r="D61" s="83">
        <v>262.37460830000003</v>
      </c>
      <c r="E61" s="83">
        <v>267.03987239999998</v>
      </c>
      <c r="F61" s="83">
        <v>270.01005609999999</v>
      </c>
      <c r="G61" s="83">
        <v>281.8452241</v>
      </c>
      <c r="H61" s="83">
        <v>279.54387819999999</v>
      </c>
      <c r="I61" s="83">
        <v>288.55598279999998</v>
      </c>
      <c r="J61" s="83">
        <v>294.59329009999999</v>
      </c>
      <c r="K61" s="83">
        <v>283.69563160000001</v>
      </c>
      <c r="L61" s="83">
        <v>299.81919490000001</v>
      </c>
      <c r="M61" s="83">
        <v>291.72370189999998</v>
      </c>
      <c r="N61" s="83">
        <v>302.75366050000002</v>
      </c>
      <c r="O61" s="83">
        <v>286.23867469999999</v>
      </c>
      <c r="P61" s="83">
        <v>272.52102972</v>
      </c>
      <c r="Q61" s="83">
        <v>253.64480493000002</v>
      </c>
      <c r="R61" s="83">
        <v>223.70297685901892</v>
      </c>
      <c r="S61" s="83">
        <v>4.5853666824886314</v>
      </c>
      <c r="AL61" s="124"/>
      <c r="AM61" s="124"/>
      <c r="AN61" s="124"/>
      <c r="AO61" s="124"/>
      <c r="AP61" s="124"/>
      <c r="AQ61" s="124"/>
      <c r="AR61" s="124"/>
      <c r="AS61" s="124"/>
      <c r="AT61" s="124"/>
      <c r="AU61" s="124"/>
      <c r="AV61" s="124"/>
      <c r="AW61" s="124"/>
      <c r="AX61" s="124"/>
      <c r="AY61" s="124"/>
      <c r="AZ61" s="124"/>
      <c r="BA61" s="124"/>
      <c r="BB61" s="124"/>
    </row>
    <row r="62" spans="1:54" s="115" customFormat="1" ht="22.5" customHeight="1" x14ac:dyDescent="0.25">
      <c r="B62" s="121"/>
      <c r="C62" s="81" t="s">
        <v>15</v>
      </c>
      <c r="D62" s="83">
        <v>60.113291239999995</v>
      </c>
      <c r="E62" s="83">
        <v>62.37538275</v>
      </c>
      <c r="F62" s="83">
        <v>65.987099630000003</v>
      </c>
      <c r="G62" s="83">
        <v>70.951302530000007</v>
      </c>
      <c r="H62" s="83">
        <v>73.698954580000006</v>
      </c>
      <c r="I62" s="83">
        <v>75.212017290000006</v>
      </c>
      <c r="J62" s="83">
        <v>76.502100739999989</v>
      </c>
      <c r="K62" s="83">
        <v>80.141505499999994</v>
      </c>
      <c r="L62" s="83">
        <v>87.138057629999992</v>
      </c>
      <c r="M62" s="83">
        <v>84.540332590000006</v>
      </c>
      <c r="N62" s="83">
        <v>90.298306690000004</v>
      </c>
      <c r="O62" s="83">
        <v>92.210172290000003</v>
      </c>
      <c r="P62" s="83">
        <v>97.23685017999999</v>
      </c>
      <c r="Q62" s="83">
        <v>108.36315868999999</v>
      </c>
      <c r="R62" s="83">
        <v>109.19064750019633</v>
      </c>
      <c r="S62" s="83">
        <v>2.2381425768969385</v>
      </c>
      <c r="AL62" s="124"/>
      <c r="AM62" s="124"/>
      <c r="AN62" s="124"/>
      <c r="AO62" s="124"/>
      <c r="AP62" s="124"/>
      <c r="AQ62" s="124"/>
      <c r="AR62" s="124"/>
      <c r="AS62" s="124"/>
      <c r="AT62" s="124"/>
      <c r="AU62" s="124"/>
      <c r="AV62" s="124"/>
      <c r="AW62" s="124"/>
      <c r="AX62" s="124"/>
      <c r="AY62" s="124"/>
      <c r="AZ62" s="124"/>
      <c r="BA62" s="124"/>
      <c r="BB62" s="124"/>
    </row>
    <row r="63" spans="1:54" s="24" customFormat="1" ht="27" customHeight="1" x14ac:dyDescent="0.25">
      <c r="B63" s="81"/>
      <c r="C63" s="82" t="s">
        <v>16</v>
      </c>
      <c r="D63" s="83">
        <v>72.826203200000009</v>
      </c>
      <c r="E63" s="83">
        <v>70.189487200000002</v>
      </c>
      <c r="F63" s="83">
        <v>72.680130800000001</v>
      </c>
      <c r="G63" s="83">
        <v>74.040858499999999</v>
      </c>
      <c r="H63" s="83">
        <v>70.909696299999993</v>
      </c>
      <c r="I63" s="83">
        <v>76.542442899999998</v>
      </c>
      <c r="J63" s="83">
        <v>84.103032600000006</v>
      </c>
      <c r="K63" s="83">
        <v>83.498556899999997</v>
      </c>
      <c r="L63" s="83">
        <v>81.884863100000004</v>
      </c>
      <c r="M63" s="83">
        <v>104.61807060000001</v>
      </c>
      <c r="N63" s="83">
        <v>108.58294199999999</v>
      </c>
      <c r="O63" s="83">
        <v>123.55645799999999</v>
      </c>
      <c r="P63" s="83">
        <v>127.95949172</v>
      </c>
      <c r="Q63" s="83">
        <v>133.24808640000001</v>
      </c>
      <c r="R63" s="83">
        <v>120.56234867891774</v>
      </c>
      <c r="S63" s="83">
        <v>2.4712347799613057</v>
      </c>
      <c r="AL63" s="25"/>
      <c r="AM63" s="25"/>
      <c r="AN63" s="25"/>
      <c r="AO63" s="25"/>
      <c r="AP63" s="25"/>
      <c r="AQ63" s="25"/>
      <c r="AR63" s="25"/>
      <c r="AS63" s="25"/>
      <c r="AT63" s="25"/>
      <c r="AU63" s="25"/>
      <c r="AV63" s="25"/>
      <c r="AW63" s="25"/>
      <c r="AX63" s="25"/>
      <c r="AY63" s="25"/>
      <c r="AZ63" s="25"/>
      <c r="BA63" s="25"/>
      <c r="BB63" s="25"/>
    </row>
    <row r="64" spans="1:54" s="18" customFormat="1" ht="36" customHeight="1" x14ac:dyDescent="0.2">
      <c r="A64" s="17"/>
      <c r="B64" s="191" t="s">
        <v>336</v>
      </c>
      <c r="C64" s="191"/>
      <c r="D64" s="80">
        <v>26624.161460299998</v>
      </c>
      <c r="E64" s="80">
        <v>27454.33233075</v>
      </c>
      <c r="F64" s="80">
        <v>28389.230669300003</v>
      </c>
      <c r="G64" s="80">
        <v>28597.33774712</v>
      </c>
      <c r="H64" s="80">
        <v>28332.348455439998</v>
      </c>
      <c r="I64" s="80">
        <v>29918.045382420001</v>
      </c>
      <c r="J64" s="80">
        <v>30699.38383929</v>
      </c>
      <c r="K64" s="80">
        <v>31184.105702649998</v>
      </c>
      <c r="L64" s="80">
        <v>31748.24781117</v>
      </c>
      <c r="M64" s="80">
        <v>31811.25085167</v>
      </c>
      <c r="N64" s="80">
        <v>31758.86109156</v>
      </c>
      <c r="O64" s="80">
        <v>31703.551307410002</v>
      </c>
      <c r="P64" s="80">
        <v>32099.215395560001</v>
      </c>
      <c r="Q64" s="80">
        <v>32805.028780619999</v>
      </c>
      <c r="R64" s="80">
        <v>32741.422649029999</v>
      </c>
      <c r="S64" s="80" t="s">
        <v>17</v>
      </c>
      <c r="T64" s="17"/>
      <c r="X64" s="20"/>
      <c r="AA64" s="19"/>
      <c r="AB64" s="19"/>
      <c r="AC64" s="19"/>
      <c r="AD64" s="19"/>
      <c r="AE64" s="19"/>
      <c r="AI64" s="14"/>
      <c r="AL64" s="21"/>
      <c r="AM64" s="21"/>
      <c r="AN64" s="21"/>
      <c r="AO64" s="21"/>
      <c r="AP64" s="21"/>
      <c r="AQ64" s="21"/>
      <c r="AR64" s="21"/>
      <c r="AS64" s="21"/>
      <c r="AT64" s="21"/>
      <c r="AU64" s="21"/>
      <c r="AV64" s="21"/>
      <c r="AW64" s="21"/>
      <c r="AX64" s="21"/>
      <c r="AY64" s="21"/>
      <c r="AZ64" s="21"/>
      <c r="BA64" s="21"/>
      <c r="BB64" s="21"/>
    </row>
    <row r="65" spans="1:54" s="18" customFormat="1" ht="36" customHeight="1" x14ac:dyDescent="0.25">
      <c r="A65" s="17"/>
      <c r="B65" s="191" t="s">
        <v>337</v>
      </c>
      <c r="C65" s="191"/>
      <c r="D65" s="80">
        <v>329.28000000000003</v>
      </c>
      <c r="E65" s="80">
        <v>322.56</v>
      </c>
      <c r="F65" s="80">
        <v>316.79000000000002</v>
      </c>
      <c r="G65" s="80">
        <v>310.23</v>
      </c>
      <c r="H65" s="80">
        <v>308.47000000000003</v>
      </c>
      <c r="I65" s="80">
        <v>309.58000000000004</v>
      </c>
      <c r="J65" s="80">
        <v>305.44</v>
      </c>
      <c r="K65" s="80">
        <v>300.36</v>
      </c>
      <c r="L65" s="80">
        <v>295.68</v>
      </c>
      <c r="M65" s="80">
        <v>286.19</v>
      </c>
      <c r="N65" s="80">
        <v>276.38</v>
      </c>
      <c r="O65" s="80">
        <v>267.08999999999997</v>
      </c>
      <c r="P65" s="80">
        <v>260.77</v>
      </c>
      <c r="Q65" s="80">
        <v>257.45</v>
      </c>
      <c r="R65" s="80">
        <v>249.95000000000002</v>
      </c>
      <c r="S65" s="80" t="s">
        <v>17</v>
      </c>
      <c r="T65" s="17"/>
      <c r="AA65" s="19"/>
      <c r="AB65" s="19"/>
      <c r="AC65" s="19"/>
      <c r="AD65" s="19"/>
      <c r="AE65" s="19"/>
      <c r="AI65" s="14"/>
      <c r="AL65" s="21"/>
      <c r="AM65" s="21"/>
      <c r="AN65" s="21"/>
      <c r="AO65" s="21"/>
      <c r="AP65" s="21"/>
      <c r="AQ65" s="21"/>
      <c r="AR65" s="21"/>
      <c r="AS65" s="21"/>
      <c r="AT65" s="21"/>
      <c r="AU65" s="21"/>
      <c r="AV65" s="21"/>
      <c r="AW65" s="21"/>
      <c r="AX65" s="21"/>
      <c r="AY65" s="21"/>
      <c r="AZ65" s="21"/>
      <c r="BA65" s="21"/>
      <c r="BB65" s="21"/>
    </row>
    <row r="66" spans="1:54" s="18" customFormat="1" ht="36" customHeight="1" x14ac:dyDescent="0.25">
      <c r="A66" s="17"/>
      <c r="B66" s="191" t="s">
        <v>326</v>
      </c>
      <c r="C66" s="191"/>
      <c r="D66" s="80">
        <v>90.77000000000001</v>
      </c>
      <c r="E66" s="80">
        <v>88.51</v>
      </c>
      <c r="F66" s="80">
        <v>86.47</v>
      </c>
      <c r="G66" s="80">
        <v>85.139999999999986</v>
      </c>
      <c r="H66" s="80">
        <v>84.53</v>
      </c>
      <c r="I66" s="80">
        <v>84.54</v>
      </c>
      <c r="J66" s="80">
        <v>82.47</v>
      </c>
      <c r="K66" s="80">
        <v>80.699999999999989</v>
      </c>
      <c r="L66" s="80">
        <v>79.589999999999989</v>
      </c>
      <c r="M66" s="80">
        <v>77.47</v>
      </c>
      <c r="N66" s="80">
        <v>75.72</v>
      </c>
      <c r="O66" s="80">
        <v>74.11</v>
      </c>
      <c r="P66" s="80">
        <v>72.720000000000013</v>
      </c>
      <c r="Q66" s="80">
        <v>71.900000000000006</v>
      </c>
      <c r="R66" s="80">
        <v>70.52</v>
      </c>
      <c r="S66" s="80" t="s">
        <v>17</v>
      </c>
      <c r="T66" s="17"/>
      <c r="AA66" s="19"/>
      <c r="AB66" s="19"/>
      <c r="AC66" s="19"/>
      <c r="AD66" s="19"/>
      <c r="AE66" s="19"/>
      <c r="AI66" s="14"/>
      <c r="AL66" s="21"/>
      <c r="AM66" s="21"/>
      <c r="AN66" s="21"/>
      <c r="AO66" s="21"/>
      <c r="AP66" s="21"/>
      <c r="AQ66" s="21"/>
      <c r="AR66" s="21"/>
      <c r="AS66" s="21"/>
      <c r="AT66" s="21"/>
      <c r="AU66" s="21"/>
      <c r="AV66" s="21"/>
      <c r="AW66" s="21"/>
      <c r="AX66" s="21"/>
      <c r="AY66" s="21"/>
      <c r="AZ66" s="21"/>
      <c r="BA66" s="21"/>
      <c r="BB66" s="21"/>
    </row>
    <row r="67" spans="1:54" s="18" customFormat="1" ht="36" customHeight="1" x14ac:dyDescent="0.25">
      <c r="A67" s="27"/>
      <c r="B67" s="190" t="s">
        <v>327</v>
      </c>
      <c r="C67" s="190"/>
      <c r="D67" s="84">
        <v>141.86000000000001</v>
      </c>
      <c r="E67" s="84">
        <v>138.79</v>
      </c>
      <c r="F67" s="84">
        <v>135.38</v>
      </c>
      <c r="G67" s="84">
        <v>133.21</v>
      </c>
      <c r="H67" s="84">
        <v>132.57</v>
      </c>
      <c r="I67" s="84">
        <v>132.89999999999998</v>
      </c>
      <c r="J67" s="84">
        <v>129.73999999999998</v>
      </c>
      <c r="K67" s="84">
        <v>127.57</v>
      </c>
      <c r="L67" s="84">
        <v>124.94</v>
      </c>
      <c r="M67" s="84">
        <v>122.31</v>
      </c>
      <c r="N67" s="84">
        <v>118.67999999999999</v>
      </c>
      <c r="O67" s="84">
        <v>115.59</v>
      </c>
      <c r="P67" s="84">
        <v>113.49</v>
      </c>
      <c r="Q67" s="84">
        <v>112.12</v>
      </c>
      <c r="R67" s="84">
        <v>109.75999999999999</v>
      </c>
      <c r="S67" s="84" t="s">
        <v>17</v>
      </c>
      <c r="T67" s="27"/>
      <c r="AA67" s="19"/>
      <c r="AB67" s="19"/>
      <c r="AC67" s="19"/>
      <c r="AD67" s="19"/>
      <c r="AE67" s="19"/>
      <c r="AI67" s="14"/>
      <c r="AL67" s="21"/>
      <c r="AM67" s="21"/>
      <c r="AN67" s="21"/>
      <c r="AO67" s="21"/>
      <c r="AP67" s="21"/>
      <c r="AQ67" s="21"/>
      <c r="AR67" s="21"/>
      <c r="AS67" s="21"/>
      <c r="AT67" s="21"/>
      <c r="AU67" s="21"/>
      <c r="AV67" s="21"/>
      <c r="AW67" s="21"/>
      <c r="AX67" s="21"/>
      <c r="AY67" s="21"/>
      <c r="AZ67" s="21"/>
      <c r="BA67" s="21"/>
      <c r="BB67" s="21"/>
    </row>
    <row r="68" spans="1:54" s="22" customFormat="1" ht="18" x14ac:dyDescent="0.25">
      <c r="AL68" s="28"/>
      <c r="AM68" s="28"/>
      <c r="AN68" s="28"/>
      <c r="AO68" s="28"/>
      <c r="AP68" s="28"/>
      <c r="AQ68" s="28"/>
      <c r="AR68" s="28"/>
      <c r="AS68" s="28"/>
      <c r="AT68" s="28"/>
      <c r="AU68" s="28"/>
      <c r="AV68" s="28"/>
      <c r="AW68" s="28"/>
      <c r="AX68" s="28"/>
      <c r="AY68" s="28"/>
      <c r="AZ68" s="28"/>
      <c r="BA68" s="28"/>
      <c r="BB68" s="28"/>
    </row>
    <row r="69" spans="1:54" s="64" customFormat="1" ht="18.75" customHeight="1" x14ac:dyDescent="0.2">
      <c r="A69" s="185" t="s">
        <v>103</v>
      </c>
      <c r="B69" s="185"/>
      <c r="C69" s="185"/>
      <c r="D69" s="184"/>
      <c r="E69" s="184"/>
      <c r="F69" s="184"/>
      <c r="G69" s="184"/>
      <c r="H69" s="184"/>
      <c r="I69" s="184"/>
      <c r="J69" s="184"/>
      <c r="K69" s="184"/>
      <c r="L69" s="184"/>
      <c r="M69" s="184"/>
      <c r="N69" s="184"/>
      <c r="O69" s="184"/>
      <c r="S69" s="14"/>
      <c r="Y69" s="65"/>
      <c r="Z69" s="66"/>
    </row>
    <row r="70" spans="1:54" x14ac:dyDescent="0.25">
      <c r="I70" s="29"/>
      <c r="J70" s="29"/>
      <c r="K70" s="29"/>
      <c r="L70" s="29"/>
      <c r="M70" s="29"/>
      <c r="N70" s="29"/>
      <c r="O70" s="29"/>
      <c r="P70" s="29"/>
      <c r="Q70" s="29"/>
      <c r="R70" s="29"/>
      <c r="S70" s="29"/>
    </row>
    <row r="71" spans="1:54" x14ac:dyDescent="0.25">
      <c r="I71" s="29"/>
      <c r="J71" s="29"/>
      <c r="K71" s="29"/>
      <c r="L71" s="29"/>
      <c r="M71" s="29"/>
      <c r="N71" s="29"/>
      <c r="O71" s="29"/>
      <c r="P71" s="29"/>
      <c r="Q71" s="29"/>
      <c r="R71" s="29"/>
      <c r="S71" s="29"/>
    </row>
    <row r="72" spans="1:54" x14ac:dyDescent="0.25">
      <c r="I72" s="29"/>
      <c r="J72" s="29"/>
      <c r="K72" s="29"/>
      <c r="L72" s="29"/>
      <c r="M72" s="29"/>
      <c r="N72" s="29"/>
      <c r="O72" s="29"/>
      <c r="P72" s="29"/>
      <c r="Q72" s="29"/>
      <c r="R72" s="29"/>
      <c r="S72" s="29"/>
    </row>
  </sheetData>
  <mergeCells count="15">
    <mergeCell ref="V3:W3"/>
    <mergeCell ref="B34:C34"/>
    <mergeCell ref="B3:C3"/>
    <mergeCell ref="B4:C4"/>
    <mergeCell ref="B13:C13"/>
    <mergeCell ref="B20:C20"/>
    <mergeCell ref="B30:C30"/>
    <mergeCell ref="B66:C66"/>
    <mergeCell ref="B67:C67"/>
    <mergeCell ref="B38:C38"/>
    <mergeCell ref="B42:C42"/>
    <mergeCell ref="B48:C48"/>
    <mergeCell ref="B56:C56"/>
    <mergeCell ref="B64:C64"/>
    <mergeCell ref="B65:C65"/>
  </mergeCells>
  <hyperlinks>
    <hyperlink ref="V3" location="Índice!A1" display="Volver al índice"/>
  </hyperlinks>
  <pageMargins left="0.18" right="0.25" top="0.75" bottom="0.75" header="0.3" footer="0.3"/>
  <pageSetup paperSize="9" scale="32"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4">
    <tabColor rgb="FFFF8200"/>
    <pageSetUpPr fitToPage="1"/>
  </sheetPr>
  <dimension ref="A1:BB72"/>
  <sheetViews>
    <sheetView showGridLines="0" zoomScale="60" zoomScaleNormal="60" workbookViewId="0"/>
  </sheetViews>
  <sheetFormatPr baseColWidth="10" defaultColWidth="11.42578125" defaultRowHeight="11.25" x14ac:dyDescent="0.25"/>
  <cols>
    <col min="1" max="1" width="2.28515625" style="14" customWidth="1"/>
    <col min="2" max="2" width="5.7109375" style="14" customWidth="1"/>
    <col min="3" max="3" width="72.42578125" style="14" customWidth="1"/>
    <col min="4" max="8" width="15" style="14" customWidth="1"/>
    <col min="9" max="18" width="15" style="30" customWidth="1"/>
    <col min="19" max="19" width="16.85546875" style="30" customWidth="1"/>
    <col min="20" max="20" width="2.28515625" style="14" customWidth="1"/>
    <col min="21" max="27" width="11.42578125" style="14"/>
    <col min="28" max="28" width="16.140625" style="14" bestFit="1" customWidth="1"/>
    <col min="29" max="37" width="11.42578125" style="14"/>
    <col min="38" max="54" width="11.42578125" style="16"/>
    <col min="55" max="16384" width="11.42578125" style="14"/>
  </cols>
  <sheetData>
    <row r="1" spans="1:54" s="6" customFormat="1" ht="39.75" customHeight="1" x14ac:dyDescent="0.25">
      <c r="D1" s="7"/>
      <c r="E1" s="7"/>
      <c r="F1" s="7"/>
      <c r="G1" s="7"/>
      <c r="H1" s="7"/>
      <c r="I1" s="7"/>
      <c r="J1" s="7"/>
      <c r="K1" s="7"/>
      <c r="L1" s="7"/>
      <c r="AB1" s="8" t="e">
        <f ca="1">YEAR(TODAY())-1 &amp; ": " &amp; FIXED(HLOOKUP(YEAR(TODAY())-1,D3:AE4,2,FALSE)) &amp;
" Mtep"</f>
        <v>#N/A</v>
      </c>
      <c r="AL1" s="9"/>
      <c r="AM1" s="9"/>
      <c r="AN1" s="9"/>
      <c r="AO1" s="9"/>
      <c r="AP1" s="9"/>
      <c r="AQ1" s="9"/>
      <c r="AR1" s="9"/>
      <c r="AS1" s="9"/>
      <c r="AT1" s="9"/>
      <c r="AU1" s="9"/>
      <c r="AV1" s="9"/>
      <c r="AW1" s="9"/>
      <c r="AX1" s="9"/>
      <c r="AY1" s="9"/>
      <c r="AZ1" s="9"/>
      <c r="BA1" s="9"/>
      <c r="BB1" s="9"/>
    </row>
    <row r="2" spans="1:54" s="6" customFormat="1" ht="39.75" customHeight="1" x14ac:dyDescent="0.25">
      <c r="D2" s="7"/>
      <c r="E2" s="7"/>
      <c r="F2" s="7"/>
      <c r="G2" s="7"/>
      <c r="H2" s="7"/>
      <c r="I2" s="7"/>
      <c r="J2" s="7"/>
      <c r="K2" s="7"/>
      <c r="L2" s="7"/>
      <c r="S2" s="70"/>
      <c r="W2" s="11"/>
      <c r="Y2" s="12"/>
      <c r="AL2" s="9"/>
      <c r="AM2" s="9"/>
      <c r="AN2" s="9"/>
      <c r="AO2" s="9"/>
      <c r="AP2" s="9"/>
      <c r="AQ2" s="9"/>
      <c r="AR2" s="9"/>
      <c r="AS2" s="9"/>
      <c r="AT2" s="9"/>
      <c r="AU2" s="9"/>
      <c r="AV2" s="9"/>
      <c r="AW2" s="9"/>
      <c r="AX2" s="9"/>
      <c r="AY2" s="9"/>
      <c r="AZ2" s="9"/>
      <c r="BA2" s="9"/>
      <c r="BB2" s="9"/>
    </row>
    <row r="3" spans="1:54" ht="65.25" customHeight="1" x14ac:dyDescent="0.25">
      <c r="A3" s="71"/>
      <c r="B3" s="193" t="s">
        <v>323</v>
      </c>
      <c r="C3" s="193"/>
      <c r="D3" s="13">
        <v>2005</v>
      </c>
      <c r="E3" s="13">
        <v>2006</v>
      </c>
      <c r="F3" s="13">
        <v>2007</v>
      </c>
      <c r="G3" s="13">
        <v>2008</v>
      </c>
      <c r="H3" s="13">
        <v>2009</v>
      </c>
      <c r="I3" s="13">
        <v>2010</v>
      </c>
      <c r="J3" s="13">
        <v>2011</v>
      </c>
      <c r="K3" s="13">
        <v>2012</v>
      </c>
      <c r="L3" s="13">
        <v>2013</v>
      </c>
      <c r="M3" s="13">
        <v>2014</v>
      </c>
      <c r="N3" s="13">
        <v>2015</v>
      </c>
      <c r="O3" s="13">
        <v>2016</v>
      </c>
      <c r="P3" s="13">
        <v>2017</v>
      </c>
      <c r="Q3" s="13">
        <v>2018</v>
      </c>
      <c r="R3" s="13">
        <v>2019</v>
      </c>
      <c r="S3" s="73" t="s">
        <v>342</v>
      </c>
      <c r="T3" s="71"/>
      <c r="V3" s="192" t="s">
        <v>168</v>
      </c>
      <c r="W3" s="192"/>
      <c r="AF3" s="15"/>
    </row>
    <row r="4" spans="1:54" s="18" customFormat="1" ht="36" customHeight="1" x14ac:dyDescent="0.2">
      <c r="A4" s="61"/>
      <c r="B4" s="189" t="s">
        <v>256</v>
      </c>
      <c r="C4" s="189"/>
      <c r="D4" s="75">
        <v>5540.5834924600003</v>
      </c>
      <c r="E4" s="75">
        <v>5553.4329553099997</v>
      </c>
      <c r="F4" s="75">
        <v>5577.10156353</v>
      </c>
      <c r="G4" s="75">
        <v>5502.9004564799998</v>
      </c>
      <c r="H4" s="75">
        <v>5259.8791169599999</v>
      </c>
      <c r="I4" s="75">
        <v>5433.7687095499996</v>
      </c>
      <c r="J4" s="75">
        <v>5337.4834930400002</v>
      </c>
      <c r="K4" s="75">
        <v>5298.05300945</v>
      </c>
      <c r="L4" s="75">
        <v>5330.7712900099996</v>
      </c>
      <c r="M4" s="75">
        <v>5287.1300799000001</v>
      </c>
      <c r="N4" s="75">
        <v>5288.7128245599997</v>
      </c>
      <c r="O4" s="75">
        <v>5292.0641503699999</v>
      </c>
      <c r="P4" s="75">
        <v>5320.0450840499998</v>
      </c>
      <c r="Q4" s="75">
        <v>5384.9820330600005</v>
      </c>
      <c r="R4" s="75">
        <v>5338.41772064</v>
      </c>
      <c r="S4" s="75">
        <v>100</v>
      </c>
      <c r="T4" s="61"/>
      <c r="AA4" s="19"/>
      <c r="AB4" s="19"/>
      <c r="AC4" s="19"/>
      <c r="AD4" s="19"/>
      <c r="AE4" s="20"/>
      <c r="AI4" s="14"/>
      <c r="AL4" s="21"/>
      <c r="AM4" s="21">
        <v>2006</v>
      </c>
      <c r="AN4" s="21">
        <v>2007</v>
      </c>
      <c r="AO4" s="21">
        <v>2008</v>
      </c>
      <c r="AP4" s="21">
        <v>2009</v>
      </c>
      <c r="AQ4" s="21">
        <v>2010</v>
      </c>
      <c r="AR4" s="21">
        <v>2011</v>
      </c>
      <c r="AS4" s="21">
        <v>2012</v>
      </c>
      <c r="AT4" s="21">
        <v>2013</v>
      </c>
      <c r="AU4" s="21">
        <v>2014</v>
      </c>
      <c r="AV4" s="21">
        <v>2015</v>
      </c>
      <c r="AW4" s="21">
        <v>2016</v>
      </c>
      <c r="AX4" s="21">
        <v>2017</v>
      </c>
      <c r="AY4" s="21">
        <v>2018</v>
      </c>
      <c r="AZ4" s="21">
        <v>2019</v>
      </c>
      <c r="BA4" s="21"/>
      <c r="BB4" s="21"/>
    </row>
    <row r="5" spans="1:54" s="115" customFormat="1" ht="22.5" customHeight="1" x14ac:dyDescent="0.25">
      <c r="B5" s="121"/>
      <c r="C5" s="81" t="s">
        <v>4</v>
      </c>
      <c r="D5" s="83">
        <v>2190.7814184400004</v>
      </c>
      <c r="E5" s="83">
        <v>2164.8377675399997</v>
      </c>
      <c r="F5" s="83">
        <v>2135.1874101100002</v>
      </c>
      <c r="G5" s="83">
        <v>2062.0455196100002</v>
      </c>
      <c r="H5" s="83">
        <v>1961.8348567800001</v>
      </c>
      <c r="I5" s="83">
        <v>1968.5328729800001</v>
      </c>
      <c r="J5" s="83">
        <v>1933.67068832</v>
      </c>
      <c r="K5" s="83">
        <v>1921.3389637100001</v>
      </c>
      <c r="L5" s="83">
        <v>1894.40516097</v>
      </c>
      <c r="M5" s="83">
        <v>1877.5355093199998</v>
      </c>
      <c r="N5" s="83">
        <v>1903.60120007</v>
      </c>
      <c r="O5" s="83">
        <v>1899.1064627100002</v>
      </c>
      <c r="P5" s="83">
        <v>1914.2111703300002</v>
      </c>
      <c r="Q5" s="83">
        <v>1909.37209495</v>
      </c>
      <c r="R5" s="83">
        <v>1890.7988499000001</v>
      </c>
      <c r="S5" s="83">
        <v>35.418712975374291</v>
      </c>
      <c r="AA5" s="123"/>
      <c r="AB5" s="123"/>
      <c r="AL5" s="124" t="s">
        <v>325</v>
      </c>
      <c r="AM5" s="125">
        <f>+E4/D4-1</f>
        <v>2.3191533648911911E-3</v>
      </c>
      <c r="AN5" s="125">
        <f t="shared" ref="AN5:AZ5" si="0">+F4/E4-1</f>
        <v>4.2619778451398194E-3</v>
      </c>
      <c r="AO5" s="125">
        <f t="shared" si="0"/>
        <v>-1.3304600284710477E-2</v>
      </c>
      <c r="AP5" s="125">
        <f t="shared" si="0"/>
        <v>-4.4162408795497599E-2</v>
      </c>
      <c r="AQ5" s="125">
        <f t="shared" si="0"/>
        <v>3.305961766864729E-2</v>
      </c>
      <c r="AR5" s="125">
        <f t="shared" si="0"/>
        <v>-1.7719785595727622E-2</v>
      </c>
      <c r="AS5" s="125">
        <f t="shared" si="0"/>
        <v>-7.3874670790864405E-3</v>
      </c>
      <c r="AT5" s="125">
        <f t="shared" si="0"/>
        <v>6.1755291050582528E-3</v>
      </c>
      <c r="AU5" s="125">
        <f t="shared" si="0"/>
        <v>-8.1866596287453186E-3</v>
      </c>
      <c r="AV5" s="125">
        <f t="shared" si="0"/>
        <v>2.99357994995475E-4</v>
      </c>
      <c r="AW5" s="125">
        <f t="shared" si="0"/>
        <v>6.3367513441781043E-4</v>
      </c>
      <c r="AX5" s="125">
        <f t="shared" si="0"/>
        <v>5.2873383400016127E-3</v>
      </c>
      <c r="AY5" s="125">
        <f t="shared" si="0"/>
        <v>1.2206089983088253E-2</v>
      </c>
      <c r="AZ5" s="125">
        <f t="shared" si="0"/>
        <v>-8.647069225881987E-3</v>
      </c>
      <c r="BA5" s="124"/>
      <c r="BB5" s="124"/>
    </row>
    <row r="6" spans="1:54" s="115" customFormat="1" ht="22.5" customHeight="1" x14ac:dyDescent="0.25">
      <c r="B6" s="121"/>
      <c r="C6" s="81" t="s">
        <v>0</v>
      </c>
      <c r="D6" s="83">
        <v>1214.3003691900001</v>
      </c>
      <c r="E6" s="83">
        <v>1223.07990303</v>
      </c>
      <c r="F6" s="83">
        <v>1273.34612451</v>
      </c>
      <c r="G6" s="83">
        <v>1284.6476870700001</v>
      </c>
      <c r="H6" s="83">
        <v>1253.16458683</v>
      </c>
      <c r="I6" s="83">
        <v>1319.83780996</v>
      </c>
      <c r="J6" s="83">
        <v>1319.3528602499998</v>
      </c>
      <c r="K6" s="83">
        <v>1346.1343726600001</v>
      </c>
      <c r="L6" s="83">
        <v>1369.2049062000001</v>
      </c>
      <c r="M6" s="83">
        <v>1348.4582839299999</v>
      </c>
      <c r="N6" s="83">
        <v>1375.6785250999999</v>
      </c>
      <c r="O6" s="83">
        <v>1418.7926136600001</v>
      </c>
      <c r="P6" s="83">
        <v>1431.8917252900001</v>
      </c>
      <c r="Q6" s="83">
        <v>1505.2305727800001</v>
      </c>
      <c r="R6" s="83">
        <v>1549.9643680499998</v>
      </c>
      <c r="S6" s="83">
        <v>29.034152986143269</v>
      </c>
      <c r="AF6" s="24"/>
      <c r="AL6" s="124" t="s">
        <v>324</v>
      </c>
      <c r="AM6" s="125">
        <f>+E64/D64-1</f>
        <v>-6.011467608133092E-3</v>
      </c>
      <c r="AN6" s="125">
        <f t="shared" ref="AN6:AZ6" si="1">+F64/E64-1</f>
        <v>1.2900145334473256E-2</v>
      </c>
      <c r="AO6" s="125">
        <f t="shared" si="1"/>
        <v>-2.4745750836488112E-2</v>
      </c>
      <c r="AP6" s="125">
        <f t="shared" si="1"/>
        <v>-5.7574640789994525E-2</v>
      </c>
      <c r="AQ6" s="125">
        <f t="shared" si="1"/>
        <v>4.182362171418097E-2</v>
      </c>
      <c r="AR6" s="125">
        <f t="shared" si="1"/>
        <v>-1.7766909818026089E-2</v>
      </c>
      <c r="AS6" s="125">
        <f t="shared" si="1"/>
        <v>-1.1294197952103957E-2</v>
      </c>
      <c r="AT6" s="125">
        <f t="shared" si="1"/>
        <v>1.4696100566042869E-3</v>
      </c>
      <c r="AU6" s="125">
        <f t="shared" si="1"/>
        <v>-1.5740506268003385E-2</v>
      </c>
      <c r="AV6" s="125">
        <f t="shared" si="1"/>
        <v>-7.6989280980406249E-3</v>
      </c>
      <c r="AW6" s="125">
        <f t="shared" si="1"/>
        <v>-5.7677880942429427E-3</v>
      </c>
      <c r="AX6" s="125">
        <f t="shared" si="1"/>
        <v>-1.935366061708077E-3</v>
      </c>
      <c r="AY6" s="125">
        <f t="shared" si="1"/>
        <v>5.8507711970667842E-3</v>
      </c>
      <c r="AZ6" s="125">
        <f t="shared" si="1"/>
        <v>-2.735722024392595E-2</v>
      </c>
      <c r="BA6" s="124"/>
      <c r="BB6" s="124"/>
    </row>
    <row r="7" spans="1:54" s="24" customFormat="1" ht="22.5" customHeight="1" x14ac:dyDescent="0.25">
      <c r="B7" s="81"/>
      <c r="C7" s="81" t="s">
        <v>5</v>
      </c>
      <c r="D7" s="83">
        <v>1148.47179568</v>
      </c>
      <c r="E7" s="83">
        <v>1162.72413998</v>
      </c>
      <c r="F7" s="83">
        <v>1174.4651164500001</v>
      </c>
      <c r="G7" s="83">
        <v>1143.76504909</v>
      </c>
      <c r="H7" s="83">
        <v>1033.6858010599999</v>
      </c>
      <c r="I7" s="83">
        <v>1091.2936790000001</v>
      </c>
      <c r="J7" s="83">
        <v>1069.3171214500001</v>
      </c>
      <c r="K7" s="83">
        <v>1024.9561234299999</v>
      </c>
      <c r="L7" s="83">
        <v>1028.9183831600001</v>
      </c>
      <c r="M7" s="83">
        <v>1009.57964996</v>
      </c>
      <c r="N7" s="83">
        <v>946.75932890000001</v>
      </c>
      <c r="O7" s="83">
        <v>897.34104718000003</v>
      </c>
      <c r="P7" s="83">
        <v>879.80821250999998</v>
      </c>
      <c r="Q7" s="83">
        <v>849.03014229999997</v>
      </c>
      <c r="R7" s="83">
        <v>759.87129503000006</v>
      </c>
      <c r="S7" s="83">
        <v>14.234017171269661</v>
      </c>
      <c r="AF7" s="115"/>
      <c r="AI7" s="115"/>
      <c r="AL7" s="25"/>
      <c r="AM7" s="25"/>
      <c r="AN7" s="25"/>
      <c r="AO7" s="25"/>
      <c r="AP7" s="25"/>
      <c r="AQ7" s="25"/>
      <c r="AR7" s="25"/>
      <c r="AS7" s="25"/>
      <c r="AT7" s="25"/>
      <c r="AU7" s="25"/>
      <c r="AV7" s="25"/>
      <c r="AW7" s="25"/>
      <c r="AX7" s="25"/>
      <c r="AY7" s="25"/>
      <c r="AZ7" s="25"/>
      <c r="BA7" s="25"/>
      <c r="BB7" s="25"/>
    </row>
    <row r="8" spans="1:54" s="24" customFormat="1" ht="22.5" customHeight="1" x14ac:dyDescent="0.25">
      <c r="B8" s="81"/>
      <c r="C8" s="81" t="s">
        <v>1</v>
      </c>
      <c r="D8" s="83">
        <v>612.84106960000008</v>
      </c>
      <c r="E8" s="83">
        <v>615.32203871999991</v>
      </c>
      <c r="F8" s="83">
        <v>593.74464374000001</v>
      </c>
      <c r="G8" s="83">
        <v>594.37557085999993</v>
      </c>
      <c r="H8" s="83">
        <v>584.32008834999999</v>
      </c>
      <c r="I8" s="83">
        <v>596.36321282999995</v>
      </c>
      <c r="J8" s="83">
        <v>543.87560079000002</v>
      </c>
      <c r="K8" s="83">
        <v>508.59423930000003</v>
      </c>
      <c r="L8" s="83">
        <v>511.40305076999999</v>
      </c>
      <c r="M8" s="83">
        <v>516.06763755999998</v>
      </c>
      <c r="N8" s="83">
        <v>513.64374114999998</v>
      </c>
      <c r="O8" s="83">
        <v>512.20832330999997</v>
      </c>
      <c r="P8" s="83">
        <v>509.54623119000001</v>
      </c>
      <c r="Q8" s="83">
        <v>516.11188403999995</v>
      </c>
      <c r="R8" s="83">
        <v>521.47561261999999</v>
      </c>
      <c r="S8" s="83">
        <v>9.7683553425167808</v>
      </c>
      <c r="AF8" s="115"/>
      <c r="AL8" s="25"/>
      <c r="AM8" s="25"/>
      <c r="AN8" s="25"/>
      <c r="AO8" s="25"/>
      <c r="AP8" s="25"/>
      <c r="AQ8" s="25"/>
      <c r="AR8" s="25"/>
      <c r="AS8" s="25"/>
      <c r="AT8" s="25"/>
      <c r="AU8" s="25"/>
      <c r="AV8" s="25"/>
      <c r="AW8" s="25"/>
      <c r="AX8" s="25"/>
      <c r="AY8" s="25"/>
      <c r="AZ8" s="25"/>
      <c r="BA8" s="25"/>
      <c r="BB8" s="25"/>
    </row>
    <row r="9" spans="1:54" s="24" customFormat="1" ht="22.5" customHeight="1" x14ac:dyDescent="0.25">
      <c r="B9" s="81"/>
      <c r="C9" s="81" t="s">
        <v>6</v>
      </c>
      <c r="D9" s="83">
        <v>111.73713400000001</v>
      </c>
      <c r="E9" s="83">
        <v>113.64143199999999</v>
      </c>
      <c r="F9" s="83">
        <v>110.42520399999999</v>
      </c>
      <c r="G9" s="83">
        <v>114.878456</v>
      </c>
      <c r="H9" s="83">
        <v>114.243432</v>
      </c>
      <c r="I9" s="83">
        <v>116.46240399999999</v>
      </c>
      <c r="J9" s="83">
        <v>119.5919354</v>
      </c>
      <c r="K9" s="83">
        <v>119.655068</v>
      </c>
      <c r="L9" s="83">
        <v>121.74744800000001</v>
      </c>
      <c r="M9" s="83">
        <v>120.66247199999999</v>
      </c>
      <c r="N9" s="83">
        <v>118.91692999999999</v>
      </c>
      <c r="O9" s="83">
        <v>121.31297599999999</v>
      </c>
      <c r="P9" s="83">
        <v>120.09589453999999</v>
      </c>
      <c r="Q9" s="83">
        <v>122.50253216</v>
      </c>
      <c r="R9" s="83">
        <v>118.02339899</v>
      </c>
      <c r="S9" s="83">
        <v>2.2108310957699033</v>
      </c>
      <c r="AF9" s="115"/>
      <c r="AL9" s="25"/>
      <c r="AM9" s="25"/>
      <c r="AN9" s="25"/>
      <c r="AO9" s="25"/>
      <c r="AP9" s="25"/>
      <c r="AQ9" s="25"/>
      <c r="AR9" s="25"/>
      <c r="AS9" s="25"/>
      <c r="AT9" s="25"/>
      <c r="AU9" s="25"/>
      <c r="AV9" s="25"/>
      <c r="AW9" s="25"/>
      <c r="AX9" s="25"/>
      <c r="AY9" s="25"/>
      <c r="AZ9" s="25"/>
      <c r="BA9" s="25"/>
      <c r="BB9" s="25"/>
    </row>
    <row r="10" spans="1:54" s="24" customFormat="1" ht="22.5" customHeight="1" x14ac:dyDescent="0.25">
      <c r="B10" s="81"/>
      <c r="C10" s="81" t="s">
        <v>7</v>
      </c>
      <c r="D10" s="83">
        <v>216.34597850999998</v>
      </c>
      <c r="E10" s="83">
        <v>225.42492264999998</v>
      </c>
      <c r="F10" s="83">
        <v>237.61654695999999</v>
      </c>
      <c r="G10" s="83">
        <v>248.6989772</v>
      </c>
      <c r="H10" s="83">
        <v>252.81648598999999</v>
      </c>
      <c r="I10" s="83">
        <v>273.89310781</v>
      </c>
      <c r="J10" s="83">
        <v>275.68534259</v>
      </c>
      <c r="K10" s="83">
        <v>294.98440055999998</v>
      </c>
      <c r="L10" s="83">
        <v>310.28881410000002</v>
      </c>
      <c r="M10" s="83">
        <v>311.78357922000004</v>
      </c>
      <c r="N10" s="83">
        <v>316.27292625999996</v>
      </c>
      <c r="O10" s="83">
        <v>321.37675939000002</v>
      </c>
      <c r="P10" s="83">
        <v>330.73696750000005</v>
      </c>
      <c r="Q10" s="83">
        <v>336.29937764000005</v>
      </c>
      <c r="R10" s="83">
        <v>337.96390093000002</v>
      </c>
      <c r="S10" s="83">
        <v>6.3307878591689333</v>
      </c>
      <c r="AL10" s="25"/>
      <c r="AM10" s="25"/>
      <c r="AN10" s="25"/>
      <c r="AO10" s="25"/>
      <c r="AP10" s="25"/>
      <c r="AQ10" s="25"/>
      <c r="AR10" s="25"/>
      <c r="AS10" s="25"/>
      <c r="AT10" s="25"/>
      <c r="AU10" s="25"/>
      <c r="AV10" s="25"/>
      <c r="AW10" s="25"/>
      <c r="AX10" s="25"/>
      <c r="AY10" s="25"/>
      <c r="AZ10" s="25"/>
      <c r="BA10" s="25"/>
      <c r="BB10" s="25"/>
    </row>
    <row r="11" spans="1:54" s="24" customFormat="1" ht="22.5" customHeight="1" x14ac:dyDescent="0.25">
      <c r="B11" s="81"/>
      <c r="C11" s="126" t="s">
        <v>18</v>
      </c>
      <c r="D11" s="83">
        <v>8.4251620000000003</v>
      </c>
      <c r="E11" s="83">
        <v>10.547814000000001</v>
      </c>
      <c r="F11" s="83">
        <v>13.54543</v>
      </c>
      <c r="G11" s="83">
        <v>17.247816</v>
      </c>
      <c r="H11" s="83">
        <v>21.193238000000001</v>
      </c>
      <c r="I11" s="83">
        <v>25.893739999999998</v>
      </c>
      <c r="J11" s="83">
        <v>33.660055999999997</v>
      </c>
      <c r="K11" s="83">
        <v>40.693910000000002</v>
      </c>
      <c r="L11" s="83">
        <v>48.880078000000005</v>
      </c>
      <c r="M11" s="83">
        <v>55.283982000000002</v>
      </c>
      <c r="N11" s="83">
        <v>64.307360000000003</v>
      </c>
      <c r="O11" s="83">
        <v>71.448112000000009</v>
      </c>
      <c r="P11" s="83">
        <v>83.127481060000008</v>
      </c>
      <c r="Q11" s="83">
        <v>91.283242569999999</v>
      </c>
      <c r="R11" s="83">
        <v>103.63254244999999</v>
      </c>
      <c r="S11" s="83">
        <v>1.9412595243216737</v>
      </c>
      <c r="AL11" s="25"/>
      <c r="AM11" s="25"/>
      <c r="AN11" s="25"/>
      <c r="AO11" s="25"/>
      <c r="AP11" s="25"/>
      <c r="AQ11" s="25"/>
      <c r="AR11" s="25"/>
      <c r="AS11" s="25"/>
      <c r="AT11" s="25"/>
      <c r="AU11" s="25"/>
      <c r="AV11" s="25"/>
      <c r="AW11" s="25"/>
      <c r="AX11" s="25"/>
      <c r="AY11" s="25"/>
      <c r="AZ11" s="25"/>
      <c r="BA11" s="25"/>
      <c r="BB11" s="25"/>
    </row>
    <row r="12" spans="1:54" s="24" customFormat="1" ht="27" customHeight="1" x14ac:dyDescent="0.25">
      <c r="A12" s="23"/>
      <c r="B12" s="77"/>
      <c r="C12" s="78" t="s">
        <v>19</v>
      </c>
      <c r="D12" s="79">
        <v>37.680565040000147</v>
      </c>
      <c r="E12" s="79">
        <v>37.854937390000487</v>
      </c>
      <c r="F12" s="79">
        <v>38.771087759999318</v>
      </c>
      <c r="G12" s="79">
        <v>37.241380649999883</v>
      </c>
      <c r="H12" s="79">
        <v>38.620627950000198</v>
      </c>
      <c r="I12" s="79">
        <v>41.491882969999097</v>
      </c>
      <c r="J12" s="79">
        <v>42.32988824000131</v>
      </c>
      <c r="K12" s="79">
        <v>41.695931790000031</v>
      </c>
      <c r="L12" s="79">
        <v>45.923448809999172</v>
      </c>
      <c r="M12" s="79">
        <v>47.75896591000037</v>
      </c>
      <c r="N12" s="79">
        <v>49.532813079999869</v>
      </c>
      <c r="O12" s="79">
        <v>50.47785611999916</v>
      </c>
      <c r="P12" s="79">
        <v>50.62740163000035</v>
      </c>
      <c r="Q12" s="79">
        <v>55.152186620001885</v>
      </c>
      <c r="R12" s="79">
        <v>56.687752670000918</v>
      </c>
      <c r="S12" s="79">
        <v>1.061883045435509</v>
      </c>
      <c r="T12" s="23"/>
      <c r="AL12" s="25"/>
      <c r="AM12" s="25"/>
      <c r="AN12" s="25"/>
      <c r="AO12" s="25"/>
      <c r="AP12" s="25"/>
      <c r="AQ12" s="25"/>
      <c r="AR12" s="25"/>
      <c r="AS12" s="25"/>
      <c r="AT12" s="25"/>
      <c r="AU12" s="25"/>
      <c r="AV12" s="25"/>
      <c r="AW12" s="25"/>
      <c r="AX12" s="25"/>
      <c r="AY12" s="25"/>
      <c r="AZ12" s="25"/>
      <c r="BA12" s="25"/>
      <c r="BB12" s="25"/>
    </row>
    <row r="13" spans="1:54" s="18" customFormat="1" ht="36" customHeight="1" x14ac:dyDescent="0.25">
      <c r="A13" s="17"/>
      <c r="B13" s="191" t="s">
        <v>257</v>
      </c>
      <c r="C13" s="191"/>
      <c r="D13" s="80">
        <v>3791.9878854600001</v>
      </c>
      <c r="E13" s="80">
        <v>3799.33536938</v>
      </c>
      <c r="F13" s="80">
        <v>3812.9914763099996</v>
      </c>
      <c r="G13" s="80">
        <v>3746.5446032300001</v>
      </c>
      <c r="H13" s="80">
        <v>3581.7007133100001</v>
      </c>
      <c r="I13" s="80">
        <v>3736.0106540899997</v>
      </c>
      <c r="J13" s="80">
        <v>3653.63085305</v>
      </c>
      <c r="K13" s="80">
        <v>3629.5463448599999</v>
      </c>
      <c r="L13" s="80">
        <v>3684.0864485800003</v>
      </c>
      <c r="M13" s="80">
        <v>3651.12266899</v>
      </c>
      <c r="N13" s="80">
        <v>3674.3163413999996</v>
      </c>
      <c r="O13" s="80">
        <v>3707.0096604399996</v>
      </c>
      <c r="P13" s="80">
        <v>3746.8476877500002</v>
      </c>
      <c r="Q13" s="80">
        <v>3797.8655277300004</v>
      </c>
      <c r="R13" s="80">
        <v>3774.28155019</v>
      </c>
      <c r="S13" s="80">
        <v>100</v>
      </c>
      <c r="T13" s="17"/>
      <c r="AA13" s="19"/>
      <c r="AB13" s="19"/>
      <c r="AC13" s="19"/>
      <c r="AD13" s="19"/>
      <c r="AE13" s="19"/>
      <c r="AI13" s="14"/>
      <c r="AL13" s="21"/>
      <c r="AM13" s="21"/>
      <c r="AN13" s="21"/>
      <c r="AO13" s="21"/>
      <c r="AP13" s="21"/>
      <c r="AQ13" s="21"/>
      <c r="AR13" s="21"/>
      <c r="AS13" s="21"/>
      <c r="AT13" s="21"/>
      <c r="AU13" s="21"/>
      <c r="AV13" s="21"/>
      <c r="AW13" s="21"/>
      <c r="AX13" s="21"/>
      <c r="AY13" s="21"/>
      <c r="AZ13" s="21"/>
      <c r="BA13" s="21"/>
      <c r="BB13" s="21"/>
    </row>
    <row r="14" spans="1:54" s="24" customFormat="1" ht="22.5" customHeight="1" x14ac:dyDescent="0.25">
      <c r="B14" s="81"/>
      <c r="C14" s="81" t="s">
        <v>4</v>
      </c>
      <c r="D14" s="83">
        <v>1911.3033324</v>
      </c>
      <c r="E14" s="83">
        <v>1905.6430023</v>
      </c>
      <c r="F14" s="83">
        <v>1883.3788777999998</v>
      </c>
      <c r="G14" s="83">
        <v>1808.6472483999999</v>
      </c>
      <c r="H14" s="83">
        <v>1737.10281654</v>
      </c>
      <c r="I14" s="83">
        <v>1772.2730334300002</v>
      </c>
      <c r="J14" s="83">
        <v>1713.4830366499998</v>
      </c>
      <c r="K14" s="83">
        <v>1689.25345896</v>
      </c>
      <c r="L14" s="83">
        <v>1694.7517590999998</v>
      </c>
      <c r="M14" s="83">
        <v>1689.34024651</v>
      </c>
      <c r="N14" s="83">
        <v>1719.7389136500001</v>
      </c>
      <c r="O14" s="83">
        <v>1735.9895696900001</v>
      </c>
      <c r="P14" s="83">
        <v>1749.2786492499999</v>
      </c>
      <c r="Q14" s="83">
        <v>1760.2884144</v>
      </c>
      <c r="R14" s="83">
        <v>1753.34395819</v>
      </c>
      <c r="S14" s="83">
        <v>46.455038790143661</v>
      </c>
      <c r="AL14" s="25"/>
      <c r="AM14" s="25"/>
      <c r="AN14" s="25"/>
      <c r="AO14" s="25"/>
      <c r="AP14" s="25"/>
      <c r="AQ14" s="25"/>
      <c r="AR14" s="25"/>
      <c r="AS14" s="25"/>
      <c r="AT14" s="25"/>
      <c r="AU14" s="25"/>
      <c r="AV14" s="25"/>
      <c r="AW14" s="25"/>
      <c r="AX14" s="25"/>
      <c r="AY14" s="25"/>
      <c r="AZ14" s="25"/>
      <c r="BA14" s="25"/>
      <c r="BB14" s="25"/>
    </row>
    <row r="15" spans="1:54" s="115" customFormat="1" ht="22.5" customHeight="1" x14ac:dyDescent="0.25">
      <c r="B15" s="121"/>
      <c r="C15" s="81" t="s">
        <v>0</v>
      </c>
      <c r="D15" s="83">
        <v>694.38451633</v>
      </c>
      <c r="E15" s="83">
        <v>678.43990465000002</v>
      </c>
      <c r="F15" s="83">
        <v>688.41580727999997</v>
      </c>
      <c r="G15" s="83">
        <v>697.51532077999991</v>
      </c>
      <c r="H15" s="83">
        <v>661.40946754000004</v>
      </c>
      <c r="I15" s="83">
        <v>707.11146126000006</v>
      </c>
      <c r="J15" s="83">
        <v>690.55677660000003</v>
      </c>
      <c r="K15" s="83">
        <v>687.28898685000001</v>
      </c>
      <c r="L15" s="83">
        <v>724.81049658999996</v>
      </c>
      <c r="M15" s="83">
        <v>710.836365</v>
      </c>
      <c r="N15" s="83">
        <v>702.62410253999997</v>
      </c>
      <c r="O15" s="83">
        <v>710.89457004999997</v>
      </c>
      <c r="P15" s="83">
        <v>728.19480396999995</v>
      </c>
      <c r="Q15" s="83">
        <v>755.14184305999993</v>
      </c>
      <c r="R15" s="83">
        <v>753.10886624</v>
      </c>
      <c r="S15" s="83">
        <v>19.953701286595539</v>
      </c>
      <c r="AF15" s="24"/>
      <c r="AG15" s="24"/>
      <c r="AH15" s="24"/>
      <c r="AI15" s="24"/>
      <c r="AL15" s="124"/>
      <c r="AM15" s="124"/>
      <c r="AN15" s="124"/>
      <c r="AO15" s="124"/>
      <c r="AP15" s="124"/>
      <c r="AQ15" s="124"/>
      <c r="AR15" s="124"/>
      <c r="AS15" s="124"/>
      <c r="AT15" s="124"/>
      <c r="AU15" s="124"/>
      <c r="AV15" s="124"/>
      <c r="AW15" s="124"/>
      <c r="AX15" s="124"/>
      <c r="AY15" s="124"/>
      <c r="AZ15" s="124"/>
      <c r="BA15" s="124"/>
      <c r="BB15" s="124"/>
    </row>
    <row r="16" spans="1:54" s="24" customFormat="1" ht="22.5" customHeight="1" x14ac:dyDescent="0.25">
      <c r="B16" s="81"/>
      <c r="C16" s="81" t="s">
        <v>5</v>
      </c>
      <c r="D16" s="83">
        <v>183.34279508</v>
      </c>
      <c r="E16" s="83">
        <v>191.36358575999998</v>
      </c>
      <c r="F16" s="83">
        <v>191.06985821000001</v>
      </c>
      <c r="G16" s="83">
        <v>184.90188746999999</v>
      </c>
      <c r="H16" s="83">
        <v>157.14272129</v>
      </c>
      <c r="I16" s="83">
        <v>181.21266734000002</v>
      </c>
      <c r="J16" s="83">
        <v>180.16933564999999</v>
      </c>
      <c r="K16" s="83">
        <v>176.02319373</v>
      </c>
      <c r="L16" s="83">
        <v>173.7654637</v>
      </c>
      <c r="M16" s="83">
        <v>171.38237174</v>
      </c>
      <c r="N16" s="83">
        <v>168.11583587000001</v>
      </c>
      <c r="O16" s="83">
        <v>161.19013884</v>
      </c>
      <c r="P16" s="83">
        <v>162.19068616999999</v>
      </c>
      <c r="Q16" s="83">
        <v>159.31955554000001</v>
      </c>
      <c r="R16" s="83">
        <v>159.01332503</v>
      </c>
      <c r="S16" s="83">
        <v>4.2130753340856399</v>
      </c>
      <c r="X16" s="127"/>
      <c r="AF16" s="128"/>
      <c r="AI16" s="115"/>
      <c r="AL16" s="25"/>
      <c r="AM16" s="25"/>
      <c r="AN16" s="25"/>
      <c r="AO16" s="25"/>
      <c r="AP16" s="25"/>
      <c r="AQ16" s="25"/>
      <c r="AR16" s="25"/>
      <c r="AS16" s="25"/>
      <c r="AT16" s="25"/>
      <c r="AU16" s="25"/>
      <c r="AV16" s="25"/>
      <c r="AW16" s="25"/>
      <c r="AX16" s="25"/>
      <c r="AY16" s="25"/>
      <c r="AZ16" s="25"/>
      <c r="BA16" s="25"/>
      <c r="BB16" s="25"/>
    </row>
    <row r="17" spans="1:54" s="24" customFormat="1" ht="22.5" customHeight="1" x14ac:dyDescent="0.25">
      <c r="B17" s="81"/>
      <c r="C17" s="81" t="s">
        <v>9</v>
      </c>
      <c r="D17" s="83">
        <v>784.4024740000001</v>
      </c>
      <c r="E17" s="83">
        <v>792.73793799999999</v>
      </c>
      <c r="F17" s="83">
        <v>810.93854799999997</v>
      </c>
      <c r="G17" s="83">
        <v>809.19283400000006</v>
      </c>
      <c r="H17" s="83">
        <v>778.35031000000004</v>
      </c>
      <c r="I17" s="83">
        <v>812.35556999999994</v>
      </c>
      <c r="J17" s="83">
        <v>809.506304</v>
      </c>
      <c r="K17" s="83">
        <v>807.47558600000002</v>
      </c>
      <c r="L17" s="83">
        <v>809.77015200000005</v>
      </c>
      <c r="M17" s="83">
        <v>804.81500399999993</v>
      </c>
      <c r="N17" s="83">
        <v>805.19452200000001</v>
      </c>
      <c r="O17" s="83">
        <v>815.01417400000003</v>
      </c>
      <c r="P17" s="83">
        <v>816.38270232000002</v>
      </c>
      <c r="Q17" s="83">
        <v>827.44351962999997</v>
      </c>
      <c r="R17" s="83">
        <v>812.05039540000007</v>
      </c>
      <c r="S17" s="83">
        <v>21.51536350962267</v>
      </c>
      <c r="X17" s="127"/>
      <c r="AF17" s="128"/>
      <c r="AG17" s="115"/>
      <c r="AH17" s="115"/>
      <c r="AL17" s="25"/>
      <c r="AM17" s="25"/>
      <c r="AN17" s="25"/>
      <c r="AO17" s="25"/>
      <c r="AP17" s="25"/>
      <c r="AQ17" s="25"/>
      <c r="AR17" s="25"/>
      <c r="AS17" s="25"/>
      <c r="AT17" s="25"/>
      <c r="AU17" s="25"/>
      <c r="AV17" s="25"/>
      <c r="AW17" s="25"/>
      <c r="AX17" s="25"/>
      <c r="AY17" s="25"/>
      <c r="AZ17" s="25"/>
      <c r="BA17" s="25"/>
      <c r="BB17" s="25"/>
    </row>
    <row r="18" spans="1:54" s="24" customFormat="1" ht="22.5" customHeight="1" x14ac:dyDescent="0.25">
      <c r="B18" s="81"/>
      <c r="C18" s="81" t="s">
        <v>10</v>
      </c>
      <c r="D18" s="83">
        <v>65.385617429999996</v>
      </c>
      <c r="E18" s="83">
        <v>68.534663600000002</v>
      </c>
      <c r="F18" s="83">
        <v>67.289490779999994</v>
      </c>
      <c r="G18" s="83">
        <v>67.537894780000002</v>
      </c>
      <c r="H18" s="83">
        <v>66.602152140000001</v>
      </c>
      <c r="I18" s="83">
        <v>71.508871569999997</v>
      </c>
      <c r="J18" s="83">
        <v>67.666706590000004</v>
      </c>
      <c r="K18" s="83">
        <v>68.338687179999994</v>
      </c>
      <c r="L18" s="83">
        <v>68.16212926</v>
      </c>
      <c r="M18" s="83">
        <v>64.913936449999994</v>
      </c>
      <c r="N18" s="83">
        <v>65.757387460000004</v>
      </c>
      <c r="O18" s="83">
        <v>69.043820150000002</v>
      </c>
      <c r="P18" s="83">
        <v>69.067436729999997</v>
      </c>
      <c r="Q18" s="83">
        <v>69.809913180000009</v>
      </c>
      <c r="R18" s="83">
        <v>69.330485780000004</v>
      </c>
      <c r="S18" s="83">
        <v>1.8369187581278843</v>
      </c>
      <c r="AF18" s="128"/>
      <c r="AL18" s="25"/>
      <c r="AM18" s="25"/>
      <c r="AN18" s="25"/>
      <c r="AO18" s="25"/>
      <c r="AP18" s="25"/>
      <c r="AQ18" s="25"/>
      <c r="AR18" s="25"/>
      <c r="AS18" s="25"/>
      <c r="AT18" s="25"/>
      <c r="AU18" s="25"/>
      <c r="AV18" s="25"/>
      <c r="AW18" s="25"/>
      <c r="AX18" s="25"/>
      <c r="AY18" s="25"/>
      <c r="AZ18" s="25"/>
      <c r="BA18" s="25"/>
      <c r="BB18" s="25"/>
    </row>
    <row r="19" spans="1:54" s="24" customFormat="1" ht="27" customHeight="1" x14ac:dyDescent="0.25">
      <c r="B19" s="81"/>
      <c r="C19" s="82" t="s">
        <v>7</v>
      </c>
      <c r="D19" s="83">
        <v>153.16915022999999</v>
      </c>
      <c r="E19" s="83">
        <v>162.61627507</v>
      </c>
      <c r="F19" s="83">
        <v>171.89889423</v>
      </c>
      <c r="G19" s="83">
        <v>178.74941781000001</v>
      </c>
      <c r="H19" s="83">
        <v>181.09324580999998</v>
      </c>
      <c r="I19" s="83">
        <v>191.54905048999998</v>
      </c>
      <c r="J19" s="83">
        <v>192.24869357999998</v>
      </c>
      <c r="K19" s="83">
        <v>201.16643215000002</v>
      </c>
      <c r="L19" s="83">
        <v>212.82644793</v>
      </c>
      <c r="M19" s="83">
        <v>209.83474529</v>
      </c>
      <c r="N19" s="83">
        <v>212.88557989</v>
      </c>
      <c r="O19" s="83">
        <v>214.87738772</v>
      </c>
      <c r="P19" s="83">
        <v>221.73340931999999</v>
      </c>
      <c r="Q19" s="83">
        <v>225.86228190999998</v>
      </c>
      <c r="R19" s="83">
        <v>227.43451955</v>
      </c>
      <c r="S19" s="83">
        <v>6.0259023214246108</v>
      </c>
      <c r="AL19" s="25"/>
      <c r="AM19" s="25"/>
      <c r="AN19" s="25"/>
      <c r="AO19" s="25"/>
      <c r="AP19" s="25"/>
      <c r="AQ19" s="25"/>
      <c r="AR19" s="25"/>
      <c r="AS19" s="25"/>
      <c r="AT19" s="25"/>
      <c r="AU19" s="25"/>
      <c r="AV19" s="25"/>
      <c r="AW19" s="25"/>
      <c r="AX19" s="25"/>
      <c r="AY19" s="25"/>
      <c r="AZ19" s="25"/>
      <c r="BA19" s="25"/>
      <c r="BB19" s="25"/>
    </row>
    <row r="20" spans="1:54" s="18" customFormat="1" ht="36" customHeight="1" x14ac:dyDescent="0.25">
      <c r="A20" s="17"/>
      <c r="B20" s="191" t="s">
        <v>258</v>
      </c>
      <c r="C20" s="191"/>
      <c r="D20" s="80">
        <v>910.51889399999993</v>
      </c>
      <c r="E20" s="80">
        <v>917.25080200000002</v>
      </c>
      <c r="F20" s="80">
        <v>934.035078</v>
      </c>
      <c r="G20" s="80">
        <v>936.65438000000006</v>
      </c>
      <c r="H20" s="80">
        <v>903.81510800000001</v>
      </c>
      <c r="I20" s="80">
        <v>945.03662800000006</v>
      </c>
      <c r="J20" s="80">
        <v>941.66018200000008</v>
      </c>
      <c r="K20" s="80">
        <v>940.50425600000005</v>
      </c>
      <c r="L20" s="80">
        <v>941.088798</v>
      </c>
      <c r="M20" s="80">
        <v>936.75319400000001</v>
      </c>
      <c r="N20" s="80">
        <v>940.40475399999991</v>
      </c>
      <c r="O20" s="80">
        <v>947.04223400000001</v>
      </c>
      <c r="P20" s="80">
        <v>949.38071745000002</v>
      </c>
      <c r="Q20" s="80">
        <v>962.24861000999999</v>
      </c>
      <c r="R20" s="80">
        <v>950.06107025999995</v>
      </c>
      <c r="S20" s="80">
        <v>100</v>
      </c>
      <c r="T20" s="17"/>
      <c r="Y20" s="26"/>
      <c r="AA20" s="19"/>
      <c r="AB20" s="19"/>
      <c r="AC20" s="19"/>
      <c r="AD20" s="19"/>
      <c r="AE20" s="19"/>
      <c r="AI20" s="14"/>
      <c r="AL20" s="21"/>
      <c r="AM20" s="21"/>
      <c r="AN20" s="21"/>
      <c r="AO20" s="21"/>
      <c r="AP20" s="21"/>
      <c r="AQ20" s="21"/>
      <c r="AR20" s="21"/>
      <c r="AS20" s="21"/>
      <c r="AT20" s="21"/>
      <c r="AU20" s="21"/>
      <c r="AV20" s="21"/>
      <c r="AW20" s="21"/>
      <c r="AX20" s="21"/>
      <c r="AY20" s="21"/>
      <c r="AZ20" s="21"/>
      <c r="BA20" s="21"/>
      <c r="BB20" s="21"/>
    </row>
    <row r="21" spans="1:54" s="24" customFormat="1" ht="22.5" customHeight="1" x14ac:dyDescent="0.25">
      <c r="B21" s="81"/>
      <c r="C21" s="81" t="s">
        <v>4</v>
      </c>
      <c r="D21" s="83">
        <v>46.177356000000003</v>
      </c>
      <c r="E21" s="83">
        <v>36.418247999999998</v>
      </c>
      <c r="F21" s="83">
        <v>39.324016</v>
      </c>
      <c r="G21" s="83">
        <v>34.170293999999998</v>
      </c>
      <c r="H21" s="83">
        <v>28.043137999999999</v>
      </c>
      <c r="I21" s="83">
        <v>26.840686000000002</v>
      </c>
      <c r="J21" s="83">
        <v>30.619955999999998</v>
      </c>
      <c r="K21" s="83">
        <v>34.216303999999994</v>
      </c>
      <c r="L21" s="83">
        <v>29.638180000000002</v>
      </c>
      <c r="M21" s="83">
        <v>24.060047999999998</v>
      </c>
      <c r="N21" s="83">
        <v>22.369632000000003</v>
      </c>
      <c r="O21" s="83">
        <v>21.082642</v>
      </c>
      <c r="P21" s="83">
        <v>19.244250100000002</v>
      </c>
      <c r="Q21" s="83">
        <v>16.772813774660001</v>
      </c>
      <c r="R21" s="83">
        <v>13.729053328280001</v>
      </c>
      <c r="S21" s="83">
        <v>1.44507061262102</v>
      </c>
      <c r="AL21" s="25"/>
      <c r="AM21" s="25"/>
      <c r="AN21" s="25"/>
      <c r="AO21" s="25"/>
      <c r="AP21" s="25"/>
      <c r="AQ21" s="25"/>
      <c r="AR21" s="25"/>
      <c r="AS21" s="25"/>
      <c r="AT21" s="25"/>
      <c r="AU21" s="25"/>
      <c r="AV21" s="25"/>
      <c r="AW21" s="25"/>
      <c r="AX21" s="25"/>
      <c r="AY21" s="25"/>
      <c r="AZ21" s="25"/>
      <c r="BA21" s="25"/>
      <c r="BB21" s="25"/>
    </row>
    <row r="22" spans="1:54" s="115" customFormat="1" ht="22.5" customHeight="1" x14ac:dyDescent="0.25">
      <c r="B22" s="121"/>
      <c r="C22" s="81" t="s">
        <v>0</v>
      </c>
      <c r="D22" s="83">
        <v>172.91632999999999</v>
      </c>
      <c r="E22" s="83">
        <v>184.949364</v>
      </c>
      <c r="F22" s="83">
        <v>201.46033199999999</v>
      </c>
      <c r="G22" s="83">
        <v>206.90998000000002</v>
      </c>
      <c r="H22" s="83">
        <v>206.66341800000001</v>
      </c>
      <c r="I22" s="83">
        <v>222.179194</v>
      </c>
      <c r="J22" s="83">
        <v>229.65637799999999</v>
      </c>
      <c r="K22" s="83">
        <v>239.35442600000002</v>
      </c>
      <c r="L22" s="83">
        <v>228.30635000000001</v>
      </c>
      <c r="M22" s="83">
        <v>225.91477600000002</v>
      </c>
      <c r="N22" s="83">
        <v>244.66054</v>
      </c>
      <c r="O22" s="83">
        <v>258.941012</v>
      </c>
      <c r="P22" s="83">
        <v>256.32555179000002</v>
      </c>
      <c r="Q22" s="83">
        <v>268.97707446999999</v>
      </c>
      <c r="R22" s="83">
        <v>282.21992382000002</v>
      </c>
      <c r="S22" s="83">
        <v>29.705450802522186</v>
      </c>
      <c r="AL22" s="124"/>
      <c r="AM22" s="124"/>
      <c r="AN22" s="124"/>
      <c r="AO22" s="124"/>
      <c r="AP22" s="124"/>
      <c r="AQ22" s="124"/>
      <c r="AR22" s="124"/>
      <c r="AS22" s="124"/>
      <c r="AT22" s="124"/>
      <c r="AU22" s="124"/>
      <c r="AV22" s="124"/>
      <c r="AW22" s="124"/>
      <c r="AX22" s="124"/>
      <c r="AY22" s="124"/>
      <c r="AZ22" s="124"/>
      <c r="BA22" s="124"/>
      <c r="BB22" s="124"/>
    </row>
    <row r="23" spans="1:54" s="24" customFormat="1" ht="22.5" customHeight="1" x14ac:dyDescent="0.25">
      <c r="B23" s="81"/>
      <c r="C23" s="81" t="s">
        <v>5</v>
      </c>
      <c r="D23" s="83">
        <v>340.04775137999997</v>
      </c>
      <c r="E23" s="83">
        <v>339.07514594000003</v>
      </c>
      <c r="F23" s="83">
        <v>342.75496079999999</v>
      </c>
      <c r="G23" s="83">
        <v>336.31246119000002</v>
      </c>
      <c r="H23" s="83">
        <v>308.98217184999999</v>
      </c>
      <c r="I23" s="83">
        <v>321.65195993000003</v>
      </c>
      <c r="J23" s="83">
        <v>312.32839508000001</v>
      </c>
      <c r="K23" s="83">
        <v>300.65008617000001</v>
      </c>
      <c r="L23" s="83">
        <v>304.40236225000001</v>
      </c>
      <c r="M23" s="83">
        <v>299.39093702999998</v>
      </c>
      <c r="N23" s="83">
        <v>278.41533003999996</v>
      </c>
      <c r="O23" s="83">
        <v>261.68468541999999</v>
      </c>
      <c r="P23" s="83">
        <v>257.97247033999997</v>
      </c>
      <c r="Q23" s="83">
        <v>247.33591039000001</v>
      </c>
      <c r="R23" s="83">
        <v>214.62630249999998</v>
      </c>
      <c r="S23" s="83">
        <v>22.590790131129566</v>
      </c>
      <c r="AL23" s="25"/>
      <c r="AM23" s="25"/>
      <c r="AN23" s="25"/>
      <c r="AO23" s="25"/>
      <c r="AP23" s="25"/>
      <c r="AQ23" s="25"/>
      <c r="AR23" s="25"/>
      <c r="AS23" s="25"/>
      <c r="AT23" s="25"/>
      <c r="AU23" s="25"/>
      <c r="AV23" s="25"/>
      <c r="AW23" s="25"/>
      <c r="AX23" s="25"/>
      <c r="AY23" s="25"/>
      <c r="AZ23" s="25"/>
      <c r="BA23" s="25"/>
      <c r="BB23" s="25"/>
    </row>
    <row r="24" spans="1:54" s="24" customFormat="1" ht="22.5" customHeight="1" x14ac:dyDescent="0.25">
      <c r="B24" s="81"/>
      <c r="C24" s="81" t="s">
        <v>1</v>
      </c>
      <c r="D24" s="83">
        <v>202.23760000000001</v>
      </c>
      <c r="E24" s="83">
        <v>203.05632</v>
      </c>
      <c r="F24" s="83">
        <v>195.935778</v>
      </c>
      <c r="G24" s="83">
        <v>196.14398399999999</v>
      </c>
      <c r="H24" s="83">
        <v>192.82567399999999</v>
      </c>
      <c r="I24" s="83">
        <v>196.79990599999999</v>
      </c>
      <c r="J24" s="83">
        <v>179.47898999999998</v>
      </c>
      <c r="K24" s="83">
        <v>167.83613800000001</v>
      </c>
      <c r="L24" s="83">
        <v>168.763046</v>
      </c>
      <c r="M24" s="83">
        <v>170.30235999999999</v>
      </c>
      <c r="N24" s="83">
        <v>169.50247399999998</v>
      </c>
      <c r="O24" s="83">
        <v>169.028786</v>
      </c>
      <c r="P24" s="83">
        <v>168.1502954</v>
      </c>
      <c r="Q24" s="83">
        <v>170.31696134000001</v>
      </c>
      <c r="R24" s="83">
        <v>172.08699218999999</v>
      </c>
      <c r="S24" s="83">
        <v>18.113255829217962</v>
      </c>
      <c r="AL24" s="25"/>
      <c r="AM24" s="25"/>
      <c r="AN24" s="25"/>
      <c r="AO24" s="25"/>
      <c r="AP24" s="25"/>
      <c r="AQ24" s="25"/>
      <c r="AR24" s="25"/>
      <c r="AS24" s="25"/>
      <c r="AT24" s="25"/>
      <c r="AU24" s="25"/>
      <c r="AV24" s="25"/>
      <c r="AW24" s="25"/>
      <c r="AX24" s="25"/>
      <c r="AY24" s="25"/>
      <c r="AZ24" s="25"/>
      <c r="BA24" s="25"/>
      <c r="BB24" s="25"/>
    </row>
    <row r="25" spans="1:54" s="24" customFormat="1" ht="22.5" customHeight="1" x14ac:dyDescent="0.25">
      <c r="B25" s="81"/>
      <c r="C25" s="81" t="s">
        <v>6</v>
      </c>
      <c r="D25" s="83">
        <v>118.073442</v>
      </c>
      <c r="E25" s="83">
        <v>119.927516</v>
      </c>
      <c r="F25" s="83">
        <v>116.697356</v>
      </c>
      <c r="G25" s="83">
        <v>120.71691</v>
      </c>
      <c r="H25" s="83">
        <v>119.64655400000001</v>
      </c>
      <c r="I25" s="83">
        <v>122.076914</v>
      </c>
      <c r="J25" s="83">
        <v>124.97606</v>
      </c>
      <c r="K25" s="83">
        <v>125.04468799999999</v>
      </c>
      <c r="L25" s="83">
        <v>126.99086800000001</v>
      </c>
      <c r="M25" s="83">
        <v>125.88292999999999</v>
      </c>
      <c r="N25" s="83">
        <v>124.007958</v>
      </c>
      <c r="O25" s="83">
        <v>126.81430999999999</v>
      </c>
      <c r="P25" s="83">
        <v>125.89491805999999</v>
      </c>
      <c r="Q25" s="83">
        <v>128.04704710999999</v>
      </c>
      <c r="R25" s="83">
        <v>123.20894075</v>
      </c>
      <c r="S25" s="83">
        <v>12.968528509044353</v>
      </c>
      <c r="AL25" s="25"/>
      <c r="AM25" s="25"/>
      <c r="AN25" s="25"/>
      <c r="AO25" s="25"/>
      <c r="AP25" s="25"/>
      <c r="AQ25" s="25"/>
      <c r="AR25" s="25"/>
      <c r="AS25" s="25"/>
      <c r="AT25" s="25"/>
      <c r="AU25" s="25"/>
      <c r="AV25" s="25"/>
      <c r="AW25" s="25"/>
      <c r="AX25" s="25"/>
      <c r="AY25" s="25"/>
      <c r="AZ25" s="25"/>
      <c r="BA25" s="25"/>
      <c r="BB25" s="25"/>
    </row>
    <row r="26" spans="1:54" s="24" customFormat="1" ht="22.5" customHeight="1" x14ac:dyDescent="0.25">
      <c r="B26" s="81"/>
      <c r="C26" s="81" t="s">
        <v>7</v>
      </c>
      <c r="D26" s="83">
        <v>16.412928000000001</v>
      </c>
      <c r="E26" s="83">
        <v>17.297180000000001</v>
      </c>
      <c r="F26" s="83">
        <v>18.227098000000002</v>
      </c>
      <c r="G26" s="83">
        <v>19.224267999999999</v>
      </c>
      <c r="H26" s="83">
        <v>20.296860000000002</v>
      </c>
      <c r="I26" s="83">
        <v>22.782087999999998</v>
      </c>
      <c r="J26" s="83">
        <v>24.00647</v>
      </c>
      <c r="K26" s="83">
        <v>25.767234000000002</v>
      </c>
      <c r="L26" s="83">
        <v>26.902090000000001</v>
      </c>
      <c r="M26" s="83">
        <v>28.487328000000002</v>
      </c>
      <c r="N26" s="83">
        <v>29.634653999999998</v>
      </c>
      <c r="O26" s="83">
        <v>30.432648</v>
      </c>
      <c r="P26" s="83">
        <v>30.917269950000001</v>
      </c>
      <c r="Q26" s="83">
        <v>31.628804680000002</v>
      </c>
      <c r="R26" s="83">
        <v>31.479382399999999</v>
      </c>
      <c r="S26" s="83">
        <v>3.3134061993914923</v>
      </c>
      <c r="AL26" s="25"/>
      <c r="AM26" s="25"/>
      <c r="AN26" s="25"/>
      <c r="AO26" s="25"/>
      <c r="AP26" s="25"/>
      <c r="AQ26" s="25"/>
      <c r="AR26" s="25"/>
      <c r="AS26" s="25"/>
      <c r="AT26" s="25"/>
      <c r="AU26" s="25"/>
      <c r="AV26" s="25"/>
      <c r="AW26" s="25"/>
      <c r="AX26" s="25"/>
      <c r="AY26" s="25"/>
      <c r="AZ26" s="25"/>
      <c r="BA26" s="25"/>
      <c r="BB26" s="25"/>
    </row>
    <row r="27" spans="1:54" s="24" customFormat="1" ht="22.5" customHeight="1" x14ac:dyDescent="0.25">
      <c r="B27" s="81"/>
      <c r="C27" s="81" t="s">
        <v>8</v>
      </c>
      <c r="D27" s="83">
        <v>8.0684339999999999</v>
      </c>
      <c r="E27" s="83">
        <v>10.05899</v>
      </c>
      <c r="F27" s="83">
        <v>12.885208</v>
      </c>
      <c r="G27" s="83">
        <v>16.193542000000001</v>
      </c>
      <c r="H27" s="83">
        <v>19.453114000000003</v>
      </c>
      <c r="I27" s="83">
        <v>23.112241999999998</v>
      </c>
      <c r="J27" s="83">
        <v>28.349556</v>
      </c>
      <c r="K27" s="83">
        <v>32.740802000000002</v>
      </c>
      <c r="L27" s="83">
        <v>38.504607999999998</v>
      </c>
      <c r="M27" s="83">
        <v>41.961550000000003</v>
      </c>
      <c r="N27" s="83">
        <v>47.884886000000002</v>
      </c>
      <c r="O27" s="83">
        <v>52.047802000000004</v>
      </c>
      <c r="P27" s="83">
        <v>59.772697220000005</v>
      </c>
      <c r="Q27" s="83">
        <v>64.011641830000002</v>
      </c>
      <c r="R27" s="83">
        <v>72.059258110000002</v>
      </c>
      <c r="S27" s="83">
        <v>7.5846974858447558</v>
      </c>
      <c r="AL27" s="25"/>
      <c r="AM27" s="25"/>
      <c r="AN27" s="25"/>
      <c r="AO27" s="25"/>
      <c r="AP27" s="25"/>
      <c r="AQ27" s="25"/>
      <c r="AR27" s="25"/>
      <c r="AS27" s="25"/>
      <c r="AT27" s="25"/>
      <c r="AU27" s="25"/>
      <c r="AV27" s="25"/>
      <c r="AW27" s="25"/>
      <c r="AX27" s="25"/>
      <c r="AY27" s="25"/>
      <c r="AZ27" s="25"/>
      <c r="BA27" s="25"/>
      <c r="BB27" s="25"/>
    </row>
    <row r="28" spans="1:54" s="24" customFormat="1" ht="22.5" customHeight="1" x14ac:dyDescent="0.25">
      <c r="B28" s="81"/>
      <c r="C28" s="81" t="s">
        <v>3</v>
      </c>
      <c r="D28" s="83">
        <v>0.35672799999999999</v>
      </c>
      <c r="E28" s="83">
        <v>0.48882400000000004</v>
      </c>
      <c r="F28" s="83">
        <v>0.66022199999999998</v>
      </c>
      <c r="G28" s="83">
        <v>1.0542739999999999</v>
      </c>
      <c r="H28" s="83">
        <v>1.740124</v>
      </c>
      <c r="I28" s="83">
        <v>2.781498</v>
      </c>
      <c r="J28" s="83">
        <v>5.3105000000000002</v>
      </c>
      <c r="K28" s="83">
        <v>7.9531080000000003</v>
      </c>
      <c r="L28" s="83">
        <v>10.37547</v>
      </c>
      <c r="M28" s="83">
        <v>13.322432000000001</v>
      </c>
      <c r="N28" s="83">
        <v>16.422473999999998</v>
      </c>
      <c r="O28" s="83">
        <v>19.400310000000001</v>
      </c>
      <c r="P28" s="83">
        <v>23.35478384</v>
      </c>
      <c r="Q28" s="83">
        <v>27.27160074</v>
      </c>
      <c r="R28" s="83">
        <v>31.573284339999997</v>
      </c>
      <c r="S28" s="83">
        <v>3.3232899787546759</v>
      </c>
      <c r="AL28" s="25"/>
      <c r="AM28" s="25"/>
      <c r="AN28" s="25"/>
      <c r="AO28" s="25"/>
      <c r="AP28" s="25"/>
      <c r="AQ28" s="25"/>
      <c r="AR28" s="25"/>
      <c r="AS28" s="25"/>
      <c r="AT28" s="25"/>
      <c r="AU28" s="25"/>
      <c r="AV28" s="25"/>
      <c r="AW28" s="25"/>
      <c r="AX28" s="25"/>
      <c r="AY28" s="25"/>
      <c r="AZ28" s="25"/>
      <c r="BA28" s="25"/>
      <c r="BB28" s="25"/>
    </row>
    <row r="29" spans="1:54" s="24" customFormat="1" ht="27" customHeight="1" x14ac:dyDescent="0.25">
      <c r="B29" s="81"/>
      <c r="C29" s="82" t="s">
        <v>18</v>
      </c>
      <c r="D29" s="83">
        <v>6.2283246199999667</v>
      </c>
      <c r="E29" s="83">
        <v>5.9792140599998902</v>
      </c>
      <c r="F29" s="83">
        <v>6.090107200000034</v>
      </c>
      <c r="G29" s="83">
        <v>5.9286668100000952</v>
      </c>
      <c r="H29" s="83">
        <v>6.1640541499998562</v>
      </c>
      <c r="I29" s="83">
        <v>6.8121400699999413</v>
      </c>
      <c r="J29" s="83">
        <v>6.9338769200001025</v>
      </c>
      <c r="K29" s="83">
        <v>6.94146982999996</v>
      </c>
      <c r="L29" s="83">
        <v>7.2058237500000359</v>
      </c>
      <c r="M29" s="83">
        <v>7.4308329699999831</v>
      </c>
      <c r="N29" s="83">
        <v>7.5068059599999515</v>
      </c>
      <c r="O29" s="83">
        <v>7.6100385800000367</v>
      </c>
      <c r="P29" s="83">
        <v>7.7484807499999988</v>
      </c>
      <c r="Q29" s="83">
        <v>7.8867556753398276</v>
      </c>
      <c r="R29" s="83">
        <v>9.0779328217199691</v>
      </c>
      <c r="S29" s="83">
        <v>0.95551045147399227</v>
      </c>
      <c r="AL29" s="25"/>
      <c r="AM29" s="25"/>
      <c r="AN29" s="25"/>
      <c r="AO29" s="25"/>
      <c r="AP29" s="25"/>
      <c r="AQ29" s="25"/>
      <c r="AR29" s="25"/>
      <c r="AS29" s="25"/>
      <c r="AT29" s="25"/>
      <c r="AU29" s="25"/>
      <c r="AV29" s="25"/>
      <c r="AW29" s="25"/>
      <c r="AX29" s="25"/>
      <c r="AY29" s="25"/>
      <c r="AZ29" s="25"/>
      <c r="BA29" s="25"/>
      <c r="BB29" s="25"/>
    </row>
    <row r="30" spans="1:54" s="18" customFormat="1" ht="36" customHeight="1" x14ac:dyDescent="0.25">
      <c r="A30" s="17"/>
      <c r="B30" s="191" t="s">
        <v>259</v>
      </c>
      <c r="C30" s="191"/>
      <c r="D30" s="80">
        <v>3791.9878854600001</v>
      </c>
      <c r="E30" s="80">
        <v>3799.33536938</v>
      </c>
      <c r="F30" s="80">
        <v>3812.9914763099996</v>
      </c>
      <c r="G30" s="80">
        <v>3746.5446032300001</v>
      </c>
      <c r="H30" s="80">
        <v>3581.7007133100001</v>
      </c>
      <c r="I30" s="80">
        <v>3736.0106540899997</v>
      </c>
      <c r="J30" s="80">
        <v>3653.63085305</v>
      </c>
      <c r="K30" s="80">
        <v>3629.5463448599999</v>
      </c>
      <c r="L30" s="80">
        <v>3684.0864485800003</v>
      </c>
      <c r="M30" s="80">
        <v>3651.12266899</v>
      </c>
      <c r="N30" s="80">
        <v>3674.3163413999996</v>
      </c>
      <c r="O30" s="80">
        <v>3707.0096604399996</v>
      </c>
      <c r="P30" s="80">
        <v>3746.8476877500002</v>
      </c>
      <c r="Q30" s="80">
        <v>3797.8655277300004</v>
      </c>
      <c r="R30" s="80">
        <v>3774.28155019</v>
      </c>
      <c r="S30" s="80">
        <v>100</v>
      </c>
      <c r="T30" s="17"/>
      <c r="AA30" s="19"/>
      <c r="AB30" s="19"/>
      <c r="AC30" s="19"/>
      <c r="AD30" s="19"/>
      <c r="AE30" s="19"/>
      <c r="AI30" s="14"/>
      <c r="AL30" s="21"/>
      <c r="AM30" s="21"/>
      <c r="AN30" s="21"/>
      <c r="AO30" s="21"/>
      <c r="AP30" s="21"/>
      <c r="AQ30" s="21"/>
      <c r="AR30" s="21"/>
      <c r="AS30" s="21"/>
      <c r="AT30" s="21"/>
      <c r="AU30" s="21"/>
      <c r="AV30" s="21"/>
      <c r="AW30" s="21"/>
      <c r="AX30" s="21"/>
      <c r="AY30" s="21"/>
      <c r="AZ30" s="21"/>
      <c r="BA30" s="21"/>
      <c r="BB30" s="21"/>
    </row>
    <row r="31" spans="1:54" s="115" customFormat="1" ht="22.5" customHeight="1" x14ac:dyDescent="0.25">
      <c r="A31" s="120"/>
      <c r="B31" s="121"/>
      <c r="C31" s="81" t="s">
        <v>11</v>
      </c>
      <c r="D31" s="83">
        <v>908.67255781999995</v>
      </c>
      <c r="E31" s="83">
        <v>922.19090871999992</v>
      </c>
      <c r="F31" s="83">
        <v>925.48317368999994</v>
      </c>
      <c r="G31" s="83">
        <v>894.03702255999997</v>
      </c>
      <c r="H31" s="83">
        <v>795.48494542999993</v>
      </c>
      <c r="I31" s="83">
        <v>864.04720400000008</v>
      </c>
      <c r="J31" s="83">
        <v>867.72354005</v>
      </c>
      <c r="K31" s="83">
        <v>866.06786155999998</v>
      </c>
      <c r="L31" s="83">
        <v>867.0154431499999</v>
      </c>
      <c r="M31" s="83">
        <v>861.69167677000007</v>
      </c>
      <c r="N31" s="83">
        <v>858.32882461999998</v>
      </c>
      <c r="O31" s="83">
        <v>859.78896537000003</v>
      </c>
      <c r="P31" s="83">
        <v>873.03860982999993</v>
      </c>
      <c r="Q31" s="83">
        <v>880.90772360000005</v>
      </c>
      <c r="R31" s="83">
        <v>871.31199769</v>
      </c>
      <c r="S31" s="83">
        <v>23.085506105026464</v>
      </c>
      <c r="AL31" s="124"/>
      <c r="AM31" s="124"/>
      <c r="AN31" s="124"/>
      <c r="AO31" s="124"/>
      <c r="AP31" s="124"/>
      <c r="AQ31" s="124"/>
      <c r="AR31" s="124"/>
      <c r="AS31" s="124"/>
      <c r="AT31" s="124"/>
      <c r="AU31" s="124"/>
      <c r="AV31" s="124"/>
      <c r="AW31" s="124"/>
      <c r="AX31" s="124"/>
      <c r="AY31" s="124"/>
      <c r="AZ31" s="124"/>
      <c r="BA31" s="124"/>
      <c r="BB31" s="124"/>
    </row>
    <row r="32" spans="1:54" s="24" customFormat="1" ht="22.5" customHeight="1" x14ac:dyDescent="0.25">
      <c r="B32" s="81"/>
      <c r="C32" s="81" t="s">
        <v>20</v>
      </c>
      <c r="D32" s="83">
        <v>1200.7789845899999</v>
      </c>
      <c r="E32" s="83">
        <v>1213.2284389599999</v>
      </c>
      <c r="F32" s="83">
        <v>1229.62753395</v>
      </c>
      <c r="G32" s="83">
        <v>1192.9017675600001</v>
      </c>
      <c r="H32" s="83">
        <v>1157.15908773</v>
      </c>
      <c r="I32" s="83">
        <v>1180.86678044</v>
      </c>
      <c r="J32" s="83">
        <v>1160.1530422600001</v>
      </c>
      <c r="K32" s="83">
        <v>1148.85681587</v>
      </c>
      <c r="L32" s="83">
        <v>1167.96042162</v>
      </c>
      <c r="M32" s="83">
        <v>1171.23661326</v>
      </c>
      <c r="N32" s="83">
        <v>1204.16997341</v>
      </c>
      <c r="O32" s="83">
        <v>1223.42091652</v>
      </c>
      <c r="P32" s="83">
        <v>1232.67385085</v>
      </c>
      <c r="Q32" s="83">
        <v>1246.6445841000002</v>
      </c>
      <c r="R32" s="83">
        <v>1244.15925791</v>
      </c>
      <c r="S32" s="83">
        <v>32.964134799306855</v>
      </c>
      <c r="AL32" s="25"/>
      <c r="AM32" s="25"/>
      <c r="AN32" s="25"/>
      <c r="AO32" s="25"/>
      <c r="AP32" s="25"/>
      <c r="AQ32" s="25"/>
      <c r="AR32" s="25"/>
      <c r="AS32" s="25"/>
      <c r="AT32" s="25"/>
      <c r="AU32" s="25"/>
      <c r="AV32" s="25"/>
      <c r="AW32" s="25"/>
      <c r="AX32" s="25"/>
      <c r="AY32" s="25"/>
      <c r="AZ32" s="25"/>
      <c r="BA32" s="25"/>
      <c r="BB32" s="25"/>
    </row>
    <row r="33" spans="1:54" s="24" customFormat="1" ht="27" customHeight="1" x14ac:dyDescent="0.25">
      <c r="B33" s="81"/>
      <c r="C33" s="82" t="s">
        <v>12</v>
      </c>
      <c r="D33" s="83">
        <v>1214.0745175699999</v>
      </c>
      <c r="E33" s="83">
        <v>1189.48698216</v>
      </c>
      <c r="F33" s="83">
        <v>1192.0379586499998</v>
      </c>
      <c r="G33" s="83">
        <v>1221.4501920700002</v>
      </c>
      <c r="H33" s="83">
        <v>1203.3882729100001</v>
      </c>
      <c r="I33" s="83">
        <v>1247.9143893200001</v>
      </c>
      <c r="J33" s="83">
        <v>1192.9738655400001</v>
      </c>
      <c r="K33" s="83">
        <v>1175.86985938</v>
      </c>
      <c r="L33" s="83">
        <v>1218.7348784999999</v>
      </c>
      <c r="M33" s="83">
        <v>1177.72474973</v>
      </c>
      <c r="N33" s="83">
        <v>1176.0546716199999</v>
      </c>
      <c r="O33" s="83">
        <v>1183.2907003800001</v>
      </c>
      <c r="P33" s="83">
        <v>1185.9702839700001</v>
      </c>
      <c r="Q33" s="83">
        <v>1215.9402252899999</v>
      </c>
      <c r="R33" s="83">
        <v>1206.93456855</v>
      </c>
      <c r="S33" s="83">
        <v>31.977862607765502</v>
      </c>
      <c r="AL33" s="25"/>
      <c r="AM33" s="25"/>
      <c r="AN33" s="25"/>
      <c r="AO33" s="25"/>
      <c r="AP33" s="25"/>
      <c r="AQ33" s="25"/>
      <c r="AR33" s="25"/>
      <c r="AS33" s="25"/>
      <c r="AT33" s="25"/>
      <c r="AU33" s="25"/>
      <c r="AV33" s="25"/>
      <c r="AW33" s="25"/>
      <c r="AX33" s="25"/>
      <c r="AY33" s="25"/>
      <c r="AZ33" s="25"/>
      <c r="BA33" s="25"/>
      <c r="BB33" s="25"/>
    </row>
    <row r="34" spans="1:54" s="18" customFormat="1" ht="36" customHeight="1" x14ac:dyDescent="0.2">
      <c r="A34" s="17"/>
      <c r="B34" s="191" t="s">
        <v>260</v>
      </c>
      <c r="C34" s="191"/>
      <c r="D34" s="80">
        <v>1911.3033324</v>
      </c>
      <c r="E34" s="80">
        <v>1905.6430023</v>
      </c>
      <c r="F34" s="80">
        <v>1883.3788777999998</v>
      </c>
      <c r="G34" s="80">
        <v>1808.6472483999999</v>
      </c>
      <c r="H34" s="80">
        <v>1737.10281654</v>
      </c>
      <c r="I34" s="80">
        <v>1772.2730334300002</v>
      </c>
      <c r="J34" s="80">
        <v>1713.4830366499998</v>
      </c>
      <c r="K34" s="80">
        <v>1689.25345896</v>
      </c>
      <c r="L34" s="80">
        <v>1694.7517590999998</v>
      </c>
      <c r="M34" s="80">
        <v>1689.34024651</v>
      </c>
      <c r="N34" s="80">
        <v>1719.7389136500001</v>
      </c>
      <c r="O34" s="80">
        <v>1735.9895696900001</v>
      </c>
      <c r="P34" s="80">
        <v>1749.2786492499999</v>
      </c>
      <c r="Q34" s="80">
        <v>1760.2884144</v>
      </c>
      <c r="R34" s="80">
        <v>1753.34395819</v>
      </c>
      <c r="S34" s="80">
        <v>100</v>
      </c>
      <c r="T34" s="17"/>
      <c r="Z34" s="20"/>
      <c r="AA34" s="19"/>
      <c r="AB34" s="19"/>
      <c r="AC34" s="19"/>
      <c r="AD34" s="19"/>
      <c r="AE34" s="19"/>
      <c r="AI34" s="14"/>
      <c r="AL34" s="21"/>
      <c r="AM34" s="21"/>
      <c r="AN34" s="21"/>
      <c r="AO34" s="21"/>
      <c r="AP34" s="21"/>
      <c r="AQ34" s="21"/>
      <c r="AR34" s="21"/>
      <c r="AS34" s="21"/>
      <c r="AT34" s="21"/>
      <c r="AU34" s="21"/>
      <c r="AV34" s="21"/>
      <c r="AW34" s="21"/>
      <c r="AX34" s="21"/>
      <c r="AY34" s="21"/>
      <c r="AZ34" s="21"/>
      <c r="BA34" s="21"/>
      <c r="BB34" s="21"/>
    </row>
    <row r="35" spans="1:54" s="115" customFormat="1" ht="22.5" customHeight="1" x14ac:dyDescent="0.25">
      <c r="B35" s="121"/>
      <c r="C35" s="81" t="s">
        <v>11</v>
      </c>
      <c r="D35" s="83">
        <v>127.36814889999999</v>
      </c>
      <c r="E35" s="83">
        <v>124.81645</v>
      </c>
      <c r="F35" s="83">
        <v>117.0684041</v>
      </c>
      <c r="G35" s="83">
        <v>111.76684279999999</v>
      </c>
      <c r="H35" s="83">
        <v>99.112753930000011</v>
      </c>
      <c r="I35" s="83">
        <v>100.22337411999999</v>
      </c>
      <c r="J35" s="83">
        <v>92.793454800000006</v>
      </c>
      <c r="K35" s="83">
        <v>88.684559399999998</v>
      </c>
      <c r="L35" s="83">
        <v>84.471287599999997</v>
      </c>
      <c r="M35" s="83">
        <v>79.473839499999997</v>
      </c>
      <c r="N35" s="83">
        <v>81.599169799999999</v>
      </c>
      <c r="O35" s="83">
        <v>82.814666000000003</v>
      </c>
      <c r="P35" s="83">
        <v>82.087579120000001</v>
      </c>
      <c r="Q35" s="83">
        <v>81.33299568999999</v>
      </c>
      <c r="R35" s="83">
        <v>79.831225219999993</v>
      </c>
      <c r="S35" s="83">
        <v>4.553084113764581</v>
      </c>
      <c r="AL35" s="124"/>
      <c r="AM35" s="124"/>
      <c r="AN35" s="124"/>
      <c r="AO35" s="124"/>
      <c r="AP35" s="124"/>
      <c r="AQ35" s="124"/>
      <c r="AR35" s="124"/>
      <c r="AS35" s="124"/>
      <c r="AT35" s="124"/>
      <c r="AU35" s="124"/>
      <c r="AV35" s="124"/>
      <c r="AW35" s="124"/>
      <c r="AX35" s="124"/>
      <c r="AY35" s="124"/>
      <c r="AZ35" s="124"/>
      <c r="BA35" s="124"/>
      <c r="BB35" s="124"/>
    </row>
    <row r="36" spans="1:54" s="24" customFormat="1" ht="22.5" customHeight="1" x14ac:dyDescent="0.25">
      <c r="B36" s="81"/>
      <c r="C36" s="81" t="s">
        <v>20</v>
      </c>
      <c r="D36" s="83">
        <v>1178.9041069</v>
      </c>
      <c r="E36" s="83">
        <v>1185.6293613</v>
      </c>
      <c r="F36" s="83">
        <v>1195.8532905</v>
      </c>
      <c r="G36" s="83">
        <v>1151.3578245000001</v>
      </c>
      <c r="H36" s="83">
        <v>1110.7055189</v>
      </c>
      <c r="I36" s="83">
        <v>1130.9311092</v>
      </c>
      <c r="J36" s="83">
        <v>1105.7437384</v>
      </c>
      <c r="K36" s="83">
        <v>1088.0102417999999</v>
      </c>
      <c r="L36" s="83">
        <v>1104.5246477999999</v>
      </c>
      <c r="M36" s="83">
        <v>1106.4192518</v>
      </c>
      <c r="N36" s="83">
        <v>1137.4431837</v>
      </c>
      <c r="O36" s="83">
        <v>1153.4905107</v>
      </c>
      <c r="P36" s="83">
        <v>1160.6776521699999</v>
      </c>
      <c r="Q36" s="83">
        <v>1172.87840347</v>
      </c>
      <c r="R36" s="83">
        <v>1170.0236212500001</v>
      </c>
      <c r="S36" s="83">
        <v>66.730980865718493</v>
      </c>
      <c r="AL36" s="25"/>
      <c r="AM36" s="25"/>
      <c r="AN36" s="25"/>
      <c r="AO36" s="25"/>
      <c r="AP36" s="25"/>
      <c r="AQ36" s="25"/>
      <c r="AR36" s="25"/>
      <c r="AS36" s="25"/>
      <c r="AT36" s="25"/>
      <c r="AU36" s="25"/>
      <c r="AV36" s="25"/>
      <c r="AW36" s="25"/>
      <c r="AX36" s="25"/>
      <c r="AY36" s="25"/>
      <c r="AZ36" s="25"/>
      <c r="BA36" s="25"/>
      <c r="BB36" s="25"/>
    </row>
    <row r="37" spans="1:54" s="24" customFormat="1" ht="27" customHeight="1" x14ac:dyDescent="0.25">
      <c r="B37" s="81"/>
      <c r="C37" s="82" t="s">
        <v>12</v>
      </c>
      <c r="D37" s="83">
        <v>194.14162079999997</v>
      </c>
      <c r="E37" s="83">
        <v>177.98080800000002</v>
      </c>
      <c r="F37" s="83">
        <v>157.92395449999998</v>
      </c>
      <c r="G37" s="83">
        <v>159.944782</v>
      </c>
      <c r="H37" s="83">
        <v>153.03558821999999</v>
      </c>
      <c r="I37" s="83">
        <v>152.41671245000001</v>
      </c>
      <c r="J37" s="83">
        <v>137.54888219999998</v>
      </c>
      <c r="K37" s="83">
        <v>130.32079670000002</v>
      </c>
      <c r="L37" s="83">
        <v>132.39748760000001</v>
      </c>
      <c r="M37" s="83">
        <v>120.73647969999999</v>
      </c>
      <c r="N37" s="83">
        <v>123.2867002</v>
      </c>
      <c r="O37" s="83">
        <v>121.93245479999999</v>
      </c>
      <c r="P37" s="83">
        <v>120.09710378999999</v>
      </c>
      <c r="Q37" s="83">
        <v>119.25538308</v>
      </c>
      <c r="R37" s="83">
        <v>119.06115116000001</v>
      </c>
      <c r="S37" s="83">
        <v>6.7905188028770116</v>
      </c>
      <c r="AL37" s="25"/>
      <c r="AM37" s="25"/>
      <c r="AN37" s="25"/>
      <c r="AO37" s="25"/>
      <c r="AP37" s="25"/>
      <c r="AQ37" s="25"/>
      <c r="AR37" s="25"/>
      <c r="AS37" s="25"/>
      <c r="AT37" s="25"/>
      <c r="AU37" s="25"/>
      <c r="AV37" s="25"/>
      <c r="AW37" s="25"/>
      <c r="AX37" s="25"/>
      <c r="AY37" s="25"/>
      <c r="AZ37" s="25"/>
      <c r="BA37" s="25"/>
      <c r="BB37" s="25"/>
    </row>
    <row r="38" spans="1:54" s="18" customFormat="1" ht="36" customHeight="1" x14ac:dyDescent="0.25">
      <c r="A38" s="17"/>
      <c r="B38" s="191" t="s">
        <v>261</v>
      </c>
      <c r="C38" s="191"/>
      <c r="D38" s="80">
        <v>694.38451633</v>
      </c>
      <c r="E38" s="80">
        <v>678.43990465000002</v>
      </c>
      <c r="F38" s="80">
        <v>688.41580727999997</v>
      </c>
      <c r="G38" s="80">
        <v>697.51532077999991</v>
      </c>
      <c r="H38" s="80">
        <v>661.40946754000004</v>
      </c>
      <c r="I38" s="80">
        <v>707.11146126000006</v>
      </c>
      <c r="J38" s="80">
        <v>690.55677660000003</v>
      </c>
      <c r="K38" s="80">
        <v>687.28898685000001</v>
      </c>
      <c r="L38" s="80">
        <v>724.81049658999996</v>
      </c>
      <c r="M38" s="80">
        <v>710.836365</v>
      </c>
      <c r="N38" s="80">
        <v>702.62410253999997</v>
      </c>
      <c r="O38" s="80">
        <v>710.89457004999997</v>
      </c>
      <c r="P38" s="80">
        <v>728.19480396999995</v>
      </c>
      <c r="Q38" s="80">
        <v>755.14184305999993</v>
      </c>
      <c r="R38" s="80">
        <v>753.10886624</v>
      </c>
      <c r="S38" s="80">
        <v>100</v>
      </c>
      <c r="T38" s="17"/>
      <c r="Y38" s="26"/>
      <c r="AA38" s="19"/>
      <c r="AB38" s="19"/>
      <c r="AC38" s="19"/>
      <c r="AD38" s="19"/>
      <c r="AE38" s="19"/>
      <c r="AI38" s="14"/>
      <c r="AL38" s="21"/>
      <c r="AM38" s="21"/>
      <c r="AN38" s="21"/>
      <c r="AO38" s="21"/>
      <c r="AP38" s="21"/>
      <c r="AQ38" s="21"/>
      <c r="AR38" s="21"/>
      <c r="AS38" s="21"/>
      <c r="AT38" s="21"/>
      <c r="AU38" s="21"/>
      <c r="AV38" s="21"/>
      <c r="AW38" s="21"/>
      <c r="AX38" s="21"/>
      <c r="AY38" s="21"/>
      <c r="AZ38" s="21"/>
      <c r="BA38" s="21"/>
      <c r="BB38" s="21"/>
    </row>
    <row r="39" spans="1:54" s="115" customFormat="1" ht="22.5" customHeight="1" x14ac:dyDescent="0.25">
      <c r="B39" s="121"/>
      <c r="C39" s="81" t="s">
        <v>11</v>
      </c>
      <c r="D39" s="83">
        <v>247.11223486999998</v>
      </c>
      <c r="E39" s="83">
        <v>245.44543396</v>
      </c>
      <c r="F39" s="83">
        <v>250.55417063000002</v>
      </c>
      <c r="G39" s="83">
        <v>245.98311133999999</v>
      </c>
      <c r="H39" s="83">
        <v>219.05143989000001</v>
      </c>
      <c r="I39" s="83">
        <v>249.34669767</v>
      </c>
      <c r="J39" s="83">
        <v>252.98188998999998</v>
      </c>
      <c r="K39" s="83">
        <v>260.11455395000002</v>
      </c>
      <c r="L39" s="83">
        <v>263.38505794000002</v>
      </c>
      <c r="M39" s="83">
        <v>265.10248200000001</v>
      </c>
      <c r="N39" s="83">
        <v>261.86512349999998</v>
      </c>
      <c r="O39" s="83">
        <v>266.26419156000003</v>
      </c>
      <c r="P39" s="83">
        <v>271.70954629000005</v>
      </c>
      <c r="Q39" s="83">
        <v>279.47706527000003</v>
      </c>
      <c r="R39" s="83">
        <v>278.75973823000004</v>
      </c>
      <c r="S39" s="83">
        <v>37.014534116660521</v>
      </c>
      <c r="AL39" s="124"/>
      <c r="AM39" s="124"/>
      <c r="AN39" s="124"/>
      <c r="AO39" s="124"/>
      <c r="AP39" s="124"/>
      <c r="AQ39" s="124"/>
      <c r="AR39" s="124"/>
      <c r="AS39" s="124"/>
      <c r="AT39" s="124"/>
      <c r="AU39" s="124"/>
      <c r="AV39" s="124"/>
      <c r="AW39" s="124"/>
      <c r="AX39" s="124"/>
      <c r="AY39" s="124"/>
      <c r="AZ39" s="124"/>
      <c r="BA39" s="124"/>
      <c r="BB39" s="124"/>
    </row>
    <row r="40" spans="1:54" s="24" customFormat="1" ht="22.5" customHeight="1" x14ac:dyDescent="0.25">
      <c r="B40" s="81"/>
      <c r="C40" s="81" t="s">
        <v>20</v>
      </c>
      <c r="D40" s="83">
        <v>1.6278292300000001</v>
      </c>
      <c r="E40" s="83">
        <v>1.95104203</v>
      </c>
      <c r="F40" s="83">
        <v>2.2030346199999999</v>
      </c>
      <c r="G40" s="83">
        <v>2.46085639</v>
      </c>
      <c r="H40" s="83">
        <v>2.8839695999999999</v>
      </c>
      <c r="I40" s="83">
        <v>3.1081816500000001</v>
      </c>
      <c r="J40" s="83">
        <v>3.2715031199999998</v>
      </c>
      <c r="K40" s="83">
        <v>3.4678305999999997</v>
      </c>
      <c r="L40" s="83">
        <v>3.6341445999999999</v>
      </c>
      <c r="M40" s="83">
        <v>3.8778680199999997</v>
      </c>
      <c r="N40" s="83">
        <v>4.2531387900000004</v>
      </c>
      <c r="O40" s="83">
        <v>4.36841116</v>
      </c>
      <c r="P40" s="83">
        <v>4.4748128700000001</v>
      </c>
      <c r="Q40" s="83">
        <v>4.6087608499999995</v>
      </c>
      <c r="R40" s="83">
        <v>4.5604910399999996</v>
      </c>
      <c r="S40" s="83">
        <v>0.60555535121620341</v>
      </c>
      <c r="AL40" s="25"/>
      <c r="AM40" s="25"/>
      <c r="AN40" s="25"/>
      <c r="AO40" s="25"/>
      <c r="AP40" s="25"/>
      <c r="AQ40" s="25"/>
      <c r="AR40" s="25"/>
      <c r="AS40" s="25"/>
      <c r="AT40" s="25"/>
      <c r="AU40" s="25"/>
      <c r="AV40" s="25"/>
      <c r="AW40" s="25"/>
      <c r="AX40" s="25"/>
      <c r="AY40" s="25"/>
      <c r="AZ40" s="25"/>
      <c r="BA40" s="25"/>
      <c r="BB40" s="25"/>
    </row>
    <row r="41" spans="1:54" s="24" customFormat="1" ht="27" customHeight="1" x14ac:dyDescent="0.25">
      <c r="B41" s="81"/>
      <c r="C41" s="82" t="s">
        <v>12</v>
      </c>
      <c r="D41" s="83">
        <v>406.80784880000004</v>
      </c>
      <c r="E41" s="83">
        <v>392.70573838000001</v>
      </c>
      <c r="F41" s="83">
        <v>397.9274044</v>
      </c>
      <c r="G41" s="83">
        <v>412.33732189</v>
      </c>
      <c r="H41" s="83">
        <v>403.30622797000001</v>
      </c>
      <c r="I41" s="83">
        <v>416.83065446000001</v>
      </c>
      <c r="J41" s="83">
        <v>396.27142326000001</v>
      </c>
      <c r="K41" s="83">
        <v>384.72833700000001</v>
      </c>
      <c r="L41" s="83">
        <v>418.72778468000001</v>
      </c>
      <c r="M41" s="83">
        <v>402.14458757</v>
      </c>
      <c r="N41" s="83">
        <v>396.34635828</v>
      </c>
      <c r="O41" s="83">
        <v>396.38320942999997</v>
      </c>
      <c r="P41" s="83">
        <v>402.38121912999998</v>
      </c>
      <c r="Q41" s="83">
        <v>422.87385008000001</v>
      </c>
      <c r="R41" s="83">
        <v>421.90927859999994</v>
      </c>
      <c r="S41" s="83">
        <v>56.022349160014571</v>
      </c>
      <c r="AL41" s="25"/>
      <c r="AM41" s="25"/>
      <c r="AN41" s="25"/>
      <c r="AO41" s="25"/>
      <c r="AP41" s="25"/>
      <c r="AQ41" s="25"/>
      <c r="AR41" s="25"/>
      <c r="AS41" s="25"/>
      <c r="AT41" s="25"/>
      <c r="AU41" s="25"/>
      <c r="AV41" s="25"/>
      <c r="AW41" s="25"/>
      <c r="AX41" s="25"/>
      <c r="AY41" s="25"/>
      <c r="AZ41" s="25"/>
      <c r="BA41" s="25"/>
      <c r="BB41" s="25"/>
    </row>
    <row r="42" spans="1:54" s="18" customFormat="1" ht="36" customHeight="1" x14ac:dyDescent="0.25">
      <c r="A42" s="17"/>
      <c r="B42" s="191" t="s">
        <v>262</v>
      </c>
      <c r="C42" s="191"/>
      <c r="D42" s="80">
        <v>1906.8430025</v>
      </c>
      <c r="E42" s="80">
        <v>1901.4219731999999</v>
      </c>
      <c r="F42" s="80">
        <v>1879.9573018000001</v>
      </c>
      <c r="G42" s="80">
        <v>1805.3257852000002</v>
      </c>
      <c r="H42" s="80">
        <v>1730.8901552</v>
      </c>
      <c r="I42" s="80">
        <v>1765.3522747</v>
      </c>
      <c r="J42" s="80">
        <v>1708.1176248000002</v>
      </c>
      <c r="K42" s="80">
        <v>1684.1136802000001</v>
      </c>
      <c r="L42" s="80">
        <v>1689.2655559</v>
      </c>
      <c r="M42" s="80">
        <v>1683.8333874</v>
      </c>
      <c r="N42" s="80">
        <v>1712.9523138</v>
      </c>
      <c r="O42" s="80">
        <v>1730.5848811000001</v>
      </c>
      <c r="P42" s="80">
        <v>1742.42443499</v>
      </c>
      <c r="Q42" s="80">
        <v>1753.78307464</v>
      </c>
      <c r="R42" s="80">
        <v>1747.1781855899999</v>
      </c>
      <c r="S42" s="80">
        <v>100</v>
      </c>
      <c r="T42" s="17"/>
      <c r="AA42" s="19"/>
      <c r="AB42" s="19"/>
      <c r="AC42" s="19"/>
      <c r="AD42" s="19"/>
      <c r="AE42" s="19"/>
      <c r="AI42" s="14"/>
      <c r="AL42" s="21"/>
      <c r="AM42" s="21"/>
      <c r="AN42" s="21"/>
      <c r="AO42" s="21"/>
      <c r="AP42" s="21"/>
      <c r="AQ42" s="21"/>
      <c r="AR42" s="21"/>
      <c r="AS42" s="21"/>
      <c r="AT42" s="21"/>
      <c r="AU42" s="21"/>
      <c r="AV42" s="21"/>
      <c r="AW42" s="21"/>
      <c r="AX42" s="21"/>
      <c r="AY42" s="21"/>
      <c r="AZ42" s="21"/>
      <c r="BA42" s="21"/>
      <c r="BB42" s="21"/>
    </row>
    <row r="43" spans="1:54" s="115" customFormat="1" ht="22.5" customHeight="1" x14ac:dyDescent="0.25">
      <c r="B43" s="121"/>
      <c r="C43" s="81" t="s">
        <v>13</v>
      </c>
      <c r="D43" s="83">
        <v>664.30457230000002</v>
      </c>
      <c r="E43" s="83">
        <v>660.94452489999992</v>
      </c>
      <c r="F43" s="83">
        <v>656.82089389999999</v>
      </c>
      <c r="G43" s="83">
        <v>630.35241440000004</v>
      </c>
      <c r="H43" s="83">
        <v>620.39339700000005</v>
      </c>
      <c r="I43" s="83">
        <v>626.54134320000003</v>
      </c>
      <c r="J43" s="83">
        <v>598.53475659999992</v>
      </c>
      <c r="K43" s="83">
        <v>589.74719770000002</v>
      </c>
      <c r="L43" s="83">
        <v>592.13034270000003</v>
      </c>
      <c r="M43" s="83">
        <v>591.34037950000004</v>
      </c>
      <c r="N43" s="83">
        <v>602.54300639999997</v>
      </c>
      <c r="O43" s="83">
        <v>611.1605892</v>
      </c>
      <c r="P43" s="83">
        <v>607.49955427999998</v>
      </c>
      <c r="Q43" s="83">
        <v>610.99837694999997</v>
      </c>
      <c r="R43" s="83">
        <v>609.72068975080833</v>
      </c>
      <c r="S43" s="83">
        <v>34.897453206520737</v>
      </c>
      <c r="AL43" s="124"/>
      <c r="AM43" s="124"/>
      <c r="AN43" s="124"/>
      <c r="AO43" s="124"/>
      <c r="AP43" s="124"/>
      <c r="AQ43" s="124"/>
      <c r="AR43" s="124"/>
      <c r="AS43" s="124"/>
      <c r="AT43" s="124"/>
      <c r="AU43" s="124"/>
      <c r="AV43" s="124"/>
      <c r="AW43" s="124"/>
      <c r="AX43" s="124"/>
      <c r="AY43" s="124"/>
      <c r="AZ43" s="124"/>
      <c r="BA43" s="124"/>
      <c r="BB43" s="124"/>
    </row>
    <row r="44" spans="1:54" s="24" customFormat="1" ht="22.5" customHeight="1" x14ac:dyDescent="0.25">
      <c r="B44" s="81"/>
      <c r="C44" s="81" t="s">
        <v>2</v>
      </c>
      <c r="D44" s="83">
        <v>627.08210049999991</v>
      </c>
      <c r="E44" s="83">
        <v>629.59533390000001</v>
      </c>
      <c r="F44" s="83">
        <v>626.69623909999996</v>
      </c>
      <c r="G44" s="83">
        <v>618.87659540000004</v>
      </c>
      <c r="H44" s="83">
        <v>581.88042779999989</v>
      </c>
      <c r="I44" s="83">
        <v>598.84048400000006</v>
      </c>
      <c r="J44" s="83">
        <v>591.57549230000006</v>
      </c>
      <c r="K44" s="83">
        <v>584.18354090000003</v>
      </c>
      <c r="L44" s="83">
        <v>588.10267180000005</v>
      </c>
      <c r="M44" s="83">
        <v>591.08500840000011</v>
      </c>
      <c r="N44" s="83">
        <v>598.92251040000008</v>
      </c>
      <c r="O44" s="83">
        <v>602.11717180000005</v>
      </c>
      <c r="P44" s="83">
        <v>610.23577160000002</v>
      </c>
      <c r="Q44" s="83">
        <v>619.28663153999992</v>
      </c>
      <c r="R44" s="83">
        <v>613.44468554522075</v>
      </c>
      <c r="S44" s="83">
        <v>35.110596652628665</v>
      </c>
      <c r="AL44" s="25"/>
      <c r="AM44" s="25"/>
      <c r="AN44" s="25"/>
      <c r="AO44" s="25"/>
      <c r="AP44" s="25"/>
      <c r="AQ44" s="25"/>
      <c r="AR44" s="25"/>
      <c r="AS44" s="25"/>
      <c r="AT44" s="25"/>
      <c r="AU44" s="25"/>
      <c r="AV44" s="25"/>
      <c r="AW44" s="25"/>
      <c r="AX44" s="25"/>
      <c r="AY44" s="25"/>
      <c r="AZ44" s="25"/>
      <c r="BA44" s="25"/>
      <c r="BB44" s="25"/>
    </row>
    <row r="45" spans="1:54" s="24" customFormat="1" ht="22.5" customHeight="1" x14ac:dyDescent="0.25">
      <c r="B45" s="81"/>
      <c r="C45" s="81" t="s">
        <v>14</v>
      </c>
      <c r="D45" s="83">
        <v>61.381438600000003</v>
      </c>
      <c r="E45" s="83">
        <v>57.4859486</v>
      </c>
      <c r="F45" s="83">
        <v>49.844975300000002</v>
      </c>
      <c r="G45" s="83">
        <v>45.452963699999998</v>
      </c>
      <c r="H45" s="83">
        <v>39.841175399999997</v>
      </c>
      <c r="I45" s="83">
        <v>36.487614899999997</v>
      </c>
      <c r="J45" s="83">
        <v>31.932295499999999</v>
      </c>
      <c r="K45" s="83">
        <v>27.630368099999998</v>
      </c>
      <c r="L45" s="83">
        <v>21.393399000000002</v>
      </c>
      <c r="M45" s="83">
        <v>18.7269194</v>
      </c>
      <c r="N45" s="83">
        <v>20.309684399999998</v>
      </c>
      <c r="O45" s="83">
        <v>18.966601699999998</v>
      </c>
      <c r="P45" s="83">
        <v>18.08979794</v>
      </c>
      <c r="Q45" s="83">
        <v>17.72840407</v>
      </c>
      <c r="R45" s="83">
        <v>17.72828123551519</v>
      </c>
      <c r="S45" s="83">
        <v>1.0146807796554862</v>
      </c>
      <c r="AL45" s="25"/>
      <c r="AM45" s="25"/>
      <c r="AN45" s="25"/>
      <c r="AO45" s="25"/>
      <c r="AP45" s="25"/>
      <c r="AQ45" s="25"/>
      <c r="AR45" s="25"/>
      <c r="AS45" s="25"/>
      <c r="AT45" s="25"/>
      <c r="AU45" s="25"/>
      <c r="AV45" s="25"/>
      <c r="AW45" s="25"/>
      <c r="AX45" s="25"/>
      <c r="AY45" s="25"/>
      <c r="AZ45" s="25"/>
      <c r="BA45" s="25"/>
      <c r="BB45" s="25"/>
    </row>
    <row r="46" spans="1:54" s="24" customFormat="1" ht="22.5" customHeight="1" x14ac:dyDescent="0.25">
      <c r="B46" s="81"/>
      <c r="C46" s="81" t="s">
        <v>15</v>
      </c>
      <c r="D46" s="83">
        <v>82.366688199999999</v>
      </c>
      <c r="E46" s="83">
        <v>79.548692700000004</v>
      </c>
      <c r="F46" s="83">
        <v>80.2026848</v>
      </c>
      <c r="G46" s="83">
        <v>73.814576100000011</v>
      </c>
      <c r="H46" s="83">
        <v>67.566791100000003</v>
      </c>
      <c r="I46" s="83">
        <v>68.524781300000001</v>
      </c>
      <c r="J46" s="83">
        <v>68.042046200000001</v>
      </c>
      <c r="K46" s="83">
        <v>68.214556800000011</v>
      </c>
      <c r="L46" s="83">
        <v>70.951245700000001</v>
      </c>
      <c r="M46" s="83">
        <v>72.985290500000005</v>
      </c>
      <c r="N46" s="83">
        <v>76.262238500000009</v>
      </c>
      <c r="O46" s="83">
        <v>78.941883500000003</v>
      </c>
      <c r="P46" s="83">
        <v>82.013594070000011</v>
      </c>
      <c r="Q46" s="83">
        <v>83.623059850000004</v>
      </c>
      <c r="R46" s="83">
        <v>85.033385227631967</v>
      </c>
      <c r="S46" s="83">
        <v>4.866898289421882</v>
      </c>
      <c r="AL46" s="25"/>
      <c r="AM46" s="25"/>
      <c r="AN46" s="25"/>
      <c r="AO46" s="25"/>
      <c r="AP46" s="25"/>
      <c r="AQ46" s="25"/>
      <c r="AR46" s="25"/>
      <c r="AS46" s="25"/>
      <c r="AT46" s="25"/>
      <c r="AU46" s="25"/>
      <c r="AV46" s="25"/>
      <c r="AW46" s="25"/>
      <c r="AX46" s="25"/>
      <c r="AY46" s="25"/>
      <c r="AZ46" s="25"/>
      <c r="BA46" s="25"/>
      <c r="BB46" s="25"/>
    </row>
    <row r="47" spans="1:54" s="24" customFormat="1" ht="27" customHeight="1" x14ac:dyDescent="0.25">
      <c r="B47" s="81"/>
      <c r="C47" s="82" t="s">
        <v>16</v>
      </c>
      <c r="D47" s="83">
        <v>123.6682679</v>
      </c>
      <c r="E47" s="83">
        <v>122.65433019999999</v>
      </c>
      <c r="F47" s="83">
        <v>121.9026504</v>
      </c>
      <c r="G47" s="83">
        <v>118.7120882</v>
      </c>
      <c r="H47" s="83">
        <v>115.823335</v>
      </c>
      <c r="I47" s="83">
        <v>117.4017269</v>
      </c>
      <c r="J47" s="83">
        <v>103.48445600000001</v>
      </c>
      <c r="K47" s="83">
        <v>102.6252775</v>
      </c>
      <c r="L47" s="83">
        <v>111.02523480000001</v>
      </c>
      <c r="M47" s="83">
        <v>107.58394149999999</v>
      </c>
      <c r="N47" s="83">
        <v>108.79610390000001</v>
      </c>
      <c r="O47" s="83">
        <v>107.7877616</v>
      </c>
      <c r="P47" s="83">
        <v>105.33128547</v>
      </c>
      <c r="Q47" s="83">
        <v>106.90619779000001</v>
      </c>
      <c r="R47" s="83">
        <v>105.83915400165719</v>
      </c>
      <c r="S47" s="83">
        <v>6.0577195202283649</v>
      </c>
      <c r="AL47" s="25"/>
      <c r="AM47" s="25"/>
      <c r="AN47" s="25"/>
      <c r="AO47" s="25"/>
      <c r="AP47" s="25"/>
      <c r="AQ47" s="25"/>
      <c r="AR47" s="25"/>
      <c r="AS47" s="25"/>
      <c r="AT47" s="25"/>
      <c r="AU47" s="25"/>
      <c r="AV47" s="25"/>
      <c r="AW47" s="25"/>
      <c r="AX47" s="25"/>
      <c r="AY47" s="25"/>
      <c r="AZ47" s="25"/>
      <c r="BA47" s="25"/>
      <c r="BB47" s="25"/>
    </row>
    <row r="48" spans="1:54" s="18" customFormat="1" ht="36" customHeight="1" x14ac:dyDescent="0.25">
      <c r="A48" s="17"/>
      <c r="B48" s="191" t="s">
        <v>263</v>
      </c>
      <c r="C48" s="191"/>
      <c r="D48" s="80">
        <v>2798.5510714899997</v>
      </c>
      <c r="E48" s="80">
        <v>2829.8659321499999</v>
      </c>
      <c r="F48" s="80">
        <v>2818.5104618799996</v>
      </c>
      <c r="G48" s="80">
        <v>2817.74013414</v>
      </c>
      <c r="H48" s="80">
        <v>2663.2227249699999</v>
      </c>
      <c r="I48" s="80">
        <v>2747.95009256</v>
      </c>
      <c r="J48" s="80">
        <v>2733.4878395699998</v>
      </c>
      <c r="K48" s="80">
        <v>2706.7932234699997</v>
      </c>
      <c r="L48" s="80">
        <v>2637.0833215800003</v>
      </c>
      <c r="M48" s="80">
        <v>2555.8791527900003</v>
      </c>
      <c r="N48" s="80">
        <v>2658.8889120200001</v>
      </c>
      <c r="O48" s="80">
        <v>2734.3021476399999</v>
      </c>
      <c r="P48" s="80">
        <v>2809.9386577599998</v>
      </c>
      <c r="Q48" s="80">
        <v>2793.2464193999999</v>
      </c>
      <c r="R48" s="80">
        <v>2722.31402901</v>
      </c>
      <c r="S48" s="80">
        <v>100</v>
      </c>
      <c r="T48" s="17"/>
      <c r="AA48" s="19"/>
      <c r="AB48" s="19"/>
      <c r="AC48" s="19"/>
      <c r="AD48" s="19"/>
      <c r="AE48" s="19"/>
      <c r="AI48" s="14"/>
      <c r="AL48" s="21"/>
      <c r="AM48" s="21"/>
      <c r="AN48" s="21"/>
      <c r="AO48" s="21"/>
      <c r="AP48" s="21"/>
      <c r="AQ48" s="21"/>
      <c r="AR48" s="21"/>
      <c r="AS48" s="21"/>
      <c r="AT48" s="21"/>
      <c r="AU48" s="21"/>
      <c r="AV48" s="21"/>
      <c r="AW48" s="21"/>
      <c r="AX48" s="21"/>
      <c r="AY48" s="21"/>
      <c r="AZ48" s="21"/>
      <c r="BA48" s="21"/>
      <c r="BB48" s="21"/>
    </row>
    <row r="49" spans="1:54" s="115" customFormat="1" ht="22.5" customHeight="1" x14ac:dyDescent="0.25">
      <c r="B49" s="121"/>
      <c r="C49" s="81" t="s">
        <v>4</v>
      </c>
      <c r="D49" s="83">
        <v>2245.9000542999997</v>
      </c>
      <c r="E49" s="83">
        <v>2254.9638333000003</v>
      </c>
      <c r="F49" s="83">
        <v>2224.2256337999997</v>
      </c>
      <c r="G49" s="83">
        <v>2211.8062157999998</v>
      </c>
      <c r="H49" s="83">
        <v>2069.9499455999999</v>
      </c>
      <c r="I49" s="83">
        <v>2105.2150065999999</v>
      </c>
      <c r="J49" s="83">
        <v>2076.2739283999999</v>
      </c>
      <c r="K49" s="83">
        <v>2058.0525930999997</v>
      </c>
      <c r="L49" s="83">
        <v>1987.2121253</v>
      </c>
      <c r="M49" s="83">
        <v>1935.6569823</v>
      </c>
      <c r="N49" s="83">
        <v>2024.3038762000001</v>
      </c>
      <c r="O49" s="83">
        <v>2073.4005143999998</v>
      </c>
      <c r="P49" s="83">
        <v>2101.1630802699997</v>
      </c>
      <c r="Q49" s="83">
        <v>2081.8548635799998</v>
      </c>
      <c r="R49" s="83">
        <v>2016.2682539500001</v>
      </c>
      <c r="S49" s="83">
        <v>74.064499262902402</v>
      </c>
      <c r="AL49" s="124"/>
      <c r="AM49" s="124"/>
      <c r="AN49" s="124"/>
      <c r="AO49" s="124"/>
      <c r="AP49" s="124"/>
      <c r="AQ49" s="124"/>
      <c r="AR49" s="124"/>
      <c r="AS49" s="124"/>
      <c r="AT49" s="124"/>
      <c r="AU49" s="124"/>
      <c r="AV49" s="124"/>
      <c r="AW49" s="124"/>
      <c r="AX49" s="124"/>
      <c r="AY49" s="124"/>
      <c r="AZ49" s="124"/>
      <c r="BA49" s="124"/>
      <c r="BB49" s="124"/>
    </row>
    <row r="50" spans="1:54" s="24" customFormat="1" ht="22.5" customHeight="1" x14ac:dyDescent="0.25">
      <c r="B50" s="81"/>
      <c r="C50" s="81" t="s">
        <v>0</v>
      </c>
      <c r="D50" s="83">
        <v>552.65101719000006</v>
      </c>
      <c r="E50" s="83">
        <v>574.9020988499999</v>
      </c>
      <c r="F50" s="83">
        <v>594.28482808000001</v>
      </c>
      <c r="G50" s="83">
        <v>605.93391833999999</v>
      </c>
      <c r="H50" s="83">
        <v>593.27277936999997</v>
      </c>
      <c r="I50" s="83">
        <v>642.73508596000011</v>
      </c>
      <c r="J50" s="83">
        <v>657.21391116999996</v>
      </c>
      <c r="K50" s="83">
        <v>648.74063037000008</v>
      </c>
      <c r="L50" s="83">
        <v>649.87119628000005</v>
      </c>
      <c r="M50" s="83">
        <v>620.22217049000005</v>
      </c>
      <c r="N50" s="83">
        <v>634.58503582000003</v>
      </c>
      <c r="O50" s="83">
        <v>660.90163324000002</v>
      </c>
      <c r="P50" s="83">
        <v>708.77557749000005</v>
      </c>
      <c r="Q50" s="83">
        <v>711.39155582000001</v>
      </c>
      <c r="R50" s="83">
        <v>706.04577505999998</v>
      </c>
      <c r="S50" s="83">
        <v>25.935500737097598</v>
      </c>
      <c r="W50" s="49"/>
      <c r="AL50" s="25"/>
      <c r="AM50" s="25"/>
      <c r="AN50" s="25"/>
      <c r="AO50" s="25"/>
      <c r="AP50" s="25"/>
      <c r="AQ50" s="25"/>
      <c r="AR50" s="25"/>
      <c r="AS50" s="25"/>
      <c r="AT50" s="25"/>
      <c r="AU50" s="25"/>
      <c r="AV50" s="25"/>
      <c r="AW50" s="25"/>
      <c r="AX50" s="25"/>
      <c r="AY50" s="25"/>
      <c r="AZ50" s="25"/>
      <c r="BA50" s="25"/>
      <c r="BB50" s="25"/>
    </row>
    <row r="51" spans="1:54" s="24" customFormat="1" ht="22.5" customHeight="1" x14ac:dyDescent="0.25">
      <c r="B51" s="81"/>
      <c r="C51" s="81" t="s">
        <v>13</v>
      </c>
      <c r="D51" s="83">
        <v>97.207076599999994</v>
      </c>
      <c r="E51" s="83">
        <v>101.86823200000001</v>
      </c>
      <c r="F51" s="83">
        <v>99.636154899999994</v>
      </c>
      <c r="G51" s="83">
        <v>99.564235499999995</v>
      </c>
      <c r="H51" s="83">
        <v>93.018111199999993</v>
      </c>
      <c r="I51" s="83">
        <v>93.105818499999998</v>
      </c>
      <c r="J51" s="83">
        <v>92.451414499999998</v>
      </c>
      <c r="K51" s="83">
        <v>91.288029599999987</v>
      </c>
      <c r="L51" s="83">
        <v>84.836455900000004</v>
      </c>
      <c r="M51" s="83">
        <v>82.056873499999995</v>
      </c>
      <c r="N51" s="83">
        <v>92.099053699999999</v>
      </c>
      <c r="O51" s="83">
        <v>99.748969500000001</v>
      </c>
      <c r="P51" s="83">
        <v>97.79211715000001</v>
      </c>
      <c r="Q51" s="83">
        <v>100.78415652000001</v>
      </c>
      <c r="R51" s="83">
        <v>105.55392613980581</v>
      </c>
      <c r="S51" s="83">
        <v>3.8773604005630338</v>
      </c>
      <c r="AL51" s="25"/>
      <c r="AM51" s="25"/>
      <c r="AN51" s="25"/>
      <c r="AO51" s="25"/>
      <c r="AP51" s="25"/>
      <c r="AQ51" s="25"/>
      <c r="AR51" s="25"/>
      <c r="AS51" s="25"/>
      <c r="AT51" s="25"/>
      <c r="AU51" s="25"/>
      <c r="AV51" s="25"/>
      <c r="AW51" s="25"/>
      <c r="AX51" s="25"/>
      <c r="AY51" s="25"/>
      <c r="AZ51" s="25"/>
      <c r="BA51" s="25"/>
      <c r="BB51" s="25"/>
    </row>
    <row r="52" spans="1:54" s="24" customFormat="1" ht="22.5" customHeight="1" x14ac:dyDescent="0.25">
      <c r="B52" s="81"/>
      <c r="C52" s="81" t="s">
        <v>2</v>
      </c>
      <c r="D52" s="83">
        <v>135.34595960000001</v>
      </c>
      <c r="E52" s="83">
        <v>147.33046830000001</v>
      </c>
      <c r="F52" s="83">
        <v>135.00282039999999</v>
      </c>
      <c r="G52" s="83">
        <v>144.07892509999999</v>
      </c>
      <c r="H52" s="83">
        <v>147.21782540000001</v>
      </c>
      <c r="I52" s="83">
        <v>156.2908813</v>
      </c>
      <c r="J52" s="83">
        <v>155.8400024</v>
      </c>
      <c r="K52" s="83">
        <v>159.76456330000002</v>
      </c>
      <c r="L52" s="83">
        <v>169.604814</v>
      </c>
      <c r="M52" s="83">
        <v>168.09610359999999</v>
      </c>
      <c r="N52" s="83">
        <v>182.16933700000001</v>
      </c>
      <c r="O52" s="83">
        <v>194.35068840000002</v>
      </c>
      <c r="P52" s="83">
        <v>195.56143700999999</v>
      </c>
      <c r="Q52" s="83">
        <v>196.44216786999999</v>
      </c>
      <c r="R52" s="83">
        <v>190.80217184157817</v>
      </c>
      <c r="S52" s="83">
        <v>7.0088230016198949</v>
      </c>
      <c r="AL52" s="25"/>
      <c r="AM52" s="25"/>
      <c r="AN52" s="25"/>
      <c r="AO52" s="25"/>
      <c r="AP52" s="25"/>
      <c r="AQ52" s="25"/>
      <c r="AR52" s="25"/>
      <c r="AS52" s="25"/>
      <c r="AT52" s="25"/>
      <c r="AU52" s="25"/>
      <c r="AV52" s="25"/>
      <c r="AW52" s="25"/>
      <c r="AX52" s="25"/>
      <c r="AY52" s="25"/>
      <c r="AZ52" s="25"/>
      <c r="BA52" s="25"/>
      <c r="BB52" s="25"/>
    </row>
    <row r="53" spans="1:54" s="24" customFormat="1" ht="22.5" customHeight="1" x14ac:dyDescent="0.25">
      <c r="B53" s="81"/>
      <c r="C53" s="81" t="s">
        <v>14</v>
      </c>
      <c r="D53" s="83">
        <v>91.708258799999996</v>
      </c>
      <c r="E53" s="83">
        <v>84.145452000000006</v>
      </c>
      <c r="F53" s="83">
        <v>86.447259900000006</v>
      </c>
      <c r="G53" s="83">
        <v>91.336288700000011</v>
      </c>
      <c r="H53" s="83">
        <v>87.838769900000003</v>
      </c>
      <c r="I53" s="83">
        <v>89.933330299999994</v>
      </c>
      <c r="J53" s="83">
        <v>94.769762100000008</v>
      </c>
      <c r="K53" s="83">
        <v>92.573325299999993</v>
      </c>
      <c r="L53" s="83">
        <v>91.585385700000003</v>
      </c>
      <c r="M53" s="83">
        <v>87.440540099999993</v>
      </c>
      <c r="N53" s="83">
        <v>86.849094800000003</v>
      </c>
      <c r="O53" s="83">
        <v>84.216662100000008</v>
      </c>
      <c r="P53" s="83">
        <v>67.000100340000003</v>
      </c>
      <c r="Q53" s="83">
        <v>66.459410300000002</v>
      </c>
      <c r="R53" s="83">
        <v>54.407054571028809</v>
      </c>
      <c r="S53" s="83">
        <v>1.9985590931555588</v>
      </c>
      <c r="AL53" s="25"/>
      <c r="AM53" s="25"/>
      <c r="AN53" s="25"/>
      <c r="AO53" s="25"/>
      <c r="AP53" s="25"/>
      <c r="AQ53" s="25"/>
      <c r="AR53" s="25"/>
      <c r="AS53" s="25"/>
      <c r="AT53" s="25"/>
      <c r="AU53" s="25"/>
      <c r="AV53" s="25"/>
      <c r="AW53" s="25"/>
      <c r="AX53" s="25"/>
      <c r="AY53" s="25"/>
      <c r="AZ53" s="25"/>
      <c r="BA53" s="25"/>
      <c r="BB53" s="25"/>
    </row>
    <row r="54" spans="1:54" s="24" customFormat="1" ht="22.5" customHeight="1" x14ac:dyDescent="0.25">
      <c r="B54" s="81"/>
      <c r="C54" s="81" t="s">
        <v>15</v>
      </c>
      <c r="D54" s="83">
        <v>41.379158799999999</v>
      </c>
      <c r="E54" s="83">
        <v>39.704508699999998</v>
      </c>
      <c r="F54" s="83">
        <v>41.979202100000002</v>
      </c>
      <c r="G54" s="83">
        <v>40.744817600000005</v>
      </c>
      <c r="H54" s="83">
        <v>40.269969400000001</v>
      </c>
      <c r="I54" s="83">
        <v>41.104628200000001</v>
      </c>
      <c r="J54" s="83">
        <v>39.963195800000001</v>
      </c>
      <c r="K54" s="83">
        <v>40.386439899999999</v>
      </c>
      <c r="L54" s="83">
        <v>44.1133685</v>
      </c>
      <c r="M54" s="83">
        <v>44.296224299999999</v>
      </c>
      <c r="N54" s="83">
        <v>49.5199955</v>
      </c>
      <c r="O54" s="83">
        <v>54.391975799999997</v>
      </c>
      <c r="P54" s="83">
        <v>56.986874040000004</v>
      </c>
      <c r="Q54" s="83">
        <v>59.830284899999995</v>
      </c>
      <c r="R54" s="83">
        <v>63.488215424854914</v>
      </c>
      <c r="S54" s="83">
        <v>2.332141507125947</v>
      </c>
      <c r="AL54" s="25"/>
      <c r="AM54" s="25"/>
      <c r="AN54" s="25"/>
      <c r="AO54" s="25"/>
      <c r="AP54" s="25"/>
      <c r="AQ54" s="25"/>
      <c r="AR54" s="25"/>
      <c r="AS54" s="25"/>
      <c r="AT54" s="25"/>
      <c r="AU54" s="25"/>
      <c r="AV54" s="25"/>
      <c r="AW54" s="25"/>
      <c r="AX54" s="25"/>
      <c r="AY54" s="25"/>
      <c r="AZ54" s="25"/>
      <c r="BA54" s="25"/>
      <c r="BB54" s="25"/>
    </row>
    <row r="55" spans="1:54" s="24" customFormat="1" ht="27" customHeight="1" x14ac:dyDescent="0.25">
      <c r="B55" s="81"/>
      <c r="C55" s="82" t="s">
        <v>16</v>
      </c>
      <c r="D55" s="83">
        <v>43.832247100000004</v>
      </c>
      <c r="E55" s="83">
        <v>44.937046099999996</v>
      </c>
      <c r="F55" s="83">
        <v>45.768981799999999</v>
      </c>
      <c r="G55" s="83">
        <v>47.088303199999999</v>
      </c>
      <c r="H55" s="83">
        <v>44.923842700000002</v>
      </c>
      <c r="I55" s="83">
        <v>46.957011700000002</v>
      </c>
      <c r="J55" s="83">
        <v>50.167831100000001</v>
      </c>
      <c r="K55" s="83">
        <v>50.2884715</v>
      </c>
      <c r="L55" s="83">
        <v>51.3747063</v>
      </c>
      <c r="M55" s="83">
        <v>52.323364900000001</v>
      </c>
      <c r="N55" s="83">
        <v>54.431566799999999</v>
      </c>
      <c r="O55" s="83">
        <v>59.6712712</v>
      </c>
      <c r="P55" s="83">
        <v>59.424482789999999</v>
      </c>
      <c r="Q55" s="83">
        <v>62.134785399999998</v>
      </c>
      <c r="R55" s="83">
        <v>61.937443928427925</v>
      </c>
      <c r="S55" s="83">
        <v>2.2751763120785951</v>
      </c>
      <c r="AL55" s="25"/>
      <c r="AM55" s="25"/>
      <c r="AN55" s="25"/>
      <c r="AO55" s="25"/>
      <c r="AP55" s="25"/>
      <c r="AQ55" s="25"/>
      <c r="AR55" s="25"/>
      <c r="AS55" s="25"/>
      <c r="AT55" s="25"/>
      <c r="AU55" s="25"/>
      <c r="AV55" s="25"/>
      <c r="AW55" s="25"/>
      <c r="AX55" s="25"/>
      <c r="AY55" s="25"/>
      <c r="AZ55" s="25"/>
      <c r="BA55" s="25"/>
      <c r="BB55" s="25"/>
    </row>
    <row r="56" spans="1:54" s="18" customFormat="1" ht="36" customHeight="1" x14ac:dyDescent="0.25">
      <c r="A56" s="17"/>
      <c r="B56" s="191" t="s">
        <v>264</v>
      </c>
      <c r="C56" s="191"/>
      <c r="D56" s="80">
        <v>1075.9838452900001</v>
      </c>
      <c r="E56" s="80">
        <v>1083.95966578</v>
      </c>
      <c r="F56" s="80">
        <v>1101.51788999</v>
      </c>
      <c r="G56" s="80">
        <v>1129.1144760699999</v>
      </c>
      <c r="H56" s="80">
        <v>1109.80096007</v>
      </c>
      <c r="I56" s="80">
        <v>1155.6212907899999</v>
      </c>
      <c r="J56" s="80">
        <v>1188.1780096499999</v>
      </c>
      <c r="K56" s="80">
        <v>1227.85765279</v>
      </c>
      <c r="L56" s="80">
        <v>1252.8683367400001</v>
      </c>
      <c r="M56" s="80">
        <v>1285.3709538400001</v>
      </c>
      <c r="N56" s="80">
        <v>1379.69149292</v>
      </c>
      <c r="O56" s="80">
        <v>1447.0053288399999</v>
      </c>
      <c r="P56" s="80">
        <v>1578.3020147699999</v>
      </c>
      <c r="Q56" s="80">
        <v>1655.26852254</v>
      </c>
      <c r="R56" s="80">
        <v>1692.27871454</v>
      </c>
      <c r="S56" s="80">
        <v>100</v>
      </c>
      <c r="T56" s="17"/>
      <c r="AA56" s="19"/>
      <c r="AB56" s="19"/>
      <c r="AC56" s="19"/>
      <c r="AD56" s="19"/>
      <c r="AE56" s="19"/>
      <c r="AI56" s="14"/>
      <c r="AL56" s="21"/>
      <c r="AM56" s="21"/>
      <c r="AN56" s="21"/>
      <c r="AO56" s="21"/>
      <c r="AP56" s="21"/>
      <c r="AQ56" s="21"/>
      <c r="AR56" s="21"/>
      <c r="AS56" s="21"/>
      <c r="AT56" s="21"/>
      <c r="AU56" s="21"/>
      <c r="AV56" s="21"/>
      <c r="AW56" s="21"/>
      <c r="AX56" s="21"/>
      <c r="AY56" s="21"/>
      <c r="AZ56" s="21"/>
      <c r="BA56" s="21"/>
      <c r="BB56" s="21"/>
    </row>
    <row r="57" spans="1:54" s="115" customFormat="1" ht="22.5" customHeight="1" x14ac:dyDescent="0.25">
      <c r="B57" s="121"/>
      <c r="C57" s="81" t="s">
        <v>4</v>
      </c>
      <c r="D57" s="83">
        <v>819.08011320000003</v>
      </c>
      <c r="E57" s="83">
        <v>826.73876319999999</v>
      </c>
      <c r="F57" s="83">
        <v>832.75515359999997</v>
      </c>
      <c r="G57" s="83">
        <v>848.38298609999993</v>
      </c>
      <c r="H57" s="83">
        <v>828.31390420000002</v>
      </c>
      <c r="I57" s="83">
        <v>852.85826069999996</v>
      </c>
      <c r="J57" s="83">
        <v>880.7057532</v>
      </c>
      <c r="K57" s="83">
        <v>911.09878460000004</v>
      </c>
      <c r="L57" s="83">
        <v>935.16756310000005</v>
      </c>
      <c r="M57" s="83">
        <v>976.90975040000001</v>
      </c>
      <c r="N57" s="83">
        <v>1049.4439284499999</v>
      </c>
      <c r="O57" s="83">
        <v>1097.1433947399998</v>
      </c>
      <c r="P57" s="83">
        <v>1171.0796826999999</v>
      </c>
      <c r="Q57" s="83">
        <v>1235.0875972800002</v>
      </c>
      <c r="R57" s="83">
        <v>1259.1281351499999</v>
      </c>
      <c r="S57" s="83">
        <v>74.404300209629454</v>
      </c>
      <c r="AL57" s="124"/>
      <c r="AM57" s="124"/>
      <c r="AN57" s="124"/>
      <c r="AO57" s="124"/>
      <c r="AP57" s="124"/>
      <c r="AQ57" s="124"/>
      <c r="AR57" s="124"/>
      <c r="AS57" s="124"/>
      <c r="AT57" s="124"/>
      <c r="AU57" s="124"/>
      <c r="AV57" s="124"/>
      <c r="AW57" s="124"/>
      <c r="AX57" s="124"/>
      <c r="AY57" s="124"/>
      <c r="AZ57" s="124"/>
      <c r="BA57" s="124"/>
      <c r="BB57" s="124"/>
    </row>
    <row r="58" spans="1:54" s="24" customFormat="1" ht="22.5" customHeight="1" x14ac:dyDescent="0.25">
      <c r="B58" s="81"/>
      <c r="C58" s="81" t="s">
        <v>0</v>
      </c>
      <c r="D58" s="83">
        <v>256.90373209000001</v>
      </c>
      <c r="E58" s="83">
        <v>257.22090257999997</v>
      </c>
      <c r="F58" s="83">
        <v>268.76273638999999</v>
      </c>
      <c r="G58" s="83">
        <v>280.73148996999998</v>
      </c>
      <c r="H58" s="83">
        <v>281.48705587000001</v>
      </c>
      <c r="I58" s="83">
        <v>302.76303009000003</v>
      </c>
      <c r="J58" s="83">
        <v>307.47225644999997</v>
      </c>
      <c r="K58" s="83">
        <v>316.75886818999999</v>
      </c>
      <c r="L58" s="83">
        <v>317.70077364000002</v>
      </c>
      <c r="M58" s="83">
        <v>308.46120344000002</v>
      </c>
      <c r="N58" s="83">
        <v>330.24756446999999</v>
      </c>
      <c r="O58" s="83">
        <v>349.86193409999998</v>
      </c>
      <c r="P58" s="83">
        <v>407.22233206999999</v>
      </c>
      <c r="Q58" s="83">
        <v>420.18092525999998</v>
      </c>
      <c r="R58" s="83">
        <v>433.15057939000002</v>
      </c>
      <c r="S58" s="83">
        <v>25.595699790370542</v>
      </c>
      <c r="AL58" s="25"/>
      <c r="AM58" s="25"/>
      <c r="AN58" s="25"/>
      <c r="AO58" s="25"/>
      <c r="AP58" s="25"/>
      <c r="AQ58" s="25"/>
      <c r="AR58" s="25"/>
      <c r="AS58" s="25"/>
      <c r="AT58" s="25"/>
      <c r="AU58" s="25"/>
      <c r="AV58" s="25"/>
      <c r="AW58" s="25"/>
      <c r="AX58" s="25"/>
      <c r="AY58" s="25"/>
      <c r="AZ58" s="25"/>
      <c r="BA58" s="25"/>
      <c r="BB58" s="25"/>
    </row>
    <row r="59" spans="1:54" s="24" customFormat="1" ht="22.5" customHeight="1" x14ac:dyDescent="0.25">
      <c r="B59" s="81"/>
      <c r="C59" s="81" t="s">
        <v>13</v>
      </c>
      <c r="D59" s="83">
        <v>83.798498000000009</v>
      </c>
      <c r="E59" s="83">
        <v>87.304839600000008</v>
      </c>
      <c r="F59" s="83">
        <v>86.355298300000001</v>
      </c>
      <c r="G59" s="83">
        <v>92.862348600000004</v>
      </c>
      <c r="H59" s="83">
        <v>94.233790299999995</v>
      </c>
      <c r="I59" s="83">
        <v>100.7605653</v>
      </c>
      <c r="J59" s="83">
        <v>107.64666190000001</v>
      </c>
      <c r="K59" s="83">
        <v>119.09267170000001</v>
      </c>
      <c r="L59" s="83">
        <v>114.20775519999999</v>
      </c>
      <c r="M59" s="83">
        <v>117.986531</v>
      </c>
      <c r="N59" s="83">
        <v>134.72294429999999</v>
      </c>
      <c r="O59" s="83">
        <v>140.8738309</v>
      </c>
      <c r="P59" s="83">
        <v>148.59682359000001</v>
      </c>
      <c r="Q59" s="83">
        <v>153.82146725999999</v>
      </c>
      <c r="R59" s="83">
        <v>152.38172137776522</v>
      </c>
      <c r="S59" s="83">
        <v>9.0045286316318194</v>
      </c>
      <c r="AL59" s="25"/>
      <c r="AM59" s="25"/>
      <c r="AN59" s="25"/>
      <c r="AO59" s="25"/>
      <c r="AP59" s="25"/>
      <c r="AQ59" s="25"/>
      <c r="AR59" s="25"/>
      <c r="AS59" s="25"/>
      <c r="AT59" s="25"/>
      <c r="AU59" s="25"/>
      <c r="AV59" s="25"/>
      <c r="AW59" s="25"/>
      <c r="AX59" s="25"/>
      <c r="AY59" s="25"/>
      <c r="AZ59" s="25"/>
      <c r="BA59" s="25"/>
      <c r="BB59" s="25"/>
    </row>
    <row r="60" spans="1:54" s="24" customFormat="1" ht="22.5" customHeight="1" x14ac:dyDescent="0.25">
      <c r="B60" s="81"/>
      <c r="C60" s="81" t="s">
        <v>2</v>
      </c>
      <c r="D60" s="83">
        <v>110.3497491</v>
      </c>
      <c r="E60" s="83">
        <v>121.00105719999999</v>
      </c>
      <c r="F60" s="83">
        <v>127.5040154</v>
      </c>
      <c r="G60" s="83">
        <v>153.26325299999999</v>
      </c>
      <c r="H60" s="83">
        <v>152.31355809999999</v>
      </c>
      <c r="I60" s="83">
        <v>157.04825159999999</v>
      </c>
      <c r="J60" s="83">
        <v>169.14736919999999</v>
      </c>
      <c r="K60" s="83">
        <v>188.1166825</v>
      </c>
      <c r="L60" s="83">
        <v>196.3004268</v>
      </c>
      <c r="M60" s="83">
        <v>191.08618189999999</v>
      </c>
      <c r="N60" s="83">
        <v>201.81755989999999</v>
      </c>
      <c r="O60" s="83">
        <v>206.85960750000001</v>
      </c>
      <c r="P60" s="83">
        <v>220.34821664</v>
      </c>
      <c r="Q60" s="83">
        <v>204.60259396000001</v>
      </c>
      <c r="R60" s="83">
        <v>206.16856310402477</v>
      </c>
      <c r="S60" s="83">
        <v>12.182896430276623</v>
      </c>
      <c r="AL60" s="25"/>
      <c r="AM60" s="25"/>
      <c r="AN60" s="25"/>
      <c r="AO60" s="25"/>
      <c r="AP60" s="25"/>
      <c r="AQ60" s="25"/>
      <c r="AR60" s="25"/>
      <c r="AS60" s="25"/>
      <c r="AT60" s="25"/>
      <c r="AU60" s="25"/>
      <c r="AV60" s="25"/>
      <c r="AW60" s="25"/>
      <c r="AX60" s="25"/>
      <c r="AY60" s="25"/>
      <c r="AZ60" s="25"/>
      <c r="BA60" s="25"/>
      <c r="BB60" s="25"/>
    </row>
    <row r="61" spans="1:54" s="115" customFormat="1" ht="22.5" customHeight="1" x14ac:dyDescent="0.25">
      <c r="B61" s="121"/>
      <c r="C61" s="81" t="s">
        <v>14</v>
      </c>
      <c r="D61" s="83">
        <v>92.661540500000001</v>
      </c>
      <c r="E61" s="83">
        <v>96.837260000000001</v>
      </c>
      <c r="F61" s="83">
        <v>99.206464600000004</v>
      </c>
      <c r="G61" s="83">
        <v>99.0073826</v>
      </c>
      <c r="H61" s="83">
        <v>95.955892600000013</v>
      </c>
      <c r="I61" s="83">
        <v>103.1614501</v>
      </c>
      <c r="J61" s="83">
        <v>107.07696749999999</v>
      </c>
      <c r="K61" s="83">
        <v>102.82357279999999</v>
      </c>
      <c r="L61" s="83">
        <v>105.01005019999999</v>
      </c>
      <c r="M61" s="83">
        <v>107.26029129999999</v>
      </c>
      <c r="N61" s="83">
        <v>113.3762715</v>
      </c>
      <c r="O61" s="83">
        <v>108.8769607</v>
      </c>
      <c r="P61" s="83">
        <v>92.314408999999998</v>
      </c>
      <c r="Q61" s="83">
        <v>88.328739679999998</v>
      </c>
      <c r="R61" s="83">
        <v>71.349829527795407</v>
      </c>
      <c r="S61" s="83">
        <v>4.2161984851998753</v>
      </c>
      <c r="AL61" s="124"/>
      <c r="AM61" s="124"/>
      <c r="AN61" s="124"/>
      <c r="AO61" s="124"/>
      <c r="AP61" s="124"/>
      <c r="AQ61" s="124"/>
      <c r="AR61" s="124"/>
      <c r="AS61" s="124"/>
      <c r="AT61" s="124"/>
      <c r="AU61" s="124"/>
      <c r="AV61" s="124"/>
      <c r="AW61" s="124"/>
      <c r="AX61" s="124"/>
      <c r="AY61" s="124"/>
      <c r="AZ61" s="124"/>
      <c r="BA61" s="124"/>
      <c r="BB61" s="124"/>
    </row>
    <row r="62" spans="1:54" s="115" customFormat="1" ht="22.5" customHeight="1" x14ac:dyDescent="0.25">
      <c r="B62" s="121"/>
      <c r="C62" s="81" t="s">
        <v>15</v>
      </c>
      <c r="D62" s="83">
        <v>24.447622800000001</v>
      </c>
      <c r="E62" s="83">
        <v>25.038504</v>
      </c>
      <c r="F62" s="83">
        <v>27.857572600000001</v>
      </c>
      <c r="G62" s="83">
        <v>31.897947499999997</v>
      </c>
      <c r="H62" s="83">
        <v>30.7027784</v>
      </c>
      <c r="I62" s="83">
        <v>32.484628499999999</v>
      </c>
      <c r="J62" s="83">
        <v>34.204009299999996</v>
      </c>
      <c r="K62" s="83">
        <v>38.093088100000003</v>
      </c>
      <c r="L62" s="83">
        <v>39.6626604</v>
      </c>
      <c r="M62" s="83">
        <v>37.692198699999999</v>
      </c>
      <c r="N62" s="83">
        <v>40.419876100000003</v>
      </c>
      <c r="O62" s="83">
        <v>42.570735999999997</v>
      </c>
      <c r="P62" s="83">
        <v>45.301767509999998</v>
      </c>
      <c r="Q62" s="83">
        <v>53.391824209999996</v>
      </c>
      <c r="R62" s="83">
        <v>51.607846107158721</v>
      </c>
      <c r="S62" s="83">
        <v>3.0496067618026452</v>
      </c>
      <c r="AL62" s="124"/>
      <c r="AM62" s="124"/>
      <c r="AN62" s="124"/>
      <c r="AO62" s="124"/>
      <c r="AP62" s="124"/>
      <c r="AQ62" s="124"/>
      <c r="AR62" s="124"/>
      <c r="AS62" s="124"/>
      <c r="AT62" s="124"/>
      <c r="AU62" s="124"/>
      <c r="AV62" s="124"/>
      <c r="AW62" s="124"/>
      <c r="AX62" s="124"/>
      <c r="AY62" s="124"/>
      <c r="AZ62" s="124"/>
      <c r="BA62" s="124"/>
      <c r="BB62" s="124"/>
    </row>
    <row r="63" spans="1:54" s="24" customFormat="1" ht="27" customHeight="1" x14ac:dyDescent="0.25">
      <c r="B63" s="81"/>
      <c r="C63" s="82" t="s">
        <v>16</v>
      </c>
      <c r="D63" s="83">
        <v>10.3677154</v>
      </c>
      <c r="E63" s="83">
        <v>9.8871095000000011</v>
      </c>
      <c r="F63" s="83">
        <v>10.4184891</v>
      </c>
      <c r="G63" s="83">
        <v>9.9731041999999999</v>
      </c>
      <c r="H63" s="83">
        <v>8.6300810999999999</v>
      </c>
      <c r="I63" s="83">
        <v>9.1858202999999996</v>
      </c>
      <c r="J63" s="83">
        <v>9.4885546999999999</v>
      </c>
      <c r="K63" s="83">
        <v>10.185017400000001</v>
      </c>
      <c r="L63" s="83">
        <v>10.3035181</v>
      </c>
      <c r="M63" s="83">
        <v>26.876097300000001</v>
      </c>
      <c r="N63" s="83">
        <v>35.484470699999996</v>
      </c>
      <c r="O63" s="83">
        <v>42.302171700000002</v>
      </c>
      <c r="P63" s="83">
        <v>47.14308793</v>
      </c>
      <c r="Q63" s="83">
        <v>50.215454180000002</v>
      </c>
      <c r="R63" s="83">
        <v>57.711871488598661</v>
      </c>
      <c r="S63" s="83">
        <v>3.4103053470294382</v>
      </c>
      <c r="AL63" s="25"/>
      <c r="AM63" s="25"/>
      <c r="AN63" s="25"/>
      <c r="AO63" s="25"/>
      <c r="AP63" s="25"/>
      <c r="AQ63" s="25"/>
      <c r="AR63" s="25"/>
      <c r="AS63" s="25"/>
      <c r="AT63" s="25"/>
      <c r="AU63" s="25"/>
      <c r="AV63" s="25"/>
      <c r="AW63" s="25"/>
      <c r="AX63" s="25"/>
      <c r="AY63" s="25"/>
      <c r="AZ63" s="25"/>
      <c r="BA63" s="25"/>
      <c r="BB63" s="25"/>
    </row>
    <row r="64" spans="1:54" s="18" customFormat="1" ht="36" customHeight="1" x14ac:dyDescent="0.2">
      <c r="A64" s="17"/>
      <c r="B64" s="191" t="s">
        <v>336</v>
      </c>
      <c r="C64" s="191"/>
      <c r="D64" s="80">
        <v>13085.88001931</v>
      </c>
      <c r="E64" s="80">
        <v>13007.214675450001</v>
      </c>
      <c r="F64" s="80">
        <v>13175.009635159999</v>
      </c>
      <c r="G64" s="80">
        <v>12848.984129459999</v>
      </c>
      <c r="H64" s="80">
        <v>12109.208483689999</v>
      </c>
      <c r="I64" s="80">
        <v>12615.659438570001</v>
      </c>
      <c r="J64" s="80">
        <v>12391.518155029999</v>
      </c>
      <c r="K64" s="80">
        <v>12251.565896059999</v>
      </c>
      <c r="L64" s="80">
        <v>12269.570920509999</v>
      </c>
      <c r="M64" s="80">
        <v>12076.44166253</v>
      </c>
      <c r="N64" s="80">
        <v>11983.46600649</v>
      </c>
      <c r="O64" s="80">
        <v>11914.347913930002</v>
      </c>
      <c r="P64" s="80">
        <v>11891.28928933</v>
      </c>
      <c r="Q64" s="80">
        <v>11960.8625022</v>
      </c>
      <c r="R64" s="80">
        <v>11633.646552419999</v>
      </c>
      <c r="S64" s="80" t="s">
        <v>17</v>
      </c>
      <c r="T64" s="17"/>
      <c r="X64" s="20"/>
      <c r="AA64" s="19"/>
      <c r="AB64" s="19"/>
      <c r="AC64" s="19"/>
      <c r="AD64" s="19"/>
      <c r="AE64" s="19"/>
      <c r="AI64" s="14"/>
      <c r="AL64" s="21"/>
      <c r="AM64" s="21"/>
      <c r="AN64" s="21"/>
      <c r="AO64" s="21"/>
      <c r="AP64" s="21"/>
      <c r="AQ64" s="21"/>
      <c r="AR64" s="21"/>
      <c r="AS64" s="21"/>
      <c r="AT64" s="21"/>
      <c r="AU64" s="21"/>
      <c r="AV64" s="21"/>
      <c r="AW64" s="21"/>
      <c r="AX64" s="21"/>
      <c r="AY64" s="21"/>
      <c r="AZ64" s="21"/>
      <c r="BA64" s="21"/>
      <c r="BB64" s="21"/>
    </row>
    <row r="65" spans="1:54" s="18" customFormat="1" ht="36" customHeight="1" x14ac:dyDescent="0.25">
      <c r="A65" s="17"/>
      <c r="B65" s="191" t="s">
        <v>337</v>
      </c>
      <c r="C65" s="191"/>
      <c r="D65" s="80">
        <v>288.10999999999996</v>
      </c>
      <c r="E65" s="80">
        <v>277.75</v>
      </c>
      <c r="F65" s="80">
        <v>274.21000000000004</v>
      </c>
      <c r="G65" s="80">
        <v>266.67999999999995</v>
      </c>
      <c r="H65" s="80">
        <v>260.41999999999996</v>
      </c>
      <c r="I65" s="80">
        <v>263.14999999999998</v>
      </c>
      <c r="J65" s="80">
        <v>253.38</v>
      </c>
      <c r="K65" s="80">
        <v>247.21</v>
      </c>
      <c r="L65" s="80">
        <v>243.78</v>
      </c>
      <c r="M65" s="80">
        <v>234.84</v>
      </c>
      <c r="N65" s="80">
        <v>227.14000000000001</v>
      </c>
      <c r="O65" s="80">
        <v>221.67000000000002</v>
      </c>
      <c r="P65" s="80">
        <v>215.96</v>
      </c>
      <c r="Q65" s="80">
        <v>212.35999999999999</v>
      </c>
      <c r="R65" s="80">
        <v>203.19</v>
      </c>
      <c r="S65" s="80" t="s">
        <v>17</v>
      </c>
      <c r="T65" s="17"/>
      <c r="AA65" s="19"/>
      <c r="AB65" s="19"/>
      <c r="AC65" s="19"/>
      <c r="AD65" s="19"/>
      <c r="AE65" s="19"/>
      <c r="AI65" s="14"/>
      <c r="AL65" s="21"/>
      <c r="AM65" s="21"/>
      <c r="AN65" s="21"/>
      <c r="AO65" s="21"/>
      <c r="AP65" s="21"/>
      <c r="AQ65" s="21"/>
      <c r="AR65" s="21"/>
      <c r="AS65" s="21"/>
      <c r="AT65" s="21"/>
      <c r="AU65" s="21"/>
      <c r="AV65" s="21"/>
      <c r="AW65" s="21"/>
      <c r="AX65" s="21"/>
      <c r="AY65" s="21"/>
      <c r="AZ65" s="21"/>
      <c r="BA65" s="21"/>
      <c r="BB65" s="21"/>
    </row>
    <row r="66" spans="1:54" s="18" customFormat="1" ht="36" customHeight="1" x14ac:dyDescent="0.25">
      <c r="A66" s="17"/>
      <c r="B66" s="191" t="s">
        <v>326</v>
      </c>
      <c r="C66" s="191"/>
      <c r="D66" s="80">
        <v>74.899999999999991</v>
      </c>
      <c r="E66" s="80">
        <v>72.7</v>
      </c>
      <c r="F66" s="80">
        <v>71.2</v>
      </c>
      <c r="G66" s="80">
        <v>70.17</v>
      </c>
      <c r="H66" s="80">
        <v>69.41</v>
      </c>
      <c r="I66" s="80">
        <v>70.22</v>
      </c>
      <c r="J66" s="80">
        <v>67.34</v>
      </c>
      <c r="K66" s="80">
        <v>65.790000000000006</v>
      </c>
      <c r="L66" s="80">
        <v>66.05</v>
      </c>
      <c r="M66" s="80">
        <v>63.78</v>
      </c>
      <c r="N66" s="80">
        <v>62.7</v>
      </c>
      <c r="O66" s="80">
        <v>62.07</v>
      </c>
      <c r="P66" s="80">
        <v>61.07</v>
      </c>
      <c r="Q66" s="80">
        <v>60.650000000000006</v>
      </c>
      <c r="R66" s="80">
        <v>59.25</v>
      </c>
      <c r="S66" s="80" t="s">
        <v>17</v>
      </c>
      <c r="T66" s="17"/>
      <c r="AA66" s="19"/>
      <c r="AB66" s="19"/>
      <c r="AC66" s="19"/>
      <c r="AD66" s="19"/>
      <c r="AE66" s="19"/>
      <c r="AI66" s="14"/>
      <c r="AL66" s="21"/>
      <c r="AM66" s="21"/>
      <c r="AN66" s="21"/>
      <c r="AO66" s="21"/>
      <c r="AP66" s="21"/>
      <c r="AQ66" s="21"/>
      <c r="AR66" s="21"/>
      <c r="AS66" s="21"/>
      <c r="AT66" s="21"/>
      <c r="AU66" s="21"/>
      <c r="AV66" s="21"/>
      <c r="AW66" s="21"/>
      <c r="AX66" s="21"/>
      <c r="AY66" s="21"/>
      <c r="AZ66" s="21"/>
      <c r="BA66" s="21"/>
      <c r="BB66" s="21"/>
    </row>
    <row r="67" spans="1:54" s="18" customFormat="1" ht="36" customHeight="1" x14ac:dyDescent="0.25">
      <c r="A67" s="27"/>
      <c r="B67" s="190" t="s">
        <v>327</v>
      </c>
      <c r="C67" s="190"/>
      <c r="D67" s="84">
        <v>121.98</v>
      </c>
      <c r="E67" s="84">
        <v>118.59</v>
      </c>
      <c r="F67" s="84">
        <v>116.08</v>
      </c>
      <c r="G67" s="84">
        <v>114.21000000000001</v>
      </c>
      <c r="H67" s="84">
        <v>113.12</v>
      </c>
      <c r="I67" s="84">
        <v>113.34</v>
      </c>
      <c r="J67" s="84">
        <v>109.14</v>
      </c>
      <c r="K67" s="84">
        <v>106.91000000000001</v>
      </c>
      <c r="L67" s="84">
        <v>105.91000000000001</v>
      </c>
      <c r="M67" s="84">
        <v>102.81</v>
      </c>
      <c r="N67" s="84">
        <v>100.24</v>
      </c>
      <c r="O67" s="84">
        <v>98.460000000000008</v>
      </c>
      <c r="P67" s="84">
        <v>96.62</v>
      </c>
      <c r="Q67" s="84">
        <v>95.61</v>
      </c>
      <c r="R67" s="84">
        <v>93.240000000000009</v>
      </c>
      <c r="S67" s="84" t="s">
        <v>17</v>
      </c>
      <c r="T67" s="27"/>
      <c r="AA67" s="19"/>
      <c r="AB67" s="19"/>
      <c r="AC67" s="19"/>
      <c r="AD67" s="19"/>
      <c r="AE67" s="19"/>
      <c r="AI67" s="14"/>
      <c r="AL67" s="21"/>
      <c r="AM67" s="21"/>
      <c r="AN67" s="21"/>
      <c r="AO67" s="21"/>
      <c r="AP67" s="21"/>
      <c r="AQ67" s="21"/>
      <c r="AR67" s="21"/>
      <c r="AS67" s="21"/>
      <c r="AT67" s="21"/>
      <c r="AU67" s="21"/>
      <c r="AV67" s="21"/>
      <c r="AW67" s="21"/>
      <c r="AX67" s="21"/>
      <c r="AY67" s="21"/>
      <c r="AZ67" s="21"/>
      <c r="BA67" s="21"/>
      <c r="BB67" s="21"/>
    </row>
    <row r="68" spans="1:54" s="22" customFormat="1" ht="18" x14ac:dyDescent="0.25">
      <c r="AL68" s="28"/>
      <c r="AM68" s="28"/>
      <c r="AN68" s="28"/>
      <c r="AO68" s="28"/>
      <c r="AP68" s="28"/>
      <c r="AQ68" s="28"/>
      <c r="AR68" s="28"/>
      <c r="AS68" s="28"/>
      <c r="AT68" s="28"/>
      <c r="AU68" s="28"/>
      <c r="AV68" s="28"/>
      <c r="AW68" s="28"/>
      <c r="AX68" s="28"/>
      <c r="AY68" s="28"/>
      <c r="AZ68" s="28"/>
      <c r="BA68" s="28"/>
      <c r="BB68" s="28"/>
    </row>
    <row r="69" spans="1:54" s="64" customFormat="1" ht="18.75" customHeight="1" x14ac:dyDescent="0.2">
      <c r="A69" s="185" t="s">
        <v>103</v>
      </c>
      <c r="B69" s="185"/>
      <c r="C69" s="185"/>
      <c r="D69" s="184"/>
      <c r="E69" s="184"/>
      <c r="F69" s="184"/>
      <c r="G69" s="184"/>
      <c r="H69" s="184"/>
      <c r="I69" s="184"/>
      <c r="J69" s="184"/>
      <c r="K69" s="184"/>
      <c r="L69" s="184"/>
      <c r="M69" s="184"/>
      <c r="N69" s="184"/>
      <c r="O69" s="184"/>
      <c r="S69" s="14"/>
      <c r="Y69" s="65"/>
      <c r="Z69" s="66"/>
    </row>
    <row r="70" spans="1:54" x14ac:dyDescent="0.25">
      <c r="I70" s="29"/>
      <c r="J70" s="29"/>
      <c r="K70" s="29"/>
      <c r="L70" s="29"/>
      <c r="M70" s="29"/>
      <c r="N70" s="29"/>
      <c r="O70" s="29"/>
      <c r="P70" s="29"/>
      <c r="Q70" s="29"/>
      <c r="R70" s="29"/>
      <c r="S70" s="29"/>
    </row>
    <row r="71" spans="1:54" x14ac:dyDescent="0.25">
      <c r="I71" s="29"/>
      <c r="J71" s="29"/>
      <c r="K71" s="29"/>
      <c r="L71" s="29"/>
      <c r="M71" s="29"/>
      <c r="N71" s="29"/>
      <c r="O71" s="29"/>
      <c r="P71" s="29"/>
      <c r="Q71" s="29"/>
      <c r="R71" s="29"/>
      <c r="S71" s="29"/>
    </row>
    <row r="72" spans="1:54" x14ac:dyDescent="0.25">
      <c r="I72" s="29"/>
      <c r="J72" s="29"/>
      <c r="K72" s="29"/>
      <c r="L72" s="29"/>
      <c r="M72" s="29"/>
      <c r="N72" s="29"/>
      <c r="O72" s="29"/>
      <c r="P72" s="29"/>
      <c r="Q72" s="29"/>
      <c r="R72" s="29"/>
      <c r="S72" s="29"/>
    </row>
  </sheetData>
  <mergeCells count="15">
    <mergeCell ref="V3:W3"/>
    <mergeCell ref="B34:C34"/>
    <mergeCell ref="B3:C3"/>
    <mergeCell ref="B4:C4"/>
    <mergeCell ref="B13:C13"/>
    <mergeCell ref="B20:C20"/>
    <mergeCell ref="B30:C30"/>
    <mergeCell ref="B66:C66"/>
    <mergeCell ref="B67:C67"/>
    <mergeCell ref="B38:C38"/>
    <mergeCell ref="B42:C42"/>
    <mergeCell ref="B48:C48"/>
    <mergeCell ref="B56:C56"/>
    <mergeCell ref="B64:C64"/>
    <mergeCell ref="B65:C65"/>
  </mergeCells>
  <hyperlinks>
    <hyperlink ref="V3" location="Índice!A1" display="Volver al índice"/>
  </hyperlinks>
  <pageMargins left="0.18" right="0.25" top="0.75" bottom="0.75" header="0.3" footer="0.3"/>
  <pageSetup paperSize="9" scale="32"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tabColor rgb="FF5C4E44"/>
    <pageSetUpPr fitToPage="1"/>
  </sheetPr>
  <dimension ref="A1:AH68"/>
  <sheetViews>
    <sheetView showGridLines="0" zoomScale="60" zoomScaleNormal="60" workbookViewId="0"/>
  </sheetViews>
  <sheetFormatPr baseColWidth="10" defaultColWidth="11.42578125" defaultRowHeight="14.25" x14ac:dyDescent="0.2"/>
  <cols>
    <col min="1" max="1" width="2.28515625" style="14" customWidth="1"/>
    <col min="2" max="2" width="5.7109375" style="20" customWidth="1"/>
    <col min="3" max="3" width="76.42578125" style="50" customWidth="1"/>
    <col min="4" max="18" width="15.42578125" style="20" customWidth="1"/>
    <col min="19" max="19" width="2.28515625" style="14" customWidth="1"/>
    <col min="20" max="24" width="11.42578125" style="20"/>
    <col min="25" max="25" width="21.42578125" style="63" customWidth="1"/>
    <col min="26" max="26" width="14.140625" style="57" customWidth="1"/>
    <col min="27" max="16384" width="11.42578125" style="20"/>
  </cols>
  <sheetData>
    <row r="1" spans="1:34" s="6" customFormat="1" ht="39.75" customHeight="1" x14ac:dyDescent="0.25">
      <c r="A1" s="62"/>
      <c r="D1" s="7"/>
      <c r="E1" s="7"/>
      <c r="F1" s="7"/>
      <c r="G1" s="7"/>
      <c r="H1" s="7"/>
      <c r="I1" s="7"/>
      <c r="J1" s="7"/>
      <c r="K1" s="7"/>
      <c r="L1" s="7"/>
      <c r="S1" s="62"/>
      <c r="Y1" s="46"/>
      <c r="Z1" s="47"/>
    </row>
    <row r="2" spans="1:34" s="6" customFormat="1" ht="39.75" customHeight="1" x14ac:dyDescent="0.25">
      <c r="A2" s="62"/>
      <c r="D2" s="7"/>
      <c r="E2" s="7"/>
      <c r="F2" s="7"/>
      <c r="G2" s="7"/>
      <c r="H2" s="7"/>
      <c r="I2" s="7"/>
      <c r="J2" s="7"/>
      <c r="K2" s="7"/>
      <c r="L2" s="7"/>
      <c r="Q2" s="10"/>
      <c r="R2" s="70"/>
      <c r="S2" s="62"/>
      <c r="Y2" s="46"/>
      <c r="Z2" s="48"/>
    </row>
    <row r="3" spans="1:34" s="14" customFormat="1" ht="65.25" customHeight="1" x14ac:dyDescent="0.25">
      <c r="A3" s="71"/>
      <c r="B3" s="193" t="s">
        <v>247</v>
      </c>
      <c r="C3" s="193"/>
      <c r="D3" s="72">
        <v>2005</v>
      </c>
      <c r="E3" s="13">
        <v>2006</v>
      </c>
      <c r="F3" s="13">
        <v>2007</v>
      </c>
      <c r="G3" s="13">
        <v>2008</v>
      </c>
      <c r="H3" s="13">
        <v>2009</v>
      </c>
      <c r="I3" s="13">
        <v>2010</v>
      </c>
      <c r="J3" s="13">
        <v>2011</v>
      </c>
      <c r="K3" s="13">
        <v>2012</v>
      </c>
      <c r="L3" s="13">
        <v>2013</v>
      </c>
      <c r="M3" s="13">
        <v>2014</v>
      </c>
      <c r="N3" s="13">
        <v>2015</v>
      </c>
      <c r="O3" s="13">
        <v>2016</v>
      </c>
      <c r="P3" s="13">
        <v>2017</v>
      </c>
      <c r="Q3" s="13">
        <v>2018</v>
      </c>
      <c r="R3" s="13">
        <v>2019</v>
      </c>
      <c r="S3" s="71"/>
      <c r="U3" s="192" t="s">
        <v>168</v>
      </c>
      <c r="V3" s="192"/>
      <c r="Y3" s="53" t="str">
        <f ca="1">"Países con más reservas probadas de petróleo en " &amp; Z3</f>
        <v>Países con más reservas probadas de petróleo en 2020</v>
      </c>
      <c r="Z3" s="54">
        <f ca="1">+YEAR(TODAY())-1</f>
        <v>2020</v>
      </c>
    </row>
    <row r="4" spans="1:34" s="18" customFormat="1" ht="36" customHeight="1" x14ac:dyDescent="0.25">
      <c r="A4" s="61"/>
      <c r="B4" s="189" t="s">
        <v>70</v>
      </c>
      <c r="C4" s="189"/>
      <c r="D4" s="103">
        <v>223.63580913456244</v>
      </c>
      <c r="E4" s="103">
        <v>221.65556028995962</v>
      </c>
      <c r="F4" s="75">
        <v>221.48062502517467</v>
      </c>
      <c r="G4" s="75">
        <v>216.61142088018778</v>
      </c>
      <c r="H4" s="75">
        <v>217.75271675053202</v>
      </c>
      <c r="I4" s="75">
        <v>221.52932100133901</v>
      </c>
      <c r="J4" s="75">
        <v>225.34557303572726</v>
      </c>
      <c r="K4" s="75">
        <v>229.32000037006506</v>
      </c>
      <c r="L4" s="75">
        <v>232.57933671758627</v>
      </c>
      <c r="M4" s="75">
        <v>237.93439458259269</v>
      </c>
      <c r="N4" s="75">
        <v>227.47580793068863</v>
      </c>
      <c r="O4" s="75">
        <v>227.71322364810996</v>
      </c>
      <c r="P4" s="75">
        <v>228.98680738436761</v>
      </c>
      <c r="Q4" s="75">
        <v>245.45808494385471</v>
      </c>
      <c r="R4" s="75">
        <v>244.3819974404197</v>
      </c>
      <c r="S4" s="61"/>
      <c r="Y4" s="55" t="s">
        <v>24</v>
      </c>
      <c r="Z4" s="56">
        <v>12.714449999999999</v>
      </c>
      <c r="AA4" s="19"/>
      <c r="AB4" s="19"/>
      <c r="AC4" s="19"/>
      <c r="AD4" s="19"/>
      <c r="AH4" s="14"/>
    </row>
    <row r="5" spans="1:34" s="49" customFormat="1" ht="22.5" customHeight="1" x14ac:dyDescent="0.25">
      <c r="A5" s="115"/>
      <c r="B5" s="113"/>
      <c r="C5" s="87" t="s">
        <v>22</v>
      </c>
      <c r="D5" s="107">
        <v>180.04410913456243</v>
      </c>
      <c r="E5" s="107">
        <v>179.36196028995963</v>
      </c>
      <c r="F5" s="107">
        <v>178.83402502517467</v>
      </c>
      <c r="G5" s="107">
        <v>176.34992088018777</v>
      </c>
      <c r="H5" s="107">
        <v>175.01521675053203</v>
      </c>
      <c r="I5" s="107">
        <v>174.84802100133899</v>
      </c>
      <c r="J5" s="107">
        <v>174.17687303572725</v>
      </c>
      <c r="K5" s="107">
        <v>173.71610037006505</v>
      </c>
      <c r="L5" s="107">
        <v>173.03753671758628</v>
      </c>
      <c r="M5" s="107">
        <v>172.15599458259271</v>
      </c>
      <c r="N5" s="107">
        <v>171.51230793068865</v>
      </c>
      <c r="O5" s="107">
        <v>170.52832364810996</v>
      </c>
      <c r="P5" s="107">
        <v>172.64680738436761</v>
      </c>
      <c r="Q5" s="83">
        <v>170.76808494385475</v>
      </c>
      <c r="R5" s="83">
        <v>169.69199744041973</v>
      </c>
      <c r="S5" s="115"/>
      <c r="Y5" s="116" t="s">
        <v>84</v>
      </c>
      <c r="Z5" s="117">
        <v>25.243999999999996</v>
      </c>
    </row>
    <row r="6" spans="1:34" s="49" customFormat="1" ht="22.5" customHeight="1" x14ac:dyDescent="0.25">
      <c r="A6" s="115"/>
      <c r="B6" s="113"/>
      <c r="C6" s="87" t="s">
        <v>79</v>
      </c>
      <c r="D6" s="107">
        <v>29.922000000000004</v>
      </c>
      <c r="E6" s="107">
        <v>29.443999999999996</v>
      </c>
      <c r="F6" s="107">
        <v>30.46</v>
      </c>
      <c r="G6" s="107">
        <v>28.396000000000001</v>
      </c>
      <c r="H6" s="107">
        <v>30.871999999999993</v>
      </c>
      <c r="I6" s="107">
        <v>34.99</v>
      </c>
      <c r="J6" s="107">
        <v>39.774999999999999</v>
      </c>
      <c r="K6" s="107">
        <v>44.18</v>
      </c>
      <c r="L6" s="107">
        <v>48.463000000000001</v>
      </c>
      <c r="M6" s="107">
        <v>54.962000000000003</v>
      </c>
      <c r="N6" s="107">
        <v>47.986999999999995</v>
      </c>
      <c r="O6" s="107">
        <v>49.966000000000008</v>
      </c>
      <c r="P6" s="107">
        <v>49.912999999999997</v>
      </c>
      <c r="Q6" s="83">
        <v>68.893999999999991</v>
      </c>
      <c r="R6" s="83">
        <v>68.893999999999991</v>
      </c>
      <c r="S6" s="115"/>
      <c r="Y6" s="116" t="s">
        <v>51</v>
      </c>
      <c r="Z6" s="117">
        <v>26.15436</v>
      </c>
    </row>
    <row r="7" spans="1:34" s="49" customFormat="1" ht="28.5" customHeight="1" x14ac:dyDescent="0.25">
      <c r="A7" s="69"/>
      <c r="B7" s="77"/>
      <c r="C7" s="105" t="s">
        <v>21</v>
      </c>
      <c r="D7" s="106">
        <v>13.669700000000001</v>
      </c>
      <c r="E7" s="106">
        <v>12.849600000000001</v>
      </c>
      <c r="F7" s="106">
        <v>12.186599999999999</v>
      </c>
      <c r="G7" s="106">
        <v>11.865500000000001</v>
      </c>
      <c r="H7" s="106">
        <v>11.865499999999999</v>
      </c>
      <c r="I7" s="106">
        <v>11.6913</v>
      </c>
      <c r="J7" s="106">
        <v>11.393699999999999</v>
      </c>
      <c r="K7" s="106">
        <v>11.423900000000001</v>
      </c>
      <c r="L7" s="106">
        <v>11.078800000000001</v>
      </c>
      <c r="M7" s="106">
        <v>10.8164</v>
      </c>
      <c r="N7" s="106">
        <v>7.9764999999999997</v>
      </c>
      <c r="O7" s="106">
        <v>7.2188999999999997</v>
      </c>
      <c r="P7" s="106">
        <v>6.4269999999999996</v>
      </c>
      <c r="Q7" s="79">
        <v>5.7960000000000003</v>
      </c>
      <c r="R7" s="79">
        <v>5.7960000000000003</v>
      </c>
      <c r="S7" s="23"/>
      <c r="Y7" s="55" t="s">
        <v>40</v>
      </c>
      <c r="Z7" s="56">
        <v>30</v>
      </c>
    </row>
    <row r="8" spans="1:34" s="18" customFormat="1" ht="36" customHeight="1" x14ac:dyDescent="0.25">
      <c r="A8" s="61"/>
      <c r="B8" s="191" t="s">
        <v>241</v>
      </c>
      <c r="C8" s="191"/>
      <c r="D8" s="112">
        <v>101.40871686349016</v>
      </c>
      <c r="E8" s="112">
        <v>108.78292865762221</v>
      </c>
      <c r="F8" s="80">
        <v>121.45022233743552</v>
      </c>
      <c r="G8" s="80">
        <v>194.26956752946867</v>
      </c>
      <c r="H8" s="80">
        <v>233.30381409439326</v>
      </c>
      <c r="I8" s="80">
        <v>320.07729110761414</v>
      </c>
      <c r="J8" s="80">
        <v>321.68543382018765</v>
      </c>
      <c r="K8" s="80">
        <v>322.3100577530476</v>
      </c>
      <c r="L8" s="80">
        <v>323.68421907393326</v>
      </c>
      <c r="M8" s="80">
        <v>325.5114483686346</v>
      </c>
      <c r="N8" s="80">
        <v>322.82306867458391</v>
      </c>
      <c r="O8" s="80">
        <v>322.74006391374246</v>
      </c>
      <c r="P8" s="80">
        <v>329.11395800000003</v>
      </c>
      <c r="Q8" s="80">
        <v>324.66373634580543</v>
      </c>
      <c r="R8" s="75">
        <v>324.14767077295534</v>
      </c>
      <c r="S8" s="61"/>
      <c r="Y8" s="55" t="s">
        <v>46</v>
      </c>
      <c r="Z8" s="56">
        <v>36.972000000000001</v>
      </c>
      <c r="AA8" s="19"/>
      <c r="AB8" s="19"/>
      <c r="AC8" s="19"/>
      <c r="AD8" s="19"/>
      <c r="AH8" s="14"/>
    </row>
    <row r="9" spans="1:34" s="49" customFormat="1" ht="22.5" customHeight="1" x14ac:dyDescent="0.25">
      <c r="A9" s="115"/>
      <c r="B9" s="113"/>
      <c r="C9" s="87" t="s">
        <v>23</v>
      </c>
      <c r="D9" s="107">
        <v>2.1802628863647757</v>
      </c>
      <c r="E9" s="107">
        <v>2.5867601461372391</v>
      </c>
      <c r="F9" s="107">
        <v>2.616020345717629</v>
      </c>
      <c r="G9" s="107">
        <v>2.5203082956284635</v>
      </c>
      <c r="H9" s="107">
        <v>2.51149627077633</v>
      </c>
      <c r="I9" s="107">
        <v>2.524151719649196</v>
      </c>
      <c r="J9" s="107">
        <v>2.5249999999999999</v>
      </c>
      <c r="K9" s="107">
        <v>2.3542094801262761</v>
      </c>
      <c r="L9" s="107">
        <v>2.3295841414789447</v>
      </c>
      <c r="M9" s="107">
        <v>2.3797089482677052</v>
      </c>
      <c r="N9" s="107">
        <v>2.3947239844754238</v>
      </c>
      <c r="O9" s="107">
        <v>2.1622090538923802</v>
      </c>
      <c r="P9" s="107">
        <v>2.0167650427042791</v>
      </c>
      <c r="Q9" s="83">
        <v>2.3868580729553797</v>
      </c>
      <c r="R9" s="83">
        <v>2.3868580729553801</v>
      </c>
      <c r="S9" s="115"/>
      <c r="Y9" s="116" t="s">
        <v>49</v>
      </c>
      <c r="Z9" s="117">
        <v>48.363</v>
      </c>
    </row>
    <row r="10" spans="1:34" s="49" customFormat="1" ht="22.5" customHeight="1" x14ac:dyDescent="0.25">
      <c r="A10" s="115"/>
      <c r="B10" s="113"/>
      <c r="C10" s="87" t="s">
        <v>24</v>
      </c>
      <c r="D10" s="107">
        <v>11.772261380619415</v>
      </c>
      <c r="E10" s="107">
        <v>12.182000000000002</v>
      </c>
      <c r="F10" s="107">
        <v>12.62383</v>
      </c>
      <c r="G10" s="107">
        <v>12.80142</v>
      </c>
      <c r="H10" s="107">
        <v>12.87567</v>
      </c>
      <c r="I10" s="107">
        <v>14.24633</v>
      </c>
      <c r="J10" s="107">
        <v>15.04989</v>
      </c>
      <c r="K10" s="107">
        <v>15.314221000000002</v>
      </c>
      <c r="L10" s="107">
        <v>15.592740946689196</v>
      </c>
      <c r="M10" s="107">
        <v>16.184112294000002</v>
      </c>
      <c r="N10" s="107">
        <v>12.9997812901084</v>
      </c>
      <c r="O10" s="107">
        <v>12.633719559850002</v>
      </c>
      <c r="P10" s="107">
        <v>12.793924804610002</v>
      </c>
      <c r="Q10" s="83">
        <v>13.435306572850001</v>
      </c>
      <c r="R10" s="83">
        <v>12.714449999999999</v>
      </c>
      <c r="S10" s="115"/>
      <c r="Y10" s="116" t="s">
        <v>79</v>
      </c>
      <c r="Z10" s="117">
        <v>68.893999999999991</v>
      </c>
    </row>
    <row r="11" spans="1:34" s="49" customFormat="1" ht="22.5" customHeight="1" x14ac:dyDescent="0.25">
      <c r="A11" s="115"/>
      <c r="B11" s="113"/>
      <c r="C11" s="87" t="s">
        <v>26</v>
      </c>
      <c r="D11" s="107">
        <v>0.15</v>
      </c>
      <c r="E11" s="107">
        <v>0.15</v>
      </c>
      <c r="F11" s="107">
        <v>0.15</v>
      </c>
      <c r="G11" s="107">
        <v>0.2</v>
      </c>
      <c r="H11" s="107">
        <v>0.15</v>
      </c>
      <c r="I11" s="107">
        <v>0.15</v>
      </c>
      <c r="J11" s="107">
        <v>0.15</v>
      </c>
      <c r="K11" s="107">
        <v>0.15</v>
      </c>
      <c r="L11" s="107">
        <v>0.15</v>
      </c>
      <c r="M11" s="107">
        <v>0.15</v>
      </c>
      <c r="N11" s="107">
        <v>0.15</v>
      </c>
      <c r="O11" s="107">
        <v>0.15</v>
      </c>
      <c r="P11" s="107">
        <v>0.15</v>
      </c>
      <c r="Q11" s="83">
        <v>0.15</v>
      </c>
      <c r="R11" s="83">
        <v>0.15</v>
      </c>
      <c r="S11" s="115"/>
      <c r="Y11" s="116" t="s">
        <v>233</v>
      </c>
      <c r="Z11" s="117">
        <v>97.8</v>
      </c>
    </row>
    <row r="12" spans="1:34" s="49" customFormat="1" ht="22.5" customHeight="1" x14ac:dyDescent="0.25">
      <c r="A12" s="115"/>
      <c r="B12" s="113"/>
      <c r="C12" s="87" t="s">
        <v>25</v>
      </c>
      <c r="D12" s="107">
        <v>1.4531999999999998</v>
      </c>
      <c r="E12" s="107">
        <v>1.5093999999999999</v>
      </c>
      <c r="F12" s="107">
        <v>1.51</v>
      </c>
      <c r="G12" s="107">
        <v>1.3620000000000001</v>
      </c>
      <c r="H12" s="107">
        <v>1.3600000000000003</v>
      </c>
      <c r="I12" s="107">
        <v>1.9</v>
      </c>
      <c r="J12" s="107">
        <v>1.9875999999999998</v>
      </c>
      <c r="K12" s="107">
        <v>2.2000000000000002</v>
      </c>
      <c r="L12" s="107">
        <v>2.3769999999999998</v>
      </c>
      <c r="M12" s="107">
        <v>2.4450000000000003</v>
      </c>
      <c r="N12" s="107">
        <v>2.3079999999999998</v>
      </c>
      <c r="O12" s="107">
        <v>2.0019999999999998</v>
      </c>
      <c r="P12" s="107">
        <v>1.6654899999999999</v>
      </c>
      <c r="Q12" s="83">
        <v>1.782208</v>
      </c>
      <c r="R12" s="83">
        <v>1.96</v>
      </c>
      <c r="S12" s="115"/>
      <c r="Y12" s="116" t="s">
        <v>61</v>
      </c>
      <c r="Z12" s="117">
        <v>101.5</v>
      </c>
    </row>
    <row r="13" spans="1:34" s="49" customFormat="1" ht="22.5" customHeight="1" x14ac:dyDescent="0.25">
      <c r="A13" s="115"/>
      <c r="B13" s="113"/>
      <c r="C13" s="87" t="s">
        <v>28</v>
      </c>
      <c r="D13" s="107">
        <v>1.0782579999999999</v>
      </c>
      <c r="E13" s="107">
        <v>1.097288</v>
      </c>
      <c r="F13" s="107">
        <v>1.12148</v>
      </c>
      <c r="G13" s="107">
        <v>1.12148</v>
      </c>
      <c r="H13" s="107">
        <v>1.12148</v>
      </c>
      <c r="I13" s="107">
        <v>1.24</v>
      </c>
      <c r="J13" s="107">
        <v>1.2061999999999999</v>
      </c>
      <c r="K13" s="107">
        <v>1.4227000000000001</v>
      </c>
      <c r="L13" s="107">
        <v>1.6169520000000002</v>
      </c>
      <c r="M13" s="107">
        <v>1.4098459999999999</v>
      </c>
      <c r="N13" s="107">
        <v>1.1872849999999999</v>
      </c>
      <c r="O13" s="107">
        <v>1.2246009999999998</v>
      </c>
      <c r="P13" s="107">
        <v>0.98507499999999992</v>
      </c>
      <c r="Q13" s="83">
        <v>0.85889000000000004</v>
      </c>
      <c r="R13" s="83">
        <v>0.85889000000000004</v>
      </c>
      <c r="S13" s="115"/>
      <c r="Y13" s="116" t="s">
        <v>41</v>
      </c>
      <c r="Z13" s="117">
        <v>107.21188799999997</v>
      </c>
    </row>
    <row r="14" spans="1:34" s="49" customFormat="1" ht="22.5" customHeight="1" x14ac:dyDescent="0.25">
      <c r="A14" s="115"/>
      <c r="B14" s="113"/>
      <c r="C14" s="87" t="s">
        <v>80</v>
      </c>
      <c r="D14" s="107">
        <v>0.99</v>
      </c>
      <c r="E14" s="107">
        <v>0.72829999999999995</v>
      </c>
      <c r="F14" s="107">
        <v>0.72829999999999995</v>
      </c>
      <c r="G14" s="107">
        <v>0.7</v>
      </c>
      <c r="H14" s="107">
        <v>0.72829999999999995</v>
      </c>
      <c r="I14" s="107">
        <v>0.72829999999999995</v>
      </c>
      <c r="J14" s="107">
        <v>0.72829999999999995</v>
      </c>
      <c r="K14" s="107">
        <v>0.72829999999999995</v>
      </c>
      <c r="L14" s="107">
        <v>0.72829999999999995</v>
      </c>
      <c r="M14" s="107">
        <v>0.72829999999999995</v>
      </c>
      <c r="N14" s="107">
        <v>0.72829999999999995</v>
      </c>
      <c r="O14" s="107">
        <v>0.242982</v>
      </c>
      <c r="P14" s="107">
        <v>0.242982</v>
      </c>
      <c r="Q14" s="83">
        <v>0.242982</v>
      </c>
      <c r="R14" s="83">
        <v>0.242982</v>
      </c>
      <c r="S14" s="115"/>
      <c r="Y14" s="116" t="s">
        <v>68</v>
      </c>
      <c r="Z14" s="117">
        <v>145.01900000000001</v>
      </c>
    </row>
    <row r="15" spans="1:34" s="49" customFormat="1" ht="22.5" customHeight="1" x14ac:dyDescent="0.25">
      <c r="A15" s="115"/>
      <c r="B15" s="113"/>
      <c r="C15" s="87" t="s">
        <v>27</v>
      </c>
      <c r="D15" s="107">
        <v>80.012</v>
      </c>
      <c r="E15" s="107">
        <v>87.324000000000012</v>
      </c>
      <c r="F15" s="107">
        <v>99.37700000000001</v>
      </c>
      <c r="G15" s="107">
        <v>172.32300000000001</v>
      </c>
      <c r="H15" s="107">
        <v>211.17299999999994</v>
      </c>
      <c r="I15" s="107">
        <v>296.50099999999998</v>
      </c>
      <c r="J15" s="107">
        <v>297.57100000000003</v>
      </c>
      <c r="K15" s="107">
        <v>297.73500000000001</v>
      </c>
      <c r="L15" s="107">
        <v>298.35319999999996</v>
      </c>
      <c r="M15" s="107">
        <v>299.95319999999998</v>
      </c>
      <c r="N15" s="107">
        <v>300.87830000000002</v>
      </c>
      <c r="O15" s="107">
        <v>302.25040000000001</v>
      </c>
      <c r="P15" s="107">
        <v>302.80799999999999</v>
      </c>
      <c r="Q15" s="83">
        <v>303.805745</v>
      </c>
      <c r="R15" s="83">
        <v>303.805745</v>
      </c>
      <c r="S15" s="115"/>
      <c r="Y15" s="116" t="s">
        <v>60</v>
      </c>
      <c r="Z15" s="117">
        <v>155.60000000000002</v>
      </c>
    </row>
    <row r="16" spans="1:34" s="49" customFormat="1" ht="26.25" customHeight="1" x14ac:dyDescent="0.25">
      <c r="A16" s="69"/>
      <c r="B16" s="77"/>
      <c r="C16" s="105" t="s">
        <v>81</v>
      </c>
      <c r="D16" s="106">
        <v>3.7727345965059698</v>
      </c>
      <c r="E16" s="106">
        <v>3.2051805114849543</v>
      </c>
      <c r="F16" s="106">
        <v>3.3235919917178762</v>
      </c>
      <c r="G16" s="106">
        <v>3.3</v>
      </c>
      <c r="H16" s="106">
        <v>3.3838678236169812</v>
      </c>
      <c r="I16" s="106">
        <v>2.7875093879649739</v>
      </c>
      <c r="J16" s="106">
        <v>2.4674438201876114</v>
      </c>
      <c r="K16" s="106">
        <v>2.4056272729213219</v>
      </c>
      <c r="L16" s="106">
        <v>2.5364419857651797</v>
      </c>
      <c r="M16" s="106">
        <v>2.2612811263668959</v>
      </c>
      <c r="N16" s="106">
        <v>2.1766784000000712</v>
      </c>
      <c r="O16" s="106">
        <v>2.074152300000037</v>
      </c>
      <c r="P16" s="106">
        <v>8.4517211526857636</v>
      </c>
      <c r="Q16" s="79">
        <v>2.0017467000000693</v>
      </c>
      <c r="R16" s="79">
        <v>2.0287456999999449</v>
      </c>
      <c r="S16" s="23"/>
      <c r="Y16" s="55" t="s">
        <v>22</v>
      </c>
      <c r="Z16" s="56">
        <v>169.69199744041973</v>
      </c>
    </row>
    <row r="17" spans="1:34" s="18" customFormat="1" ht="36" customHeight="1" x14ac:dyDescent="0.25">
      <c r="A17" s="61"/>
      <c r="B17" s="191" t="s">
        <v>71</v>
      </c>
      <c r="C17" s="191"/>
      <c r="D17" s="112">
        <v>17.69784023294886</v>
      </c>
      <c r="E17" s="112">
        <v>16.133564742063705</v>
      </c>
      <c r="F17" s="80">
        <v>15.494499743747475</v>
      </c>
      <c r="G17" s="80">
        <v>14.179297298054403</v>
      </c>
      <c r="H17" s="80">
        <v>13.999276509491148</v>
      </c>
      <c r="I17" s="80">
        <v>13.627595402471997</v>
      </c>
      <c r="J17" s="80">
        <v>13.88227069980182</v>
      </c>
      <c r="K17" s="80">
        <v>14.246110699374322</v>
      </c>
      <c r="L17" s="80">
        <v>13.711449508899316</v>
      </c>
      <c r="M17" s="80">
        <v>12.912187494986735</v>
      </c>
      <c r="N17" s="80">
        <v>13.94984596685452</v>
      </c>
      <c r="O17" s="80">
        <v>13.184476091654927</v>
      </c>
      <c r="P17" s="80">
        <v>13.659029662213266</v>
      </c>
      <c r="Q17" s="80">
        <v>14.573523308084004</v>
      </c>
      <c r="R17" s="75">
        <v>14.443807936771094</v>
      </c>
      <c r="S17" s="61"/>
      <c r="Y17" s="55" t="s">
        <v>69</v>
      </c>
      <c r="Z17" s="56">
        <v>297.57799999999997</v>
      </c>
      <c r="AA17" s="19"/>
      <c r="AB17" s="19"/>
      <c r="AC17" s="19"/>
      <c r="AD17" s="19"/>
      <c r="AH17" s="14"/>
    </row>
    <row r="18" spans="1:34" s="49" customFormat="1" ht="22.5" customHeight="1" x14ac:dyDescent="0.25">
      <c r="A18" s="115"/>
      <c r="B18" s="113"/>
      <c r="C18" s="87" t="s">
        <v>32</v>
      </c>
      <c r="D18" s="107">
        <v>0.36720000000000003</v>
      </c>
      <c r="E18" s="107">
        <v>0.36699999999999999</v>
      </c>
      <c r="F18" s="107">
        <v>0.36699999999999999</v>
      </c>
      <c r="G18" s="107">
        <v>0.27600000000000002</v>
      </c>
      <c r="H18" s="107">
        <v>0.27600000000000002</v>
      </c>
      <c r="I18" s="107">
        <v>0.27600000000000002</v>
      </c>
      <c r="J18" s="107">
        <v>0.27600000000000002</v>
      </c>
      <c r="K18" s="107">
        <v>0.25416</v>
      </c>
      <c r="L18" s="107">
        <v>0.23255999999999999</v>
      </c>
      <c r="M18" s="107">
        <v>0.14688000000000001</v>
      </c>
      <c r="N18" s="107">
        <v>0.13247999999999999</v>
      </c>
      <c r="O18" s="107">
        <v>0.14544000000000001</v>
      </c>
      <c r="P18" s="107">
        <v>0.12959999999999999</v>
      </c>
      <c r="Q18" s="83">
        <v>0.11304</v>
      </c>
      <c r="R18" s="83">
        <v>0.10224</v>
      </c>
      <c r="S18" s="115"/>
      <c r="Y18" s="116" t="s">
        <v>27</v>
      </c>
      <c r="Z18" s="117">
        <v>303.805745</v>
      </c>
    </row>
    <row r="19" spans="1:34" s="49" customFormat="1" ht="22.5" customHeight="1" x14ac:dyDescent="0.25">
      <c r="A19" s="115"/>
      <c r="B19" s="113"/>
      <c r="C19" s="87" t="s">
        <v>36</v>
      </c>
      <c r="D19" s="107">
        <v>0.15762599999999999</v>
      </c>
      <c r="E19" s="107">
        <v>0.15</v>
      </c>
      <c r="F19" s="107">
        <v>0.15</v>
      </c>
      <c r="G19" s="107">
        <v>0.15</v>
      </c>
      <c r="H19" s="107">
        <v>0.15</v>
      </c>
      <c r="I19" s="107">
        <v>0.15</v>
      </c>
      <c r="J19" s="107">
        <v>0.15</v>
      </c>
      <c r="K19" s="107">
        <v>0.15</v>
      </c>
      <c r="L19" s="107">
        <v>0.15</v>
      </c>
      <c r="M19" s="107">
        <v>0.15</v>
      </c>
      <c r="N19" s="107">
        <v>0.15</v>
      </c>
      <c r="O19" s="107">
        <v>0.15</v>
      </c>
      <c r="P19" s="107">
        <v>0.15</v>
      </c>
      <c r="Q19" s="83">
        <v>0.15</v>
      </c>
      <c r="R19" s="83">
        <v>0.15</v>
      </c>
      <c r="S19" s="115"/>
      <c r="Y19" s="118"/>
      <c r="Z19" s="58"/>
    </row>
    <row r="20" spans="1:34" s="49" customFormat="1" ht="22.5" customHeight="1" x14ac:dyDescent="0.25">
      <c r="A20" s="115"/>
      <c r="B20" s="113"/>
      <c r="C20" s="87" t="s">
        <v>31</v>
      </c>
      <c r="D20" s="107">
        <v>0.15840000000000001</v>
      </c>
      <c r="E20" s="107">
        <v>0.1215</v>
      </c>
      <c r="F20" s="107">
        <v>0.1198</v>
      </c>
      <c r="G20" s="107">
        <v>0.1033</v>
      </c>
      <c r="H20" s="107">
        <v>0.10115</v>
      </c>
      <c r="I20" s="107">
        <v>9.1624999999999998E-2</v>
      </c>
      <c r="J20" s="107">
        <v>9.0011999999999995E-2</v>
      </c>
      <c r="K20" s="107">
        <v>8.5175000000000001E-2</v>
      </c>
      <c r="L20" s="107">
        <v>8.9573E-2</v>
      </c>
      <c r="M20" s="107">
        <v>8.4074999999999997E-2</v>
      </c>
      <c r="N20" s="107">
        <v>7.8431000000000001E-2</v>
      </c>
      <c r="O20" s="107">
        <v>7.2346999999999995E-2</v>
      </c>
      <c r="P20" s="107">
        <v>6.6850000000000007E-2</v>
      </c>
      <c r="Q20" s="83">
        <v>6.1719000000000003E-2</v>
      </c>
      <c r="R20" s="83">
        <v>5.5855000000000002E-2</v>
      </c>
      <c r="S20" s="115"/>
      <c r="Y20" s="118"/>
      <c r="Z20" s="58"/>
    </row>
    <row r="21" spans="1:34" s="49" customFormat="1" ht="22.5" customHeight="1" x14ac:dyDescent="0.25">
      <c r="A21" s="115"/>
      <c r="B21" s="113"/>
      <c r="C21" s="87" t="s">
        <v>65</v>
      </c>
      <c r="D21" s="107">
        <v>0.106</v>
      </c>
      <c r="E21" s="107">
        <v>0.10312600000000001</v>
      </c>
      <c r="F21" s="107">
        <v>0.10760800000000001</v>
      </c>
      <c r="G21" s="107">
        <v>0.10821800000000001</v>
      </c>
      <c r="H21" s="107">
        <v>0.112871</v>
      </c>
      <c r="I21" s="107">
        <v>0.31845999999999997</v>
      </c>
      <c r="J21" s="107">
        <v>0.30893799999999999</v>
      </c>
      <c r="K21" s="107">
        <v>0.24865999999999999</v>
      </c>
      <c r="L21" s="107">
        <v>0.246587</v>
      </c>
      <c r="M21" s="107">
        <v>0.243677</v>
      </c>
      <c r="N21" s="107">
        <v>0.25278200000000001</v>
      </c>
      <c r="O21" s="107">
        <v>0.20312698316440964</v>
      </c>
      <c r="P21" s="107">
        <v>8.1129000000000007E-2</v>
      </c>
      <c r="Q21" s="83">
        <v>7.4219999999999994E-2</v>
      </c>
      <c r="R21" s="83">
        <v>0.11447400000000001</v>
      </c>
      <c r="S21" s="115"/>
      <c r="Y21" s="118"/>
      <c r="Z21" s="58"/>
    </row>
    <row r="22" spans="1:34" s="49" customFormat="1" ht="22.5" customHeight="1" x14ac:dyDescent="0.25">
      <c r="A22" s="115"/>
      <c r="B22" s="113"/>
      <c r="C22" s="87" t="s">
        <v>33</v>
      </c>
      <c r="D22" s="107">
        <v>0.62170000000000003</v>
      </c>
      <c r="E22" s="107">
        <v>0.6</v>
      </c>
      <c r="F22" s="107">
        <v>0.40649999999999997</v>
      </c>
      <c r="G22" s="107">
        <v>0.40649999999999997</v>
      </c>
      <c r="H22" s="107">
        <v>0.423678</v>
      </c>
      <c r="I22" s="107">
        <v>0.47644500000000001</v>
      </c>
      <c r="J22" s="107">
        <v>0.52315</v>
      </c>
      <c r="K22" s="107">
        <v>0.52127999999999997</v>
      </c>
      <c r="L22" s="107">
        <v>0.560504</v>
      </c>
      <c r="M22" s="107">
        <v>0.54452199999999995</v>
      </c>
      <c r="N22" s="107">
        <v>0.57923199999999997</v>
      </c>
      <c r="O22" s="107">
        <v>0.55671999999999999</v>
      </c>
      <c r="P22" s="107">
        <v>0.487792</v>
      </c>
      <c r="Q22" s="83">
        <v>0.53440699999999997</v>
      </c>
      <c r="R22" s="83">
        <v>0.51793299999999998</v>
      </c>
      <c r="S22" s="115"/>
      <c r="Y22" s="118"/>
      <c r="Z22" s="58"/>
    </row>
    <row r="23" spans="1:34" s="49" customFormat="1" ht="22.5" customHeight="1" x14ac:dyDescent="0.25">
      <c r="A23" s="115"/>
      <c r="B23" s="113"/>
      <c r="C23" s="87" t="s">
        <v>38</v>
      </c>
      <c r="D23" s="107">
        <v>9.6880883198964511</v>
      </c>
      <c r="E23" s="107">
        <v>8.5457472760874005</v>
      </c>
      <c r="F23" s="107">
        <v>8.1683586314563996</v>
      </c>
      <c r="G23" s="107">
        <v>7.4907979355837</v>
      </c>
      <c r="H23" s="107">
        <v>7.0776991016965498</v>
      </c>
      <c r="I23" s="107">
        <v>6.8039921911075032</v>
      </c>
      <c r="J23" s="107">
        <v>6.8833368525374787</v>
      </c>
      <c r="K23" s="107">
        <v>7.4946033973840942</v>
      </c>
      <c r="L23" s="107">
        <v>7.0474897080206746</v>
      </c>
      <c r="M23" s="107">
        <v>6.5392239224565571</v>
      </c>
      <c r="N23" s="107">
        <v>8.0050412256682275</v>
      </c>
      <c r="O23" s="107">
        <v>7.6012196522795206</v>
      </c>
      <c r="P23" s="107">
        <v>7.9179968880012286</v>
      </c>
      <c r="Q23" s="83">
        <v>8.6445147048926465</v>
      </c>
      <c r="R23" s="83">
        <v>8.5229896236442499</v>
      </c>
      <c r="S23" s="115"/>
      <c r="Y23" s="118"/>
      <c r="Z23" s="58"/>
    </row>
    <row r="24" spans="1:34" s="49" customFormat="1" ht="22.5" customHeight="1" x14ac:dyDescent="0.25">
      <c r="A24" s="115"/>
      <c r="B24" s="113"/>
      <c r="C24" s="87" t="s">
        <v>34</v>
      </c>
      <c r="D24" s="107">
        <v>9.6375000000000002E-2</v>
      </c>
      <c r="E24" s="107">
        <v>9.6375000000000002E-2</v>
      </c>
      <c r="F24" s="107">
        <v>9.6375000000000002E-2</v>
      </c>
      <c r="G24" s="107">
        <v>9.6375000000000002E-2</v>
      </c>
      <c r="H24" s="107">
        <v>9.6375000000000002E-2</v>
      </c>
      <c r="I24" s="107">
        <v>9.6375000000000002E-2</v>
      </c>
      <c r="J24" s="107">
        <v>0.155</v>
      </c>
      <c r="K24" s="107">
        <v>0.15651999999999999</v>
      </c>
      <c r="L24" s="107">
        <v>0.153553</v>
      </c>
      <c r="M24" s="107">
        <v>0.14294499999999999</v>
      </c>
      <c r="N24" s="107">
        <v>0.13775200000000001</v>
      </c>
      <c r="O24" s="107">
        <v>0.13775200000000001</v>
      </c>
      <c r="P24" s="107">
        <v>0.128</v>
      </c>
      <c r="Q24" s="83">
        <v>0.124</v>
      </c>
      <c r="R24" s="83">
        <v>0.11899999999999999</v>
      </c>
      <c r="S24" s="115"/>
      <c r="Y24" s="58"/>
      <c r="Z24" s="58"/>
    </row>
    <row r="25" spans="1:34" s="49" customFormat="1" ht="22.5" customHeight="1" x14ac:dyDescent="0.25">
      <c r="A25" s="115"/>
      <c r="B25" s="113"/>
      <c r="C25" s="87" t="s">
        <v>37</v>
      </c>
      <c r="D25" s="107">
        <v>4.0294800000000004</v>
      </c>
      <c r="E25" s="107">
        <v>3.5924999999999998</v>
      </c>
      <c r="F25" s="107">
        <v>3.39</v>
      </c>
      <c r="G25" s="107">
        <v>3.06</v>
      </c>
      <c r="H25" s="107">
        <v>2.835</v>
      </c>
      <c r="I25" s="107">
        <v>2.8050000000000002</v>
      </c>
      <c r="J25" s="107">
        <v>3.0975000000000001</v>
      </c>
      <c r="K25" s="107">
        <v>3.0375000000000001</v>
      </c>
      <c r="L25" s="107">
        <v>3.03</v>
      </c>
      <c r="M25" s="107">
        <v>3.03</v>
      </c>
      <c r="N25" s="107">
        <v>2.8050000000000002</v>
      </c>
      <c r="O25" s="107">
        <v>2.6108860595676093</v>
      </c>
      <c r="P25" s="107">
        <v>2.5</v>
      </c>
      <c r="Q25" s="83">
        <v>2.5</v>
      </c>
      <c r="R25" s="83">
        <v>2.7</v>
      </c>
      <c r="S25" s="115"/>
      <c r="Y25" s="119"/>
      <c r="Z25" s="58"/>
    </row>
    <row r="26" spans="1:34" s="49" customFormat="1" ht="22.5" customHeight="1" x14ac:dyDescent="0.25">
      <c r="A26" s="115"/>
      <c r="B26" s="113"/>
      <c r="C26" s="87" t="s">
        <v>66</v>
      </c>
      <c r="D26" s="107">
        <v>0.95562000000000002</v>
      </c>
      <c r="E26" s="107">
        <v>0.6</v>
      </c>
      <c r="F26" s="107">
        <v>0.6</v>
      </c>
      <c r="G26" s="107">
        <v>0.6</v>
      </c>
      <c r="H26" s="107">
        <v>0.6</v>
      </c>
      <c r="I26" s="107">
        <v>0.6</v>
      </c>
      <c r="J26" s="107">
        <v>0.6</v>
      </c>
      <c r="K26" s="107">
        <v>0.6</v>
      </c>
      <c r="L26" s="107">
        <v>0.6</v>
      </c>
      <c r="M26" s="107">
        <v>0.6</v>
      </c>
      <c r="N26" s="107">
        <v>0.6</v>
      </c>
      <c r="O26" s="107">
        <v>0.6</v>
      </c>
      <c r="P26" s="107">
        <v>0.6</v>
      </c>
      <c r="Q26" s="83">
        <v>0.6</v>
      </c>
      <c r="R26" s="83">
        <v>0.6</v>
      </c>
      <c r="S26" s="115"/>
      <c r="Y26" s="119"/>
      <c r="Z26" s="58"/>
    </row>
    <row r="27" spans="1:34" s="49" customFormat="1" ht="22.5" customHeight="1" x14ac:dyDescent="0.25">
      <c r="A27" s="115"/>
      <c r="B27" s="113"/>
      <c r="C27" s="87" t="s">
        <v>39</v>
      </c>
      <c r="D27" s="107">
        <v>0.3</v>
      </c>
      <c r="E27" s="107">
        <v>0.3</v>
      </c>
      <c r="F27" s="107">
        <v>0.3</v>
      </c>
      <c r="G27" s="107">
        <v>0.3</v>
      </c>
      <c r="H27" s="107">
        <v>0.26219999999999999</v>
      </c>
      <c r="I27" s="107">
        <v>0.27043299999999998</v>
      </c>
      <c r="J27" s="107">
        <v>0.27043299999999998</v>
      </c>
      <c r="K27" s="107">
        <v>0.27043299999999998</v>
      </c>
      <c r="L27" s="107">
        <v>0.29482599999999998</v>
      </c>
      <c r="M27" s="107">
        <v>0.29599999999999999</v>
      </c>
      <c r="N27" s="107">
        <v>0.312</v>
      </c>
      <c r="O27" s="107">
        <v>0.33450000000000002</v>
      </c>
      <c r="P27" s="107">
        <v>0.34160000000000001</v>
      </c>
      <c r="Q27" s="83">
        <v>0.32400000000000001</v>
      </c>
      <c r="R27" s="83">
        <v>0.36599999999999999</v>
      </c>
      <c r="S27" s="115"/>
      <c r="Y27" s="119"/>
      <c r="Z27" s="58"/>
    </row>
    <row r="28" spans="1:34" s="49" customFormat="1" ht="22.5" customHeight="1" x14ac:dyDescent="0.25">
      <c r="A28" s="115"/>
      <c r="B28" s="113"/>
      <c r="C28" s="87" t="s">
        <v>87</v>
      </c>
      <c r="D28" s="107">
        <v>7.0224519130524143</v>
      </c>
      <c r="E28" s="107">
        <v>6.6116174659763072</v>
      </c>
      <c r="F28" s="107">
        <v>6.3576411122910788</v>
      </c>
      <c r="G28" s="107">
        <v>5.699999362470705</v>
      </c>
      <c r="H28" s="107">
        <v>6.0467374077946001</v>
      </c>
      <c r="I28" s="107">
        <v>5.9985302113644954</v>
      </c>
      <c r="J28" s="107">
        <v>6.1738608472643399</v>
      </c>
      <c r="K28" s="107">
        <v>5.9531743019902299</v>
      </c>
      <c r="L28" s="107">
        <v>5.8453018008786444</v>
      </c>
      <c r="M28" s="107">
        <v>5.5531315725301784</v>
      </c>
      <c r="N28" s="107">
        <v>5.1089727411862924</v>
      </c>
      <c r="O28" s="107">
        <v>4.6709244393754075</v>
      </c>
      <c r="P28" s="107">
        <v>4.8756007742120389</v>
      </c>
      <c r="Q28" s="83">
        <v>5.0811766031913592</v>
      </c>
      <c r="R28" s="83">
        <v>5.0493183131268431</v>
      </c>
      <c r="S28" s="115"/>
      <c r="Y28" s="119"/>
      <c r="Z28" s="58"/>
    </row>
    <row r="29" spans="1:34" s="49" customFormat="1" ht="26.25" customHeight="1" x14ac:dyDescent="0.2">
      <c r="A29" s="69"/>
      <c r="B29" s="77"/>
      <c r="C29" s="105" t="s">
        <v>81</v>
      </c>
      <c r="D29" s="106">
        <v>1.2173509130524067</v>
      </c>
      <c r="E29" s="106">
        <v>1.6573164659763044</v>
      </c>
      <c r="F29" s="106">
        <v>1.7888581122910754</v>
      </c>
      <c r="G29" s="106">
        <v>1.5881063624707021</v>
      </c>
      <c r="H29" s="106">
        <v>2.064303407794597</v>
      </c>
      <c r="I29" s="106">
        <v>1.7392652113644935</v>
      </c>
      <c r="J29" s="106">
        <v>1.5279008472643412</v>
      </c>
      <c r="K29" s="106">
        <v>1.4277793019902276</v>
      </c>
      <c r="L29" s="106">
        <v>1.3063568008786408</v>
      </c>
      <c r="M29" s="106">
        <v>1.13486457253018</v>
      </c>
      <c r="N29" s="106">
        <v>0.89712774118629213</v>
      </c>
      <c r="O29" s="106">
        <v>0.77248439664338697</v>
      </c>
      <c r="P29" s="106">
        <v>1.2560617742120375</v>
      </c>
      <c r="Q29" s="79">
        <v>1.4476226031913573</v>
      </c>
      <c r="R29" s="79">
        <v>1.1953163131268436</v>
      </c>
      <c r="S29" s="23"/>
      <c r="Y29" s="63"/>
      <c r="Z29" s="57"/>
    </row>
    <row r="30" spans="1:34" s="18" customFormat="1" ht="36" customHeight="1" x14ac:dyDescent="0.2">
      <c r="A30" s="61"/>
      <c r="B30" s="189" t="s">
        <v>72</v>
      </c>
      <c r="C30" s="189"/>
      <c r="D30" s="103">
        <v>121.794815</v>
      </c>
      <c r="E30" s="103">
        <v>121.47772400000001</v>
      </c>
      <c r="F30" s="75">
        <v>144.87102900000002</v>
      </c>
      <c r="G30" s="75">
        <v>144.81016599999998</v>
      </c>
      <c r="H30" s="75">
        <v>144.00795299999999</v>
      </c>
      <c r="I30" s="75">
        <v>144.2443518</v>
      </c>
      <c r="J30" s="75">
        <v>144.15344959999999</v>
      </c>
      <c r="K30" s="75">
        <v>143.935586</v>
      </c>
      <c r="L30" s="75">
        <v>143.46041639999999</v>
      </c>
      <c r="M30" s="75">
        <v>141.60789199999999</v>
      </c>
      <c r="N30" s="75">
        <v>140.8192</v>
      </c>
      <c r="O30" s="75">
        <v>144.61500011139998</v>
      </c>
      <c r="P30" s="75">
        <v>144.74316776703</v>
      </c>
      <c r="Q30" s="75">
        <v>145.65588799999998</v>
      </c>
      <c r="R30" s="75">
        <v>145.65588799999998</v>
      </c>
      <c r="S30" s="61"/>
      <c r="Y30" s="63"/>
      <c r="Z30" s="57"/>
      <c r="AA30" s="19"/>
      <c r="AB30" s="19"/>
      <c r="AC30" s="19"/>
      <c r="AD30" s="19"/>
      <c r="AH30" s="14"/>
    </row>
    <row r="31" spans="1:34" s="49" customFormat="1" ht="22.5" customHeight="1" x14ac:dyDescent="0.25">
      <c r="A31" s="120"/>
      <c r="B31" s="113"/>
      <c r="C31" s="87" t="s">
        <v>83</v>
      </c>
      <c r="D31" s="107">
        <v>7</v>
      </c>
      <c r="E31" s="107">
        <v>7</v>
      </c>
      <c r="F31" s="107">
        <v>7</v>
      </c>
      <c r="G31" s="107">
        <v>7</v>
      </c>
      <c r="H31" s="107">
        <v>7</v>
      </c>
      <c r="I31" s="107">
        <v>7</v>
      </c>
      <c r="J31" s="107">
        <v>7</v>
      </c>
      <c r="K31" s="107">
        <v>7</v>
      </c>
      <c r="L31" s="107">
        <v>7</v>
      </c>
      <c r="M31" s="107">
        <v>7</v>
      </c>
      <c r="N31" s="107">
        <v>7</v>
      </c>
      <c r="O31" s="107">
        <v>7</v>
      </c>
      <c r="P31" s="107">
        <v>7</v>
      </c>
      <c r="Q31" s="83">
        <v>7</v>
      </c>
      <c r="R31" s="83">
        <v>7</v>
      </c>
      <c r="S31" s="115"/>
      <c r="Y31" s="119"/>
      <c r="Z31" s="58"/>
    </row>
    <row r="32" spans="1:34" s="49" customFormat="1" ht="22.5" customHeight="1" x14ac:dyDescent="0.25">
      <c r="A32" s="115"/>
      <c r="B32" s="113"/>
      <c r="C32" s="87" t="s">
        <v>40</v>
      </c>
      <c r="D32" s="107">
        <v>8.9999999999999982</v>
      </c>
      <c r="E32" s="107">
        <v>8.9999999999999982</v>
      </c>
      <c r="F32" s="107">
        <v>30</v>
      </c>
      <c r="G32" s="107">
        <v>30</v>
      </c>
      <c r="H32" s="107">
        <v>30</v>
      </c>
      <c r="I32" s="107">
        <v>30</v>
      </c>
      <c r="J32" s="107">
        <v>30</v>
      </c>
      <c r="K32" s="107">
        <v>30</v>
      </c>
      <c r="L32" s="107">
        <v>30</v>
      </c>
      <c r="M32" s="107">
        <v>30</v>
      </c>
      <c r="N32" s="107">
        <v>30</v>
      </c>
      <c r="O32" s="107">
        <v>30</v>
      </c>
      <c r="P32" s="107">
        <v>30</v>
      </c>
      <c r="Q32" s="83">
        <v>30</v>
      </c>
      <c r="R32" s="83">
        <v>30</v>
      </c>
      <c r="S32" s="115"/>
      <c r="Y32" s="119"/>
      <c r="Z32" s="58"/>
    </row>
    <row r="33" spans="1:34" s="49" customFormat="1" ht="22.5" customHeight="1" x14ac:dyDescent="0.25">
      <c r="A33" s="115"/>
      <c r="B33" s="113"/>
      <c r="C33" s="87" t="s">
        <v>41</v>
      </c>
      <c r="D33" s="107">
        <v>104.404815</v>
      </c>
      <c r="E33" s="107">
        <v>104.03372400000001</v>
      </c>
      <c r="F33" s="107">
        <v>106.42702900000002</v>
      </c>
      <c r="G33" s="107">
        <v>106.36616599999999</v>
      </c>
      <c r="H33" s="107">
        <v>105.563953</v>
      </c>
      <c r="I33" s="107">
        <v>105.80035179999999</v>
      </c>
      <c r="J33" s="107">
        <v>105.7094496</v>
      </c>
      <c r="K33" s="107">
        <v>105.49158600000001</v>
      </c>
      <c r="L33" s="107">
        <v>105.0164164</v>
      </c>
      <c r="M33" s="107">
        <v>103.16389199999999</v>
      </c>
      <c r="N33" s="107">
        <v>102.37519999999999</v>
      </c>
      <c r="O33" s="107">
        <v>106.17100011139999</v>
      </c>
      <c r="P33" s="107">
        <v>106.29916776702999</v>
      </c>
      <c r="Q33" s="83">
        <v>107.21188799999997</v>
      </c>
      <c r="R33" s="83">
        <v>107.21188799999997</v>
      </c>
      <c r="S33" s="115"/>
      <c r="Y33" s="119"/>
      <c r="Z33" s="58"/>
    </row>
    <row r="34" spans="1:34" s="49" customFormat="1" ht="22.5" customHeight="1" x14ac:dyDescent="0.25">
      <c r="A34" s="115"/>
      <c r="B34" s="113"/>
      <c r="C34" s="87" t="s">
        <v>42</v>
      </c>
      <c r="D34" s="107">
        <v>0.39500000000000002</v>
      </c>
      <c r="E34" s="107">
        <v>0.39500000000000002</v>
      </c>
      <c r="F34" s="107">
        <v>0.39500000000000002</v>
      </c>
      <c r="G34" s="107">
        <v>0.39500000000000002</v>
      </c>
      <c r="H34" s="107">
        <v>0.39500000000000002</v>
      </c>
      <c r="I34" s="107">
        <v>0.39500000000000002</v>
      </c>
      <c r="J34" s="107">
        <v>0.39500000000000002</v>
      </c>
      <c r="K34" s="107">
        <v>0.39500000000000002</v>
      </c>
      <c r="L34" s="107">
        <v>0.39500000000000002</v>
      </c>
      <c r="M34" s="107">
        <v>0.39500000000000002</v>
      </c>
      <c r="N34" s="107">
        <v>0.39500000000000002</v>
      </c>
      <c r="O34" s="107">
        <v>0.39500000000000002</v>
      </c>
      <c r="P34" s="107">
        <v>0.39500000000000002</v>
      </c>
      <c r="Q34" s="83">
        <v>0.39500000000000002</v>
      </c>
      <c r="R34" s="83">
        <v>0.39500000000000002</v>
      </c>
      <c r="S34" s="115"/>
      <c r="Y34" s="119"/>
      <c r="Z34" s="58"/>
    </row>
    <row r="35" spans="1:34" s="49" customFormat="1" ht="22.5" customHeight="1" x14ac:dyDescent="0.25">
      <c r="A35" s="115"/>
      <c r="B35" s="113"/>
      <c r="C35" s="87" t="s">
        <v>43</v>
      </c>
      <c r="D35" s="107">
        <v>0.59399999999999997</v>
      </c>
      <c r="E35" s="107">
        <v>0.59399999999999997</v>
      </c>
      <c r="F35" s="107">
        <v>0.59399999999999997</v>
      </c>
      <c r="G35" s="107">
        <v>0.59399999999999997</v>
      </c>
      <c r="H35" s="107">
        <v>0.59399999999999997</v>
      </c>
      <c r="I35" s="107">
        <v>0.59399999999999997</v>
      </c>
      <c r="J35" s="107">
        <v>0.59399999999999997</v>
      </c>
      <c r="K35" s="107">
        <v>0.59399999999999997</v>
      </c>
      <c r="L35" s="107">
        <v>0.59399999999999997</v>
      </c>
      <c r="M35" s="107">
        <v>0.59399999999999997</v>
      </c>
      <c r="N35" s="107">
        <v>0.59399999999999997</v>
      </c>
      <c r="O35" s="107">
        <v>0.59399999999999997</v>
      </c>
      <c r="P35" s="107">
        <v>0.59399999999999997</v>
      </c>
      <c r="Q35" s="83">
        <v>0.59399999999999997</v>
      </c>
      <c r="R35" s="83">
        <v>0.59399999999999997</v>
      </c>
      <c r="S35" s="115"/>
      <c r="Y35" s="119"/>
      <c r="Z35" s="58"/>
    </row>
    <row r="36" spans="1:34" s="49" customFormat="1" ht="26.25" customHeight="1" x14ac:dyDescent="0.2">
      <c r="A36" s="69"/>
      <c r="B36" s="77"/>
      <c r="C36" s="105" t="s">
        <v>81</v>
      </c>
      <c r="D36" s="106">
        <v>0.40100000000001046</v>
      </c>
      <c r="E36" s="106">
        <v>0.45500000000001251</v>
      </c>
      <c r="F36" s="106">
        <v>0.45500000000001251</v>
      </c>
      <c r="G36" s="106">
        <v>0.45499999999998408</v>
      </c>
      <c r="H36" s="106">
        <v>0.45499999999998408</v>
      </c>
      <c r="I36" s="106">
        <v>0.45500000000001251</v>
      </c>
      <c r="J36" s="106">
        <v>0.45499999999998408</v>
      </c>
      <c r="K36" s="106">
        <v>0.45499999999998408</v>
      </c>
      <c r="L36" s="106">
        <v>0.45499999999998408</v>
      </c>
      <c r="M36" s="106">
        <v>0.45500000000001251</v>
      </c>
      <c r="N36" s="106">
        <v>0.45499999999998408</v>
      </c>
      <c r="O36" s="106">
        <v>0.45499999999998408</v>
      </c>
      <c r="P36" s="106">
        <v>0.45500000000001251</v>
      </c>
      <c r="Q36" s="79">
        <v>0.45499999999998408</v>
      </c>
      <c r="R36" s="79">
        <v>0.45499999999998408</v>
      </c>
      <c r="S36" s="23"/>
      <c r="Y36" s="63"/>
      <c r="Z36" s="57"/>
    </row>
    <row r="37" spans="1:34" s="18" customFormat="1" ht="36" customHeight="1" x14ac:dyDescent="0.2">
      <c r="A37" s="61"/>
      <c r="B37" s="191" t="s">
        <v>73</v>
      </c>
      <c r="C37" s="191"/>
      <c r="D37" s="112">
        <v>755.53145999999992</v>
      </c>
      <c r="E37" s="112">
        <v>755.86671999999987</v>
      </c>
      <c r="F37" s="80">
        <v>754.92149999999992</v>
      </c>
      <c r="G37" s="80">
        <v>753.68549999999993</v>
      </c>
      <c r="H37" s="80">
        <v>753.11604</v>
      </c>
      <c r="I37" s="80">
        <v>765.94693999999993</v>
      </c>
      <c r="J37" s="80">
        <v>797.93679999999995</v>
      </c>
      <c r="K37" s="80">
        <v>799.25830000000008</v>
      </c>
      <c r="L37" s="80">
        <v>802.89798499999995</v>
      </c>
      <c r="M37" s="80">
        <v>803.07225299999982</v>
      </c>
      <c r="N37" s="80">
        <v>802.92505299999982</v>
      </c>
      <c r="O37" s="80">
        <v>807.73791004999998</v>
      </c>
      <c r="P37" s="80">
        <v>807.72928999999999</v>
      </c>
      <c r="Q37" s="80">
        <v>833.86372999999992</v>
      </c>
      <c r="R37" s="75">
        <v>833.81426999999985</v>
      </c>
      <c r="S37" s="61"/>
      <c r="Y37" s="63"/>
      <c r="Z37" s="57"/>
      <c r="AA37" s="19"/>
      <c r="AB37" s="19"/>
      <c r="AC37" s="19"/>
      <c r="AD37" s="19"/>
      <c r="AH37" s="14"/>
    </row>
    <row r="38" spans="1:34" s="49" customFormat="1" ht="22.5" customHeight="1" x14ac:dyDescent="0.25">
      <c r="A38" s="115"/>
      <c r="B38" s="113"/>
      <c r="C38" s="87" t="s">
        <v>69</v>
      </c>
      <c r="D38" s="107">
        <v>264.21100000000001</v>
      </c>
      <c r="E38" s="107">
        <v>264.25099999999998</v>
      </c>
      <c r="F38" s="107">
        <v>264.20899999999995</v>
      </c>
      <c r="G38" s="107">
        <v>264.06299999999999</v>
      </c>
      <c r="H38" s="107">
        <v>264.59000000000003</v>
      </c>
      <c r="I38" s="107">
        <v>264.51600000000002</v>
      </c>
      <c r="J38" s="107">
        <v>265.40499999999997</v>
      </c>
      <c r="K38" s="107">
        <v>265.85000000000002</v>
      </c>
      <c r="L38" s="107">
        <v>265.78899999999999</v>
      </c>
      <c r="M38" s="107">
        <v>266.57799999999997</v>
      </c>
      <c r="N38" s="107">
        <v>266.45499999999998</v>
      </c>
      <c r="O38" s="107">
        <v>266.20800000000003</v>
      </c>
      <c r="P38" s="107">
        <v>266.20800000000003</v>
      </c>
      <c r="Q38" s="83">
        <v>297.67099999999999</v>
      </c>
      <c r="R38" s="83">
        <v>297.57799999999997</v>
      </c>
      <c r="S38" s="115"/>
      <c r="Y38" s="119"/>
      <c r="Z38" s="58"/>
    </row>
    <row r="39" spans="1:34" s="49" customFormat="1" ht="22.5" customHeight="1" x14ac:dyDescent="0.25">
      <c r="A39" s="115"/>
      <c r="B39" s="113"/>
      <c r="C39" s="87" t="s">
        <v>62</v>
      </c>
      <c r="D39" s="107">
        <v>97.8</v>
      </c>
      <c r="E39" s="107">
        <v>97.8</v>
      </c>
      <c r="F39" s="107">
        <v>97.8</v>
      </c>
      <c r="G39" s="107">
        <v>97.8</v>
      </c>
      <c r="H39" s="107">
        <v>97.8</v>
      </c>
      <c r="I39" s="107">
        <v>97.8</v>
      </c>
      <c r="J39" s="107">
        <v>97.8</v>
      </c>
      <c r="K39" s="107">
        <v>97.8</v>
      </c>
      <c r="L39" s="107">
        <v>97.8</v>
      </c>
      <c r="M39" s="107">
        <v>97.8</v>
      </c>
      <c r="N39" s="107">
        <v>97.8</v>
      </c>
      <c r="O39" s="107">
        <v>97.8</v>
      </c>
      <c r="P39" s="107">
        <v>97.8</v>
      </c>
      <c r="Q39" s="83">
        <v>97.8</v>
      </c>
      <c r="R39" s="83">
        <v>97.8</v>
      </c>
      <c r="S39" s="115"/>
      <c r="Y39" s="119"/>
      <c r="Z39" s="58"/>
    </row>
    <row r="40" spans="1:34" s="49" customFormat="1" ht="22.5" customHeight="1" x14ac:dyDescent="0.25">
      <c r="A40" s="115"/>
      <c r="B40" s="113"/>
      <c r="C40" s="87" t="s">
        <v>60</v>
      </c>
      <c r="D40" s="107">
        <v>137.49</v>
      </c>
      <c r="E40" s="107">
        <v>138.4</v>
      </c>
      <c r="F40" s="107">
        <v>138.22</v>
      </c>
      <c r="G40" s="107">
        <v>137.62</v>
      </c>
      <c r="H40" s="107">
        <v>137.01</v>
      </c>
      <c r="I40" s="107">
        <v>151.16999999999999</v>
      </c>
      <c r="J40" s="107">
        <v>154.58000000000001</v>
      </c>
      <c r="K40" s="107">
        <v>157.30000000000004</v>
      </c>
      <c r="L40" s="107">
        <v>157.80000000000001</v>
      </c>
      <c r="M40" s="107">
        <v>157.53</v>
      </c>
      <c r="N40" s="107">
        <v>158.4</v>
      </c>
      <c r="O40" s="107">
        <v>157.19999999999999</v>
      </c>
      <c r="P40" s="107">
        <v>155.60000000000002</v>
      </c>
      <c r="Q40" s="83">
        <v>155.60000000000002</v>
      </c>
      <c r="R40" s="83">
        <v>155.60000000000002</v>
      </c>
      <c r="S40" s="115"/>
      <c r="Y40" s="119"/>
      <c r="Z40" s="58"/>
    </row>
    <row r="41" spans="1:34" s="49" customFormat="1" ht="22.5" customHeight="1" x14ac:dyDescent="0.25">
      <c r="A41" s="115"/>
      <c r="B41" s="113"/>
      <c r="C41" s="87" t="s">
        <v>68</v>
      </c>
      <c r="D41" s="107">
        <v>115</v>
      </c>
      <c r="E41" s="107">
        <v>115</v>
      </c>
      <c r="F41" s="107">
        <v>115</v>
      </c>
      <c r="G41" s="107">
        <v>1.9400000000000001E-3</v>
      </c>
      <c r="H41" s="107">
        <v>115</v>
      </c>
      <c r="I41" s="107">
        <v>115</v>
      </c>
      <c r="J41" s="107">
        <v>143.1</v>
      </c>
      <c r="K41" s="107">
        <v>141.35</v>
      </c>
      <c r="L41" s="107">
        <v>140.30000000000001</v>
      </c>
      <c r="M41" s="107">
        <v>144.21100000000001</v>
      </c>
      <c r="N41" s="107">
        <v>143.06899999999999</v>
      </c>
      <c r="O41" s="107">
        <v>142.50299999999999</v>
      </c>
      <c r="P41" s="107">
        <v>148.76599999999999</v>
      </c>
      <c r="Q41" s="83">
        <v>147.22300000000001</v>
      </c>
      <c r="R41" s="83">
        <v>145.01900000000001</v>
      </c>
      <c r="S41" s="115"/>
      <c r="Y41" s="119"/>
      <c r="Z41" s="58"/>
    </row>
    <row r="42" spans="1:34" s="49" customFormat="1" ht="22.5" customHeight="1" x14ac:dyDescent="0.25">
      <c r="A42" s="115"/>
      <c r="B42" s="113"/>
      <c r="C42" s="87" t="s">
        <v>61</v>
      </c>
      <c r="D42" s="107">
        <v>101.5</v>
      </c>
      <c r="E42" s="107">
        <v>101.5</v>
      </c>
      <c r="F42" s="107">
        <v>101.5</v>
      </c>
      <c r="G42" s="107">
        <v>101.5</v>
      </c>
      <c r="H42" s="107">
        <v>101.5</v>
      </c>
      <c r="I42" s="107">
        <v>101.5</v>
      </c>
      <c r="J42" s="107">
        <v>101.5</v>
      </c>
      <c r="K42" s="107">
        <v>101.5</v>
      </c>
      <c r="L42" s="107">
        <v>101.5</v>
      </c>
      <c r="M42" s="107">
        <v>101.5</v>
      </c>
      <c r="N42" s="107">
        <v>101.5</v>
      </c>
      <c r="O42" s="107">
        <v>101.5</v>
      </c>
      <c r="P42" s="107">
        <v>101.5</v>
      </c>
      <c r="Q42" s="83">
        <v>101.5</v>
      </c>
      <c r="R42" s="83">
        <v>101.5</v>
      </c>
      <c r="S42" s="115"/>
      <c r="Y42" s="119"/>
      <c r="Z42" s="58"/>
    </row>
    <row r="43" spans="1:34" s="49" customFormat="1" ht="22.5" customHeight="1" x14ac:dyDescent="0.25">
      <c r="A43" s="115"/>
      <c r="B43" s="113"/>
      <c r="C43" s="87" t="s">
        <v>84</v>
      </c>
      <c r="D43" s="107">
        <v>27.910200000000003</v>
      </c>
      <c r="E43" s="107">
        <v>27.436199999999999</v>
      </c>
      <c r="F43" s="107">
        <v>27.323</v>
      </c>
      <c r="G43" s="107">
        <v>26.832999999999998</v>
      </c>
      <c r="H43" s="107">
        <v>25.907</v>
      </c>
      <c r="I43" s="107">
        <v>24.683999999999997</v>
      </c>
      <c r="J43" s="107">
        <v>23.900000000000002</v>
      </c>
      <c r="K43" s="107">
        <v>25.229000000000003</v>
      </c>
      <c r="L43" s="107">
        <v>25.063000000000002</v>
      </c>
      <c r="M43" s="107">
        <v>25.704999999999998</v>
      </c>
      <c r="N43" s="107">
        <v>25.243999999999996</v>
      </c>
      <c r="O43" s="107">
        <v>25.243999999999996</v>
      </c>
      <c r="P43" s="107">
        <v>25.243999999999996</v>
      </c>
      <c r="Q43" s="83">
        <v>25.243999999999996</v>
      </c>
      <c r="R43" s="83">
        <v>25.243999999999996</v>
      </c>
      <c r="S43" s="115"/>
      <c r="Y43" s="119"/>
      <c r="Z43" s="58"/>
    </row>
    <row r="44" spans="1:34" s="49" customFormat="1" ht="26.25" customHeight="1" x14ac:dyDescent="0.2">
      <c r="A44" s="69"/>
      <c r="B44" s="77"/>
      <c r="C44" s="105" t="s">
        <v>81</v>
      </c>
      <c r="D44" s="106">
        <v>11.620259999999917</v>
      </c>
      <c r="E44" s="106">
        <v>11.479519999999866</v>
      </c>
      <c r="F44" s="106">
        <v>10.869500000000016</v>
      </c>
      <c r="G44" s="106">
        <v>125.86755999999991</v>
      </c>
      <c r="H44" s="106">
        <v>11.309039999999868</v>
      </c>
      <c r="I44" s="106">
        <v>11.276939999999968</v>
      </c>
      <c r="J44" s="106">
        <v>11.65179999999998</v>
      </c>
      <c r="K44" s="106">
        <v>10.229299999999967</v>
      </c>
      <c r="L44" s="106">
        <v>14.645984999999882</v>
      </c>
      <c r="M44" s="106">
        <v>9.7482529999997496</v>
      </c>
      <c r="N44" s="106">
        <v>10.45705299999986</v>
      </c>
      <c r="O44" s="106">
        <v>17.282910049999941</v>
      </c>
      <c r="P44" s="106">
        <v>12.61128999999994</v>
      </c>
      <c r="Q44" s="79">
        <v>8.825729999999794</v>
      </c>
      <c r="R44" s="79">
        <v>11.073269999999752</v>
      </c>
      <c r="S44" s="23"/>
      <c r="Y44" s="63"/>
      <c r="Z44" s="57"/>
    </row>
    <row r="45" spans="1:34" s="18" customFormat="1" ht="36" customHeight="1" x14ac:dyDescent="0.2">
      <c r="A45" s="61"/>
      <c r="B45" s="191" t="s">
        <v>74</v>
      </c>
      <c r="C45" s="191"/>
      <c r="D45" s="112">
        <v>111.748997</v>
      </c>
      <c r="E45" s="112">
        <v>117.579526</v>
      </c>
      <c r="F45" s="80">
        <v>120.03807399999999</v>
      </c>
      <c r="G45" s="80">
        <v>120.75128999999998</v>
      </c>
      <c r="H45" s="80">
        <v>122.97349</v>
      </c>
      <c r="I45" s="80">
        <v>124.94812199999998</v>
      </c>
      <c r="J45" s="80">
        <v>124.62202199999999</v>
      </c>
      <c r="K45" s="80">
        <v>127.36911199999997</v>
      </c>
      <c r="L45" s="80">
        <v>127.52141199999998</v>
      </c>
      <c r="M45" s="80">
        <v>126.75664866666665</v>
      </c>
      <c r="N45" s="80">
        <v>127.62797533333331</v>
      </c>
      <c r="O45" s="80">
        <v>127.88157199999999</v>
      </c>
      <c r="P45" s="80">
        <v>126.568112</v>
      </c>
      <c r="Q45" s="80">
        <v>125.69756533333332</v>
      </c>
      <c r="R45" s="75">
        <v>125.69663199999999</v>
      </c>
      <c r="S45" s="61"/>
      <c r="Y45" s="63"/>
      <c r="Z45" s="57"/>
      <c r="AA45" s="19"/>
      <c r="AB45" s="19"/>
      <c r="AC45" s="19"/>
      <c r="AD45" s="19"/>
      <c r="AH45" s="14"/>
    </row>
    <row r="46" spans="1:34" s="49" customFormat="1" ht="22.5" customHeight="1" x14ac:dyDescent="0.25">
      <c r="A46" s="115"/>
      <c r="B46" s="113"/>
      <c r="C46" s="87" t="s">
        <v>48</v>
      </c>
      <c r="D46" s="107">
        <v>9.0500000000000007</v>
      </c>
      <c r="E46" s="107">
        <v>9.33</v>
      </c>
      <c r="F46" s="107">
        <v>9.5</v>
      </c>
      <c r="G46" s="107">
        <v>9.5</v>
      </c>
      <c r="H46" s="107">
        <v>9.5</v>
      </c>
      <c r="I46" s="107">
        <v>9.0549999999999997</v>
      </c>
      <c r="J46" s="107">
        <v>9.0549999999999997</v>
      </c>
      <c r="K46" s="107">
        <v>9.0549999999999997</v>
      </c>
      <c r="L46" s="107">
        <v>9.0109999999999992</v>
      </c>
      <c r="M46" s="107">
        <v>8.423</v>
      </c>
      <c r="N46" s="107">
        <v>9.5239999999999991</v>
      </c>
      <c r="O46" s="107">
        <v>9.5229999999999997</v>
      </c>
      <c r="P46" s="107">
        <v>9.5229999999999997</v>
      </c>
      <c r="Q46" s="83">
        <v>8.16</v>
      </c>
      <c r="R46" s="83">
        <v>8.16</v>
      </c>
      <c r="S46" s="115"/>
      <c r="Y46" s="119"/>
      <c r="Z46" s="58"/>
    </row>
    <row r="47" spans="1:34" s="49" customFormat="1" ht="22.5" customHeight="1" x14ac:dyDescent="0.25">
      <c r="A47" s="115"/>
      <c r="B47" s="113"/>
      <c r="C47" s="87" t="s">
        <v>44</v>
      </c>
      <c r="D47" s="107">
        <v>12.27</v>
      </c>
      <c r="E47" s="107">
        <v>12.27</v>
      </c>
      <c r="F47" s="107">
        <v>12.2</v>
      </c>
      <c r="G47" s="107">
        <v>12.2</v>
      </c>
      <c r="H47" s="107">
        <v>12.2</v>
      </c>
      <c r="I47" s="107">
        <v>12.2</v>
      </c>
      <c r="J47" s="107">
        <v>12.2</v>
      </c>
      <c r="K47" s="107">
        <v>12.2</v>
      </c>
      <c r="L47" s="107">
        <v>12.2</v>
      </c>
      <c r="M47" s="107">
        <v>12.2</v>
      </c>
      <c r="N47" s="107">
        <v>12.2</v>
      </c>
      <c r="O47" s="107">
        <v>12.2</v>
      </c>
      <c r="P47" s="107">
        <v>12.2</v>
      </c>
      <c r="Q47" s="83">
        <v>12.2</v>
      </c>
      <c r="R47" s="83">
        <v>12.2</v>
      </c>
      <c r="S47" s="115"/>
      <c r="Y47" s="119"/>
      <c r="Z47" s="58"/>
    </row>
    <row r="48" spans="1:34" s="49" customFormat="1" ht="22.5" customHeight="1" x14ac:dyDescent="0.25">
      <c r="A48" s="115"/>
      <c r="B48" s="113"/>
      <c r="C48" s="87" t="s">
        <v>45</v>
      </c>
      <c r="D48" s="107">
        <v>3.7200000000000006</v>
      </c>
      <c r="E48" s="107">
        <v>3.7200000000000006</v>
      </c>
      <c r="F48" s="107">
        <v>4.0699999999999994</v>
      </c>
      <c r="G48" s="107">
        <v>4.2</v>
      </c>
      <c r="H48" s="107">
        <v>4.4000000000000004</v>
      </c>
      <c r="I48" s="107">
        <v>4.5</v>
      </c>
      <c r="J48" s="107">
        <v>4.2999999999999989</v>
      </c>
      <c r="K48" s="107">
        <v>4.2</v>
      </c>
      <c r="L48" s="107">
        <v>3.9000000000000004</v>
      </c>
      <c r="M48" s="107">
        <v>3.681</v>
      </c>
      <c r="N48" s="107">
        <v>3.4729999999999999</v>
      </c>
      <c r="O48" s="107">
        <v>3.3839999999999999</v>
      </c>
      <c r="P48" s="107">
        <v>3.57</v>
      </c>
      <c r="Q48" s="83">
        <v>3.0750000000000002</v>
      </c>
      <c r="R48" s="83">
        <v>3.0750000000000002</v>
      </c>
      <c r="S48" s="115"/>
      <c r="Y48" s="119"/>
      <c r="Z48" s="58"/>
    </row>
    <row r="49" spans="1:34" s="49" customFormat="1" ht="22.5" customHeight="1" x14ac:dyDescent="0.25">
      <c r="A49" s="115"/>
      <c r="B49" s="113"/>
      <c r="C49" s="87" t="s">
        <v>49</v>
      </c>
      <c r="D49" s="107">
        <v>41.463999999999999</v>
      </c>
      <c r="E49" s="107">
        <v>41.463999999999999</v>
      </c>
      <c r="F49" s="107">
        <v>43.662999999999997</v>
      </c>
      <c r="G49" s="107">
        <v>44.271000000000001</v>
      </c>
      <c r="H49" s="107">
        <v>46.421999999999997</v>
      </c>
      <c r="I49" s="107">
        <v>47.097000000000001</v>
      </c>
      <c r="J49" s="107">
        <v>48.014000000000003</v>
      </c>
      <c r="K49" s="107">
        <v>48.472000000000001</v>
      </c>
      <c r="L49" s="107">
        <v>48.363</v>
      </c>
      <c r="M49" s="107">
        <v>48.363</v>
      </c>
      <c r="N49" s="107">
        <v>48.363</v>
      </c>
      <c r="O49" s="107">
        <v>48.363</v>
      </c>
      <c r="P49" s="107">
        <v>48.363</v>
      </c>
      <c r="Q49" s="83">
        <v>48.363</v>
      </c>
      <c r="R49" s="83">
        <v>48.363</v>
      </c>
      <c r="S49" s="115"/>
      <c r="Y49" s="119"/>
      <c r="Z49" s="58"/>
    </row>
    <row r="50" spans="1:34" s="49" customFormat="1" ht="22.5" customHeight="1" x14ac:dyDescent="0.25">
      <c r="A50" s="115"/>
      <c r="B50" s="113"/>
      <c r="C50" s="87" t="s">
        <v>46</v>
      </c>
      <c r="D50" s="107">
        <v>36.22</v>
      </c>
      <c r="E50" s="107">
        <v>37.200000000000003</v>
      </c>
      <c r="F50" s="107">
        <v>37.200000000000003</v>
      </c>
      <c r="G50" s="107">
        <v>37.200000000000003</v>
      </c>
      <c r="H50" s="107">
        <v>37.200000000000003</v>
      </c>
      <c r="I50" s="107">
        <v>37.200000000000003</v>
      </c>
      <c r="J50" s="107">
        <v>36.247</v>
      </c>
      <c r="K50" s="107">
        <v>37.139000000000003</v>
      </c>
      <c r="L50" s="107">
        <v>37.071000000000005</v>
      </c>
      <c r="M50" s="107">
        <v>37.448</v>
      </c>
      <c r="N50" s="107">
        <v>37.061999999999998</v>
      </c>
      <c r="O50" s="107">
        <v>37.453000000000003</v>
      </c>
      <c r="P50" s="107">
        <v>37.453000000000003</v>
      </c>
      <c r="Q50" s="83">
        <v>36.972000000000001</v>
      </c>
      <c r="R50" s="83">
        <v>36.972000000000001</v>
      </c>
      <c r="S50" s="115"/>
      <c r="Y50" s="119"/>
      <c r="Z50" s="58"/>
    </row>
    <row r="51" spans="1:34" s="49" customFormat="1" ht="26.25" customHeight="1" x14ac:dyDescent="0.2">
      <c r="A51" s="69"/>
      <c r="B51" s="77"/>
      <c r="C51" s="105" t="s">
        <v>81</v>
      </c>
      <c r="D51" s="106">
        <v>9.022925000000015</v>
      </c>
      <c r="E51" s="106">
        <v>13.593454000000008</v>
      </c>
      <c r="F51" s="106">
        <v>13.403002000000001</v>
      </c>
      <c r="G51" s="106">
        <v>13.37821799999999</v>
      </c>
      <c r="H51" s="106">
        <v>13.249418000000006</v>
      </c>
      <c r="I51" s="106">
        <v>14.894049999999979</v>
      </c>
      <c r="J51" s="106">
        <v>14.803949999999986</v>
      </c>
      <c r="K51" s="106">
        <v>16.301039999999972</v>
      </c>
      <c r="L51" s="106">
        <v>16.974339999999998</v>
      </c>
      <c r="M51" s="106">
        <v>16.639576666666642</v>
      </c>
      <c r="N51" s="106">
        <v>17.003903333333312</v>
      </c>
      <c r="O51" s="106">
        <v>16.956499999999991</v>
      </c>
      <c r="P51" s="106">
        <v>15.44411199999999</v>
      </c>
      <c r="Q51" s="79">
        <v>16.925493333333307</v>
      </c>
      <c r="R51" s="79">
        <v>16.924559999999985</v>
      </c>
      <c r="S51" s="23"/>
      <c r="Y51" s="63"/>
      <c r="Z51" s="57"/>
    </row>
    <row r="52" spans="1:34" s="18" customFormat="1" ht="36" customHeight="1" x14ac:dyDescent="0.2">
      <c r="A52" s="61"/>
      <c r="B52" s="191" t="s">
        <v>75</v>
      </c>
      <c r="C52" s="191"/>
      <c r="D52" s="112">
        <v>41.463856735716199</v>
      </c>
      <c r="E52" s="112">
        <v>42.805422678561747</v>
      </c>
      <c r="F52" s="80">
        <v>43.278662789013161</v>
      </c>
      <c r="G52" s="80">
        <v>45.952275739125156</v>
      </c>
      <c r="H52" s="80">
        <v>46.596797166046109</v>
      </c>
      <c r="I52" s="80">
        <v>47.78371943174205</v>
      </c>
      <c r="J52" s="80">
        <v>47.852640277941667</v>
      </c>
      <c r="K52" s="80">
        <v>48.522280175999107</v>
      </c>
      <c r="L52" s="80">
        <v>49.101270989591782</v>
      </c>
      <c r="M52" s="80">
        <v>47.663676716894102</v>
      </c>
      <c r="N52" s="80">
        <v>46.575055818476471</v>
      </c>
      <c r="O52" s="80">
        <v>45.910277312749649</v>
      </c>
      <c r="P52" s="80">
        <v>45.890664382146582</v>
      </c>
      <c r="Q52" s="80">
        <v>46.010602956413393</v>
      </c>
      <c r="R52" s="75">
        <v>45.721915264190507</v>
      </c>
      <c r="S52" s="61"/>
      <c r="Y52" s="63"/>
      <c r="Z52" s="57"/>
      <c r="AA52" s="19"/>
      <c r="AB52" s="19"/>
      <c r="AC52" s="19"/>
      <c r="AD52" s="19"/>
      <c r="AH52" s="14"/>
    </row>
    <row r="53" spans="1:34" s="49" customFormat="1" ht="22.5" customHeight="1" x14ac:dyDescent="0.25">
      <c r="A53" s="115"/>
      <c r="B53" s="113"/>
      <c r="C53" s="87" t="s">
        <v>50</v>
      </c>
      <c r="D53" s="107">
        <v>3.7183411276310601</v>
      </c>
      <c r="E53" s="107">
        <v>3.5145198104766022</v>
      </c>
      <c r="F53" s="107">
        <v>3.4289595149280103</v>
      </c>
      <c r="G53" s="107">
        <v>4.2392003553292792</v>
      </c>
      <c r="H53" s="107">
        <v>4.0613999852221276</v>
      </c>
      <c r="I53" s="107">
        <v>3.8310796954038282</v>
      </c>
      <c r="J53" s="107">
        <v>3.8729446757148938</v>
      </c>
      <c r="K53" s="107">
        <v>3.9219674606524606</v>
      </c>
      <c r="L53" s="107">
        <v>3.9574986015444695</v>
      </c>
      <c r="M53" s="107">
        <v>2.3903420957597694</v>
      </c>
      <c r="N53" s="107">
        <v>2.3903420957597694</v>
      </c>
      <c r="O53" s="107">
        <v>2.3903420957597694</v>
      </c>
      <c r="P53" s="107">
        <v>2.3903420957597694</v>
      </c>
      <c r="Q53" s="83">
        <v>2.3903420957597694</v>
      </c>
      <c r="R53" s="83">
        <v>2.3903420957597694</v>
      </c>
      <c r="S53" s="115"/>
      <c r="Y53" s="119"/>
      <c r="Z53" s="58"/>
    </row>
    <row r="54" spans="1:34" s="49" customFormat="1" ht="22.5" customHeight="1" x14ac:dyDescent="0.25">
      <c r="A54" s="115"/>
      <c r="B54" s="113"/>
      <c r="C54" s="87" t="s">
        <v>51</v>
      </c>
      <c r="D54" s="107">
        <v>18.25</v>
      </c>
      <c r="E54" s="107">
        <v>16</v>
      </c>
      <c r="F54" s="107">
        <v>16</v>
      </c>
      <c r="G54" s="107">
        <v>16</v>
      </c>
      <c r="H54" s="107">
        <v>20.350000000000001</v>
      </c>
      <c r="I54" s="107">
        <v>20.350000000000001</v>
      </c>
      <c r="J54" s="107">
        <v>20.350000000000001</v>
      </c>
      <c r="K54" s="107">
        <v>23.716799999999999</v>
      </c>
      <c r="L54" s="107">
        <v>24.375599999999999</v>
      </c>
      <c r="M54" s="107">
        <v>24.648841999999998</v>
      </c>
      <c r="N54" s="107">
        <v>25.132121999999999</v>
      </c>
      <c r="O54" s="107">
        <v>25.62</v>
      </c>
      <c r="P54" s="107">
        <v>25.627320000000001</v>
      </c>
      <c r="Q54" s="83">
        <v>25.927440000000001</v>
      </c>
      <c r="R54" s="83">
        <v>26.15436</v>
      </c>
      <c r="S54" s="115"/>
      <c r="Y54" s="119"/>
      <c r="Z54" s="58"/>
    </row>
    <row r="55" spans="1:34" s="49" customFormat="1" ht="22.5" customHeight="1" x14ac:dyDescent="0.25">
      <c r="A55" s="115"/>
      <c r="B55" s="113"/>
      <c r="C55" s="87" t="s">
        <v>52</v>
      </c>
      <c r="D55" s="107">
        <v>5.9188811999999995</v>
      </c>
      <c r="E55" s="107">
        <v>5.6926800000000002</v>
      </c>
      <c r="F55" s="107">
        <v>5.4592499999999999</v>
      </c>
      <c r="G55" s="107">
        <v>5.7981000000000007</v>
      </c>
      <c r="H55" s="107">
        <v>5.8228736999999997</v>
      </c>
      <c r="I55" s="107">
        <v>5.8331898000000004</v>
      </c>
      <c r="J55" s="107">
        <v>5.7035232000000002</v>
      </c>
      <c r="K55" s="107">
        <v>5.7197126999999996</v>
      </c>
      <c r="L55" s="107">
        <v>5.7110306100000008</v>
      </c>
      <c r="M55" s="107">
        <v>5.7434096099999996</v>
      </c>
      <c r="N55" s="107">
        <v>4.7860680000000002</v>
      </c>
      <c r="O55" s="107">
        <v>4.6782384000000006</v>
      </c>
      <c r="P55" s="107">
        <v>4.5488654700000009</v>
      </c>
      <c r="Q55" s="83">
        <v>4.4765774700000005</v>
      </c>
      <c r="R55" s="83">
        <v>4.6606182000000009</v>
      </c>
      <c r="S55" s="115"/>
      <c r="Y55" s="119"/>
      <c r="Z55" s="58"/>
    </row>
    <row r="56" spans="1:34" s="49" customFormat="1" ht="22.5" customHeight="1" x14ac:dyDescent="0.25">
      <c r="A56" s="115"/>
      <c r="B56" s="113"/>
      <c r="C56" s="87" t="s">
        <v>53</v>
      </c>
      <c r="D56" s="107">
        <v>4.1900000000000004</v>
      </c>
      <c r="E56" s="107">
        <v>4.37</v>
      </c>
      <c r="F56" s="107">
        <v>3.98874</v>
      </c>
      <c r="G56" s="107">
        <v>3.7475000000000005</v>
      </c>
      <c r="H56" s="107">
        <v>4.3029999999999999</v>
      </c>
      <c r="I56" s="107">
        <v>4.2300000000000004</v>
      </c>
      <c r="J56" s="107">
        <v>3.74133</v>
      </c>
      <c r="K56" s="107">
        <v>3.74133</v>
      </c>
      <c r="L56" s="107">
        <v>3.6924999999999999</v>
      </c>
      <c r="M56" s="107">
        <v>3.6244999999999998</v>
      </c>
      <c r="N56" s="107">
        <v>3.6025299999999998</v>
      </c>
      <c r="O56" s="107">
        <v>3.3069000000000002</v>
      </c>
      <c r="P56" s="107">
        <v>3.1709000000000001</v>
      </c>
      <c r="Q56" s="83">
        <v>3.1542999999999997</v>
      </c>
      <c r="R56" s="83">
        <v>2.4839700000000002</v>
      </c>
      <c r="S56" s="115"/>
      <c r="Y56" s="119"/>
      <c r="Z56" s="58"/>
    </row>
    <row r="57" spans="1:34" s="49" customFormat="1" ht="22.5" customHeight="1" x14ac:dyDescent="0.25">
      <c r="A57" s="115"/>
      <c r="B57" s="113"/>
      <c r="C57" s="87" t="s">
        <v>55</v>
      </c>
      <c r="D57" s="107">
        <v>3.2942579999999992</v>
      </c>
      <c r="E57" s="107">
        <v>2.7061319999999998</v>
      </c>
      <c r="F57" s="107">
        <v>3.4221660000000007</v>
      </c>
      <c r="G57" s="107">
        <v>3.4591590000000001</v>
      </c>
      <c r="H57" s="107">
        <v>3.6339999999999999</v>
      </c>
      <c r="I57" s="107">
        <v>3.5719999999999996</v>
      </c>
      <c r="J57" s="107">
        <v>3.7389999999999999</v>
      </c>
      <c r="K57" s="107">
        <v>3.6880000000000002</v>
      </c>
      <c r="L57" s="107">
        <v>3.8</v>
      </c>
      <c r="M57" s="107">
        <v>3.5999999999999996</v>
      </c>
      <c r="N57" s="107">
        <v>3.0179999999999998</v>
      </c>
      <c r="O57" s="107">
        <v>2.8362000000000003</v>
      </c>
      <c r="P57" s="107">
        <v>2.8362000000000003</v>
      </c>
      <c r="Q57" s="83">
        <v>2.8362000000000003</v>
      </c>
      <c r="R57" s="83">
        <v>2.8362000000000003</v>
      </c>
      <c r="S57" s="115"/>
      <c r="Y57" s="119"/>
      <c r="Z57" s="58"/>
    </row>
    <row r="58" spans="1:34" s="49" customFormat="1" ht="22.5" customHeight="1" x14ac:dyDescent="0.25">
      <c r="A58" s="115"/>
      <c r="B58" s="113"/>
      <c r="C58" s="87" t="s">
        <v>56</v>
      </c>
      <c r="D58" s="107">
        <v>5.2999999999999999E-2</v>
      </c>
      <c r="E58" s="107">
        <v>5.2999999999999999E-2</v>
      </c>
      <c r="F58" s="107">
        <v>5.5E-2</v>
      </c>
      <c r="G58" s="107">
        <v>0.06</v>
      </c>
      <c r="H58" s="107">
        <v>0.06</v>
      </c>
      <c r="I58" s="107">
        <v>0.1125</v>
      </c>
      <c r="J58" s="107">
        <v>9.6100000000000005E-2</v>
      </c>
      <c r="K58" s="107">
        <v>8.14E-2</v>
      </c>
      <c r="L58" s="107">
        <v>7.8399999999999997E-2</v>
      </c>
      <c r="M58" s="107">
        <v>6.7199999999999996E-2</v>
      </c>
      <c r="N58" s="107">
        <v>6.4100000000000004E-2</v>
      </c>
      <c r="O58" s="107">
        <v>5.6899999999999999E-2</v>
      </c>
      <c r="P58" s="107">
        <v>5.8708000000000003E-2</v>
      </c>
      <c r="Q58" s="83">
        <v>4.8537999999999998E-2</v>
      </c>
      <c r="R58" s="83">
        <v>4.3296000000000001E-2</v>
      </c>
      <c r="S58" s="115"/>
      <c r="Y58" s="119"/>
      <c r="Z58" s="58"/>
    </row>
    <row r="59" spans="1:34" s="49" customFormat="1" ht="22.5" customHeight="1" x14ac:dyDescent="0.25">
      <c r="A59" s="115"/>
      <c r="B59" s="113"/>
      <c r="C59" s="87" t="s">
        <v>59</v>
      </c>
      <c r="D59" s="107">
        <v>0.45300000000000001</v>
      </c>
      <c r="E59" s="107">
        <v>0.46100000000000002</v>
      </c>
      <c r="F59" s="107">
        <v>0.46100000000000002</v>
      </c>
      <c r="G59" s="107">
        <v>0.45400000000000001</v>
      </c>
      <c r="H59" s="107">
        <v>0.43500000000000005</v>
      </c>
      <c r="I59" s="107">
        <v>0.442</v>
      </c>
      <c r="J59" s="107">
        <v>0.45327000000000001</v>
      </c>
      <c r="K59" s="107">
        <v>0.44882</v>
      </c>
      <c r="L59" s="107">
        <v>0.46179999999999999</v>
      </c>
      <c r="M59" s="107">
        <v>0.40483000000000002</v>
      </c>
      <c r="N59" s="107">
        <v>0.39636000000000005</v>
      </c>
      <c r="O59" s="107">
        <v>0.34938999999999998</v>
      </c>
      <c r="P59" s="107">
        <v>0.32250000000000001</v>
      </c>
      <c r="Q59" s="83">
        <v>0.29259999999999997</v>
      </c>
      <c r="R59" s="83">
        <v>0.29259999999999997</v>
      </c>
      <c r="S59" s="115"/>
      <c r="Y59" s="119"/>
      <c r="Z59" s="58"/>
    </row>
    <row r="60" spans="1:34" s="49" customFormat="1" ht="22.5" customHeight="1" x14ac:dyDescent="0.25">
      <c r="A60" s="115"/>
      <c r="B60" s="113"/>
      <c r="C60" s="87" t="s">
        <v>64</v>
      </c>
      <c r="D60" s="107">
        <v>3.1192074679999999</v>
      </c>
      <c r="E60" s="107">
        <v>3.25</v>
      </c>
      <c r="F60" s="107">
        <v>3.41</v>
      </c>
      <c r="G60" s="107">
        <v>4.7300000000000004</v>
      </c>
      <c r="H60" s="107">
        <v>4.4999999999999991</v>
      </c>
      <c r="I60" s="107">
        <v>4.4000000000000004</v>
      </c>
      <c r="J60" s="107">
        <v>4.4000000000000004</v>
      </c>
      <c r="K60" s="107">
        <v>4.4000000000000004</v>
      </c>
      <c r="L60" s="107">
        <v>4.4000000000000004</v>
      </c>
      <c r="M60" s="107">
        <v>4.4000000000000004</v>
      </c>
      <c r="N60" s="107">
        <v>4.4000000000000004</v>
      </c>
      <c r="O60" s="107">
        <v>4.4000000000000004</v>
      </c>
      <c r="P60" s="107">
        <v>4.4000000000000004</v>
      </c>
      <c r="Q60" s="83">
        <v>4.4000000000000004</v>
      </c>
      <c r="R60" s="83">
        <v>4.4000000000000004</v>
      </c>
      <c r="S60" s="115"/>
      <c r="Y60" s="119"/>
      <c r="Z60" s="58"/>
    </row>
    <row r="61" spans="1:34" s="49" customFormat="1" ht="26.25" customHeight="1" x14ac:dyDescent="0.2">
      <c r="A61" s="69"/>
      <c r="B61" s="77"/>
      <c r="C61" s="105" t="s">
        <v>81</v>
      </c>
      <c r="D61" s="106">
        <v>2.4671689400851449</v>
      </c>
      <c r="E61" s="106">
        <v>6.7580908680851479</v>
      </c>
      <c r="F61" s="106">
        <v>7.0535472740851546</v>
      </c>
      <c r="G61" s="106">
        <v>7.4643163837958753</v>
      </c>
      <c r="H61" s="106">
        <v>3.4305234808239788</v>
      </c>
      <c r="I61" s="106">
        <v>5.0129499363382237</v>
      </c>
      <c r="J61" s="106">
        <v>5.4964724022267717</v>
      </c>
      <c r="K61" s="106">
        <v>2.8042500153466463</v>
      </c>
      <c r="L61" s="106">
        <v>2.6244417780473199</v>
      </c>
      <c r="M61" s="106">
        <v>2.7845530111343422</v>
      </c>
      <c r="N61" s="106">
        <v>2.7855337227166928</v>
      </c>
      <c r="O61" s="106">
        <v>2.2723068169898823</v>
      </c>
      <c r="P61" s="106">
        <v>2.535828816386811</v>
      </c>
      <c r="Q61" s="79">
        <v>2.484605390653627</v>
      </c>
      <c r="R61" s="79">
        <v>2.4605289684307436</v>
      </c>
      <c r="S61" s="23"/>
      <c r="Y61" s="63"/>
      <c r="Z61" s="57"/>
    </row>
    <row r="62" spans="1:34" s="18" customFormat="1" ht="36" customHeight="1" x14ac:dyDescent="0.2">
      <c r="A62" s="61"/>
      <c r="B62" s="191" t="s">
        <v>76</v>
      </c>
      <c r="C62" s="191"/>
      <c r="D62" s="112">
        <v>243.9711002710915</v>
      </c>
      <c r="E62" s="112">
        <v>240.22739657639198</v>
      </c>
      <c r="F62" s="80">
        <v>239.34622899174295</v>
      </c>
      <c r="G62" s="80">
        <v>233.9994478735714</v>
      </c>
      <c r="H62" s="80">
        <v>234.69500817924524</v>
      </c>
      <c r="I62" s="80">
        <v>237.91260128421479</v>
      </c>
      <c r="J62" s="80">
        <v>242.02025411095758</v>
      </c>
      <c r="K62" s="80">
        <v>246.43372120080545</v>
      </c>
      <c r="L62" s="80">
        <v>249.17220949717199</v>
      </c>
      <c r="M62" s="80">
        <v>252.16567230120177</v>
      </c>
      <c r="N62" s="80">
        <v>242.73922941741043</v>
      </c>
      <c r="O62" s="80">
        <v>242.20744709841981</v>
      </c>
      <c r="P62" s="80">
        <v>255.27465892989781</v>
      </c>
      <c r="Q62" s="80">
        <v>261.33708028411473</v>
      </c>
      <c r="R62" s="75">
        <v>260.14976438436679</v>
      </c>
      <c r="S62" s="61"/>
      <c r="Y62" s="63"/>
      <c r="Z62" s="57"/>
      <c r="AA62" s="19"/>
      <c r="AB62" s="19"/>
      <c r="AC62" s="19"/>
      <c r="AD62" s="19"/>
      <c r="AH62" s="14"/>
    </row>
    <row r="63" spans="1:34" s="18" customFormat="1" ht="36" customHeight="1" x14ac:dyDescent="0.2">
      <c r="A63" s="27"/>
      <c r="B63" s="190" t="s">
        <v>77</v>
      </c>
      <c r="C63" s="190"/>
      <c r="D63" s="114">
        <v>1129.3103946956262</v>
      </c>
      <c r="E63" s="114">
        <v>1144.0740497918152</v>
      </c>
      <c r="F63" s="84">
        <v>1182.1883839036279</v>
      </c>
      <c r="G63" s="84">
        <v>1256.2600695732644</v>
      </c>
      <c r="H63" s="84">
        <v>1297.0550793412174</v>
      </c>
      <c r="I63" s="84">
        <v>1400.2447394589524</v>
      </c>
      <c r="J63" s="84">
        <v>1433.4579353227009</v>
      </c>
      <c r="K63" s="84">
        <v>1438.5277257976809</v>
      </c>
      <c r="L63" s="84">
        <v>1443.7838801928388</v>
      </c>
      <c r="M63" s="84">
        <v>1443.2928285285727</v>
      </c>
      <c r="N63" s="84">
        <v>1439.4567773065262</v>
      </c>
      <c r="O63" s="84">
        <v>1447.5750760292372</v>
      </c>
      <c r="P63" s="84">
        <v>1441.4163702658593</v>
      </c>
      <c r="Q63" s="84">
        <v>1474.586050603376</v>
      </c>
      <c r="R63" s="84">
        <v>1473.7124170299696</v>
      </c>
      <c r="S63" s="27"/>
      <c r="Y63" s="63"/>
      <c r="Z63" s="57"/>
      <c r="AA63" s="19"/>
      <c r="AB63" s="19"/>
      <c r="AC63" s="19"/>
      <c r="AD63" s="19"/>
      <c r="AH63" s="14"/>
    </row>
    <row r="64" spans="1:34" s="18" customFormat="1" ht="36" customHeight="1" x14ac:dyDescent="0.2">
      <c r="A64" s="27"/>
      <c r="B64" s="190" t="s">
        <v>85</v>
      </c>
      <c r="C64" s="190"/>
      <c r="D64" s="114">
        <v>903.51253459650593</v>
      </c>
      <c r="E64" s="114">
        <v>912.82952851148491</v>
      </c>
      <c r="F64" s="84">
        <v>926.8243919917179</v>
      </c>
      <c r="G64" s="84">
        <v>999.62128923384012</v>
      </c>
      <c r="H64" s="84">
        <v>1040.7629088236167</v>
      </c>
      <c r="I64" s="84">
        <v>1139.8114503879649</v>
      </c>
      <c r="J64" s="84">
        <v>1173.1860148201877</v>
      </c>
      <c r="K64" s="84">
        <v>1174.9983982729213</v>
      </c>
      <c r="L64" s="84">
        <v>1180.5331319857651</v>
      </c>
      <c r="M64" s="84">
        <v>1180.6041351263666</v>
      </c>
      <c r="N64" s="84">
        <v>1182.5735434000001</v>
      </c>
      <c r="O64" s="84">
        <v>1189.0491503000001</v>
      </c>
      <c r="P64" s="84">
        <v>1215.0033076999998</v>
      </c>
      <c r="Q64" s="84">
        <v>1214.8050527</v>
      </c>
      <c r="R64" s="84">
        <v>1214.7120527000002</v>
      </c>
      <c r="S64" s="27"/>
      <c r="Y64" s="63"/>
      <c r="Z64" s="57"/>
      <c r="AA64" s="19"/>
      <c r="AB64" s="19"/>
      <c r="AC64" s="19"/>
      <c r="AD64" s="19"/>
      <c r="AH64" s="14"/>
    </row>
    <row r="65" spans="1:34" s="18" customFormat="1" ht="36" customHeight="1" x14ac:dyDescent="0.2">
      <c r="A65" s="27"/>
      <c r="B65" s="190" t="s">
        <v>86</v>
      </c>
      <c r="C65" s="190"/>
      <c r="D65" s="114">
        <v>469.76896037021174</v>
      </c>
      <c r="E65" s="114">
        <v>471.47191785672237</v>
      </c>
      <c r="F65" s="84">
        <v>494.71022090365295</v>
      </c>
      <c r="G65" s="84">
        <v>490.63822821299573</v>
      </c>
      <c r="H65" s="84">
        <v>490.98717869684583</v>
      </c>
      <c r="I65" s="84">
        <v>498.3458903552023</v>
      </c>
      <c r="J65" s="84">
        <v>502.29217461347071</v>
      </c>
      <c r="K65" s="84">
        <v>509.96304872556493</v>
      </c>
      <c r="L65" s="84">
        <v>512.42295770424562</v>
      </c>
      <c r="M65" s="84">
        <v>514.85436570340789</v>
      </c>
      <c r="N65" s="84">
        <v>499.62246332393647</v>
      </c>
      <c r="O65" s="84">
        <v>500.73337282765692</v>
      </c>
      <c r="P65" s="84">
        <v>481.68772149575739</v>
      </c>
      <c r="Q65" s="84">
        <v>521.11807818749071</v>
      </c>
      <c r="R65" s="84">
        <v>519.15012871433623</v>
      </c>
      <c r="S65" s="27"/>
      <c r="Y65" s="63"/>
      <c r="Z65" s="57"/>
      <c r="AA65" s="19"/>
      <c r="AB65" s="19"/>
      <c r="AC65" s="19"/>
      <c r="AD65" s="19"/>
      <c r="AH65" s="14"/>
    </row>
    <row r="66" spans="1:34" s="18" customFormat="1" ht="36" customHeight="1" x14ac:dyDescent="0.2">
      <c r="A66" s="27"/>
      <c r="B66" s="190" t="s">
        <v>78</v>
      </c>
      <c r="C66" s="190"/>
      <c r="D66" s="114">
        <v>1373.2814949667177</v>
      </c>
      <c r="E66" s="114">
        <v>1384.3014463682073</v>
      </c>
      <c r="F66" s="84">
        <v>1421.5346128953709</v>
      </c>
      <c r="G66" s="84">
        <v>1490.2595174468358</v>
      </c>
      <c r="H66" s="84">
        <v>1531.7500875204626</v>
      </c>
      <c r="I66" s="84">
        <v>1638.1573407431672</v>
      </c>
      <c r="J66" s="84">
        <v>1675.4781894336584</v>
      </c>
      <c r="K66" s="84">
        <v>1684.9614469984863</v>
      </c>
      <c r="L66" s="84">
        <v>1692.9560896900107</v>
      </c>
      <c r="M66" s="84">
        <v>1695.4585008297745</v>
      </c>
      <c r="N66" s="84">
        <v>1682.1960067239365</v>
      </c>
      <c r="O66" s="84">
        <v>1689.782523127657</v>
      </c>
      <c r="P66" s="84">
        <v>1696.6910291957572</v>
      </c>
      <c r="Q66" s="84">
        <v>1735.9231308874907</v>
      </c>
      <c r="R66" s="84">
        <v>1733.8621814143364</v>
      </c>
      <c r="S66" s="27"/>
      <c r="Y66" s="63"/>
      <c r="Z66" s="57"/>
      <c r="AA66" s="19"/>
      <c r="AB66" s="19"/>
      <c r="AC66" s="19"/>
      <c r="AD66" s="19"/>
      <c r="AH66" s="14"/>
    </row>
    <row r="67" spans="1:34" ht="18.75" customHeight="1" x14ac:dyDescent="0.2">
      <c r="P67" s="64"/>
      <c r="Q67" s="64"/>
      <c r="R67" s="64"/>
    </row>
    <row r="68" spans="1:34" s="64" customFormat="1" ht="18.75" customHeight="1" x14ac:dyDescent="0.2">
      <c r="A68" s="185" t="s">
        <v>91</v>
      </c>
      <c r="B68" s="185"/>
      <c r="C68" s="185"/>
      <c r="D68" s="185"/>
      <c r="E68" s="185"/>
      <c r="F68" s="185"/>
      <c r="G68" s="185"/>
      <c r="H68" s="185"/>
      <c r="I68" s="185"/>
      <c r="J68" s="185"/>
      <c r="K68" s="185"/>
      <c r="L68" s="185"/>
      <c r="M68" s="185"/>
      <c r="N68" s="185"/>
      <c r="O68" s="185"/>
      <c r="S68" s="14"/>
      <c r="Y68" s="65"/>
      <c r="Z68" s="66"/>
    </row>
  </sheetData>
  <sortState ref="Y4:Z18">
    <sortCondition ref="Z4:Z18"/>
  </sortState>
  <mergeCells count="14">
    <mergeCell ref="U3:V3"/>
    <mergeCell ref="B17:C17"/>
    <mergeCell ref="B8:C8"/>
    <mergeCell ref="B4:C4"/>
    <mergeCell ref="B3:C3"/>
    <mergeCell ref="B30:C30"/>
    <mergeCell ref="B66:C66"/>
    <mergeCell ref="B65:C65"/>
    <mergeCell ref="B64:C64"/>
    <mergeCell ref="B63:C63"/>
    <mergeCell ref="B62:C62"/>
    <mergeCell ref="B52:C52"/>
    <mergeCell ref="B45:C45"/>
    <mergeCell ref="B37:C37"/>
  </mergeCells>
  <hyperlinks>
    <hyperlink ref="U3" location="Índice!A1" display="Volver al índice"/>
  </hyperlinks>
  <pageMargins left="0.7" right="0.7" top="0.75" bottom="0.75" header="0.3" footer="0.3"/>
  <pageSetup paperSize="9" scale="27" orientation="portrait"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5">
    <tabColor rgb="FFFF8200"/>
    <pageSetUpPr fitToPage="1"/>
  </sheetPr>
  <dimension ref="A1:BB72"/>
  <sheetViews>
    <sheetView showGridLines="0" zoomScale="60" zoomScaleNormal="60" workbookViewId="0"/>
  </sheetViews>
  <sheetFormatPr baseColWidth="10" defaultColWidth="11.42578125" defaultRowHeight="11.25" x14ac:dyDescent="0.25"/>
  <cols>
    <col min="1" max="1" width="2.28515625" style="14" customWidth="1"/>
    <col min="2" max="2" width="5.7109375" style="14" customWidth="1"/>
    <col min="3" max="3" width="72.42578125" style="14" customWidth="1"/>
    <col min="4" max="8" width="15" style="14" customWidth="1"/>
    <col min="9" max="18" width="15" style="30" customWidth="1"/>
    <col min="19" max="19" width="16.85546875" style="30" customWidth="1"/>
    <col min="20" max="20" width="2.28515625" style="14" customWidth="1"/>
    <col min="21" max="27" width="11.42578125" style="14"/>
    <col min="28" max="28" width="16.140625" style="14" bestFit="1" customWidth="1"/>
    <col min="29" max="37" width="11.42578125" style="14"/>
    <col min="38" max="54" width="11.42578125" style="16"/>
    <col min="55" max="16384" width="11.42578125" style="14"/>
  </cols>
  <sheetData>
    <row r="1" spans="1:54" s="6" customFormat="1" ht="39.75" customHeight="1" x14ac:dyDescent="0.25">
      <c r="D1" s="7"/>
      <c r="E1" s="7"/>
      <c r="F1" s="7"/>
      <c r="G1" s="7"/>
      <c r="H1" s="7"/>
      <c r="I1" s="7"/>
      <c r="J1" s="7"/>
      <c r="K1" s="7"/>
      <c r="L1" s="7"/>
      <c r="AB1" s="8" t="e">
        <f ca="1">YEAR(TODAY())-1 &amp; ": " &amp; FIXED(HLOOKUP(YEAR(TODAY())-1,D3:AE4,2,FALSE)) &amp;
" Mtep"</f>
        <v>#N/A</v>
      </c>
      <c r="AL1" s="9"/>
      <c r="AM1" s="9"/>
      <c r="AN1" s="9"/>
      <c r="AO1" s="9"/>
      <c r="AP1" s="9"/>
      <c r="AQ1" s="9"/>
      <c r="AR1" s="9"/>
      <c r="AS1" s="9"/>
      <c r="AT1" s="9"/>
      <c r="AU1" s="9"/>
      <c r="AV1" s="9"/>
      <c r="AW1" s="9"/>
      <c r="AX1" s="9"/>
      <c r="AY1" s="9"/>
      <c r="AZ1" s="9"/>
      <c r="BA1" s="9"/>
      <c r="BB1" s="9"/>
    </row>
    <row r="2" spans="1:54" s="6" customFormat="1" ht="39.75" customHeight="1" x14ac:dyDescent="0.25">
      <c r="D2" s="7"/>
      <c r="E2" s="7"/>
      <c r="F2" s="7"/>
      <c r="G2" s="7"/>
      <c r="H2" s="7"/>
      <c r="I2" s="7"/>
      <c r="J2" s="7"/>
      <c r="K2" s="7"/>
      <c r="L2" s="7"/>
      <c r="S2" s="70"/>
      <c r="W2" s="11"/>
      <c r="Y2" s="12"/>
      <c r="AL2" s="9"/>
      <c r="AM2" s="9"/>
      <c r="AN2" s="9"/>
      <c r="AO2" s="9"/>
      <c r="AP2" s="9"/>
      <c r="AQ2" s="9"/>
      <c r="AR2" s="9"/>
      <c r="AS2" s="9"/>
      <c r="AT2" s="9"/>
      <c r="AU2" s="9"/>
      <c r="AV2" s="9"/>
      <c r="AW2" s="9"/>
      <c r="AX2" s="9"/>
      <c r="AY2" s="9"/>
      <c r="AZ2" s="9"/>
      <c r="BA2" s="9"/>
      <c r="BB2" s="9"/>
    </row>
    <row r="3" spans="1:54" ht="65.25" customHeight="1" x14ac:dyDescent="0.25">
      <c r="A3" s="71"/>
      <c r="B3" s="193" t="s">
        <v>322</v>
      </c>
      <c r="C3" s="193"/>
      <c r="D3" s="13">
        <v>2005</v>
      </c>
      <c r="E3" s="13">
        <v>2006</v>
      </c>
      <c r="F3" s="13">
        <v>2007</v>
      </c>
      <c r="G3" s="13">
        <v>2008</v>
      </c>
      <c r="H3" s="13">
        <v>2009</v>
      </c>
      <c r="I3" s="13">
        <v>2010</v>
      </c>
      <c r="J3" s="13">
        <v>2011</v>
      </c>
      <c r="K3" s="13">
        <v>2012</v>
      </c>
      <c r="L3" s="13">
        <v>2013</v>
      </c>
      <c r="M3" s="13">
        <v>2014</v>
      </c>
      <c r="N3" s="13">
        <v>2015</v>
      </c>
      <c r="O3" s="13">
        <v>2016</v>
      </c>
      <c r="P3" s="13">
        <v>2017</v>
      </c>
      <c r="Q3" s="13">
        <v>2018</v>
      </c>
      <c r="R3" s="13">
        <v>2019</v>
      </c>
      <c r="S3" s="73" t="s">
        <v>342</v>
      </c>
      <c r="T3" s="71"/>
      <c r="V3" s="192" t="s">
        <v>168</v>
      </c>
      <c r="W3" s="192"/>
      <c r="AF3" s="15"/>
    </row>
    <row r="4" spans="1:54" s="18" customFormat="1" ht="36" customHeight="1" x14ac:dyDescent="0.2">
      <c r="A4" s="61"/>
      <c r="B4" s="189" t="s">
        <v>256</v>
      </c>
      <c r="C4" s="189"/>
      <c r="D4" s="75">
        <v>5612.5059145200003</v>
      </c>
      <c r="E4" s="75">
        <v>5925.51375654</v>
      </c>
      <c r="F4" s="75">
        <v>6205.6097683300004</v>
      </c>
      <c r="G4" s="75">
        <v>6424.5136424500006</v>
      </c>
      <c r="H4" s="75">
        <v>6581.2315472600003</v>
      </c>
      <c r="I4" s="75">
        <v>7051.3285963300004</v>
      </c>
      <c r="J4" s="75">
        <v>7338.9305485800005</v>
      </c>
      <c r="K4" s="75">
        <v>7597.0289306800005</v>
      </c>
      <c r="L4" s="75">
        <v>7733.2295614900004</v>
      </c>
      <c r="M4" s="75">
        <v>7944.3732460500005</v>
      </c>
      <c r="N4" s="75">
        <v>7967.2350750900005</v>
      </c>
      <c r="O4" s="75">
        <v>8033.6602326800003</v>
      </c>
      <c r="P4" s="75">
        <v>8239.4064149099995</v>
      </c>
      <c r="Q4" s="75">
        <v>8483.2410250799985</v>
      </c>
      <c r="R4" s="75">
        <v>8636.3365556400004</v>
      </c>
      <c r="S4" s="75">
        <v>100</v>
      </c>
      <c r="T4" s="61"/>
      <c r="AA4" s="19"/>
      <c r="AB4" s="19"/>
      <c r="AC4" s="19"/>
      <c r="AD4" s="19"/>
      <c r="AE4" s="20"/>
      <c r="AI4" s="14"/>
      <c r="AL4" s="21"/>
      <c r="AM4" s="21">
        <v>2006</v>
      </c>
      <c r="AN4" s="21">
        <v>2007</v>
      </c>
      <c r="AO4" s="21">
        <v>2008</v>
      </c>
      <c r="AP4" s="21">
        <v>2009</v>
      </c>
      <c r="AQ4" s="21">
        <v>2010</v>
      </c>
      <c r="AR4" s="21">
        <v>2011</v>
      </c>
      <c r="AS4" s="21">
        <v>2012</v>
      </c>
      <c r="AT4" s="21">
        <v>2013</v>
      </c>
      <c r="AU4" s="21">
        <v>2014</v>
      </c>
      <c r="AV4" s="21">
        <v>2015</v>
      </c>
      <c r="AW4" s="21">
        <v>2016</v>
      </c>
      <c r="AX4" s="21">
        <v>2017</v>
      </c>
      <c r="AY4" s="21">
        <v>2018</v>
      </c>
      <c r="AZ4" s="21">
        <v>2019</v>
      </c>
      <c r="BA4" s="21"/>
      <c r="BB4" s="21"/>
    </row>
    <row r="5" spans="1:54" s="115" customFormat="1" ht="22.5" customHeight="1" x14ac:dyDescent="0.25">
      <c r="B5" s="121"/>
      <c r="C5" s="81" t="s">
        <v>4</v>
      </c>
      <c r="D5" s="83">
        <v>1487.5246522099999</v>
      </c>
      <c r="E5" s="83">
        <v>1559.36275174</v>
      </c>
      <c r="F5" s="83">
        <v>1603.3707512199999</v>
      </c>
      <c r="G5" s="83">
        <v>1672.8090179399999</v>
      </c>
      <c r="H5" s="83">
        <v>1719.8625011499998</v>
      </c>
      <c r="I5" s="83">
        <v>1809.0842601000002</v>
      </c>
      <c r="J5" s="83">
        <v>1832.8009299800001</v>
      </c>
      <c r="K5" s="83">
        <v>1933.21098233</v>
      </c>
      <c r="L5" s="83">
        <v>1958.98629396</v>
      </c>
      <c r="M5" s="83">
        <v>2046.1030706899999</v>
      </c>
      <c r="N5" s="83">
        <v>2055.3162057300001</v>
      </c>
      <c r="O5" s="83">
        <v>2090.1087815700002</v>
      </c>
      <c r="P5" s="83">
        <v>2137.7548116399998</v>
      </c>
      <c r="Q5" s="83">
        <v>2165.0878819499999</v>
      </c>
      <c r="R5" s="83">
        <v>2195.5803289</v>
      </c>
      <c r="S5" s="83">
        <v>25.422588788138022</v>
      </c>
      <c r="AA5" s="123"/>
      <c r="AB5" s="123"/>
      <c r="AL5" s="124" t="s">
        <v>325</v>
      </c>
      <c r="AM5" s="125">
        <f>+E4/D4-1</f>
        <v>5.5769712635887592E-2</v>
      </c>
      <c r="AN5" s="125">
        <f t="shared" ref="AN5:AZ5" si="0">+F4/E4-1</f>
        <v>4.7269489751982752E-2</v>
      </c>
      <c r="AO5" s="125">
        <f t="shared" si="0"/>
        <v>3.5275159459295047E-2</v>
      </c>
      <c r="AP5" s="125">
        <f t="shared" si="0"/>
        <v>2.4393738348454264E-2</v>
      </c>
      <c r="AQ5" s="125">
        <f t="shared" si="0"/>
        <v>7.1429951323581431E-2</v>
      </c>
      <c r="AR5" s="125">
        <f t="shared" si="0"/>
        <v>4.0786916723706268E-2</v>
      </c>
      <c r="AS5" s="125">
        <f t="shared" si="0"/>
        <v>3.5168391415005162E-2</v>
      </c>
      <c r="AT5" s="125">
        <f t="shared" si="0"/>
        <v>1.7928144285453973E-2</v>
      </c>
      <c r="AU5" s="125">
        <f t="shared" si="0"/>
        <v>2.7303429037132787E-2</v>
      </c>
      <c r="AV5" s="125">
        <f t="shared" si="0"/>
        <v>2.8777385366891561E-3</v>
      </c>
      <c r="AW5" s="125">
        <f t="shared" si="0"/>
        <v>8.3372910381021015E-3</v>
      </c>
      <c r="AX5" s="125">
        <f t="shared" si="0"/>
        <v>2.5610515788687227E-2</v>
      </c>
      <c r="AY5" s="125">
        <f t="shared" si="0"/>
        <v>2.959371074702144E-2</v>
      </c>
      <c r="AZ5" s="125">
        <f t="shared" si="0"/>
        <v>1.804682079730946E-2</v>
      </c>
      <c r="BA5" s="124"/>
      <c r="BB5" s="124"/>
    </row>
    <row r="6" spans="1:54" s="115" customFormat="1" ht="22.5" customHeight="1" x14ac:dyDescent="0.25">
      <c r="B6" s="121"/>
      <c r="C6" s="81" t="s">
        <v>0</v>
      </c>
      <c r="D6" s="83">
        <v>1144.7991156800001</v>
      </c>
      <c r="E6" s="83">
        <v>1195.9106224</v>
      </c>
      <c r="F6" s="83">
        <v>1254.4644220600001</v>
      </c>
      <c r="G6" s="83">
        <v>1306.5364451800001</v>
      </c>
      <c r="H6" s="83">
        <v>1282.2392486000001</v>
      </c>
      <c r="I6" s="83">
        <v>1412.3689628900001</v>
      </c>
      <c r="J6" s="83">
        <v>1470.9323311600001</v>
      </c>
      <c r="K6" s="83">
        <v>1498.0227783800001</v>
      </c>
      <c r="L6" s="83">
        <v>1527.8388519900002</v>
      </c>
      <c r="M6" s="83">
        <v>1567.31532928</v>
      </c>
      <c r="N6" s="83">
        <v>1571.0173496900002</v>
      </c>
      <c r="O6" s="83">
        <v>1606.5871618200001</v>
      </c>
      <c r="P6" s="83">
        <v>1668.2296302499999</v>
      </c>
      <c r="Q6" s="83">
        <v>1761.5290944000001</v>
      </c>
      <c r="R6" s="83">
        <v>1806.0393652300002</v>
      </c>
      <c r="S6" s="83">
        <v>20.912100328588487</v>
      </c>
      <c r="AF6" s="24"/>
      <c r="AL6" s="124" t="s">
        <v>324</v>
      </c>
      <c r="AM6" s="125">
        <f>+E64/D64-1</f>
        <v>6.7130840666253855E-2</v>
      </c>
      <c r="AN6" s="125">
        <f t="shared" ref="AN6:AZ6" si="1">+F64/E64-1</f>
        <v>5.3097330357006145E-2</v>
      </c>
      <c r="AO6" s="125">
        <f t="shared" si="1"/>
        <v>3.5107455209903993E-2</v>
      </c>
      <c r="AP6" s="125">
        <f t="shared" si="1"/>
        <v>3.0148316809928577E-2</v>
      </c>
      <c r="AQ6" s="125">
        <f t="shared" si="1"/>
        <v>6.6525097728840965E-2</v>
      </c>
      <c r="AR6" s="125">
        <f t="shared" si="1"/>
        <v>5.8112201616759451E-2</v>
      </c>
      <c r="AS6" s="125">
        <f t="shared" si="1"/>
        <v>3.4120532294308781E-2</v>
      </c>
      <c r="AT6" s="125">
        <f t="shared" si="1"/>
        <v>2.8846477528065462E-2</v>
      </c>
      <c r="AU6" s="125">
        <f t="shared" si="1"/>
        <v>1.3149368404621109E-2</v>
      </c>
      <c r="AV6" s="125">
        <f t="shared" si="1"/>
        <v>2.0565638887621862E-3</v>
      </c>
      <c r="AW6" s="125">
        <f t="shared" si="1"/>
        <v>6.9825701841086385E-4</v>
      </c>
      <c r="AX6" s="125">
        <f t="shared" si="1"/>
        <v>2.1159149482386841E-2</v>
      </c>
      <c r="AY6" s="125">
        <f t="shared" si="1"/>
        <v>3.1484684220226322E-2</v>
      </c>
      <c r="AZ6" s="125">
        <f t="shared" si="1"/>
        <v>1.2646695227283455E-2</v>
      </c>
      <c r="BA6" s="124"/>
      <c r="BB6" s="124"/>
    </row>
    <row r="7" spans="1:54" s="24" customFormat="1" ht="22.5" customHeight="1" x14ac:dyDescent="0.25">
      <c r="B7" s="81"/>
      <c r="C7" s="81" t="s">
        <v>5</v>
      </c>
      <c r="D7" s="83">
        <v>1845.62296941</v>
      </c>
      <c r="E7" s="83">
        <v>2014.2997598000002</v>
      </c>
      <c r="F7" s="83">
        <v>2168.4374428800002</v>
      </c>
      <c r="G7" s="83">
        <v>2241.0196499499998</v>
      </c>
      <c r="H7" s="83">
        <v>2353.4973684700003</v>
      </c>
      <c r="I7" s="83">
        <v>2559.3606340000001</v>
      </c>
      <c r="J7" s="83">
        <v>2734.9005691699999</v>
      </c>
      <c r="K7" s="83">
        <v>2825.3871190700002</v>
      </c>
      <c r="L7" s="83">
        <v>2876.2007370699998</v>
      </c>
      <c r="M7" s="83">
        <v>2925.5940315899998</v>
      </c>
      <c r="N7" s="83">
        <v>2904.2250159</v>
      </c>
      <c r="O7" s="83">
        <v>2844.4890597100002</v>
      </c>
      <c r="P7" s="83">
        <v>2900.23755003</v>
      </c>
      <c r="Q7" s="83">
        <v>2963.8508256</v>
      </c>
      <c r="R7" s="83">
        <v>2972.09137818</v>
      </c>
      <c r="S7" s="83">
        <v>34.413797552146825</v>
      </c>
      <c r="AF7" s="115"/>
      <c r="AI7" s="115"/>
      <c r="AL7" s="25"/>
      <c r="AM7" s="25"/>
      <c r="AN7" s="25"/>
      <c r="AO7" s="25"/>
      <c r="AP7" s="25"/>
      <c r="AQ7" s="25"/>
      <c r="AR7" s="25"/>
      <c r="AS7" s="25"/>
      <c r="AT7" s="25"/>
      <c r="AU7" s="25"/>
      <c r="AV7" s="25"/>
      <c r="AW7" s="25"/>
      <c r="AX7" s="25"/>
      <c r="AY7" s="25"/>
      <c r="AZ7" s="25"/>
      <c r="BA7" s="25"/>
      <c r="BB7" s="25"/>
    </row>
    <row r="8" spans="1:54" s="24" customFormat="1" ht="22.5" customHeight="1" x14ac:dyDescent="0.25">
      <c r="B8" s="81"/>
      <c r="C8" s="81" t="s">
        <v>1</v>
      </c>
      <c r="D8" s="83">
        <v>108.50382931</v>
      </c>
      <c r="E8" s="83">
        <v>112.15205271000001</v>
      </c>
      <c r="F8" s="83">
        <v>114.90274903999999</v>
      </c>
      <c r="G8" s="83">
        <v>117.88277864999999</v>
      </c>
      <c r="H8" s="83">
        <v>118.32059673000001</v>
      </c>
      <c r="I8" s="83">
        <v>121.94197770000001</v>
      </c>
      <c r="J8" s="83">
        <v>129.17587904999999</v>
      </c>
      <c r="K8" s="83">
        <v>132.57079341000002</v>
      </c>
      <c r="L8" s="83">
        <v>134.66684747000002</v>
      </c>
      <c r="M8" s="83">
        <v>144.73718452</v>
      </c>
      <c r="N8" s="83">
        <v>156.15798186999999</v>
      </c>
      <c r="O8" s="83">
        <v>167.48209438000001</v>
      </c>
      <c r="P8" s="83">
        <v>177.41896129</v>
      </c>
      <c r="Q8" s="83">
        <v>190.32474746000003</v>
      </c>
      <c r="R8" s="83">
        <v>210.34834303</v>
      </c>
      <c r="S8" s="83">
        <v>2.4356200302619171</v>
      </c>
      <c r="AF8" s="115"/>
      <c r="AL8" s="25"/>
      <c r="AM8" s="25"/>
      <c r="AN8" s="25"/>
      <c r="AO8" s="25"/>
      <c r="AP8" s="25"/>
      <c r="AQ8" s="25"/>
      <c r="AR8" s="25"/>
      <c r="AS8" s="25"/>
      <c r="AT8" s="25"/>
      <c r="AU8" s="25"/>
      <c r="AV8" s="25"/>
      <c r="AW8" s="25"/>
      <c r="AX8" s="25"/>
      <c r="AY8" s="25"/>
      <c r="AZ8" s="25"/>
      <c r="BA8" s="25"/>
      <c r="BB8" s="25"/>
    </row>
    <row r="9" spans="1:54" s="24" customFormat="1" ht="22.5" customHeight="1" x14ac:dyDescent="0.25">
      <c r="B9" s="81"/>
      <c r="C9" s="81" t="s">
        <v>6</v>
      </c>
      <c r="D9" s="83">
        <v>140.44712672</v>
      </c>
      <c r="E9" s="83">
        <v>147.53243638999999</v>
      </c>
      <c r="F9" s="83">
        <v>154.23097336000001</v>
      </c>
      <c r="G9" s="83">
        <v>160.69915054000001</v>
      </c>
      <c r="H9" s="83">
        <v>166.33267556000001</v>
      </c>
      <c r="I9" s="83">
        <v>179.90570413999998</v>
      </c>
      <c r="J9" s="83">
        <v>182.99035529</v>
      </c>
      <c r="K9" s="83">
        <v>196.98437833</v>
      </c>
      <c r="L9" s="83">
        <v>206.26643604999998</v>
      </c>
      <c r="M9" s="83">
        <v>213.73159072000001</v>
      </c>
      <c r="N9" s="83">
        <v>216.5261203</v>
      </c>
      <c r="O9" s="83">
        <v>227.23817178000002</v>
      </c>
      <c r="P9" s="83">
        <v>230.83501070000003</v>
      </c>
      <c r="Q9" s="83">
        <v>240.88905926000001</v>
      </c>
      <c r="R9" s="83">
        <v>250.69621609999999</v>
      </c>
      <c r="S9" s="83">
        <v>2.9028073939091876</v>
      </c>
      <c r="AF9" s="115"/>
      <c r="AL9" s="25"/>
      <c r="AM9" s="25"/>
      <c r="AN9" s="25"/>
      <c r="AO9" s="25"/>
      <c r="AP9" s="25"/>
      <c r="AQ9" s="25"/>
      <c r="AR9" s="25"/>
      <c r="AS9" s="25"/>
      <c r="AT9" s="25"/>
      <c r="AU9" s="25"/>
      <c r="AV9" s="25"/>
      <c r="AW9" s="25"/>
      <c r="AX9" s="25"/>
      <c r="AY9" s="25"/>
      <c r="AZ9" s="25"/>
      <c r="BA9" s="25"/>
      <c r="BB9" s="25"/>
    </row>
    <row r="10" spans="1:54" s="24" customFormat="1" ht="22.5" customHeight="1" x14ac:dyDescent="0.25">
      <c r="B10" s="81"/>
      <c r="C10" s="81" t="s">
        <v>7</v>
      </c>
      <c r="D10" s="83">
        <v>857.02861285999995</v>
      </c>
      <c r="E10" s="83">
        <v>864.89106032000007</v>
      </c>
      <c r="F10" s="83">
        <v>874.84237716999996</v>
      </c>
      <c r="G10" s="83">
        <v>885.76071344000002</v>
      </c>
      <c r="H10" s="83">
        <v>895.53580607000004</v>
      </c>
      <c r="I10" s="83">
        <v>920.31898905000003</v>
      </c>
      <c r="J10" s="83">
        <v>932.03734806</v>
      </c>
      <c r="K10" s="83">
        <v>945.72858212000006</v>
      </c>
      <c r="L10" s="83">
        <v>951.05538874000001</v>
      </c>
      <c r="M10" s="83">
        <v>958.66793575999998</v>
      </c>
      <c r="N10" s="83">
        <v>965.25297395999996</v>
      </c>
      <c r="O10" s="83">
        <v>987.12807530999999</v>
      </c>
      <c r="P10" s="83">
        <v>994.91174419000004</v>
      </c>
      <c r="Q10" s="83">
        <v>1014.04571529</v>
      </c>
      <c r="R10" s="83">
        <v>1036.5975252000001</v>
      </c>
      <c r="S10" s="83">
        <v>12.002745823089134</v>
      </c>
      <c r="AL10" s="25"/>
      <c r="AM10" s="25"/>
      <c r="AN10" s="25"/>
      <c r="AO10" s="25"/>
      <c r="AP10" s="25"/>
      <c r="AQ10" s="25"/>
      <c r="AR10" s="25"/>
      <c r="AS10" s="25"/>
      <c r="AT10" s="25"/>
      <c r="AU10" s="25"/>
      <c r="AV10" s="25"/>
      <c r="AW10" s="25"/>
      <c r="AX10" s="25"/>
      <c r="AY10" s="25"/>
      <c r="AZ10" s="25"/>
      <c r="BA10" s="25"/>
      <c r="BB10" s="25"/>
    </row>
    <row r="11" spans="1:54" s="24" customFormat="1" ht="22.5" customHeight="1" x14ac:dyDescent="0.25">
      <c r="B11" s="81"/>
      <c r="C11" s="126" t="s">
        <v>18</v>
      </c>
      <c r="D11" s="83">
        <v>0.862537</v>
      </c>
      <c r="E11" s="83">
        <v>1.3769804000000001</v>
      </c>
      <c r="F11" s="83">
        <v>1.8049035899999999</v>
      </c>
      <c r="G11" s="83">
        <v>2.8196909400000001</v>
      </c>
      <c r="H11" s="83">
        <v>4.4229689899999993</v>
      </c>
      <c r="I11" s="83">
        <v>6.3301514299999999</v>
      </c>
      <c r="J11" s="83">
        <v>9.5494040500000015</v>
      </c>
      <c r="K11" s="83">
        <v>13.278417889999998</v>
      </c>
      <c r="L11" s="83">
        <v>19.197374019999998</v>
      </c>
      <c r="M11" s="83">
        <v>23.532379220000003</v>
      </c>
      <c r="N11" s="83">
        <v>30.135170000000002</v>
      </c>
      <c r="O11" s="83">
        <v>40.132197440000006</v>
      </c>
      <c r="P11" s="83">
        <v>52.886127280000004</v>
      </c>
      <c r="Q11" s="83">
        <v>67.898249219999997</v>
      </c>
      <c r="R11" s="83">
        <v>80.767652499999997</v>
      </c>
      <c r="S11" s="83">
        <v>0.93520732986319655</v>
      </c>
      <c r="AL11" s="25"/>
      <c r="AM11" s="25"/>
      <c r="AN11" s="25"/>
      <c r="AO11" s="25"/>
      <c r="AP11" s="25"/>
      <c r="AQ11" s="25"/>
      <c r="AR11" s="25"/>
      <c r="AS11" s="25"/>
      <c r="AT11" s="25"/>
      <c r="AU11" s="25"/>
      <c r="AV11" s="25"/>
      <c r="AW11" s="25"/>
      <c r="AX11" s="25"/>
      <c r="AY11" s="25"/>
      <c r="AZ11" s="25"/>
      <c r="BA11" s="25"/>
      <c r="BB11" s="25"/>
    </row>
    <row r="12" spans="1:54" s="24" customFormat="1" ht="27" customHeight="1" x14ac:dyDescent="0.25">
      <c r="A12" s="23"/>
      <c r="B12" s="77"/>
      <c r="C12" s="78" t="s">
        <v>19</v>
      </c>
      <c r="D12" s="79">
        <v>27.71707133000109</v>
      </c>
      <c r="E12" s="79">
        <v>29.988092779999533</v>
      </c>
      <c r="F12" s="79">
        <v>33.556149009999899</v>
      </c>
      <c r="G12" s="79">
        <v>36.986195810000936</v>
      </c>
      <c r="H12" s="79">
        <v>41.020381690000249</v>
      </c>
      <c r="I12" s="79">
        <v>42.017917019999913</v>
      </c>
      <c r="J12" s="79">
        <v>46.543731820001085</v>
      </c>
      <c r="K12" s="79">
        <v>51.845879149999746</v>
      </c>
      <c r="L12" s="79">
        <v>59.017632189999858</v>
      </c>
      <c r="M12" s="79">
        <v>64.691724270001941</v>
      </c>
      <c r="N12" s="79">
        <v>68.604257640001379</v>
      </c>
      <c r="O12" s="79">
        <v>70.494690670000637</v>
      </c>
      <c r="P12" s="79">
        <v>77.13257952999993</v>
      </c>
      <c r="Q12" s="79">
        <v>79.615451899997424</v>
      </c>
      <c r="R12" s="79">
        <v>84.215746499998204</v>
      </c>
      <c r="S12" s="79">
        <v>0.97513275400320887</v>
      </c>
      <c r="T12" s="23"/>
      <c r="AL12" s="25"/>
      <c r="AM12" s="25"/>
      <c r="AN12" s="25"/>
      <c r="AO12" s="25"/>
      <c r="AP12" s="25"/>
      <c r="AQ12" s="25"/>
      <c r="AR12" s="25"/>
      <c r="AS12" s="25"/>
      <c r="AT12" s="25"/>
      <c r="AU12" s="25"/>
      <c r="AV12" s="25"/>
      <c r="AW12" s="25"/>
      <c r="AX12" s="25"/>
      <c r="AY12" s="25"/>
      <c r="AZ12" s="25"/>
      <c r="BA12" s="25"/>
      <c r="BB12" s="25"/>
    </row>
    <row r="13" spans="1:54" s="18" customFormat="1" ht="36" customHeight="1" x14ac:dyDescent="0.25">
      <c r="A13" s="17"/>
      <c r="B13" s="191" t="s">
        <v>257</v>
      </c>
      <c r="C13" s="191"/>
      <c r="D13" s="80">
        <v>3949.9176091200002</v>
      </c>
      <c r="E13" s="80">
        <v>4148.5204819700002</v>
      </c>
      <c r="F13" s="80">
        <v>4346.1929419400003</v>
      </c>
      <c r="G13" s="80">
        <v>4485.2555262200003</v>
      </c>
      <c r="H13" s="80">
        <v>4589.9022261</v>
      </c>
      <c r="I13" s="80">
        <v>4851.6100962099999</v>
      </c>
      <c r="J13" s="80">
        <v>5048.0163813199997</v>
      </c>
      <c r="K13" s="80">
        <v>5202.3553634</v>
      </c>
      <c r="L13" s="80">
        <v>5313.4095860500001</v>
      </c>
      <c r="M13" s="80">
        <v>5432.0542097699999</v>
      </c>
      <c r="N13" s="80">
        <v>5487.4973587999993</v>
      </c>
      <c r="O13" s="80">
        <v>5555.7130839400006</v>
      </c>
      <c r="P13" s="80">
        <v>5684.6620978499996</v>
      </c>
      <c r="Q13" s="80">
        <v>5852.8158055600006</v>
      </c>
      <c r="R13" s="80">
        <v>5972.0988061899998</v>
      </c>
      <c r="S13" s="80">
        <v>100</v>
      </c>
      <c r="T13" s="17"/>
      <c r="AA13" s="19"/>
      <c r="AB13" s="19"/>
      <c r="AC13" s="19"/>
      <c r="AD13" s="19"/>
      <c r="AE13" s="19"/>
      <c r="AI13" s="14"/>
      <c r="AL13" s="21"/>
      <c r="AM13" s="21"/>
      <c r="AN13" s="21"/>
      <c r="AO13" s="21"/>
      <c r="AP13" s="21"/>
      <c r="AQ13" s="21"/>
      <c r="AR13" s="21"/>
      <c r="AS13" s="21"/>
      <c r="AT13" s="21"/>
      <c r="AU13" s="21"/>
      <c r="AV13" s="21"/>
      <c r="AW13" s="21"/>
      <c r="AX13" s="21"/>
      <c r="AY13" s="21"/>
      <c r="AZ13" s="21"/>
      <c r="BA13" s="21"/>
      <c r="BB13" s="21"/>
    </row>
    <row r="14" spans="1:54" s="24" customFormat="1" ht="22.5" customHeight="1" x14ac:dyDescent="0.25">
      <c r="B14" s="81"/>
      <c r="C14" s="81" t="s">
        <v>4</v>
      </c>
      <c r="D14" s="83">
        <v>1233.07420579</v>
      </c>
      <c r="E14" s="83">
        <v>1286.5095733399999</v>
      </c>
      <c r="F14" s="83">
        <v>1343.8229159699999</v>
      </c>
      <c r="G14" s="83">
        <v>1375.0460665800001</v>
      </c>
      <c r="H14" s="83">
        <v>1399.7972187999999</v>
      </c>
      <c r="I14" s="83">
        <v>1459.3319145599999</v>
      </c>
      <c r="J14" s="83">
        <v>1491.4266780399998</v>
      </c>
      <c r="K14" s="83">
        <v>1571.65156045</v>
      </c>
      <c r="L14" s="83">
        <v>1624.8717896799999</v>
      </c>
      <c r="M14" s="83">
        <v>1677.22361656</v>
      </c>
      <c r="N14" s="83">
        <v>1721.7753368399999</v>
      </c>
      <c r="O14" s="83">
        <v>1753.1768845500001</v>
      </c>
      <c r="P14" s="83">
        <v>1820.5804306800001</v>
      </c>
      <c r="Q14" s="83">
        <v>1853.3860828700001</v>
      </c>
      <c r="R14" s="83">
        <v>1895.21823156</v>
      </c>
      <c r="S14" s="83">
        <v>31.734542462620208</v>
      </c>
      <c r="AL14" s="25"/>
      <c r="AM14" s="25"/>
      <c r="AN14" s="25"/>
      <c r="AO14" s="25"/>
      <c r="AP14" s="25"/>
      <c r="AQ14" s="25"/>
      <c r="AR14" s="25"/>
      <c r="AS14" s="25"/>
      <c r="AT14" s="25"/>
      <c r="AU14" s="25"/>
      <c r="AV14" s="25"/>
      <c r="AW14" s="25"/>
      <c r="AX14" s="25"/>
      <c r="AY14" s="25"/>
      <c r="AZ14" s="25"/>
      <c r="BA14" s="25"/>
      <c r="BB14" s="25"/>
    </row>
    <row r="15" spans="1:54" s="115" customFormat="1" ht="22.5" customHeight="1" x14ac:dyDescent="0.25">
      <c r="B15" s="121"/>
      <c r="C15" s="81" t="s">
        <v>0</v>
      </c>
      <c r="D15" s="83">
        <v>440.36219181000001</v>
      </c>
      <c r="E15" s="83">
        <v>474.95029972000003</v>
      </c>
      <c r="F15" s="83">
        <v>503.66640164</v>
      </c>
      <c r="G15" s="83">
        <v>536.86289743999998</v>
      </c>
      <c r="H15" s="83">
        <v>532.35052911999992</v>
      </c>
      <c r="I15" s="83">
        <v>588.79915940000001</v>
      </c>
      <c r="J15" s="83">
        <v>619.34214099999997</v>
      </c>
      <c r="K15" s="83">
        <v>628.19093692000001</v>
      </c>
      <c r="L15" s="83">
        <v>636.04297097999995</v>
      </c>
      <c r="M15" s="83">
        <v>652.73579065000001</v>
      </c>
      <c r="N15" s="83">
        <v>652.98604166999996</v>
      </c>
      <c r="O15" s="83">
        <v>673.39994073000003</v>
      </c>
      <c r="P15" s="83">
        <v>712.71316446999992</v>
      </c>
      <c r="Q15" s="83">
        <v>767.46414460999995</v>
      </c>
      <c r="R15" s="83">
        <v>800.06189375999998</v>
      </c>
      <c r="S15" s="83">
        <v>13.396662039997507</v>
      </c>
      <c r="AF15" s="24"/>
      <c r="AG15" s="24"/>
      <c r="AH15" s="24"/>
      <c r="AI15" s="24"/>
      <c r="AL15" s="124"/>
      <c r="AM15" s="124"/>
      <c r="AN15" s="124"/>
      <c r="AO15" s="124"/>
      <c r="AP15" s="124"/>
      <c r="AQ15" s="124"/>
      <c r="AR15" s="124"/>
      <c r="AS15" s="124"/>
      <c r="AT15" s="124"/>
      <c r="AU15" s="124"/>
      <c r="AV15" s="124"/>
      <c r="AW15" s="124"/>
      <c r="AX15" s="124"/>
      <c r="AY15" s="124"/>
      <c r="AZ15" s="124"/>
      <c r="BA15" s="124"/>
      <c r="BB15" s="124"/>
    </row>
    <row r="16" spans="1:54" s="24" customFormat="1" ht="22.5" customHeight="1" x14ac:dyDescent="0.25">
      <c r="B16" s="81"/>
      <c r="C16" s="81" t="s">
        <v>5</v>
      </c>
      <c r="D16" s="83">
        <v>796.03587856999991</v>
      </c>
      <c r="E16" s="83">
        <v>849.06741127000009</v>
      </c>
      <c r="F16" s="83">
        <v>907.31715651000002</v>
      </c>
      <c r="G16" s="83">
        <v>955.19435497999996</v>
      </c>
      <c r="H16" s="83">
        <v>1013.4820991</v>
      </c>
      <c r="I16" s="83">
        <v>1065.8623901599999</v>
      </c>
      <c r="J16" s="83">
        <v>1124.1153666499999</v>
      </c>
      <c r="K16" s="83">
        <v>1140.9834060599999</v>
      </c>
      <c r="L16" s="83">
        <v>1152.3252380700001</v>
      </c>
      <c r="M16" s="83">
        <v>1158.2745302599999</v>
      </c>
      <c r="N16" s="83">
        <v>1142.5172851899999</v>
      </c>
      <c r="O16" s="83">
        <v>1104.6163030999999</v>
      </c>
      <c r="P16" s="83">
        <v>1068.2594499900001</v>
      </c>
      <c r="Q16" s="83">
        <v>1068.64258449</v>
      </c>
      <c r="R16" s="83">
        <v>1057.38001173</v>
      </c>
      <c r="S16" s="83">
        <v>17.705333519164817</v>
      </c>
      <c r="X16" s="127"/>
      <c r="AF16" s="128"/>
      <c r="AI16" s="115"/>
      <c r="AL16" s="25"/>
      <c r="AM16" s="25"/>
      <c r="AN16" s="25"/>
      <c r="AO16" s="25"/>
      <c r="AP16" s="25"/>
      <c r="AQ16" s="25"/>
      <c r="AR16" s="25"/>
      <c r="AS16" s="25"/>
      <c r="AT16" s="25"/>
      <c r="AU16" s="25"/>
      <c r="AV16" s="25"/>
      <c r="AW16" s="25"/>
      <c r="AX16" s="25"/>
      <c r="AY16" s="25"/>
      <c r="AZ16" s="25"/>
      <c r="BA16" s="25"/>
      <c r="BB16" s="25"/>
    </row>
    <row r="17" spans="1:54" s="24" customFormat="1" ht="22.5" customHeight="1" x14ac:dyDescent="0.25">
      <c r="B17" s="81"/>
      <c r="C17" s="81" t="s">
        <v>9</v>
      </c>
      <c r="D17" s="83">
        <v>512.73861268000007</v>
      </c>
      <c r="E17" s="83">
        <v>561.36955157</v>
      </c>
      <c r="F17" s="83">
        <v>609.96504212000002</v>
      </c>
      <c r="G17" s="83">
        <v>637.99915868999994</v>
      </c>
      <c r="H17" s="83">
        <v>660.65258576000008</v>
      </c>
      <c r="I17" s="83">
        <v>724.4900763899999</v>
      </c>
      <c r="J17" s="83">
        <v>776.74277868999991</v>
      </c>
      <c r="K17" s="83">
        <v>817.53453966000006</v>
      </c>
      <c r="L17" s="83">
        <v>864.34413366000001</v>
      </c>
      <c r="M17" s="83">
        <v>901.58487229000002</v>
      </c>
      <c r="N17" s="83">
        <v>927.62421514999994</v>
      </c>
      <c r="O17" s="83">
        <v>972.03012945</v>
      </c>
      <c r="P17" s="83">
        <v>1017.88527328</v>
      </c>
      <c r="Q17" s="83">
        <v>1075.5721282299999</v>
      </c>
      <c r="R17" s="83">
        <v>1103.7747831699999</v>
      </c>
      <c r="S17" s="83">
        <v>18.482192257535193</v>
      </c>
      <c r="X17" s="127"/>
      <c r="AF17" s="128"/>
      <c r="AG17" s="115"/>
      <c r="AH17" s="115"/>
      <c r="AL17" s="25"/>
      <c r="AM17" s="25"/>
      <c r="AN17" s="25"/>
      <c r="AO17" s="25"/>
      <c r="AP17" s="25"/>
      <c r="AQ17" s="25"/>
      <c r="AR17" s="25"/>
      <c r="AS17" s="25"/>
      <c r="AT17" s="25"/>
      <c r="AU17" s="25"/>
      <c r="AV17" s="25"/>
      <c r="AW17" s="25"/>
      <c r="AX17" s="25"/>
      <c r="AY17" s="25"/>
      <c r="AZ17" s="25"/>
      <c r="BA17" s="25"/>
      <c r="BB17" s="25"/>
    </row>
    <row r="18" spans="1:54" s="24" customFormat="1" ht="22.5" customHeight="1" x14ac:dyDescent="0.25">
      <c r="B18" s="81"/>
      <c r="C18" s="81" t="s">
        <v>10</v>
      </c>
      <c r="D18" s="83">
        <v>206.02345917</v>
      </c>
      <c r="E18" s="83">
        <v>212.31046887000002</v>
      </c>
      <c r="F18" s="83">
        <v>213.98272937999999</v>
      </c>
      <c r="G18" s="83">
        <v>209.35603768000001</v>
      </c>
      <c r="H18" s="83">
        <v>206.71387898</v>
      </c>
      <c r="I18" s="83">
        <v>223.83390655000002</v>
      </c>
      <c r="J18" s="83">
        <v>240.23466122000002</v>
      </c>
      <c r="K18" s="83">
        <v>248.9543104</v>
      </c>
      <c r="L18" s="83">
        <v>242.59569346999999</v>
      </c>
      <c r="M18" s="83">
        <v>246.58255378999999</v>
      </c>
      <c r="N18" s="83">
        <v>246.18747200000001</v>
      </c>
      <c r="O18" s="83">
        <v>257.73589339</v>
      </c>
      <c r="P18" s="83">
        <v>265.71049420000003</v>
      </c>
      <c r="Q18" s="83">
        <v>275.49796810999999</v>
      </c>
      <c r="R18" s="83">
        <v>285.19278616000003</v>
      </c>
      <c r="S18" s="83">
        <v>4.775419754683254</v>
      </c>
      <c r="AF18" s="128"/>
      <c r="AL18" s="25"/>
      <c r="AM18" s="25"/>
      <c r="AN18" s="25"/>
      <c r="AO18" s="25"/>
      <c r="AP18" s="25"/>
      <c r="AQ18" s="25"/>
      <c r="AR18" s="25"/>
      <c r="AS18" s="25"/>
      <c r="AT18" s="25"/>
      <c r="AU18" s="25"/>
      <c r="AV18" s="25"/>
      <c r="AW18" s="25"/>
      <c r="AX18" s="25"/>
      <c r="AY18" s="25"/>
      <c r="AZ18" s="25"/>
      <c r="BA18" s="25"/>
      <c r="BB18" s="25"/>
    </row>
    <row r="19" spans="1:54" s="24" customFormat="1" ht="27" customHeight="1" x14ac:dyDescent="0.25">
      <c r="B19" s="81"/>
      <c r="C19" s="82" t="s">
        <v>7</v>
      </c>
      <c r="D19" s="83">
        <v>761.68326109999998</v>
      </c>
      <c r="E19" s="83">
        <v>764.31317720000004</v>
      </c>
      <c r="F19" s="83">
        <v>767.43869631999996</v>
      </c>
      <c r="G19" s="83">
        <v>770.79701084999999</v>
      </c>
      <c r="H19" s="83">
        <v>776.90591433000009</v>
      </c>
      <c r="I19" s="83">
        <v>789.29264914999999</v>
      </c>
      <c r="J19" s="83">
        <v>796.15475572000003</v>
      </c>
      <c r="K19" s="83">
        <v>795.04060990999994</v>
      </c>
      <c r="L19" s="83">
        <v>793.22976018999998</v>
      </c>
      <c r="M19" s="83">
        <v>795.6528462199999</v>
      </c>
      <c r="N19" s="83">
        <v>796.40700794999998</v>
      </c>
      <c r="O19" s="83">
        <v>794.75393270999996</v>
      </c>
      <c r="P19" s="83">
        <v>799.51328523000006</v>
      </c>
      <c r="Q19" s="83">
        <v>812.25289725000005</v>
      </c>
      <c r="R19" s="83">
        <v>830.47109981000006</v>
      </c>
      <c r="S19" s="83">
        <v>13.905849965999021</v>
      </c>
      <c r="AL19" s="25"/>
      <c r="AM19" s="25"/>
      <c r="AN19" s="25"/>
      <c r="AO19" s="25"/>
      <c r="AP19" s="25"/>
      <c r="AQ19" s="25"/>
      <c r="AR19" s="25"/>
      <c r="AS19" s="25"/>
      <c r="AT19" s="25"/>
      <c r="AU19" s="25"/>
      <c r="AV19" s="25"/>
      <c r="AW19" s="25"/>
      <c r="AX19" s="25"/>
      <c r="AY19" s="25"/>
      <c r="AZ19" s="25"/>
      <c r="BA19" s="25"/>
      <c r="BB19" s="25"/>
    </row>
    <row r="20" spans="1:54" s="18" customFormat="1" ht="36" customHeight="1" x14ac:dyDescent="0.25">
      <c r="A20" s="17"/>
      <c r="B20" s="191" t="s">
        <v>258</v>
      </c>
      <c r="C20" s="191"/>
      <c r="D20" s="80">
        <v>667.05837224000004</v>
      </c>
      <c r="E20" s="80">
        <v>721.35410904999992</v>
      </c>
      <c r="F20" s="80">
        <v>775.97837486000003</v>
      </c>
      <c r="G20" s="80">
        <v>807.70535068000004</v>
      </c>
      <c r="H20" s="80">
        <v>834.84660471999996</v>
      </c>
      <c r="I20" s="80">
        <v>911.61630432000004</v>
      </c>
      <c r="J20" s="80">
        <v>976.12697274999994</v>
      </c>
      <c r="K20" s="80">
        <v>1020.32183981</v>
      </c>
      <c r="L20" s="80">
        <v>1078.1632735399999</v>
      </c>
      <c r="M20" s="80">
        <v>1120.49987287</v>
      </c>
      <c r="N20" s="80">
        <v>1156.38453491</v>
      </c>
      <c r="O20" s="80">
        <v>1209.5562528200001</v>
      </c>
      <c r="P20" s="80">
        <v>1262.43584904</v>
      </c>
      <c r="Q20" s="80">
        <v>1329.6145719799999</v>
      </c>
      <c r="R20" s="80">
        <v>1364.4322025299998</v>
      </c>
      <c r="S20" s="80">
        <v>100</v>
      </c>
      <c r="T20" s="17"/>
      <c r="Y20" s="26"/>
      <c r="AA20" s="19"/>
      <c r="AB20" s="19"/>
      <c r="AC20" s="19"/>
      <c r="AD20" s="19"/>
      <c r="AE20" s="19"/>
      <c r="AI20" s="14"/>
      <c r="AL20" s="21"/>
      <c r="AM20" s="21"/>
      <c r="AN20" s="21"/>
      <c r="AO20" s="21"/>
      <c r="AP20" s="21"/>
      <c r="AQ20" s="21"/>
      <c r="AR20" s="21"/>
      <c r="AS20" s="21"/>
      <c r="AT20" s="21"/>
      <c r="AU20" s="21"/>
      <c r="AV20" s="21"/>
      <c r="AW20" s="21"/>
      <c r="AX20" s="21"/>
      <c r="AY20" s="21"/>
      <c r="AZ20" s="21"/>
      <c r="BA20" s="21"/>
      <c r="BB20" s="21"/>
    </row>
    <row r="21" spans="1:54" s="24" customFormat="1" ht="22.5" customHeight="1" x14ac:dyDescent="0.25">
      <c r="B21" s="81"/>
      <c r="C21" s="81" t="s">
        <v>4</v>
      </c>
      <c r="D21" s="83">
        <v>49.01105038</v>
      </c>
      <c r="E21" s="83">
        <v>51.604968209999996</v>
      </c>
      <c r="F21" s="83">
        <v>51.661488859999999</v>
      </c>
      <c r="G21" s="83">
        <v>53.036699200000001</v>
      </c>
      <c r="H21" s="83">
        <v>53.902642160000006</v>
      </c>
      <c r="I21" s="83">
        <v>54.234834139999997</v>
      </c>
      <c r="J21" s="83">
        <v>59.337402929999996</v>
      </c>
      <c r="K21" s="83">
        <v>60.592075019999996</v>
      </c>
      <c r="L21" s="83">
        <v>59.210630420000001</v>
      </c>
      <c r="M21" s="83">
        <v>60.710550099999999</v>
      </c>
      <c r="N21" s="83">
        <v>58.819350550000003</v>
      </c>
      <c r="O21" s="83">
        <v>55.265110009999994</v>
      </c>
      <c r="P21" s="83">
        <v>51.692984089999996</v>
      </c>
      <c r="Q21" s="83">
        <v>49.52628034</v>
      </c>
      <c r="R21" s="83">
        <v>49.176243246777965</v>
      </c>
      <c r="S21" s="83">
        <v>3.6041543988475837</v>
      </c>
      <c r="AL21" s="25"/>
      <c r="AM21" s="25"/>
      <c r="AN21" s="25"/>
      <c r="AO21" s="25"/>
      <c r="AP21" s="25"/>
      <c r="AQ21" s="25"/>
      <c r="AR21" s="25"/>
      <c r="AS21" s="25"/>
      <c r="AT21" s="25"/>
      <c r="AU21" s="25"/>
      <c r="AV21" s="25"/>
      <c r="AW21" s="25"/>
      <c r="AX21" s="25"/>
      <c r="AY21" s="25"/>
      <c r="AZ21" s="25"/>
      <c r="BA21" s="25"/>
      <c r="BB21" s="25"/>
    </row>
    <row r="22" spans="1:54" s="115" customFormat="1" ht="22.5" customHeight="1" x14ac:dyDescent="0.25">
      <c r="B22" s="121"/>
      <c r="C22" s="81" t="s">
        <v>0</v>
      </c>
      <c r="D22" s="83">
        <v>145.57521</v>
      </c>
      <c r="E22" s="83">
        <v>151.951852</v>
      </c>
      <c r="F22" s="83">
        <v>161.68705199999999</v>
      </c>
      <c r="G22" s="83">
        <v>170.86720800000001</v>
      </c>
      <c r="H22" s="83">
        <v>174.475596</v>
      </c>
      <c r="I22" s="83">
        <v>194.5560606</v>
      </c>
      <c r="J22" s="83">
        <v>193.44207248000001</v>
      </c>
      <c r="K22" s="83">
        <v>201.70974856999999</v>
      </c>
      <c r="L22" s="83">
        <v>208.62218306</v>
      </c>
      <c r="M22" s="83">
        <v>220.85653883000001</v>
      </c>
      <c r="N22" s="83">
        <v>236.24168406000001</v>
      </c>
      <c r="O22" s="83">
        <v>243.87082359000001</v>
      </c>
      <c r="P22" s="83">
        <v>251.19942817999998</v>
      </c>
      <c r="Q22" s="83">
        <v>257.91690593999999</v>
      </c>
      <c r="R22" s="83">
        <v>261.42100829999998</v>
      </c>
      <c r="S22" s="83">
        <v>19.159692054706699</v>
      </c>
      <c r="AL22" s="124"/>
      <c r="AM22" s="124"/>
      <c r="AN22" s="124"/>
      <c r="AO22" s="124"/>
      <c r="AP22" s="124"/>
      <c r="AQ22" s="124"/>
      <c r="AR22" s="124"/>
      <c r="AS22" s="124"/>
      <c r="AT22" s="124"/>
      <c r="AU22" s="124"/>
      <c r="AV22" s="124"/>
      <c r="AW22" s="124"/>
      <c r="AX22" s="124"/>
      <c r="AY22" s="124"/>
      <c r="AZ22" s="124"/>
      <c r="BA22" s="124"/>
      <c r="BB22" s="124"/>
    </row>
    <row r="23" spans="1:54" s="24" customFormat="1" ht="22.5" customHeight="1" x14ac:dyDescent="0.25">
      <c r="B23" s="81"/>
      <c r="C23" s="81" t="s">
        <v>5</v>
      </c>
      <c r="D23" s="83">
        <v>289.27811400000002</v>
      </c>
      <c r="E23" s="83">
        <v>325.285798</v>
      </c>
      <c r="F23" s="83">
        <v>361.2731</v>
      </c>
      <c r="G23" s="83">
        <v>372.96677799999998</v>
      </c>
      <c r="H23" s="83">
        <v>387.020038</v>
      </c>
      <c r="I23" s="83">
        <v>423.22758600000003</v>
      </c>
      <c r="J23" s="83">
        <v>474.34555599999999</v>
      </c>
      <c r="K23" s="83">
        <v>489.36132799999996</v>
      </c>
      <c r="L23" s="83">
        <v>523.82660199999998</v>
      </c>
      <c r="M23" s="83">
        <v>535.09354799999994</v>
      </c>
      <c r="N23" s="83">
        <v>542.83707400000003</v>
      </c>
      <c r="O23" s="83">
        <v>562.43492600000002</v>
      </c>
      <c r="P23" s="83">
        <v>589.89590850000002</v>
      </c>
      <c r="Q23" s="83">
        <v>623.07170412999994</v>
      </c>
      <c r="R23" s="83">
        <v>625.31140864000008</v>
      </c>
      <c r="S23" s="83">
        <v>45.82942321945464</v>
      </c>
      <c r="AL23" s="25"/>
      <c r="AM23" s="25"/>
      <c r="AN23" s="25"/>
      <c r="AO23" s="25"/>
      <c r="AP23" s="25"/>
      <c r="AQ23" s="25"/>
      <c r="AR23" s="25"/>
      <c r="AS23" s="25"/>
      <c r="AT23" s="25"/>
      <c r="AU23" s="25"/>
      <c r="AV23" s="25"/>
      <c r="AW23" s="25"/>
      <c r="AX23" s="25"/>
      <c r="AY23" s="25"/>
      <c r="AZ23" s="25"/>
      <c r="BA23" s="25"/>
      <c r="BB23" s="25"/>
    </row>
    <row r="24" spans="1:54" s="24" customFormat="1" ht="22.5" customHeight="1" x14ac:dyDescent="0.25">
      <c r="B24" s="81"/>
      <c r="C24" s="81" t="s">
        <v>1</v>
      </c>
      <c r="D24" s="83">
        <v>35.806272</v>
      </c>
      <c r="E24" s="83">
        <v>37.010186000000004</v>
      </c>
      <c r="F24" s="83">
        <v>37.917915999999998</v>
      </c>
      <c r="G24" s="83">
        <v>38.901325999999997</v>
      </c>
      <c r="H24" s="83">
        <v>39.045805999999999</v>
      </c>
      <c r="I24" s="83">
        <v>40.240862</v>
      </c>
      <c r="J24" s="83">
        <v>42.628050000000002</v>
      </c>
      <c r="K24" s="83">
        <v>43.748372000000003</v>
      </c>
      <c r="L24" s="83">
        <v>44.440069999999999</v>
      </c>
      <c r="M24" s="83">
        <v>47.763281999999997</v>
      </c>
      <c r="N24" s="83">
        <v>51.532145999999997</v>
      </c>
      <c r="O24" s="83">
        <v>55.269103999999999</v>
      </c>
      <c r="P24" s="83">
        <v>58.548270840000001</v>
      </c>
      <c r="Q24" s="83">
        <v>62.807181270000001</v>
      </c>
      <c r="R24" s="83">
        <v>69.414969339999999</v>
      </c>
      <c r="S24" s="83">
        <v>5.0874619648588784</v>
      </c>
      <c r="AL24" s="25"/>
      <c r="AM24" s="25"/>
      <c r="AN24" s="25"/>
      <c r="AO24" s="25"/>
      <c r="AP24" s="25"/>
      <c r="AQ24" s="25"/>
      <c r="AR24" s="25"/>
      <c r="AS24" s="25"/>
      <c r="AT24" s="25"/>
      <c r="AU24" s="25"/>
      <c r="AV24" s="25"/>
      <c r="AW24" s="25"/>
      <c r="AX24" s="25"/>
      <c r="AY24" s="25"/>
      <c r="AZ24" s="25"/>
      <c r="BA24" s="25"/>
      <c r="BB24" s="25"/>
    </row>
    <row r="25" spans="1:54" s="24" customFormat="1" ht="22.5" customHeight="1" x14ac:dyDescent="0.25">
      <c r="B25" s="81"/>
      <c r="C25" s="81" t="s">
        <v>6</v>
      </c>
      <c r="D25" s="83">
        <v>141.38840886</v>
      </c>
      <c r="E25" s="83">
        <v>148.49080844</v>
      </c>
      <c r="F25" s="83">
        <v>155.20386640999999</v>
      </c>
      <c r="G25" s="83">
        <v>161.61487854000001</v>
      </c>
      <c r="H25" s="83">
        <v>167.28331956</v>
      </c>
      <c r="I25" s="83">
        <v>181.77603213999998</v>
      </c>
      <c r="J25" s="83">
        <v>184.81966129</v>
      </c>
      <c r="K25" s="83">
        <v>198.71581633</v>
      </c>
      <c r="L25" s="83">
        <v>208.14854604999999</v>
      </c>
      <c r="M25" s="83">
        <v>215.91839872</v>
      </c>
      <c r="N25" s="83">
        <v>218.98038829999999</v>
      </c>
      <c r="O25" s="83">
        <v>231.07437378</v>
      </c>
      <c r="P25" s="83">
        <v>234.92725113</v>
      </c>
      <c r="Q25" s="83">
        <v>245.03318624000002</v>
      </c>
      <c r="R25" s="83">
        <v>254.88542946000001</v>
      </c>
      <c r="S25" s="83">
        <v>18.680695822583083</v>
      </c>
      <c r="AL25" s="25"/>
      <c r="AM25" s="25"/>
      <c r="AN25" s="25"/>
      <c r="AO25" s="25"/>
      <c r="AP25" s="25"/>
      <c r="AQ25" s="25"/>
      <c r="AR25" s="25"/>
      <c r="AS25" s="25"/>
      <c r="AT25" s="25"/>
      <c r="AU25" s="25"/>
      <c r="AV25" s="25"/>
      <c r="AW25" s="25"/>
      <c r="AX25" s="25"/>
      <c r="AY25" s="25"/>
      <c r="AZ25" s="25"/>
      <c r="BA25" s="25"/>
      <c r="BB25" s="25"/>
    </row>
    <row r="26" spans="1:54" s="24" customFormat="1" ht="22.5" customHeight="1" x14ac:dyDescent="0.25">
      <c r="B26" s="81"/>
      <c r="C26" s="81" t="s">
        <v>7</v>
      </c>
      <c r="D26" s="83">
        <v>3.25983</v>
      </c>
      <c r="E26" s="83">
        <v>3.7008380000000001</v>
      </c>
      <c r="F26" s="83">
        <v>4.413176</v>
      </c>
      <c r="G26" s="83">
        <v>5.359864</v>
      </c>
      <c r="H26" s="83">
        <v>6.4697800000000001</v>
      </c>
      <c r="I26" s="83">
        <v>9.0250120000000003</v>
      </c>
      <c r="J26" s="83">
        <v>9.7742440000000013</v>
      </c>
      <c r="K26" s="83">
        <v>10.641209999999999</v>
      </c>
      <c r="L26" s="83">
        <v>12.328100000000001</v>
      </c>
      <c r="M26" s="83">
        <v>13.941976</v>
      </c>
      <c r="N26" s="83">
        <v>15.025146000000001</v>
      </c>
      <c r="O26" s="83">
        <v>18.687026000000003</v>
      </c>
      <c r="P26" s="83">
        <v>20.309918760000002</v>
      </c>
      <c r="Q26" s="83">
        <v>20.22464789</v>
      </c>
      <c r="R26" s="83">
        <v>20.400332679999998</v>
      </c>
      <c r="S26" s="83">
        <v>1.4951518032316051</v>
      </c>
      <c r="AL26" s="25"/>
      <c r="AM26" s="25"/>
      <c r="AN26" s="25"/>
      <c r="AO26" s="25"/>
      <c r="AP26" s="25"/>
      <c r="AQ26" s="25"/>
      <c r="AR26" s="25"/>
      <c r="AS26" s="25"/>
      <c r="AT26" s="25"/>
      <c r="AU26" s="25"/>
      <c r="AV26" s="25"/>
      <c r="AW26" s="25"/>
      <c r="AX26" s="25"/>
      <c r="AY26" s="25"/>
      <c r="AZ26" s="25"/>
      <c r="BA26" s="25"/>
      <c r="BB26" s="25"/>
    </row>
    <row r="27" spans="1:54" s="24" customFormat="1" ht="22.5" customHeight="1" x14ac:dyDescent="0.25">
      <c r="B27" s="81"/>
      <c r="C27" s="81" t="s">
        <v>8</v>
      </c>
      <c r="D27" s="83">
        <v>0.85109900000000005</v>
      </c>
      <c r="E27" s="83">
        <v>1.3640804</v>
      </c>
      <c r="F27" s="83">
        <v>1.78503759</v>
      </c>
      <c r="G27" s="83">
        <v>2.7947509399999997</v>
      </c>
      <c r="H27" s="83">
        <v>4.3840109900000002</v>
      </c>
      <c r="I27" s="83">
        <v>6.2272094300000003</v>
      </c>
      <c r="J27" s="83">
        <v>9.1320460500000014</v>
      </c>
      <c r="K27" s="83">
        <v>12.308251889999999</v>
      </c>
      <c r="L27" s="83">
        <v>17.063800019999999</v>
      </c>
      <c r="M27" s="83">
        <v>19.774359820000001</v>
      </c>
      <c r="N27" s="83">
        <v>24.190325400000003</v>
      </c>
      <c r="O27" s="83">
        <v>30.334888240000002</v>
      </c>
      <c r="P27" s="83">
        <v>37.170225670000001</v>
      </c>
      <c r="Q27" s="83">
        <v>44.510074039999999</v>
      </c>
      <c r="R27" s="83">
        <v>49.5081445</v>
      </c>
      <c r="S27" s="83">
        <v>3.6284796275109508</v>
      </c>
      <c r="AL27" s="25"/>
      <c r="AM27" s="25"/>
      <c r="AN27" s="25"/>
      <c r="AO27" s="25"/>
      <c r="AP27" s="25"/>
      <c r="AQ27" s="25"/>
      <c r="AR27" s="25"/>
      <c r="AS27" s="25"/>
      <c r="AT27" s="25"/>
      <c r="AU27" s="25"/>
      <c r="AV27" s="25"/>
      <c r="AW27" s="25"/>
      <c r="AX27" s="25"/>
      <c r="AY27" s="25"/>
      <c r="AZ27" s="25"/>
      <c r="BA27" s="25"/>
      <c r="BB27" s="25"/>
    </row>
    <row r="28" spans="1:54" s="24" customFormat="1" ht="22.5" customHeight="1" x14ac:dyDescent="0.25">
      <c r="B28" s="81"/>
      <c r="C28" s="81" t="s">
        <v>3</v>
      </c>
      <c r="D28" s="83">
        <v>1.1438E-2</v>
      </c>
      <c r="E28" s="83">
        <v>1.29E-2</v>
      </c>
      <c r="F28" s="83">
        <v>1.9865999999999998E-2</v>
      </c>
      <c r="G28" s="83">
        <v>2.494E-2</v>
      </c>
      <c r="H28" s="83">
        <v>3.8958E-2</v>
      </c>
      <c r="I28" s="83">
        <v>0.10294199999999999</v>
      </c>
      <c r="J28" s="83">
        <v>0.41735800000000001</v>
      </c>
      <c r="K28" s="83">
        <v>0.97016600000000008</v>
      </c>
      <c r="L28" s="83">
        <v>2.1335739999999999</v>
      </c>
      <c r="M28" s="83">
        <v>3.7580194000000002</v>
      </c>
      <c r="N28" s="83">
        <v>5.9448446000000006</v>
      </c>
      <c r="O28" s="83">
        <v>9.7973091999999991</v>
      </c>
      <c r="P28" s="83">
        <v>15.715901610000001</v>
      </c>
      <c r="Q28" s="83">
        <v>23.388175179999998</v>
      </c>
      <c r="R28" s="83">
        <v>31.259508</v>
      </c>
      <c r="S28" s="83">
        <v>2.2910268419374025</v>
      </c>
      <c r="AL28" s="25"/>
      <c r="AM28" s="25"/>
      <c r="AN28" s="25"/>
      <c r="AO28" s="25"/>
      <c r="AP28" s="25"/>
      <c r="AQ28" s="25"/>
      <c r="AR28" s="25"/>
      <c r="AS28" s="25"/>
      <c r="AT28" s="25"/>
      <c r="AU28" s="25"/>
      <c r="AV28" s="25"/>
      <c r="AW28" s="25"/>
      <c r="AX28" s="25"/>
      <c r="AY28" s="25"/>
      <c r="AZ28" s="25"/>
      <c r="BA28" s="25"/>
      <c r="BB28" s="25"/>
    </row>
    <row r="29" spans="1:54" s="24" customFormat="1" ht="27" customHeight="1" x14ac:dyDescent="0.25">
      <c r="B29" s="81"/>
      <c r="C29" s="82" t="s">
        <v>18</v>
      </c>
      <c r="D29" s="83">
        <v>1.8769500000000789</v>
      </c>
      <c r="E29" s="83">
        <v>1.9326780000000099</v>
      </c>
      <c r="F29" s="83">
        <v>2.0168720000000349</v>
      </c>
      <c r="G29" s="83">
        <v>2.13890600000002</v>
      </c>
      <c r="H29" s="83">
        <v>2.2264540099999977</v>
      </c>
      <c r="I29" s="83">
        <v>2.2257660100000294</v>
      </c>
      <c r="J29" s="83">
        <v>2.230581999999913</v>
      </c>
      <c r="K29" s="83">
        <v>2.2748720000001867</v>
      </c>
      <c r="L29" s="83">
        <v>2.3897679900001094</v>
      </c>
      <c r="M29" s="83">
        <v>2.6831999999999425</v>
      </c>
      <c r="N29" s="83">
        <v>2.8135760000002392</v>
      </c>
      <c r="O29" s="83">
        <v>2.8226919999999609</v>
      </c>
      <c r="P29" s="83">
        <v>2.9759602599999653</v>
      </c>
      <c r="Q29" s="83">
        <v>3.1364169500000116</v>
      </c>
      <c r="R29" s="83">
        <v>3.0551583632216079</v>
      </c>
      <c r="S29" s="83">
        <v>0.22391426686914728</v>
      </c>
      <c r="AL29" s="25"/>
      <c r="AM29" s="25"/>
      <c r="AN29" s="25"/>
      <c r="AO29" s="25"/>
      <c r="AP29" s="25"/>
      <c r="AQ29" s="25"/>
      <c r="AR29" s="25"/>
      <c r="AS29" s="25"/>
      <c r="AT29" s="25"/>
      <c r="AU29" s="25"/>
      <c r="AV29" s="25"/>
      <c r="AW29" s="25"/>
      <c r="AX29" s="25"/>
      <c r="AY29" s="25"/>
      <c r="AZ29" s="25"/>
      <c r="BA29" s="25"/>
      <c r="BB29" s="25"/>
    </row>
    <row r="30" spans="1:54" s="18" customFormat="1" ht="36" customHeight="1" x14ac:dyDescent="0.25">
      <c r="A30" s="17"/>
      <c r="B30" s="191" t="s">
        <v>259</v>
      </c>
      <c r="C30" s="191"/>
      <c r="D30" s="80">
        <v>3949.9176091200002</v>
      </c>
      <c r="E30" s="80">
        <v>4148.5204819700002</v>
      </c>
      <c r="F30" s="80">
        <v>4346.1929419400003</v>
      </c>
      <c r="G30" s="80">
        <v>4485.2555262200003</v>
      </c>
      <c r="H30" s="80">
        <v>4589.9022261</v>
      </c>
      <c r="I30" s="80">
        <v>4851.6100962099999</v>
      </c>
      <c r="J30" s="80">
        <v>5048.0163813199997</v>
      </c>
      <c r="K30" s="80">
        <v>5202.3553634</v>
      </c>
      <c r="L30" s="80">
        <v>5313.4095860500001</v>
      </c>
      <c r="M30" s="80">
        <v>5432.0542097699999</v>
      </c>
      <c r="N30" s="80">
        <v>5487.4973587999993</v>
      </c>
      <c r="O30" s="80">
        <v>5555.7130839400006</v>
      </c>
      <c r="P30" s="80">
        <v>5684.6620978499996</v>
      </c>
      <c r="Q30" s="80">
        <v>5852.8158055600006</v>
      </c>
      <c r="R30" s="80">
        <v>5972.0988061899998</v>
      </c>
      <c r="S30" s="80">
        <v>100</v>
      </c>
      <c r="T30" s="17"/>
      <c r="AA30" s="19"/>
      <c r="AB30" s="19"/>
      <c r="AC30" s="19"/>
      <c r="AD30" s="19"/>
      <c r="AE30" s="19"/>
      <c r="AI30" s="14"/>
      <c r="AL30" s="21"/>
      <c r="AM30" s="21"/>
      <c r="AN30" s="21"/>
      <c r="AO30" s="21"/>
      <c r="AP30" s="21"/>
      <c r="AQ30" s="21"/>
      <c r="AR30" s="21"/>
      <c r="AS30" s="21"/>
      <c r="AT30" s="21"/>
      <c r="AU30" s="21"/>
      <c r="AV30" s="21"/>
      <c r="AW30" s="21"/>
      <c r="AX30" s="21"/>
      <c r="AY30" s="21"/>
      <c r="AZ30" s="21"/>
      <c r="BA30" s="21"/>
      <c r="BB30" s="21"/>
    </row>
    <row r="31" spans="1:54" s="115" customFormat="1" ht="22.5" customHeight="1" x14ac:dyDescent="0.25">
      <c r="A31" s="120"/>
      <c r="B31" s="121"/>
      <c r="C31" s="81" t="s">
        <v>11</v>
      </c>
      <c r="D31" s="83">
        <v>1492.8012846399999</v>
      </c>
      <c r="E31" s="83">
        <v>1601.7954613300001</v>
      </c>
      <c r="F31" s="83">
        <v>1704.76559845</v>
      </c>
      <c r="G31" s="83">
        <v>1779.21159685</v>
      </c>
      <c r="H31" s="83">
        <v>1820.4196833599999</v>
      </c>
      <c r="I31" s="83">
        <v>1972.3111896200001</v>
      </c>
      <c r="J31" s="83">
        <v>2058.3777719499999</v>
      </c>
      <c r="K31" s="83">
        <v>2100.4553552899997</v>
      </c>
      <c r="L31" s="83">
        <v>2124.56758261</v>
      </c>
      <c r="M31" s="83">
        <v>2145.0558177299999</v>
      </c>
      <c r="N31" s="83">
        <v>2143.1158413999997</v>
      </c>
      <c r="O31" s="83">
        <v>2136.3480859199999</v>
      </c>
      <c r="P31" s="83">
        <v>2157.9841842899996</v>
      </c>
      <c r="Q31" s="83">
        <v>2214.0871834900004</v>
      </c>
      <c r="R31" s="83">
        <v>2239.5735991400002</v>
      </c>
      <c r="S31" s="83">
        <v>37.500611959378709</v>
      </c>
      <c r="AL31" s="124"/>
      <c r="AM31" s="124"/>
      <c r="AN31" s="124"/>
      <c r="AO31" s="124"/>
      <c r="AP31" s="124"/>
      <c r="AQ31" s="124"/>
      <c r="AR31" s="124"/>
      <c r="AS31" s="124"/>
      <c r="AT31" s="124"/>
      <c r="AU31" s="124"/>
      <c r="AV31" s="124"/>
      <c r="AW31" s="124"/>
      <c r="AX31" s="124"/>
      <c r="AY31" s="124"/>
      <c r="AZ31" s="124"/>
      <c r="BA31" s="124"/>
      <c r="BB31" s="124"/>
    </row>
    <row r="32" spans="1:54" s="24" customFormat="1" ht="22.5" customHeight="1" x14ac:dyDescent="0.25">
      <c r="B32" s="81"/>
      <c r="C32" s="81" t="s">
        <v>20</v>
      </c>
      <c r="D32" s="83">
        <v>638.59697826000001</v>
      </c>
      <c r="E32" s="83">
        <v>663.89831468</v>
      </c>
      <c r="F32" s="83">
        <v>706.79726813999991</v>
      </c>
      <c r="G32" s="83">
        <v>754.08644554</v>
      </c>
      <c r="H32" s="83">
        <v>779.64693279999995</v>
      </c>
      <c r="I32" s="83">
        <v>832.01636528999995</v>
      </c>
      <c r="J32" s="83">
        <v>883.31400716000007</v>
      </c>
      <c r="K32" s="83">
        <v>943.73305386000004</v>
      </c>
      <c r="L32" s="83">
        <v>990.92378043000008</v>
      </c>
      <c r="M32" s="83">
        <v>1020.15150952</v>
      </c>
      <c r="N32" s="83">
        <v>1047.78934701</v>
      </c>
      <c r="O32" s="83">
        <v>1075.10145973</v>
      </c>
      <c r="P32" s="83">
        <v>1112.27603454</v>
      </c>
      <c r="Q32" s="83">
        <v>1138.2015129700001</v>
      </c>
      <c r="R32" s="83">
        <v>1176.7836226300001</v>
      </c>
      <c r="S32" s="83">
        <v>19.704691111444433</v>
      </c>
      <c r="AL32" s="25"/>
      <c r="AM32" s="25"/>
      <c r="AN32" s="25"/>
      <c r="AO32" s="25"/>
      <c r="AP32" s="25"/>
      <c r="AQ32" s="25"/>
      <c r="AR32" s="25"/>
      <c r="AS32" s="25"/>
      <c r="AT32" s="25"/>
      <c r="AU32" s="25"/>
      <c r="AV32" s="25"/>
      <c r="AW32" s="25"/>
      <c r="AX32" s="25"/>
      <c r="AY32" s="25"/>
      <c r="AZ32" s="25"/>
      <c r="BA32" s="25"/>
      <c r="BB32" s="25"/>
    </row>
    <row r="33" spans="1:54" s="24" customFormat="1" ht="27" customHeight="1" x14ac:dyDescent="0.25">
      <c r="B33" s="81"/>
      <c r="C33" s="82" t="s">
        <v>12</v>
      </c>
      <c r="D33" s="83">
        <v>1338.1295945000002</v>
      </c>
      <c r="E33" s="83">
        <v>1373.4860804800001</v>
      </c>
      <c r="F33" s="83">
        <v>1406.63920977</v>
      </c>
      <c r="G33" s="83">
        <v>1426.1516282699999</v>
      </c>
      <c r="H33" s="83">
        <v>1441.03481586</v>
      </c>
      <c r="I33" s="83">
        <v>1480.3133434000001</v>
      </c>
      <c r="J33" s="83">
        <v>1528.9436917</v>
      </c>
      <c r="K33" s="83">
        <v>1551.6812114799998</v>
      </c>
      <c r="L33" s="83">
        <v>1580.3694692700001</v>
      </c>
      <c r="M33" s="83">
        <v>1622.4256238</v>
      </c>
      <c r="N33" s="83">
        <v>1639.7747299299999</v>
      </c>
      <c r="O33" s="83">
        <v>1675.2478596200003</v>
      </c>
      <c r="P33" s="83">
        <v>1723.9657753900001</v>
      </c>
      <c r="Q33" s="83">
        <v>1788.4598449999999</v>
      </c>
      <c r="R33" s="83">
        <v>1837.42666867</v>
      </c>
      <c r="S33" s="83">
        <v>30.76684978429245</v>
      </c>
      <c r="AL33" s="25"/>
      <c r="AM33" s="25"/>
      <c r="AN33" s="25"/>
      <c r="AO33" s="25"/>
      <c r="AP33" s="25"/>
      <c r="AQ33" s="25"/>
      <c r="AR33" s="25"/>
      <c r="AS33" s="25"/>
      <c r="AT33" s="25"/>
      <c r="AU33" s="25"/>
      <c r="AV33" s="25"/>
      <c r="AW33" s="25"/>
      <c r="AX33" s="25"/>
      <c r="AY33" s="25"/>
      <c r="AZ33" s="25"/>
      <c r="BA33" s="25"/>
      <c r="BB33" s="25"/>
    </row>
    <row r="34" spans="1:54" s="18" customFormat="1" ht="36" customHeight="1" x14ac:dyDescent="0.2">
      <c r="A34" s="17"/>
      <c r="B34" s="191" t="s">
        <v>260</v>
      </c>
      <c r="C34" s="191"/>
      <c r="D34" s="80">
        <v>1233.07420579</v>
      </c>
      <c r="E34" s="80">
        <v>1286.5095733399999</v>
      </c>
      <c r="F34" s="80">
        <v>1343.8229159699999</v>
      </c>
      <c r="G34" s="80">
        <v>1375.0460665800001</v>
      </c>
      <c r="H34" s="80">
        <v>1399.7972187999999</v>
      </c>
      <c r="I34" s="80">
        <v>1459.3319145599999</v>
      </c>
      <c r="J34" s="80">
        <v>1491.4266780399998</v>
      </c>
      <c r="K34" s="80">
        <v>1571.65156045</v>
      </c>
      <c r="L34" s="80">
        <v>1624.8717896799999</v>
      </c>
      <c r="M34" s="80">
        <v>1677.22361656</v>
      </c>
      <c r="N34" s="80">
        <v>1721.7753368399999</v>
      </c>
      <c r="O34" s="80">
        <v>1753.1768845500001</v>
      </c>
      <c r="P34" s="80">
        <v>1820.5804306800001</v>
      </c>
      <c r="Q34" s="80">
        <v>1853.3860828700001</v>
      </c>
      <c r="R34" s="80">
        <v>1895.21823156</v>
      </c>
      <c r="S34" s="80">
        <v>100</v>
      </c>
      <c r="T34" s="17"/>
      <c r="Z34" s="20"/>
      <c r="AA34" s="19"/>
      <c r="AB34" s="19"/>
      <c r="AC34" s="19"/>
      <c r="AD34" s="19"/>
      <c r="AE34" s="19"/>
      <c r="AI34" s="14"/>
      <c r="AL34" s="21"/>
      <c r="AM34" s="21"/>
      <c r="AN34" s="21"/>
      <c r="AO34" s="21"/>
      <c r="AP34" s="21"/>
      <c r="AQ34" s="21"/>
      <c r="AR34" s="21"/>
      <c r="AS34" s="21"/>
      <c r="AT34" s="21"/>
      <c r="AU34" s="21"/>
      <c r="AV34" s="21"/>
      <c r="AW34" s="21"/>
      <c r="AX34" s="21"/>
      <c r="AY34" s="21"/>
      <c r="AZ34" s="21"/>
      <c r="BA34" s="21"/>
      <c r="BB34" s="21"/>
    </row>
    <row r="35" spans="1:54" s="115" customFormat="1" ht="22.5" customHeight="1" x14ac:dyDescent="0.25">
      <c r="B35" s="121"/>
      <c r="C35" s="81" t="s">
        <v>11</v>
      </c>
      <c r="D35" s="83">
        <v>201.19145537</v>
      </c>
      <c r="E35" s="83">
        <v>208.20154193000002</v>
      </c>
      <c r="F35" s="83">
        <v>215.65598849</v>
      </c>
      <c r="G35" s="83">
        <v>212.29347246</v>
      </c>
      <c r="H35" s="83">
        <v>209.99122272</v>
      </c>
      <c r="I35" s="83">
        <v>208.25209232</v>
      </c>
      <c r="J35" s="83">
        <v>192.10404441999998</v>
      </c>
      <c r="K35" s="83">
        <v>199.68082053000001</v>
      </c>
      <c r="L35" s="83">
        <v>203.40036799000001</v>
      </c>
      <c r="M35" s="83">
        <v>204.59362864000002</v>
      </c>
      <c r="N35" s="83">
        <v>213.22508773000001</v>
      </c>
      <c r="O35" s="83">
        <v>214.98446046000001</v>
      </c>
      <c r="P35" s="83">
        <v>220.64924475999999</v>
      </c>
      <c r="Q35" s="83">
        <v>219.35827244000001</v>
      </c>
      <c r="R35" s="83">
        <v>221.97133345</v>
      </c>
      <c r="S35" s="83">
        <v>11.712178035945234</v>
      </c>
      <c r="AL35" s="124"/>
      <c r="AM35" s="124"/>
      <c r="AN35" s="124"/>
      <c r="AO35" s="124"/>
      <c r="AP35" s="124"/>
      <c r="AQ35" s="124"/>
      <c r="AR35" s="124"/>
      <c r="AS35" s="124"/>
      <c r="AT35" s="124"/>
      <c r="AU35" s="124"/>
      <c r="AV35" s="124"/>
      <c r="AW35" s="124"/>
      <c r="AX35" s="124"/>
      <c r="AY35" s="124"/>
      <c r="AZ35" s="124"/>
      <c r="BA35" s="124"/>
      <c r="BB35" s="124"/>
    </row>
    <row r="36" spans="1:54" s="24" customFormat="1" ht="22.5" customHeight="1" x14ac:dyDescent="0.25">
      <c r="B36" s="81"/>
      <c r="C36" s="81" t="s">
        <v>20</v>
      </c>
      <c r="D36" s="83">
        <v>609.90012970999999</v>
      </c>
      <c r="E36" s="83">
        <v>633.36265426</v>
      </c>
      <c r="F36" s="83">
        <v>670.87150774000008</v>
      </c>
      <c r="G36" s="83">
        <v>708.69478561999995</v>
      </c>
      <c r="H36" s="83">
        <v>727.9405921</v>
      </c>
      <c r="I36" s="83">
        <v>774.52696613000001</v>
      </c>
      <c r="J36" s="83">
        <v>820.52180773999999</v>
      </c>
      <c r="K36" s="83">
        <v>878.20101763000002</v>
      </c>
      <c r="L36" s="83">
        <v>920.24348340000006</v>
      </c>
      <c r="M36" s="83">
        <v>943.83168495999996</v>
      </c>
      <c r="N36" s="83">
        <v>966.62792374000003</v>
      </c>
      <c r="O36" s="83">
        <v>991.34630128999993</v>
      </c>
      <c r="P36" s="83">
        <v>1025.9335493999999</v>
      </c>
      <c r="Q36" s="83">
        <v>1041.5962852300001</v>
      </c>
      <c r="R36" s="83">
        <v>1075.54944806</v>
      </c>
      <c r="S36" s="83">
        <v>56.750691300320035</v>
      </c>
      <c r="AL36" s="25"/>
      <c r="AM36" s="25"/>
      <c r="AN36" s="25"/>
      <c r="AO36" s="25"/>
      <c r="AP36" s="25"/>
      <c r="AQ36" s="25"/>
      <c r="AR36" s="25"/>
      <c r="AS36" s="25"/>
      <c r="AT36" s="25"/>
      <c r="AU36" s="25"/>
      <c r="AV36" s="25"/>
      <c r="AW36" s="25"/>
      <c r="AX36" s="25"/>
      <c r="AY36" s="25"/>
      <c r="AZ36" s="25"/>
      <c r="BA36" s="25"/>
      <c r="BB36" s="25"/>
    </row>
    <row r="37" spans="1:54" s="24" customFormat="1" ht="27" customHeight="1" x14ac:dyDescent="0.25">
      <c r="B37" s="81"/>
      <c r="C37" s="82" t="s">
        <v>12</v>
      </c>
      <c r="D37" s="83">
        <v>136.61600962</v>
      </c>
      <c r="E37" s="83">
        <v>138.85835197</v>
      </c>
      <c r="F37" s="83">
        <v>145.46389007999997</v>
      </c>
      <c r="G37" s="83">
        <v>143.55693896999998</v>
      </c>
      <c r="H37" s="83">
        <v>139.87393288000001</v>
      </c>
      <c r="I37" s="83">
        <v>143.42761884000001</v>
      </c>
      <c r="J37" s="83">
        <v>147.3440895</v>
      </c>
      <c r="K37" s="83">
        <v>148.93098845</v>
      </c>
      <c r="L37" s="83">
        <v>152.38809732000001</v>
      </c>
      <c r="M37" s="83">
        <v>158.98755147</v>
      </c>
      <c r="N37" s="83">
        <v>165.19582238000001</v>
      </c>
      <c r="O37" s="83">
        <v>168.59991453999999</v>
      </c>
      <c r="P37" s="83">
        <v>176.96871293000001</v>
      </c>
      <c r="Q37" s="83">
        <v>183.25465826999999</v>
      </c>
      <c r="R37" s="83">
        <v>187.64898778</v>
      </c>
      <c r="S37" s="83">
        <v>9.9011810173196562</v>
      </c>
      <c r="AL37" s="25"/>
      <c r="AM37" s="25"/>
      <c r="AN37" s="25"/>
      <c r="AO37" s="25"/>
      <c r="AP37" s="25"/>
      <c r="AQ37" s="25"/>
      <c r="AR37" s="25"/>
      <c r="AS37" s="25"/>
      <c r="AT37" s="25"/>
      <c r="AU37" s="25"/>
      <c r="AV37" s="25"/>
      <c r="AW37" s="25"/>
      <c r="AX37" s="25"/>
      <c r="AY37" s="25"/>
      <c r="AZ37" s="25"/>
      <c r="BA37" s="25"/>
      <c r="BB37" s="25"/>
    </row>
    <row r="38" spans="1:54" s="18" customFormat="1" ht="36" customHeight="1" x14ac:dyDescent="0.25">
      <c r="A38" s="17"/>
      <c r="B38" s="191" t="s">
        <v>261</v>
      </c>
      <c r="C38" s="191"/>
      <c r="D38" s="80">
        <v>440.36219181000001</v>
      </c>
      <c r="E38" s="80">
        <v>474.95029972000003</v>
      </c>
      <c r="F38" s="80">
        <v>503.66640164</v>
      </c>
      <c r="G38" s="80">
        <v>536.86289743999998</v>
      </c>
      <c r="H38" s="80">
        <v>532.35052911999992</v>
      </c>
      <c r="I38" s="80">
        <v>588.79915940000001</v>
      </c>
      <c r="J38" s="80">
        <v>619.34214099999997</v>
      </c>
      <c r="K38" s="80">
        <v>628.19093692000001</v>
      </c>
      <c r="L38" s="80">
        <v>636.04297097999995</v>
      </c>
      <c r="M38" s="80">
        <v>652.73579065000001</v>
      </c>
      <c r="N38" s="80">
        <v>652.98604166999996</v>
      </c>
      <c r="O38" s="80">
        <v>673.39994073000003</v>
      </c>
      <c r="P38" s="80">
        <v>712.71316446999992</v>
      </c>
      <c r="Q38" s="80">
        <v>767.46414460999995</v>
      </c>
      <c r="R38" s="80">
        <v>800.06189375999998</v>
      </c>
      <c r="S38" s="80">
        <v>100</v>
      </c>
      <c r="T38" s="17"/>
      <c r="Y38" s="26"/>
      <c r="AA38" s="19"/>
      <c r="AB38" s="19"/>
      <c r="AC38" s="19"/>
      <c r="AD38" s="19"/>
      <c r="AE38" s="19"/>
      <c r="AI38" s="14"/>
      <c r="AL38" s="21"/>
      <c r="AM38" s="21"/>
      <c r="AN38" s="21"/>
      <c r="AO38" s="21"/>
      <c r="AP38" s="21"/>
      <c r="AQ38" s="21"/>
      <c r="AR38" s="21"/>
      <c r="AS38" s="21"/>
      <c r="AT38" s="21"/>
      <c r="AU38" s="21"/>
      <c r="AV38" s="21"/>
      <c r="AW38" s="21"/>
      <c r="AX38" s="21"/>
      <c r="AY38" s="21"/>
      <c r="AZ38" s="21"/>
      <c r="BA38" s="21"/>
      <c r="BB38" s="21"/>
    </row>
    <row r="39" spans="1:54" s="115" customFormat="1" ht="22.5" customHeight="1" x14ac:dyDescent="0.25">
      <c r="B39" s="121"/>
      <c r="C39" s="81" t="s">
        <v>11</v>
      </c>
      <c r="D39" s="83">
        <v>186.27331635000002</v>
      </c>
      <c r="E39" s="83">
        <v>205.22118932999999</v>
      </c>
      <c r="F39" s="83">
        <v>211.25177012999998</v>
      </c>
      <c r="G39" s="83">
        <v>241.02495274</v>
      </c>
      <c r="H39" s="83">
        <v>230.02332777000001</v>
      </c>
      <c r="I39" s="83">
        <v>263.64286680999999</v>
      </c>
      <c r="J39" s="83">
        <v>265.72761408000002</v>
      </c>
      <c r="K39" s="83">
        <v>273.79341998000001</v>
      </c>
      <c r="L39" s="83">
        <v>274.49565985999999</v>
      </c>
      <c r="M39" s="83">
        <v>280.21383581000003</v>
      </c>
      <c r="N39" s="83">
        <v>274.15093865</v>
      </c>
      <c r="O39" s="83">
        <v>275.95128953</v>
      </c>
      <c r="P39" s="83">
        <v>298.04232213</v>
      </c>
      <c r="Q39" s="83">
        <v>320.91159324</v>
      </c>
      <c r="R39" s="83">
        <v>333.86457825000002</v>
      </c>
      <c r="S39" s="83">
        <v>41.729843760081849</v>
      </c>
      <c r="AL39" s="124"/>
      <c r="AM39" s="124"/>
      <c r="AN39" s="124"/>
      <c r="AO39" s="124"/>
      <c r="AP39" s="124"/>
      <c r="AQ39" s="124"/>
      <c r="AR39" s="124"/>
      <c r="AS39" s="124"/>
      <c r="AT39" s="124"/>
      <c r="AU39" s="124"/>
      <c r="AV39" s="124"/>
      <c r="AW39" s="124"/>
      <c r="AX39" s="124"/>
      <c r="AY39" s="124"/>
      <c r="AZ39" s="124"/>
      <c r="BA39" s="124"/>
      <c r="BB39" s="124"/>
    </row>
    <row r="40" spans="1:54" s="24" customFormat="1" ht="22.5" customHeight="1" x14ac:dyDescent="0.25">
      <c r="B40" s="81"/>
      <c r="C40" s="81" t="s">
        <v>20</v>
      </c>
      <c r="D40" s="83">
        <v>8.8585307599999989</v>
      </c>
      <c r="E40" s="83">
        <v>10.409624599999999</v>
      </c>
      <c r="F40" s="83">
        <v>11.977292480000001</v>
      </c>
      <c r="G40" s="83">
        <v>17.553540140000003</v>
      </c>
      <c r="H40" s="83">
        <v>21.394052060000003</v>
      </c>
      <c r="I40" s="83">
        <v>24.381735990000003</v>
      </c>
      <c r="J40" s="83">
        <v>28.557947120000001</v>
      </c>
      <c r="K40" s="83">
        <v>30.184410010000001</v>
      </c>
      <c r="L40" s="83">
        <v>31.956554739999998</v>
      </c>
      <c r="M40" s="83">
        <v>34.81420344</v>
      </c>
      <c r="N40" s="83">
        <v>36.993312930000002</v>
      </c>
      <c r="O40" s="83">
        <v>37.922256179999998</v>
      </c>
      <c r="P40" s="83">
        <v>39.546526110000002</v>
      </c>
      <c r="Q40" s="83">
        <v>43.983579220000003</v>
      </c>
      <c r="R40" s="83">
        <v>46.485849729999998</v>
      </c>
      <c r="S40" s="83">
        <v>5.810281691024354</v>
      </c>
      <c r="AL40" s="25"/>
      <c r="AM40" s="25"/>
      <c r="AN40" s="25"/>
      <c r="AO40" s="25"/>
      <c r="AP40" s="25"/>
      <c r="AQ40" s="25"/>
      <c r="AR40" s="25"/>
      <c r="AS40" s="25"/>
      <c r="AT40" s="25"/>
      <c r="AU40" s="25"/>
      <c r="AV40" s="25"/>
      <c r="AW40" s="25"/>
      <c r="AX40" s="25"/>
      <c r="AY40" s="25"/>
      <c r="AZ40" s="25"/>
      <c r="BA40" s="25"/>
      <c r="BB40" s="25"/>
    </row>
    <row r="41" spans="1:54" s="24" customFormat="1" ht="27" customHeight="1" x14ac:dyDescent="0.25">
      <c r="B41" s="81"/>
      <c r="C41" s="82" t="s">
        <v>12</v>
      </c>
      <c r="D41" s="83">
        <v>150.2645359</v>
      </c>
      <c r="E41" s="83">
        <v>162.53549912000003</v>
      </c>
      <c r="F41" s="83">
        <v>173.42418301000001</v>
      </c>
      <c r="G41" s="83">
        <v>176.41842757000001</v>
      </c>
      <c r="H41" s="83">
        <v>175.96150130999999</v>
      </c>
      <c r="I41" s="83">
        <v>186.25253305000001</v>
      </c>
      <c r="J41" s="83">
        <v>198.20013824999998</v>
      </c>
      <c r="K41" s="83">
        <v>193.78561558999999</v>
      </c>
      <c r="L41" s="83">
        <v>198.35674220999999</v>
      </c>
      <c r="M41" s="83">
        <v>207.54205673999999</v>
      </c>
      <c r="N41" s="83">
        <v>209.67706666999999</v>
      </c>
      <c r="O41" s="83">
        <v>222.49613618000004</v>
      </c>
      <c r="P41" s="83">
        <v>229.90246857999998</v>
      </c>
      <c r="Q41" s="83">
        <v>248.52183889000003</v>
      </c>
      <c r="R41" s="83">
        <v>259.44971096</v>
      </c>
      <c r="S41" s="83">
        <v>32.428704951898247</v>
      </c>
      <c r="AL41" s="25"/>
      <c r="AM41" s="25"/>
      <c r="AN41" s="25"/>
      <c r="AO41" s="25"/>
      <c r="AP41" s="25"/>
      <c r="AQ41" s="25"/>
      <c r="AR41" s="25"/>
      <c r="AS41" s="25"/>
      <c r="AT41" s="25"/>
      <c r="AU41" s="25"/>
      <c r="AV41" s="25"/>
      <c r="AW41" s="25"/>
      <c r="AX41" s="25"/>
      <c r="AY41" s="25"/>
      <c r="AZ41" s="25"/>
      <c r="BA41" s="25"/>
      <c r="BB41" s="25"/>
    </row>
    <row r="42" spans="1:54" s="18" customFormat="1" ht="36" customHeight="1" x14ac:dyDescent="0.25">
      <c r="A42" s="17"/>
      <c r="B42" s="191" t="s">
        <v>262</v>
      </c>
      <c r="C42" s="191"/>
      <c r="D42" s="80">
        <v>1225.09553454</v>
      </c>
      <c r="E42" s="80">
        <v>1277.41935915</v>
      </c>
      <c r="F42" s="80">
        <v>1333.9746723000001</v>
      </c>
      <c r="G42" s="80">
        <v>1365.8000059000001</v>
      </c>
      <c r="H42" s="80">
        <v>1386.97624165</v>
      </c>
      <c r="I42" s="80">
        <v>1444.37705927</v>
      </c>
      <c r="J42" s="80">
        <v>1482.09819343</v>
      </c>
      <c r="K42" s="80">
        <v>1561.8094031400001</v>
      </c>
      <c r="L42" s="80">
        <v>1613.2535853699999</v>
      </c>
      <c r="M42" s="80">
        <v>1665.93149369</v>
      </c>
      <c r="N42" s="80">
        <v>1709.9458389399999</v>
      </c>
      <c r="O42" s="80">
        <v>1742.39733753</v>
      </c>
      <c r="P42" s="80">
        <v>1812.9355924199999</v>
      </c>
      <c r="Q42" s="80">
        <v>1846.1389734499999</v>
      </c>
      <c r="R42" s="80">
        <v>1888.13503642</v>
      </c>
      <c r="S42" s="80">
        <v>100</v>
      </c>
      <c r="T42" s="17"/>
      <c r="AA42" s="19"/>
      <c r="AB42" s="19"/>
      <c r="AC42" s="19"/>
      <c r="AD42" s="19"/>
      <c r="AE42" s="19"/>
      <c r="AI42" s="14"/>
      <c r="AL42" s="21"/>
      <c r="AM42" s="21"/>
      <c r="AN42" s="21"/>
      <c r="AO42" s="21"/>
      <c r="AP42" s="21"/>
      <c r="AQ42" s="21"/>
      <c r="AR42" s="21"/>
      <c r="AS42" s="21"/>
      <c r="AT42" s="21"/>
      <c r="AU42" s="21"/>
      <c r="AV42" s="21"/>
      <c r="AW42" s="21"/>
      <c r="AX42" s="21"/>
      <c r="AY42" s="21"/>
      <c r="AZ42" s="21"/>
      <c r="BA42" s="21"/>
      <c r="BB42" s="21"/>
    </row>
    <row r="43" spans="1:54" s="115" customFormat="1" ht="22.5" customHeight="1" x14ac:dyDescent="0.25">
      <c r="B43" s="121"/>
      <c r="C43" s="81" t="s">
        <v>13</v>
      </c>
      <c r="D43" s="83">
        <v>274.76524417999997</v>
      </c>
      <c r="E43" s="83">
        <v>284.46107588000001</v>
      </c>
      <c r="F43" s="83">
        <v>295.67554203999998</v>
      </c>
      <c r="G43" s="83">
        <v>315.26948427000002</v>
      </c>
      <c r="H43" s="83">
        <v>325.23887131000004</v>
      </c>
      <c r="I43" s="83">
        <v>347.77546011999999</v>
      </c>
      <c r="J43" s="83">
        <v>363.84799736999997</v>
      </c>
      <c r="K43" s="83">
        <v>391.55939244000001</v>
      </c>
      <c r="L43" s="83">
        <v>420.76081044</v>
      </c>
      <c r="M43" s="83">
        <v>432.32360500999999</v>
      </c>
      <c r="N43" s="83">
        <v>455.86679624999999</v>
      </c>
      <c r="O43" s="83">
        <v>472.27492376999999</v>
      </c>
      <c r="P43" s="83">
        <v>487.57220380999996</v>
      </c>
      <c r="Q43" s="83">
        <v>499.4269913</v>
      </c>
      <c r="R43" s="83">
        <v>514.85213846948307</v>
      </c>
      <c r="S43" s="83">
        <v>27.267760437604554</v>
      </c>
      <c r="AL43" s="124"/>
      <c r="AM43" s="124"/>
      <c r="AN43" s="124"/>
      <c r="AO43" s="124"/>
      <c r="AP43" s="124"/>
      <c r="AQ43" s="124"/>
      <c r="AR43" s="124"/>
      <c r="AS43" s="124"/>
      <c r="AT43" s="124"/>
      <c r="AU43" s="124"/>
      <c r="AV43" s="124"/>
      <c r="AW43" s="124"/>
      <c r="AX43" s="124"/>
      <c r="AY43" s="124"/>
      <c r="AZ43" s="124"/>
      <c r="BA43" s="124"/>
      <c r="BB43" s="124"/>
    </row>
    <row r="44" spans="1:54" s="24" customFormat="1" ht="22.5" customHeight="1" x14ac:dyDescent="0.25">
      <c r="B44" s="81"/>
      <c r="C44" s="81" t="s">
        <v>2</v>
      </c>
      <c r="D44" s="83">
        <v>442.29194137999997</v>
      </c>
      <c r="E44" s="83">
        <v>456.88966785000002</v>
      </c>
      <c r="F44" s="83">
        <v>484.11365963000003</v>
      </c>
      <c r="G44" s="83">
        <v>508.14014802000003</v>
      </c>
      <c r="H44" s="83">
        <v>511.44919184999998</v>
      </c>
      <c r="I44" s="83">
        <v>538.8709588800001</v>
      </c>
      <c r="J44" s="83">
        <v>570.16239546000008</v>
      </c>
      <c r="K44" s="83">
        <v>605.70630590999997</v>
      </c>
      <c r="L44" s="83">
        <v>617.89053980000006</v>
      </c>
      <c r="M44" s="83">
        <v>628.70652803000007</v>
      </c>
      <c r="N44" s="83">
        <v>628.65548586</v>
      </c>
      <c r="O44" s="83">
        <v>622.36936474999993</v>
      </c>
      <c r="P44" s="83">
        <v>639.33452992000002</v>
      </c>
      <c r="Q44" s="83">
        <v>637.85569429999998</v>
      </c>
      <c r="R44" s="83">
        <v>662.40876363552752</v>
      </c>
      <c r="S44" s="83">
        <v>35.082700699812669</v>
      </c>
      <c r="AL44" s="25"/>
      <c r="AM44" s="25"/>
      <c r="AN44" s="25"/>
      <c r="AO44" s="25"/>
      <c r="AP44" s="25"/>
      <c r="AQ44" s="25"/>
      <c r="AR44" s="25"/>
      <c r="AS44" s="25"/>
      <c r="AT44" s="25"/>
      <c r="AU44" s="25"/>
      <c r="AV44" s="25"/>
      <c r="AW44" s="25"/>
      <c r="AX44" s="25"/>
      <c r="AY44" s="25"/>
      <c r="AZ44" s="25"/>
      <c r="BA44" s="25"/>
      <c r="BB44" s="25"/>
    </row>
    <row r="45" spans="1:54" s="24" customFormat="1" ht="22.5" customHeight="1" x14ac:dyDescent="0.25">
      <c r="B45" s="81"/>
      <c r="C45" s="81" t="s">
        <v>14</v>
      </c>
      <c r="D45" s="83">
        <v>95.140689350000002</v>
      </c>
      <c r="E45" s="83">
        <v>99.78275343</v>
      </c>
      <c r="F45" s="83">
        <v>100.01866308</v>
      </c>
      <c r="G45" s="83">
        <v>88.694434169999994</v>
      </c>
      <c r="H45" s="83">
        <v>83.519655299999997</v>
      </c>
      <c r="I45" s="83">
        <v>79.672316809999998</v>
      </c>
      <c r="J45" s="83">
        <v>72.759869899999998</v>
      </c>
      <c r="K45" s="83">
        <v>67.360224909999999</v>
      </c>
      <c r="L45" s="83">
        <v>65.399609350000006</v>
      </c>
      <c r="M45" s="83">
        <v>67.562286540000002</v>
      </c>
      <c r="N45" s="83">
        <v>65.264755809999997</v>
      </c>
      <c r="O45" s="83">
        <v>62.807163379999999</v>
      </c>
      <c r="P45" s="83">
        <v>67.693284020000007</v>
      </c>
      <c r="Q45" s="83">
        <v>65.483854829999999</v>
      </c>
      <c r="R45" s="83">
        <v>61.083104963822663</v>
      </c>
      <c r="S45" s="83">
        <v>3.2351025634077177</v>
      </c>
      <c r="AL45" s="25"/>
      <c r="AM45" s="25"/>
      <c r="AN45" s="25"/>
      <c r="AO45" s="25"/>
      <c r="AP45" s="25"/>
      <c r="AQ45" s="25"/>
      <c r="AR45" s="25"/>
      <c r="AS45" s="25"/>
      <c r="AT45" s="25"/>
      <c r="AU45" s="25"/>
      <c r="AV45" s="25"/>
      <c r="AW45" s="25"/>
      <c r="AX45" s="25"/>
      <c r="AY45" s="25"/>
      <c r="AZ45" s="25"/>
      <c r="BA45" s="25"/>
      <c r="BB45" s="25"/>
    </row>
    <row r="46" spans="1:54" s="24" customFormat="1" ht="22.5" customHeight="1" x14ac:dyDescent="0.25">
      <c r="B46" s="81"/>
      <c r="C46" s="81" t="s">
        <v>15</v>
      </c>
      <c r="D46" s="83">
        <v>22.372336480000001</v>
      </c>
      <c r="E46" s="83">
        <v>22.97882152</v>
      </c>
      <c r="F46" s="83">
        <v>25.564402080000001</v>
      </c>
      <c r="G46" s="83">
        <v>26.988460470000003</v>
      </c>
      <c r="H46" s="83">
        <v>26.681077140000003</v>
      </c>
      <c r="I46" s="83">
        <v>30.550773320000001</v>
      </c>
      <c r="J46" s="83">
        <v>32.292362750000002</v>
      </c>
      <c r="K46" s="83">
        <v>33.873389880000005</v>
      </c>
      <c r="L46" s="83">
        <v>35.807178899999997</v>
      </c>
      <c r="M46" s="83">
        <v>37.641073570000003</v>
      </c>
      <c r="N46" s="83">
        <v>40.396116220000003</v>
      </c>
      <c r="O46" s="83">
        <v>43.400629710000004</v>
      </c>
      <c r="P46" s="83">
        <v>48.083357069999998</v>
      </c>
      <c r="Q46" s="83">
        <v>52.233739059999998</v>
      </c>
      <c r="R46" s="83">
        <v>54.108191043932663</v>
      </c>
      <c r="S46" s="83">
        <v>2.8656949847466704</v>
      </c>
      <c r="AL46" s="25"/>
      <c r="AM46" s="25"/>
      <c r="AN46" s="25"/>
      <c r="AO46" s="25"/>
      <c r="AP46" s="25"/>
      <c r="AQ46" s="25"/>
      <c r="AR46" s="25"/>
      <c r="AS46" s="25"/>
      <c r="AT46" s="25"/>
      <c r="AU46" s="25"/>
      <c r="AV46" s="25"/>
      <c r="AW46" s="25"/>
      <c r="AX46" s="25"/>
      <c r="AY46" s="25"/>
      <c r="AZ46" s="25"/>
      <c r="BA46" s="25"/>
      <c r="BB46" s="25"/>
    </row>
    <row r="47" spans="1:54" s="24" customFormat="1" ht="27" customHeight="1" x14ac:dyDescent="0.25">
      <c r="B47" s="81"/>
      <c r="C47" s="82" t="s">
        <v>16</v>
      </c>
      <c r="D47" s="83">
        <v>98.062059360000006</v>
      </c>
      <c r="E47" s="83">
        <v>105.2175429</v>
      </c>
      <c r="F47" s="83">
        <v>109.40234628</v>
      </c>
      <c r="G47" s="83">
        <v>111.36104893999999</v>
      </c>
      <c r="H47" s="83">
        <v>119.10149609</v>
      </c>
      <c r="I47" s="83">
        <v>123.4120094</v>
      </c>
      <c r="J47" s="83">
        <v>129.49579161</v>
      </c>
      <c r="K47" s="83">
        <v>135.05212800000001</v>
      </c>
      <c r="L47" s="83">
        <v>140.87816430999999</v>
      </c>
      <c r="M47" s="83">
        <v>152.14175297</v>
      </c>
      <c r="N47" s="83">
        <v>160.34090856</v>
      </c>
      <c r="O47" s="83">
        <v>170.51554075999999</v>
      </c>
      <c r="P47" s="83">
        <v>180.81804295000001</v>
      </c>
      <c r="Q47" s="83">
        <v>189.60602019999999</v>
      </c>
      <c r="R47" s="83">
        <v>193.48749946847246</v>
      </c>
      <c r="S47" s="83">
        <v>10.247545632929656</v>
      </c>
      <c r="AL47" s="25"/>
      <c r="AM47" s="25"/>
      <c r="AN47" s="25"/>
      <c r="AO47" s="25"/>
      <c r="AP47" s="25"/>
      <c r="AQ47" s="25"/>
      <c r="AR47" s="25"/>
      <c r="AS47" s="25"/>
      <c r="AT47" s="25"/>
      <c r="AU47" s="25"/>
      <c r="AV47" s="25"/>
      <c r="AW47" s="25"/>
      <c r="AX47" s="25"/>
      <c r="AY47" s="25"/>
      <c r="AZ47" s="25"/>
      <c r="BA47" s="25"/>
      <c r="BB47" s="25"/>
    </row>
    <row r="48" spans="1:54" s="18" customFormat="1" ht="36" customHeight="1" x14ac:dyDescent="0.25">
      <c r="A48" s="17"/>
      <c r="B48" s="191" t="s">
        <v>263</v>
      </c>
      <c r="C48" s="191"/>
      <c r="D48" s="80">
        <v>1123.7446755999999</v>
      </c>
      <c r="E48" s="80">
        <v>1190.5195843199999</v>
      </c>
      <c r="F48" s="80">
        <v>1265.29878203</v>
      </c>
      <c r="G48" s="80">
        <v>1322.7816685</v>
      </c>
      <c r="H48" s="80">
        <v>1370.43756211</v>
      </c>
      <c r="I48" s="80">
        <v>1460.00882219</v>
      </c>
      <c r="J48" s="80">
        <v>1543.81819759</v>
      </c>
      <c r="K48" s="80">
        <v>1597.29224325</v>
      </c>
      <c r="L48" s="80">
        <v>1662.70599376</v>
      </c>
      <c r="M48" s="80">
        <v>1707.9700971300001</v>
      </c>
      <c r="N48" s="80">
        <v>1792.8125601799998</v>
      </c>
      <c r="O48" s="80">
        <v>1886.8280199999999</v>
      </c>
      <c r="P48" s="80">
        <v>1989.53361516</v>
      </c>
      <c r="Q48" s="80">
        <v>2057.1980575899997</v>
      </c>
      <c r="R48" s="80">
        <v>2069.3185428699999</v>
      </c>
      <c r="S48" s="80">
        <v>100</v>
      </c>
      <c r="T48" s="17"/>
      <c r="AA48" s="19"/>
      <c r="AB48" s="19"/>
      <c r="AC48" s="19"/>
      <c r="AD48" s="19"/>
      <c r="AE48" s="19"/>
      <c r="AI48" s="14"/>
      <c r="AL48" s="21"/>
      <c r="AM48" s="21"/>
      <c r="AN48" s="21"/>
      <c r="AO48" s="21"/>
      <c r="AP48" s="21"/>
      <c r="AQ48" s="21"/>
      <c r="AR48" s="21"/>
      <c r="AS48" s="21"/>
      <c r="AT48" s="21"/>
      <c r="AU48" s="21"/>
      <c r="AV48" s="21"/>
      <c r="AW48" s="21"/>
      <c r="AX48" s="21"/>
      <c r="AY48" s="21"/>
      <c r="AZ48" s="21"/>
      <c r="BA48" s="21"/>
      <c r="BB48" s="21"/>
    </row>
    <row r="49" spans="1:54" s="115" customFormat="1" ht="22.5" customHeight="1" x14ac:dyDescent="0.25">
      <c r="B49" s="121"/>
      <c r="C49" s="81" t="s">
        <v>4</v>
      </c>
      <c r="D49" s="83">
        <v>968.02939622999997</v>
      </c>
      <c r="E49" s="83">
        <v>1032.4461029399999</v>
      </c>
      <c r="F49" s="83">
        <v>1103.9978078199999</v>
      </c>
      <c r="G49" s="83">
        <v>1146.89596452</v>
      </c>
      <c r="H49" s="83">
        <v>1213.1583478800001</v>
      </c>
      <c r="I49" s="83">
        <v>1278.5649283499999</v>
      </c>
      <c r="J49" s="83">
        <v>1330.44402575</v>
      </c>
      <c r="K49" s="83">
        <v>1385.2310756300001</v>
      </c>
      <c r="L49" s="83">
        <v>1439.7862736</v>
      </c>
      <c r="M49" s="83">
        <v>1482.5949850000002</v>
      </c>
      <c r="N49" s="83">
        <v>1549.6714592899998</v>
      </c>
      <c r="O49" s="83">
        <v>1635.4536239199999</v>
      </c>
      <c r="P49" s="83">
        <v>1713.7144401600001</v>
      </c>
      <c r="Q49" s="83">
        <v>1754.13132746</v>
      </c>
      <c r="R49" s="83">
        <v>1767.2976239300001</v>
      </c>
      <c r="S49" s="83">
        <v>85.40481261424749</v>
      </c>
      <c r="AL49" s="124"/>
      <c r="AM49" s="124"/>
      <c r="AN49" s="124"/>
      <c r="AO49" s="124"/>
      <c r="AP49" s="124"/>
      <c r="AQ49" s="124"/>
      <c r="AR49" s="124"/>
      <c r="AS49" s="124"/>
      <c r="AT49" s="124"/>
      <c r="AU49" s="124"/>
      <c r="AV49" s="124"/>
      <c r="AW49" s="124"/>
      <c r="AX49" s="124"/>
      <c r="AY49" s="124"/>
      <c r="AZ49" s="124"/>
      <c r="BA49" s="124"/>
      <c r="BB49" s="124"/>
    </row>
    <row r="50" spans="1:54" s="24" customFormat="1" ht="22.5" customHeight="1" x14ac:dyDescent="0.25">
      <c r="B50" s="81"/>
      <c r="C50" s="81" t="s">
        <v>0</v>
      </c>
      <c r="D50" s="83">
        <v>155.71527936999999</v>
      </c>
      <c r="E50" s="83">
        <v>158.07348138</v>
      </c>
      <c r="F50" s="83">
        <v>161.30097420999999</v>
      </c>
      <c r="G50" s="83">
        <v>175.88570397999999</v>
      </c>
      <c r="H50" s="83">
        <v>157.27921423000001</v>
      </c>
      <c r="I50" s="83">
        <v>181.44389384000002</v>
      </c>
      <c r="J50" s="83">
        <v>213.37417184</v>
      </c>
      <c r="K50" s="83">
        <v>212.06116761999999</v>
      </c>
      <c r="L50" s="83">
        <v>222.91972016</v>
      </c>
      <c r="M50" s="83">
        <v>225.37511212999999</v>
      </c>
      <c r="N50" s="83">
        <v>243.14110088999999</v>
      </c>
      <c r="O50" s="83">
        <v>251.37439608</v>
      </c>
      <c r="P50" s="83">
        <v>275.81917499999997</v>
      </c>
      <c r="Q50" s="83">
        <v>303.06673013</v>
      </c>
      <c r="R50" s="83">
        <v>302.02091894</v>
      </c>
      <c r="S50" s="83">
        <v>14.595187385752517</v>
      </c>
      <c r="W50" s="49"/>
      <c r="AL50" s="25"/>
      <c r="AM50" s="25"/>
      <c r="AN50" s="25"/>
      <c r="AO50" s="25"/>
      <c r="AP50" s="25"/>
      <c r="AQ50" s="25"/>
      <c r="AR50" s="25"/>
      <c r="AS50" s="25"/>
      <c r="AT50" s="25"/>
      <c r="AU50" s="25"/>
      <c r="AV50" s="25"/>
      <c r="AW50" s="25"/>
      <c r="AX50" s="25"/>
      <c r="AY50" s="25"/>
      <c r="AZ50" s="25"/>
      <c r="BA50" s="25"/>
      <c r="BB50" s="25"/>
    </row>
    <row r="51" spans="1:54" s="24" customFormat="1" ht="22.5" customHeight="1" x14ac:dyDescent="0.25">
      <c r="B51" s="81"/>
      <c r="C51" s="81" t="s">
        <v>13</v>
      </c>
      <c r="D51" s="83">
        <v>60.043489919999999</v>
      </c>
      <c r="E51" s="83">
        <v>62.87264665</v>
      </c>
      <c r="F51" s="83">
        <v>67.544235369999996</v>
      </c>
      <c r="G51" s="83">
        <v>77.580368319999991</v>
      </c>
      <c r="H51" s="83">
        <v>83.348195349999997</v>
      </c>
      <c r="I51" s="83">
        <v>96.956214790000004</v>
      </c>
      <c r="J51" s="83">
        <v>105.12268816000001</v>
      </c>
      <c r="K51" s="83">
        <v>111.05990795</v>
      </c>
      <c r="L51" s="83">
        <v>121.16097807</v>
      </c>
      <c r="M51" s="83">
        <v>125.12562001000001</v>
      </c>
      <c r="N51" s="83">
        <v>129.71964034000001</v>
      </c>
      <c r="O51" s="83">
        <v>138.18052734999998</v>
      </c>
      <c r="P51" s="83">
        <v>146.48421898000001</v>
      </c>
      <c r="Q51" s="83">
        <v>144.00758316</v>
      </c>
      <c r="R51" s="83">
        <v>133.80593009272707</v>
      </c>
      <c r="S51" s="83">
        <v>6.4661833024096724</v>
      </c>
      <c r="AL51" s="25"/>
      <c r="AM51" s="25"/>
      <c r="AN51" s="25"/>
      <c r="AO51" s="25"/>
      <c r="AP51" s="25"/>
      <c r="AQ51" s="25"/>
      <c r="AR51" s="25"/>
      <c r="AS51" s="25"/>
      <c r="AT51" s="25"/>
      <c r="AU51" s="25"/>
      <c r="AV51" s="25"/>
      <c r="AW51" s="25"/>
      <c r="AX51" s="25"/>
      <c r="AY51" s="25"/>
      <c r="AZ51" s="25"/>
      <c r="BA51" s="25"/>
      <c r="BB51" s="25"/>
    </row>
    <row r="52" spans="1:54" s="24" customFormat="1" ht="22.5" customHeight="1" x14ac:dyDescent="0.25">
      <c r="B52" s="81"/>
      <c r="C52" s="81" t="s">
        <v>2</v>
      </c>
      <c r="D52" s="83">
        <v>92.606069650000009</v>
      </c>
      <c r="E52" s="83">
        <v>100.01412662999999</v>
      </c>
      <c r="F52" s="83">
        <v>115.50007455999999</v>
      </c>
      <c r="G52" s="83">
        <v>130.01865407</v>
      </c>
      <c r="H52" s="83">
        <v>143.35934053</v>
      </c>
      <c r="I52" s="83">
        <v>152.98989564000001</v>
      </c>
      <c r="J52" s="83">
        <v>163.86941454000001</v>
      </c>
      <c r="K52" s="83">
        <v>171.37964509</v>
      </c>
      <c r="L52" s="83">
        <v>181.72924523999998</v>
      </c>
      <c r="M52" s="83">
        <v>193.23177443</v>
      </c>
      <c r="N52" s="83">
        <v>195.14220035999998</v>
      </c>
      <c r="O52" s="83">
        <v>208.07609854999998</v>
      </c>
      <c r="P52" s="83">
        <v>211.88196017999999</v>
      </c>
      <c r="Q52" s="83">
        <v>207.76961173000001</v>
      </c>
      <c r="R52" s="83">
        <v>205.70655332153618</v>
      </c>
      <c r="S52" s="83">
        <v>9.9407872234226247</v>
      </c>
      <c r="AL52" s="25"/>
      <c r="AM52" s="25"/>
      <c r="AN52" s="25"/>
      <c r="AO52" s="25"/>
      <c r="AP52" s="25"/>
      <c r="AQ52" s="25"/>
      <c r="AR52" s="25"/>
      <c r="AS52" s="25"/>
      <c r="AT52" s="25"/>
      <c r="AU52" s="25"/>
      <c r="AV52" s="25"/>
      <c r="AW52" s="25"/>
      <c r="AX52" s="25"/>
      <c r="AY52" s="25"/>
      <c r="AZ52" s="25"/>
      <c r="BA52" s="25"/>
      <c r="BB52" s="25"/>
    </row>
    <row r="53" spans="1:54" s="24" customFormat="1" ht="22.5" customHeight="1" x14ac:dyDescent="0.25">
      <c r="B53" s="81"/>
      <c r="C53" s="81" t="s">
        <v>14</v>
      </c>
      <c r="D53" s="83">
        <v>110.70274876000001</v>
      </c>
      <c r="E53" s="83">
        <v>131.55338912000002</v>
      </c>
      <c r="F53" s="83">
        <v>133.20193297</v>
      </c>
      <c r="G53" s="83">
        <v>138.98269531</v>
      </c>
      <c r="H53" s="83">
        <v>141.60991948</v>
      </c>
      <c r="I53" s="83">
        <v>151.11663172999999</v>
      </c>
      <c r="J53" s="83">
        <v>160.12562460999999</v>
      </c>
      <c r="K53" s="83">
        <v>156.48967008000002</v>
      </c>
      <c r="L53" s="83">
        <v>158.3665627</v>
      </c>
      <c r="M53" s="83">
        <v>151.20211889999999</v>
      </c>
      <c r="N53" s="83">
        <v>156.54564622000001</v>
      </c>
      <c r="O53" s="83">
        <v>152.63713706999999</v>
      </c>
      <c r="P53" s="83">
        <v>156.25001532000002</v>
      </c>
      <c r="Q53" s="83">
        <v>147.24899228999999</v>
      </c>
      <c r="R53" s="83">
        <v>128.33260804805545</v>
      </c>
      <c r="S53" s="83">
        <v>6.2016845347583418</v>
      </c>
      <c r="AL53" s="25"/>
      <c r="AM53" s="25"/>
      <c r="AN53" s="25"/>
      <c r="AO53" s="25"/>
      <c r="AP53" s="25"/>
      <c r="AQ53" s="25"/>
      <c r="AR53" s="25"/>
      <c r="AS53" s="25"/>
      <c r="AT53" s="25"/>
      <c r="AU53" s="25"/>
      <c r="AV53" s="25"/>
      <c r="AW53" s="25"/>
      <c r="AX53" s="25"/>
      <c r="AY53" s="25"/>
      <c r="AZ53" s="25"/>
      <c r="BA53" s="25"/>
      <c r="BB53" s="25"/>
    </row>
    <row r="54" spans="1:54" s="24" customFormat="1" ht="22.5" customHeight="1" x14ac:dyDescent="0.25">
      <c r="B54" s="81"/>
      <c r="C54" s="81" t="s">
        <v>15</v>
      </c>
      <c r="D54" s="83">
        <v>18.303341499999998</v>
      </c>
      <c r="E54" s="83">
        <v>22.389958799999999</v>
      </c>
      <c r="F54" s="83">
        <v>24.244358939999998</v>
      </c>
      <c r="G54" s="83">
        <v>26.778092619999999</v>
      </c>
      <c r="H54" s="83">
        <v>24.847924599999999</v>
      </c>
      <c r="I54" s="83">
        <v>27.652397369999999</v>
      </c>
      <c r="J54" s="83">
        <v>27.718845900000002</v>
      </c>
      <c r="K54" s="83">
        <v>26.59509534</v>
      </c>
      <c r="L54" s="83">
        <v>27.7793393</v>
      </c>
      <c r="M54" s="83">
        <v>26.316626540000001</v>
      </c>
      <c r="N54" s="83">
        <v>27.92555947</v>
      </c>
      <c r="O54" s="83">
        <v>31.465204750000002</v>
      </c>
      <c r="P54" s="83">
        <v>33.670998679999997</v>
      </c>
      <c r="Q54" s="83">
        <v>31.98613692</v>
      </c>
      <c r="R54" s="83">
        <v>26.020816017008162</v>
      </c>
      <c r="S54" s="83">
        <v>1.2574582152498914</v>
      </c>
      <c r="AL54" s="25"/>
      <c r="AM54" s="25"/>
      <c r="AN54" s="25"/>
      <c r="AO54" s="25"/>
      <c r="AP54" s="25"/>
      <c r="AQ54" s="25"/>
      <c r="AR54" s="25"/>
      <c r="AS54" s="25"/>
      <c r="AT54" s="25"/>
      <c r="AU54" s="25"/>
      <c r="AV54" s="25"/>
      <c r="AW54" s="25"/>
      <c r="AX54" s="25"/>
      <c r="AY54" s="25"/>
      <c r="AZ54" s="25"/>
      <c r="BA54" s="25"/>
      <c r="BB54" s="25"/>
    </row>
    <row r="55" spans="1:54" s="24" customFormat="1" ht="27" customHeight="1" x14ac:dyDescent="0.25">
      <c r="B55" s="81"/>
      <c r="C55" s="82" t="s">
        <v>16</v>
      </c>
      <c r="D55" s="83">
        <v>25.20567531</v>
      </c>
      <c r="E55" s="83">
        <v>25.376466540000003</v>
      </c>
      <c r="F55" s="83">
        <v>26.92860971</v>
      </c>
      <c r="G55" s="83">
        <v>25.94759071</v>
      </c>
      <c r="H55" s="83">
        <v>29.16346059</v>
      </c>
      <c r="I55" s="83">
        <v>31.899429860000001</v>
      </c>
      <c r="J55" s="83">
        <v>34.846246059999999</v>
      </c>
      <c r="K55" s="83">
        <v>36.17680034</v>
      </c>
      <c r="L55" s="83">
        <v>40.728854429999998</v>
      </c>
      <c r="M55" s="83">
        <v>47.807770699999999</v>
      </c>
      <c r="N55" s="83">
        <v>55.007542780000001</v>
      </c>
      <c r="O55" s="83">
        <v>65.191454960000002</v>
      </c>
      <c r="P55" s="83">
        <v>69.888382179999994</v>
      </c>
      <c r="Q55" s="83">
        <v>74.457415280000006</v>
      </c>
      <c r="R55" s="83">
        <v>78.102587025042567</v>
      </c>
      <c r="S55" s="83">
        <v>3.7743143651880562</v>
      </c>
      <c r="AL55" s="25"/>
      <c r="AM55" s="25"/>
      <c r="AN55" s="25"/>
      <c r="AO55" s="25"/>
      <c r="AP55" s="25"/>
      <c r="AQ55" s="25"/>
      <c r="AR55" s="25"/>
      <c r="AS55" s="25"/>
      <c r="AT55" s="25"/>
      <c r="AU55" s="25"/>
      <c r="AV55" s="25"/>
      <c r="AW55" s="25"/>
      <c r="AX55" s="25"/>
      <c r="AY55" s="25"/>
      <c r="AZ55" s="25"/>
      <c r="BA55" s="25"/>
      <c r="BB55" s="25"/>
    </row>
    <row r="56" spans="1:54" s="18" customFormat="1" ht="36" customHeight="1" x14ac:dyDescent="0.25">
      <c r="A56" s="17"/>
      <c r="B56" s="191" t="s">
        <v>264</v>
      </c>
      <c r="C56" s="191"/>
      <c r="D56" s="80">
        <v>2911.9021735399997</v>
      </c>
      <c r="E56" s="80">
        <v>2934.2481776</v>
      </c>
      <c r="F56" s="80">
        <v>2935.2991232899999</v>
      </c>
      <c r="G56" s="80">
        <v>2973.0648669100001</v>
      </c>
      <c r="H56" s="80">
        <v>2866.8803210900001</v>
      </c>
      <c r="I56" s="80">
        <v>2973.4054453399999</v>
      </c>
      <c r="J56" s="80">
        <v>3050.10561302</v>
      </c>
      <c r="K56" s="80">
        <v>3065.9547904800002</v>
      </c>
      <c r="L56" s="80">
        <v>3076.9502639499997</v>
      </c>
      <c r="M56" s="80">
        <v>3003.8859666899998</v>
      </c>
      <c r="N56" s="80">
        <v>3142.2297028400003</v>
      </c>
      <c r="O56" s="80">
        <v>3263.7964661999999</v>
      </c>
      <c r="P56" s="80">
        <v>3291.98855736</v>
      </c>
      <c r="Q56" s="80">
        <v>3285.39805166</v>
      </c>
      <c r="R56" s="80">
        <v>3186.3491542699999</v>
      </c>
      <c r="S56" s="80">
        <v>100</v>
      </c>
      <c r="T56" s="17"/>
      <c r="AA56" s="19"/>
      <c r="AB56" s="19"/>
      <c r="AC56" s="19"/>
      <c r="AD56" s="19"/>
      <c r="AE56" s="19"/>
      <c r="AI56" s="14"/>
      <c r="AL56" s="21"/>
      <c r="AM56" s="21"/>
      <c r="AN56" s="21"/>
      <c r="AO56" s="21"/>
      <c r="AP56" s="21"/>
      <c r="AQ56" s="21"/>
      <c r="AR56" s="21"/>
      <c r="AS56" s="21"/>
      <c r="AT56" s="21"/>
      <c r="AU56" s="21"/>
      <c r="AV56" s="21"/>
      <c r="AW56" s="21"/>
      <c r="AX56" s="21"/>
      <c r="AY56" s="21"/>
      <c r="AZ56" s="21"/>
      <c r="BA56" s="21"/>
      <c r="BB56" s="21"/>
    </row>
    <row r="57" spans="1:54" s="115" customFormat="1" ht="22.5" customHeight="1" x14ac:dyDescent="0.25">
      <c r="B57" s="121"/>
      <c r="C57" s="81" t="s">
        <v>4</v>
      </c>
      <c r="D57" s="83">
        <v>2442.8232265499996</v>
      </c>
      <c r="E57" s="83">
        <v>2460.7271031</v>
      </c>
      <c r="F57" s="83">
        <v>2460.6386505099999</v>
      </c>
      <c r="G57" s="83">
        <v>2477.55426519</v>
      </c>
      <c r="H57" s="83">
        <v>2413.7932007499999</v>
      </c>
      <c r="I57" s="83">
        <v>2460.2691344499999</v>
      </c>
      <c r="J57" s="83">
        <v>2513.08268322</v>
      </c>
      <c r="K57" s="83">
        <v>2530.9620397600002</v>
      </c>
      <c r="L57" s="83">
        <v>2508.7955218299999</v>
      </c>
      <c r="M57" s="83">
        <v>2455.9712715999999</v>
      </c>
      <c r="N57" s="83">
        <v>2574.7836282000003</v>
      </c>
      <c r="O57" s="83">
        <v>2682.21395699</v>
      </c>
      <c r="P57" s="83">
        <v>2679.8578367499999</v>
      </c>
      <c r="Q57" s="83">
        <v>2663.6900912000001</v>
      </c>
      <c r="R57" s="83">
        <v>2556.1895240199997</v>
      </c>
      <c r="S57" s="83">
        <v>80.223145683657165</v>
      </c>
      <c r="AL57" s="124"/>
      <c r="AM57" s="124"/>
      <c r="AN57" s="124"/>
      <c r="AO57" s="124"/>
      <c r="AP57" s="124"/>
      <c r="AQ57" s="124"/>
      <c r="AR57" s="124"/>
      <c r="AS57" s="124"/>
      <c r="AT57" s="124"/>
      <c r="AU57" s="124"/>
      <c r="AV57" s="124"/>
      <c r="AW57" s="124"/>
      <c r="AX57" s="124"/>
      <c r="AY57" s="124"/>
      <c r="AZ57" s="124"/>
      <c r="BA57" s="124"/>
      <c r="BB57" s="124"/>
    </row>
    <row r="58" spans="1:54" s="24" customFormat="1" ht="22.5" customHeight="1" x14ac:dyDescent="0.25">
      <c r="B58" s="81"/>
      <c r="C58" s="81" t="s">
        <v>0</v>
      </c>
      <c r="D58" s="83">
        <v>469.07894699000002</v>
      </c>
      <c r="E58" s="83">
        <v>473.5210745</v>
      </c>
      <c r="F58" s="83">
        <v>474.66047278000002</v>
      </c>
      <c r="G58" s="83">
        <v>495.51060171999995</v>
      </c>
      <c r="H58" s="83">
        <v>453.08712034000001</v>
      </c>
      <c r="I58" s="83">
        <v>513.13631089</v>
      </c>
      <c r="J58" s="83">
        <v>537.02292980000004</v>
      </c>
      <c r="K58" s="83">
        <v>534.99275072</v>
      </c>
      <c r="L58" s="83">
        <v>568.15474211999992</v>
      </c>
      <c r="M58" s="83">
        <v>547.91469509000001</v>
      </c>
      <c r="N58" s="83">
        <v>567.44607464000001</v>
      </c>
      <c r="O58" s="83">
        <v>581.58250921000001</v>
      </c>
      <c r="P58" s="83">
        <v>612.13072060999991</v>
      </c>
      <c r="Q58" s="83">
        <v>621.70796045999998</v>
      </c>
      <c r="R58" s="83">
        <v>630.15963025000008</v>
      </c>
      <c r="S58" s="83">
        <v>19.776854316342842</v>
      </c>
      <c r="AL58" s="25"/>
      <c r="AM58" s="25"/>
      <c r="AN58" s="25"/>
      <c r="AO58" s="25"/>
      <c r="AP58" s="25"/>
      <c r="AQ58" s="25"/>
      <c r="AR58" s="25"/>
      <c r="AS58" s="25"/>
      <c r="AT58" s="25"/>
      <c r="AU58" s="25"/>
      <c r="AV58" s="25"/>
      <c r="AW58" s="25"/>
      <c r="AX58" s="25"/>
      <c r="AY58" s="25"/>
      <c r="AZ58" s="25"/>
      <c r="BA58" s="25"/>
      <c r="BB58" s="25"/>
    </row>
    <row r="59" spans="1:54" s="24" customFormat="1" ht="22.5" customHeight="1" x14ac:dyDescent="0.25">
      <c r="B59" s="81"/>
      <c r="C59" s="81" t="s">
        <v>13</v>
      </c>
      <c r="D59" s="83">
        <v>72.357706500000006</v>
      </c>
      <c r="E59" s="83">
        <v>66.376235799999989</v>
      </c>
      <c r="F59" s="83">
        <v>69.119353500000003</v>
      </c>
      <c r="G59" s="83">
        <v>67.690200099999998</v>
      </c>
      <c r="H59" s="83">
        <v>72.873297100000002</v>
      </c>
      <c r="I59" s="83">
        <v>75.5693172</v>
      </c>
      <c r="J59" s="83">
        <v>75.462144600000002</v>
      </c>
      <c r="K59" s="83">
        <v>76.584790699999999</v>
      </c>
      <c r="L59" s="83">
        <v>76.232964999999993</v>
      </c>
      <c r="M59" s="83">
        <v>79.740451199999995</v>
      </c>
      <c r="N59" s="83">
        <v>90.015104399999998</v>
      </c>
      <c r="O59" s="83">
        <v>98.573887499999998</v>
      </c>
      <c r="P59" s="83">
        <v>94.833911470000004</v>
      </c>
      <c r="Q59" s="83">
        <v>87.604127949999992</v>
      </c>
      <c r="R59" s="83">
        <v>88.129910994377354</v>
      </c>
      <c r="S59" s="83">
        <v>2.7658585650061354</v>
      </c>
      <c r="AL59" s="25"/>
      <c r="AM59" s="25"/>
      <c r="AN59" s="25"/>
      <c r="AO59" s="25"/>
      <c r="AP59" s="25"/>
      <c r="AQ59" s="25"/>
      <c r="AR59" s="25"/>
      <c r="AS59" s="25"/>
      <c r="AT59" s="25"/>
      <c r="AU59" s="25"/>
      <c r="AV59" s="25"/>
      <c r="AW59" s="25"/>
      <c r="AX59" s="25"/>
      <c r="AY59" s="25"/>
      <c r="AZ59" s="25"/>
      <c r="BA59" s="25"/>
      <c r="BB59" s="25"/>
    </row>
    <row r="60" spans="1:54" s="24" customFormat="1" ht="22.5" customHeight="1" x14ac:dyDescent="0.25">
      <c r="B60" s="81"/>
      <c r="C60" s="81" t="s">
        <v>2</v>
      </c>
      <c r="D60" s="83">
        <v>133.65688555</v>
      </c>
      <c r="E60" s="83">
        <v>132.92580572999998</v>
      </c>
      <c r="F60" s="83">
        <v>134.18541464999998</v>
      </c>
      <c r="G60" s="83">
        <v>140.50667715</v>
      </c>
      <c r="H60" s="83">
        <v>156.88559814999999</v>
      </c>
      <c r="I60" s="83">
        <v>156.8180073</v>
      </c>
      <c r="J60" s="83">
        <v>156.37387276000001</v>
      </c>
      <c r="K60" s="83">
        <v>158.33263796</v>
      </c>
      <c r="L60" s="83">
        <v>159.01100787000001</v>
      </c>
      <c r="M60" s="83">
        <v>167.10272810999999</v>
      </c>
      <c r="N60" s="83">
        <v>183.46613826999999</v>
      </c>
      <c r="O60" s="83">
        <v>203.9453116</v>
      </c>
      <c r="P60" s="83">
        <v>209.28212740000001</v>
      </c>
      <c r="Q60" s="83">
        <v>224.94360768999999</v>
      </c>
      <c r="R60" s="83">
        <v>215.05549657328768</v>
      </c>
      <c r="S60" s="83">
        <v>6.749275931832317</v>
      </c>
      <c r="AL60" s="25"/>
      <c r="AM60" s="25"/>
      <c r="AN60" s="25"/>
      <c r="AO60" s="25"/>
      <c r="AP60" s="25"/>
      <c r="AQ60" s="25"/>
      <c r="AR60" s="25"/>
      <c r="AS60" s="25"/>
      <c r="AT60" s="25"/>
      <c r="AU60" s="25"/>
      <c r="AV60" s="25"/>
      <c r="AW60" s="25"/>
      <c r="AX60" s="25"/>
      <c r="AY60" s="25"/>
      <c r="AZ60" s="25"/>
      <c r="BA60" s="25"/>
      <c r="BB60" s="25"/>
    </row>
    <row r="61" spans="1:54" s="115" customFormat="1" ht="22.5" customHeight="1" x14ac:dyDescent="0.25">
      <c r="B61" s="121"/>
      <c r="C61" s="81" t="s">
        <v>14</v>
      </c>
      <c r="D61" s="83">
        <v>169.71306779999998</v>
      </c>
      <c r="E61" s="83">
        <v>170.20261240000002</v>
      </c>
      <c r="F61" s="83">
        <v>170.80359150000001</v>
      </c>
      <c r="G61" s="83">
        <v>182.8378415</v>
      </c>
      <c r="H61" s="83">
        <v>183.58798560000002</v>
      </c>
      <c r="I61" s="83">
        <v>185.39453270000001</v>
      </c>
      <c r="J61" s="83">
        <v>187.51632260000002</v>
      </c>
      <c r="K61" s="83">
        <v>180.87205879999999</v>
      </c>
      <c r="L61" s="83">
        <v>194.80914469999999</v>
      </c>
      <c r="M61" s="83">
        <v>184.4634106</v>
      </c>
      <c r="N61" s="83">
        <v>189.37738899999999</v>
      </c>
      <c r="O61" s="83">
        <v>177.36171400000001</v>
      </c>
      <c r="P61" s="83">
        <v>180.20662072000002</v>
      </c>
      <c r="Q61" s="83">
        <v>165.31606526000002</v>
      </c>
      <c r="R61" s="83">
        <v>152.389890936493</v>
      </c>
      <c r="S61" s="83">
        <v>4.7825860744820314</v>
      </c>
      <c r="AL61" s="124"/>
      <c r="AM61" s="124"/>
      <c r="AN61" s="124"/>
      <c r="AO61" s="124"/>
      <c r="AP61" s="124"/>
      <c r="AQ61" s="124"/>
      <c r="AR61" s="124"/>
      <c r="AS61" s="124"/>
      <c r="AT61" s="124"/>
      <c r="AU61" s="124"/>
      <c r="AV61" s="124"/>
      <c r="AW61" s="124"/>
      <c r="AX61" s="124"/>
      <c r="AY61" s="124"/>
      <c r="AZ61" s="124"/>
      <c r="BA61" s="124"/>
      <c r="BB61" s="124"/>
    </row>
    <row r="62" spans="1:54" s="115" customFormat="1" ht="22.5" customHeight="1" x14ac:dyDescent="0.25">
      <c r="B62" s="121"/>
      <c r="C62" s="81" t="s">
        <v>15</v>
      </c>
      <c r="D62" s="83">
        <v>35.665668440000005</v>
      </c>
      <c r="E62" s="83">
        <v>37.336878750000004</v>
      </c>
      <c r="F62" s="83">
        <v>38.129527029999998</v>
      </c>
      <c r="G62" s="83">
        <v>39.053355029999999</v>
      </c>
      <c r="H62" s="83">
        <v>42.996176179999999</v>
      </c>
      <c r="I62" s="83">
        <v>42.727388789999999</v>
      </c>
      <c r="J62" s="83">
        <v>42.298091439999993</v>
      </c>
      <c r="K62" s="83">
        <v>42.048417399999998</v>
      </c>
      <c r="L62" s="83">
        <v>47.475397230000006</v>
      </c>
      <c r="M62" s="83">
        <v>46.84813389</v>
      </c>
      <c r="N62" s="83">
        <v>49.878430590000001</v>
      </c>
      <c r="O62" s="83">
        <v>49.639436289999999</v>
      </c>
      <c r="P62" s="83">
        <v>51.93508267</v>
      </c>
      <c r="Q62" s="83">
        <v>54.971334479999996</v>
      </c>
      <c r="R62" s="83">
        <v>57.591123147979282</v>
      </c>
      <c r="S62" s="83">
        <v>1.8074329070560862</v>
      </c>
      <c r="AL62" s="124"/>
      <c r="AM62" s="124"/>
      <c r="AN62" s="124"/>
      <c r="AO62" s="124"/>
      <c r="AP62" s="124"/>
      <c r="AQ62" s="124"/>
      <c r="AR62" s="124"/>
      <c r="AS62" s="124"/>
      <c r="AT62" s="124"/>
      <c r="AU62" s="124"/>
      <c r="AV62" s="124"/>
      <c r="AW62" s="124"/>
      <c r="AX62" s="124"/>
      <c r="AY62" s="124"/>
      <c r="AZ62" s="124"/>
      <c r="BA62" s="124"/>
      <c r="BB62" s="124"/>
    </row>
    <row r="63" spans="1:54" s="24" customFormat="1" ht="27" customHeight="1" x14ac:dyDescent="0.25">
      <c r="B63" s="81"/>
      <c r="C63" s="82" t="s">
        <v>16</v>
      </c>
      <c r="D63" s="83">
        <v>62.4584878</v>
      </c>
      <c r="E63" s="83">
        <v>60.302377699999994</v>
      </c>
      <c r="F63" s="83">
        <v>62.261641699999998</v>
      </c>
      <c r="G63" s="83">
        <v>64.067754300000004</v>
      </c>
      <c r="H63" s="83">
        <v>62.279615200000002</v>
      </c>
      <c r="I63" s="83">
        <v>67.356622600000009</v>
      </c>
      <c r="J63" s="83">
        <v>74.614477899999997</v>
      </c>
      <c r="K63" s="83">
        <v>73.313539500000005</v>
      </c>
      <c r="L63" s="83">
        <v>71.581344999999999</v>
      </c>
      <c r="M63" s="83">
        <v>77.741973299999998</v>
      </c>
      <c r="N63" s="83">
        <v>73.0984713</v>
      </c>
      <c r="O63" s="83">
        <v>81.254286300000004</v>
      </c>
      <c r="P63" s="83">
        <v>80.816403779999987</v>
      </c>
      <c r="Q63" s="83">
        <v>83.032632219999996</v>
      </c>
      <c r="R63" s="83">
        <v>62.777414177113869</v>
      </c>
      <c r="S63" s="83">
        <v>1.9701988431803332</v>
      </c>
      <c r="AL63" s="25"/>
      <c r="AM63" s="25"/>
      <c r="AN63" s="25"/>
      <c r="AO63" s="25"/>
      <c r="AP63" s="25"/>
      <c r="AQ63" s="25"/>
      <c r="AR63" s="25"/>
      <c r="AS63" s="25"/>
      <c r="AT63" s="25"/>
      <c r="AU63" s="25"/>
      <c r="AV63" s="25"/>
      <c r="AW63" s="25"/>
      <c r="AX63" s="25"/>
      <c r="AY63" s="25"/>
      <c r="AZ63" s="25"/>
      <c r="BA63" s="25"/>
      <c r="BB63" s="25"/>
    </row>
    <row r="64" spans="1:54" s="18" customFormat="1" ht="36" customHeight="1" x14ac:dyDescent="0.2">
      <c r="A64" s="17"/>
      <c r="B64" s="191" t="s">
        <v>336</v>
      </c>
      <c r="C64" s="191"/>
      <c r="D64" s="80">
        <v>13538.281440989998</v>
      </c>
      <c r="E64" s="80">
        <v>14447.1176553</v>
      </c>
      <c r="F64" s="80">
        <v>15214.221034150001</v>
      </c>
      <c r="G64" s="80">
        <v>15748.353617660001</v>
      </c>
      <c r="H64" s="80">
        <v>16223.13997176</v>
      </c>
      <c r="I64" s="80">
        <v>17302.38594385</v>
      </c>
      <c r="J64" s="80">
        <v>18307.865684269997</v>
      </c>
      <c r="K64" s="80">
        <v>18932.539806589997</v>
      </c>
      <c r="L64" s="80">
        <v>19478.676890670002</v>
      </c>
      <c r="M64" s="80">
        <v>19734.80918914</v>
      </c>
      <c r="N64" s="80">
        <v>19775.395085069998</v>
      </c>
      <c r="O64" s="80">
        <v>19789.203393479998</v>
      </c>
      <c r="P64" s="80">
        <v>20207.926106219998</v>
      </c>
      <c r="Q64" s="80">
        <v>20844.166278420002</v>
      </c>
      <c r="R64" s="80">
        <v>21107.77609661</v>
      </c>
      <c r="S64" s="80" t="s">
        <v>17</v>
      </c>
      <c r="T64" s="17"/>
      <c r="X64" s="20"/>
      <c r="AA64" s="19"/>
      <c r="AB64" s="19"/>
      <c r="AC64" s="19"/>
      <c r="AD64" s="19"/>
      <c r="AE64" s="19"/>
      <c r="AI64" s="14"/>
      <c r="AL64" s="21"/>
      <c r="AM64" s="21"/>
      <c r="AN64" s="21"/>
      <c r="AO64" s="21"/>
      <c r="AP64" s="21"/>
      <c r="AQ64" s="21"/>
      <c r="AR64" s="21"/>
      <c r="AS64" s="21"/>
      <c r="AT64" s="21"/>
      <c r="AU64" s="21"/>
      <c r="AV64" s="21"/>
      <c r="AW64" s="21"/>
      <c r="AX64" s="21"/>
      <c r="AY64" s="21"/>
      <c r="AZ64" s="21"/>
      <c r="BA64" s="21"/>
      <c r="BB64" s="21"/>
    </row>
    <row r="65" spans="1:54" s="18" customFormat="1" ht="36" customHeight="1" x14ac:dyDescent="0.25">
      <c r="A65" s="17"/>
      <c r="B65" s="191" t="s">
        <v>337</v>
      </c>
      <c r="C65" s="191"/>
      <c r="D65" s="80">
        <v>382.05</v>
      </c>
      <c r="E65" s="80">
        <v>377.35999999999996</v>
      </c>
      <c r="F65" s="80">
        <v>366</v>
      </c>
      <c r="G65" s="80">
        <v>357.91</v>
      </c>
      <c r="H65" s="80">
        <v>357.74</v>
      </c>
      <c r="I65" s="80">
        <v>355.3</v>
      </c>
      <c r="J65" s="80">
        <v>354.78</v>
      </c>
      <c r="K65" s="80">
        <v>348.9</v>
      </c>
      <c r="L65" s="80">
        <v>341.46999999999997</v>
      </c>
      <c r="M65" s="80">
        <v>330.40000000000003</v>
      </c>
      <c r="N65" s="80">
        <v>318.19</v>
      </c>
      <c r="O65" s="80">
        <v>304.69</v>
      </c>
      <c r="P65" s="80">
        <v>297.03000000000003</v>
      </c>
      <c r="Q65" s="80">
        <v>293.18</v>
      </c>
      <c r="R65" s="80">
        <v>286.26</v>
      </c>
      <c r="S65" s="80" t="s">
        <v>17</v>
      </c>
      <c r="T65" s="17"/>
      <c r="AA65" s="19"/>
      <c r="AB65" s="19"/>
      <c r="AC65" s="19"/>
      <c r="AD65" s="19"/>
      <c r="AE65" s="19"/>
      <c r="AI65" s="14"/>
      <c r="AL65" s="21"/>
      <c r="AM65" s="21"/>
      <c r="AN65" s="21"/>
      <c r="AO65" s="21"/>
      <c r="AP65" s="21"/>
      <c r="AQ65" s="21"/>
      <c r="AR65" s="21"/>
      <c r="AS65" s="21"/>
      <c r="AT65" s="21"/>
      <c r="AU65" s="21"/>
      <c r="AV65" s="21"/>
      <c r="AW65" s="21"/>
      <c r="AX65" s="21"/>
      <c r="AY65" s="21"/>
      <c r="AZ65" s="21"/>
      <c r="BA65" s="21"/>
      <c r="BB65" s="21"/>
    </row>
    <row r="66" spans="1:54" s="18" customFormat="1" ht="36" customHeight="1" x14ac:dyDescent="0.25">
      <c r="A66" s="17"/>
      <c r="B66" s="191" t="s">
        <v>326</v>
      </c>
      <c r="C66" s="191"/>
      <c r="D66" s="80">
        <v>102.15</v>
      </c>
      <c r="E66" s="80">
        <v>99.11</v>
      </c>
      <c r="F66" s="80">
        <v>95.710000000000008</v>
      </c>
      <c r="G66" s="80">
        <v>93.53</v>
      </c>
      <c r="H66" s="80">
        <v>92.64</v>
      </c>
      <c r="I66" s="80">
        <v>91.28</v>
      </c>
      <c r="J66" s="80">
        <v>89.77</v>
      </c>
      <c r="K66" s="80">
        <v>87.86</v>
      </c>
      <c r="L66" s="80">
        <v>85.38</v>
      </c>
      <c r="M66" s="80">
        <v>83.16</v>
      </c>
      <c r="N66" s="80">
        <v>80.63</v>
      </c>
      <c r="O66" s="80">
        <v>78.009999999999991</v>
      </c>
      <c r="P66" s="80">
        <v>76.11999999999999</v>
      </c>
      <c r="Q66" s="80">
        <v>74.929999999999993</v>
      </c>
      <c r="R66" s="80">
        <v>73.800000000000011</v>
      </c>
      <c r="S66" s="80" t="s">
        <v>17</v>
      </c>
      <c r="T66" s="17"/>
      <c r="AA66" s="19"/>
      <c r="AB66" s="19"/>
      <c r="AC66" s="19"/>
      <c r="AD66" s="19"/>
      <c r="AE66" s="19"/>
      <c r="AI66" s="14"/>
      <c r="AL66" s="21"/>
      <c r="AM66" s="21"/>
      <c r="AN66" s="21"/>
      <c r="AO66" s="21"/>
      <c r="AP66" s="21"/>
      <c r="AQ66" s="21"/>
      <c r="AR66" s="21"/>
      <c r="AS66" s="21"/>
      <c r="AT66" s="21"/>
      <c r="AU66" s="21"/>
      <c r="AV66" s="21"/>
      <c r="AW66" s="21"/>
      <c r="AX66" s="21"/>
      <c r="AY66" s="21"/>
      <c r="AZ66" s="21"/>
      <c r="BA66" s="21"/>
      <c r="BB66" s="21"/>
    </row>
    <row r="67" spans="1:54" s="18" customFormat="1" ht="36" customHeight="1" x14ac:dyDescent="0.25">
      <c r="A67" s="27"/>
      <c r="B67" s="190" t="s">
        <v>327</v>
      </c>
      <c r="C67" s="190"/>
      <c r="D67" s="84">
        <v>158.39000000000001</v>
      </c>
      <c r="E67" s="84">
        <v>154.76999999999998</v>
      </c>
      <c r="F67" s="84">
        <v>149.28</v>
      </c>
      <c r="G67" s="84">
        <v>146.01</v>
      </c>
      <c r="H67" s="84">
        <v>145.13</v>
      </c>
      <c r="I67" s="84">
        <v>144.80000000000001</v>
      </c>
      <c r="J67" s="84">
        <v>142.22000000000003</v>
      </c>
      <c r="K67" s="84">
        <v>140</v>
      </c>
      <c r="L67" s="84">
        <v>135.57</v>
      </c>
      <c r="M67" s="84">
        <v>133.01</v>
      </c>
      <c r="N67" s="84">
        <v>128.19</v>
      </c>
      <c r="O67" s="84">
        <v>123.69</v>
      </c>
      <c r="P67" s="84">
        <v>121.11</v>
      </c>
      <c r="Q67" s="84">
        <v>119.32</v>
      </c>
      <c r="R67" s="84">
        <v>117.13</v>
      </c>
      <c r="S67" s="84" t="s">
        <v>17</v>
      </c>
      <c r="T67" s="27"/>
      <c r="AA67" s="19"/>
      <c r="AB67" s="19"/>
      <c r="AC67" s="19"/>
      <c r="AD67" s="19"/>
      <c r="AE67" s="19"/>
      <c r="AI67" s="14"/>
      <c r="AL67" s="21"/>
      <c r="AM67" s="21"/>
      <c r="AN67" s="21"/>
      <c r="AO67" s="21"/>
      <c r="AP67" s="21"/>
      <c r="AQ67" s="21"/>
      <c r="AR67" s="21"/>
      <c r="AS67" s="21"/>
      <c r="AT67" s="21"/>
      <c r="AU67" s="21"/>
      <c r="AV67" s="21"/>
      <c r="AW67" s="21"/>
      <c r="AX67" s="21"/>
      <c r="AY67" s="21"/>
      <c r="AZ67" s="21"/>
      <c r="BA67" s="21"/>
      <c r="BB67" s="21"/>
    </row>
    <row r="68" spans="1:54" s="22" customFormat="1" ht="18" x14ac:dyDescent="0.25">
      <c r="AL68" s="28"/>
      <c r="AM68" s="28"/>
      <c r="AN68" s="28"/>
      <c r="AO68" s="28"/>
      <c r="AP68" s="28"/>
      <c r="AQ68" s="28"/>
      <c r="AR68" s="28"/>
      <c r="AS68" s="28"/>
      <c r="AT68" s="28"/>
      <c r="AU68" s="28"/>
      <c r="AV68" s="28"/>
      <c r="AW68" s="28"/>
      <c r="AX68" s="28"/>
      <c r="AY68" s="28"/>
      <c r="AZ68" s="28"/>
      <c r="BA68" s="28"/>
      <c r="BB68" s="28"/>
    </row>
    <row r="69" spans="1:54" s="64" customFormat="1" ht="18.75" customHeight="1" x14ac:dyDescent="0.2">
      <c r="A69" s="185" t="s">
        <v>103</v>
      </c>
      <c r="B69" s="185"/>
      <c r="C69" s="185"/>
      <c r="D69" s="184"/>
      <c r="E69" s="184"/>
      <c r="F69" s="184"/>
      <c r="G69" s="184"/>
      <c r="H69" s="184"/>
      <c r="I69" s="184"/>
      <c r="J69" s="184"/>
      <c r="K69" s="184"/>
      <c r="L69" s="184"/>
      <c r="M69" s="184"/>
      <c r="N69" s="184"/>
      <c r="O69" s="184"/>
      <c r="S69" s="14"/>
      <c r="Y69" s="65"/>
      <c r="Z69" s="66"/>
    </row>
    <row r="70" spans="1:54" x14ac:dyDescent="0.25">
      <c r="I70" s="29"/>
      <c r="J70" s="29"/>
      <c r="K70" s="29"/>
      <c r="L70" s="29"/>
      <c r="M70" s="29"/>
      <c r="N70" s="29"/>
      <c r="O70" s="29"/>
      <c r="P70" s="29"/>
      <c r="Q70" s="29"/>
      <c r="R70" s="29"/>
      <c r="S70" s="29"/>
    </row>
    <row r="71" spans="1:54" x14ac:dyDescent="0.25">
      <c r="I71" s="29"/>
      <c r="J71" s="29"/>
      <c r="K71" s="29"/>
      <c r="L71" s="29"/>
      <c r="M71" s="29"/>
      <c r="N71" s="29"/>
      <c r="O71" s="29"/>
      <c r="P71" s="29"/>
      <c r="Q71" s="29"/>
      <c r="R71" s="29"/>
      <c r="S71" s="29"/>
    </row>
    <row r="72" spans="1:54" x14ac:dyDescent="0.25">
      <c r="I72" s="29"/>
      <c r="J72" s="29"/>
      <c r="K72" s="29"/>
      <c r="L72" s="29"/>
      <c r="M72" s="29"/>
      <c r="N72" s="29"/>
      <c r="O72" s="29"/>
      <c r="P72" s="29"/>
      <c r="Q72" s="29"/>
      <c r="R72" s="29"/>
      <c r="S72" s="29"/>
    </row>
  </sheetData>
  <mergeCells count="15">
    <mergeCell ref="V3:W3"/>
    <mergeCell ref="B34:C34"/>
    <mergeCell ref="B3:C3"/>
    <mergeCell ref="B4:C4"/>
    <mergeCell ref="B13:C13"/>
    <mergeCell ref="B20:C20"/>
    <mergeCell ref="B30:C30"/>
    <mergeCell ref="B66:C66"/>
    <mergeCell ref="B67:C67"/>
    <mergeCell ref="B38:C38"/>
    <mergeCell ref="B42:C42"/>
    <mergeCell ref="B48:C48"/>
    <mergeCell ref="B56:C56"/>
    <mergeCell ref="B64:C64"/>
    <mergeCell ref="B65:C65"/>
  </mergeCells>
  <hyperlinks>
    <hyperlink ref="V3" location="Índice!A1" display="Volver al índice"/>
  </hyperlinks>
  <pageMargins left="0.18" right="0.25" top="0.75" bottom="0.75" header="0.3" footer="0.3"/>
  <pageSetup paperSize="9" scale="32"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2">
    <tabColor rgb="FFFF8200"/>
    <pageSetUpPr fitToPage="1"/>
  </sheetPr>
  <dimension ref="A1:BB72"/>
  <sheetViews>
    <sheetView showGridLines="0" zoomScale="60" zoomScaleNormal="60" workbookViewId="0"/>
  </sheetViews>
  <sheetFormatPr baseColWidth="10" defaultColWidth="11.42578125" defaultRowHeight="11.25" x14ac:dyDescent="0.25"/>
  <cols>
    <col min="1" max="1" width="2.28515625" style="14" customWidth="1"/>
    <col min="2" max="2" width="5.7109375" style="14" customWidth="1"/>
    <col min="3" max="3" width="72.42578125" style="14" customWidth="1"/>
    <col min="4" max="8" width="15" style="14" customWidth="1"/>
    <col min="9" max="18" width="15" style="30" customWidth="1"/>
    <col min="19" max="19" width="16.85546875" style="30" customWidth="1"/>
    <col min="20" max="20" width="2.28515625" style="14" customWidth="1"/>
    <col min="21" max="27" width="11.42578125" style="14"/>
    <col min="28" max="28" width="16.140625" style="14" bestFit="1" customWidth="1"/>
    <col min="29" max="37" width="11.42578125" style="14"/>
    <col min="38" max="54" width="11.42578125" style="16"/>
    <col min="55" max="16384" width="11.42578125" style="14"/>
  </cols>
  <sheetData>
    <row r="1" spans="1:54" s="6" customFormat="1" ht="39.75" customHeight="1" x14ac:dyDescent="0.25">
      <c r="D1" s="7"/>
      <c r="E1" s="7"/>
      <c r="F1" s="7"/>
      <c r="G1" s="7"/>
      <c r="H1" s="7"/>
      <c r="I1" s="7"/>
      <c r="J1" s="7"/>
      <c r="K1" s="7"/>
      <c r="L1" s="7"/>
      <c r="AB1" s="8" t="e">
        <f ca="1">YEAR(TODAY())-1 &amp; ": " &amp; FIXED(HLOOKUP(YEAR(TODAY())-1,D3:AE4,2,FALSE)) &amp;
" Mtep"</f>
        <v>#N/A</v>
      </c>
      <c r="AL1" s="9"/>
      <c r="AM1" s="9"/>
      <c r="AN1" s="9"/>
      <c r="AO1" s="9"/>
      <c r="AP1" s="9"/>
      <c r="AQ1" s="9"/>
      <c r="AR1" s="9"/>
      <c r="AS1" s="9"/>
      <c r="AT1" s="9"/>
      <c r="AU1" s="9"/>
      <c r="AV1" s="9"/>
      <c r="AW1" s="9"/>
      <c r="AX1" s="9"/>
      <c r="AY1" s="9"/>
      <c r="AZ1" s="9"/>
      <c r="BA1" s="9"/>
      <c r="BB1" s="9"/>
    </row>
    <row r="2" spans="1:54" s="6" customFormat="1" ht="39.75" customHeight="1" x14ac:dyDescent="0.25">
      <c r="D2" s="7"/>
      <c r="E2" s="7"/>
      <c r="F2" s="7"/>
      <c r="G2" s="7"/>
      <c r="H2" s="7"/>
      <c r="I2" s="7"/>
      <c r="J2" s="7"/>
      <c r="K2" s="7"/>
      <c r="L2" s="7"/>
      <c r="S2" s="70"/>
      <c r="W2" s="11"/>
      <c r="Y2" s="12"/>
      <c r="AL2" s="9"/>
      <c r="AM2" s="9"/>
      <c r="AN2" s="9"/>
      <c r="AO2" s="9"/>
      <c r="AP2" s="9"/>
      <c r="AQ2" s="9"/>
      <c r="AR2" s="9"/>
      <c r="AS2" s="9"/>
      <c r="AT2" s="9"/>
      <c r="AU2" s="9"/>
      <c r="AV2" s="9"/>
      <c r="AW2" s="9"/>
      <c r="AX2" s="9"/>
      <c r="AY2" s="9"/>
      <c r="AZ2" s="9"/>
      <c r="BA2" s="9"/>
      <c r="BB2" s="9"/>
    </row>
    <row r="3" spans="1:54" ht="65.25" customHeight="1" x14ac:dyDescent="0.25">
      <c r="A3" s="71"/>
      <c r="B3" s="193" t="s">
        <v>321</v>
      </c>
      <c r="C3" s="193"/>
      <c r="D3" s="13">
        <v>2005</v>
      </c>
      <c r="E3" s="13">
        <v>2006</v>
      </c>
      <c r="F3" s="13">
        <v>2007</v>
      </c>
      <c r="G3" s="13">
        <v>2008</v>
      </c>
      <c r="H3" s="13">
        <v>2009</v>
      </c>
      <c r="I3" s="13">
        <v>2010</v>
      </c>
      <c r="J3" s="13">
        <v>2011</v>
      </c>
      <c r="K3" s="13">
        <v>2012</v>
      </c>
      <c r="L3" s="13">
        <v>2013</v>
      </c>
      <c r="M3" s="13">
        <v>2014</v>
      </c>
      <c r="N3" s="13">
        <v>2015</v>
      </c>
      <c r="O3" s="13">
        <v>2016</v>
      </c>
      <c r="P3" s="13">
        <v>2017</v>
      </c>
      <c r="Q3" s="13">
        <v>2018</v>
      </c>
      <c r="R3" s="13">
        <v>2019</v>
      </c>
      <c r="S3" s="73" t="s">
        <v>342</v>
      </c>
      <c r="T3" s="71"/>
      <c r="V3" s="192" t="s">
        <v>168</v>
      </c>
      <c r="W3" s="192"/>
      <c r="AF3" s="15"/>
    </row>
    <row r="4" spans="1:54" s="18" customFormat="1" ht="36" customHeight="1" x14ac:dyDescent="0.2">
      <c r="A4" s="61"/>
      <c r="B4" s="189" t="s">
        <v>256</v>
      </c>
      <c r="C4" s="189"/>
      <c r="D4" s="75">
        <v>567.69837279000001</v>
      </c>
      <c r="E4" s="75">
        <v>586.68254724999997</v>
      </c>
      <c r="F4" s="75">
        <v>608.55736300000001</v>
      </c>
      <c r="G4" s="75">
        <v>634.29685276000009</v>
      </c>
      <c r="H4" s="75">
        <v>645.6758987500001</v>
      </c>
      <c r="I4" s="75">
        <v>664.09423675000005</v>
      </c>
      <c r="J4" s="75">
        <v>691.30018344000007</v>
      </c>
      <c r="K4" s="75">
        <v>706.61722218</v>
      </c>
      <c r="L4" s="75">
        <v>717.50502638</v>
      </c>
      <c r="M4" s="75">
        <v>753.84399730000007</v>
      </c>
      <c r="N4" s="75">
        <v>748.21749682999996</v>
      </c>
      <c r="O4" s="75">
        <v>765.60034044999998</v>
      </c>
      <c r="P4" s="75">
        <v>791.46326067999996</v>
      </c>
      <c r="Q4" s="75">
        <v>814.29433881999989</v>
      </c>
      <c r="R4" s="75">
        <v>829.37501366000004</v>
      </c>
      <c r="S4" s="75">
        <v>100</v>
      </c>
      <c r="T4" s="61"/>
      <c r="AA4" s="19"/>
      <c r="AB4" s="19"/>
      <c r="AC4" s="19"/>
      <c r="AD4" s="19"/>
      <c r="AE4" s="20"/>
      <c r="AI4" s="14"/>
      <c r="AL4" s="21"/>
      <c r="AM4" s="21">
        <v>2006</v>
      </c>
      <c r="AN4" s="21">
        <v>2007</v>
      </c>
      <c r="AO4" s="21">
        <v>2008</v>
      </c>
      <c r="AP4" s="21">
        <v>2009</v>
      </c>
      <c r="AQ4" s="21">
        <v>2010</v>
      </c>
      <c r="AR4" s="21">
        <v>2011</v>
      </c>
      <c r="AS4" s="21">
        <v>2012</v>
      </c>
      <c r="AT4" s="21">
        <v>2013</v>
      </c>
      <c r="AU4" s="21">
        <v>2014</v>
      </c>
      <c r="AV4" s="21">
        <v>2015</v>
      </c>
      <c r="AW4" s="21">
        <v>2016</v>
      </c>
      <c r="AX4" s="21">
        <v>2017</v>
      </c>
      <c r="AY4" s="21">
        <v>2018</v>
      </c>
      <c r="AZ4" s="21">
        <v>2019</v>
      </c>
      <c r="BA4" s="21"/>
      <c r="BB4" s="21"/>
    </row>
    <row r="5" spans="1:54" s="115" customFormat="1" ht="22.5" customHeight="1" x14ac:dyDescent="0.25">
      <c r="B5" s="121"/>
      <c r="C5" s="81" t="s">
        <v>4</v>
      </c>
      <c r="D5" s="83">
        <v>119.50800165999999</v>
      </c>
      <c r="E5" s="83">
        <v>124.04657352000001</v>
      </c>
      <c r="F5" s="83">
        <v>132.40114535000001</v>
      </c>
      <c r="G5" s="83">
        <v>141.49356602</v>
      </c>
      <c r="H5" s="83">
        <v>152.04892683</v>
      </c>
      <c r="I5" s="83">
        <v>159.3206022</v>
      </c>
      <c r="J5" s="83">
        <v>169.39719237</v>
      </c>
      <c r="K5" s="83">
        <v>165.23856099999998</v>
      </c>
      <c r="L5" s="83">
        <v>170.47326537999999</v>
      </c>
      <c r="M5" s="83">
        <v>190.85907826000002</v>
      </c>
      <c r="N5" s="83">
        <v>180.61662802000001</v>
      </c>
      <c r="O5" s="83">
        <v>182.52750078</v>
      </c>
      <c r="P5" s="83">
        <v>191.87693611</v>
      </c>
      <c r="Q5" s="83">
        <v>194.48961689000001</v>
      </c>
      <c r="R5" s="83">
        <v>194.8998101</v>
      </c>
      <c r="S5" s="83">
        <v>23.499599926445171</v>
      </c>
      <c r="AA5" s="123"/>
      <c r="AB5" s="123"/>
      <c r="AL5" s="124" t="s">
        <v>325</v>
      </c>
      <c r="AM5" s="125">
        <f>+E4/D4-1</f>
        <v>3.3440600448968461E-2</v>
      </c>
      <c r="AN5" s="125">
        <f t="shared" ref="AN5:AZ5" si="0">+F4/E4-1</f>
        <v>3.7285608464979081E-2</v>
      </c>
      <c r="AO5" s="125">
        <f t="shared" si="0"/>
        <v>4.2295913787177453E-2</v>
      </c>
      <c r="AP5" s="125">
        <f t="shared" si="0"/>
        <v>1.7939622340055195E-2</v>
      </c>
      <c r="AQ5" s="125">
        <f t="shared" si="0"/>
        <v>2.8525670596745156E-2</v>
      </c>
      <c r="AR5" s="125">
        <f t="shared" si="0"/>
        <v>4.0966997128514038E-2</v>
      </c>
      <c r="AS5" s="125">
        <f t="shared" si="0"/>
        <v>2.215685617755847E-2</v>
      </c>
      <c r="AT5" s="125">
        <f t="shared" si="0"/>
        <v>1.5408348195094623E-2</v>
      </c>
      <c r="AU5" s="125">
        <f t="shared" si="0"/>
        <v>5.0646294567913586E-2</v>
      </c>
      <c r="AV5" s="125">
        <f t="shared" si="0"/>
        <v>-7.4637464649877083E-3</v>
      </c>
      <c r="AW5" s="125">
        <f t="shared" si="0"/>
        <v>2.3232340454007794E-2</v>
      </c>
      <c r="AX5" s="125">
        <f t="shared" si="0"/>
        <v>3.3781228747623571E-2</v>
      </c>
      <c r="AY5" s="125">
        <f t="shared" si="0"/>
        <v>2.8846668284241206E-2</v>
      </c>
      <c r="AZ5" s="125">
        <f t="shared" si="0"/>
        <v>1.8519930842026522E-2</v>
      </c>
      <c r="BA5" s="124"/>
      <c r="BB5" s="124"/>
    </row>
    <row r="6" spans="1:54" s="115" customFormat="1" ht="22.5" customHeight="1" x14ac:dyDescent="0.25">
      <c r="B6" s="121"/>
      <c r="C6" s="81" t="s">
        <v>0</v>
      </c>
      <c r="D6" s="83">
        <v>74.685537249999996</v>
      </c>
      <c r="E6" s="83">
        <v>79.743846699999992</v>
      </c>
      <c r="F6" s="83">
        <v>85.170795130000002</v>
      </c>
      <c r="G6" s="83">
        <v>86.90907593</v>
      </c>
      <c r="H6" s="83">
        <v>85.574161889999999</v>
      </c>
      <c r="I6" s="83">
        <v>89.483080230000013</v>
      </c>
      <c r="J6" s="83">
        <v>96.80106017</v>
      </c>
      <c r="K6" s="83">
        <v>101.74463467</v>
      </c>
      <c r="L6" s="83">
        <v>101.33750715999999</v>
      </c>
      <c r="M6" s="83">
        <v>103.02679083</v>
      </c>
      <c r="N6" s="83">
        <v>107.06456304</v>
      </c>
      <c r="O6" s="83">
        <v>111.60573782</v>
      </c>
      <c r="P6" s="83">
        <v>119.26325869</v>
      </c>
      <c r="Q6" s="83">
        <v>125.71581433</v>
      </c>
      <c r="R6" s="83">
        <v>127.58532695</v>
      </c>
      <c r="S6" s="83">
        <v>15.383309702925683</v>
      </c>
      <c r="AF6" s="24"/>
      <c r="AL6" s="124" t="s">
        <v>324</v>
      </c>
      <c r="AM6" s="125">
        <f>+E64/D64-1</f>
        <v>1.9909089856231965E-2</v>
      </c>
      <c r="AN6" s="125">
        <f t="shared" ref="AN6:AZ6" si="1">+F64/E64-1</f>
        <v>4.3103472124200959E-2</v>
      </c>
      <c r="AO6" s="125">
        <f t="shared" si="1"/>
        <v>6.4477010046009697E-2</v>
      </c>
      <c r="AP6" s="125">
        <f t="shared" si="1"/>
        <v>-9.5812894379274649E-3</v>
      </c>
      <c r="AQ6" s="125">
        <f t="shared" si="1"/>
        <v>5.3061649443394865E-2</v>
      </c>
      <c r="AR6" s="125">
        <f t="shared" si="1"/>
        <v>-1.8351796600303283E-3</v>
      </c>
      <c r="AS6" s="125">
        <f t="shared" si="1"/>
        <v>5.6089479024826305E-2</v>
      </c>
      <c r="AT6" s="125">
        <f t="shared" si="1"/>
        <v>4.1588090184869309E-2</v>
      </c>
      <c r="AU6" s="125">
        <f t="shared" si="1"/>
        <v>3.9868227225937414E-2</v>
      </c>
      <c r="AV6" s="125">
        <f t="shared" si="1"/>
        <v>-7.4566242594202858E-3</v>
      </c>
      <c r="AW6" s="125">
        <f t="shared" si="1"/>
        <v>1.1662131824766053E-2</v>
      </c>
      <c r="AX6" s="125">
        <f t="shared" si="1"/>
        <v>1.6819620534788138E-2</v>
      </c>
      <c r="AY6" s="125">
        <f t="shared" si="1"/>
        <v>3.0769865214624659E-2</v>
      </c>
      <c r="AZ6" s="125">
        <f t="shared" si="1"/>
        <v>5.4112335827942726E-3</v>
      </c>
      <c r="BA6" s="124"/>
      <c r="BB6" s="124"/>
    </row>
    <row r="7" spans="1:54" s="24" customFormat="1" ht="22.5" customHeight="1" x14ac:dyDescent="0.25">
      <c r="B7" s="81"/>
      <c r="C7" s="81" t="s">
        <v>5</v>
      </c>
      <c r="D7" s="83">
        <v>100.2433767</v>
      </c>
      <c r="E7" s="83">
        <v>102.03859729</v>
      </c>
      <c r="F7" s="83">
        <v>104.75027042000001</v>
      </c>
      <c r="G7" s="83">
        <v>113.05704032</v>
      </c>
      <c r="H7" s="83">
        <v>110.44847745000001</v>
      </c>
      <c r="I7" s="83">
        <v>107.45996206999999</v>
      </c>
      <c r="J7" s="83">
        <v>105.84852081</v>
      </c>
      <c r="K7" s="83">
        <v>104.75848895</v>
      </c>
      <c r="L7" s="83">
        <v>103.70466383999999</v>
      </c>
      <c r="M7" s="83">
        <v>111.75834820999999</v>
      </c>
      <c r="N7" s="83">
        <v>105.03810285</v>
      </c>
      <c r="O7" s="83">
        <v>108.17337514</v>
      </c>
      <c r="P7" s="83">
        <v>109.16826174000001</v>
      </c>
      <c r="Q7" s="83">
        <v>113.1037664</v>
      </c>
      <c r="R7" s="83">
        <v>115.6355693</v>
      </c>
      <c r="S7" s="83">
        <v>13.94249493841208</v>
      </c>
      <c r="AF7" s="115"/>
      <c r="AI7" s="115"/>
      <c r="AL7" s="25"/>
      <c r="AM7" s="25"/>
      <c r="AN7" s="25"/>
      <c r="AO7" s="25"/>
      <c r="AP7" s="25"/>
      <c r="AQ7" s="25"/>
      <c r="AR7" s="25"/>
      <c r="AS7" s="25"/>
      <c r="AT7" s="25"/>
      <c r="AU7" s="25"/>
      <c r="AV7" s="25"/>
      <c r="AW7" s="25"/>
      <c r="AX7" s="25"/>
      <c r="AY7" s="25"/>
      <c r="AZ7" s="25"/>
      <c r="BA7" s="25"/>
      <c r="BB7" s="25"/>
    </row>
    <row r="8" spans="1:54" s="24" customFormat="1" ht="22.5" customHeight="1" x14ac:dyDescent="0.25">
      <c r="B8" s="81"/>
      <c r="C8" s="81" t="s">
        <v>1</v>
      </c>
      <c r="D8" s="83">
        <v>2.9430235599999999</v>
      </c>
      <c r="E8" s="83">
        <v>2.6128357599999998</v>
      </c>
      <c r="F8" s="83">
        <v>2.9492780999999999</v>
      </c>
      <c r="G8" s="83">
        <v>3.3889204199999998</v>
      </c>
      <c r="H8" s="83">
        <v>3.3373204400000001</v>
      </c>
      <c r="I8" s="83">
        <v>3.1530719899999999</v>
      </c>
      <c r="J8" s="83">
        <v>3.5187022099999998</v>
      </c>
      <c r="K8" s="83">
        <v>3.1152841199999997</v>
      </c>
      <c r="L8" s="83">
        <v>3.67610824</v>
      </c>
      <c r="M8" s="83">
        <v>3.59479916</v>
      </c>
      <c r="N8" s="83">
        <v>3.1890356200000003</v>
      </c>
      <c r="O8" s="83">
        <v>3.91586576</v>
      </c>
      <c r="P8" s="83">
        <v>3.6987809600000001</v>
      </c>
      <c r="Q8" s="83">
        <v>2.60346426</v>
      </c>
      <c r="R8" s="83">
        <v>3.33676453</v>
      </c>
      <c r="S8" s="83">
        <v>0.40232277016340129</v>
      </c>
      <c r="AF8" s="115"/>
      <c r="AL8" s="25"/>
      <c r="AM8" s="25"/>
      <c r="AN8" s="25"/>
      <c r="AO8" s="25"/>
      <c r="AP8" s="25"/>
      <c r="AQ8" s="25"/>
      <c r="AR8" s="25"/>
      <c r="AS8" s="25"/>
      <c r="AT8" s="25"/>
      <c r="AU8" s="25"/>
      <c r="AV8" s="25"/>
      <c r="AW8" s="25"/>
      <c r="AX8" s="25"/>
      <c r="AY8" s="25"/>
      <c r="AZ8" s="25"/>
      <c r="BA8" s="25"/>
      <c r="BB8" s="25"/>
    </row>
    <row r="9" spans="1:54" s="24" customFormat="1" ht="22.5" customHeight="1" x14ac:dyDescent="0.25">
      <c r="B9" s="81"/>
      <c r="C9" s="81" t="s">
        <v>6</v>
      </c>
      <c r="D9" s="83">
        <v>7.6902130500000005</v>
      </c>
      <c r="E9" s="83">
        <v>7.9843757899999996</v>
      </c>
      <c r="F9" s="83">
        <v>8.1178906200000007</v>
      </c>
      <c r="G9" s="83">
        <v>8.2118170399999997</v>
      </c>
      <c r="H9" s="83">
        <v>8.4819750299999992</v>
      </c>
      <c r="I9" s="83">
        <v>9.3830784500000011</v>
      </c>
      <c r="J9" s="83">
        <v>9.5199606600000006</v>
      </c>
      <c r="K9" s="83">
        <v>9.5894404200000007</v>
      </c>
      <c r="L9" s="83">
        <v>10.094707590000001</v>
      </c>
      <c r="M9" s="83">
        <v>10.577272600000001</v>
      </c>
      <c r="N9" s="83">
        <v>10.339664489999999</v>
      </c>
      <c r="O9" s="83">
        <v>10.03092373</v>
      </c>
      <c r="P9" s="83">
        <v>10.503535149999999</v>
      </c>
      <c r="Q9" s="83">
        <v>11.30778381</v>
      </c>
      <c r="R9" s="83">
        <v>11.54814199</v>
      </c>
      <c r="S9" s="83">
        <v>1.392390872620878</v>
      </c>
      <c r="AF9" s="115"/>
      <c r="AL9" s="25"/>
      <c r="AM9" s="25"/>
      <c r="AN9" s="25"/>
      <c r="AO9" s="25"/>
      <c r="AP9" s="25"/>
      <c r="AQ9" s="25"/>
      <c r="AR9" s="25"/>
      <c r="AS9" s="25"/>
      <c r="AT9" s="25"/>
      <c r="AU9" s="25"/>
      <c r="AV9" s="25"/>
      <c r="AW9" s="25"/>
      <c r="AX9" s="25"/>
      <c r="AY9" s="25"/>
      <c r="AZ9" s="25"/>
      <c r="BA9" s="25"/>
      <c r="BB9" s="25"/>
    </row>
    <row r="10" spans="1:54" s="24" customFormat="1" ht="22.5" customHeight="1" x14ac:dyDescent="0.25">
      <c r="B10" s="81"/>
      <c r="C10" s="81" t="s">
        <v>7</v>
      </c>
      <c r="D10" s="83">
        <v>261.48078963</v>
      </c>
      <c r="E10" s="83">
        <v>268.97446818000003</v>
      </c>
      <c r="F10" s="83">
        <v>273.76303975000002</v>
      </c>
      <c r="G10" s="83">
        <v>279.6242173</v>
      </c>
      <c r="H10" s="83">
        <v>283.95448461000001</v>
      </c>
      <c r="I10" s="83">
        <v>293.18758331999999</v>
      </c>
      <c r="J10" s="83">
        <v>304.04309251000001</v>
      </c>
      <c r="K10" s="83">
        <v>319.56883096000001</v>
      </c>
      <c r="L10" s="83">
        <v>325.06298185999998</v>
      </c>
      <c r="M10" s="83">
        <v>328.94749769999999</v>
      </c>
      <c r="N10" s="83">
        <v>336.16432072999999</v>
      </c>
      <c r="O10" s="83">
        <v>343.52415349</v>
      </c>
      <c r="P10" s="83">
        <v>350.17547882000002</v>
      </c>
      <c r="Q10" s="83">
        <v>359.79760907000002</v>
      </c>
      <c r="R10" s="83">
        <v>368.86881407000004</v>
      </c>
      <c r="S10" s="83">
        <v>44.475515658736349</v>
      </c>
      <c r="AL10" s="25"/>
      <c r="AM10" s="25"/>
      <c r="AN10" s="25"/>
      <c r="AO10" s="25"/>
      <c r="AP10" s="25"/>
      <c r="AQ10" s="25"/>
      <c r="AR10" s="25"/>
      <c r="AS10" s="25"/>
      <c r="AT10" s="25"/>
      <c r="AU10" s="25"/>
      <c r="AV10" s="25"/>
      <c r="AW10" s="25"/>
      <c r="AX10" s="25"/>
      <c r="AY10" s="25"/>
      <c r="AZ10" s="25"/>
      <c r="BA10" s="25"/>
      <c r="BB10" s="25"/>
    </row>
    <row r="11" spans="1:54" s="24" customFormat="1" ht="22.5" customHeight="1" x14ac:dyDescent="0.25">
      <c r="B11" s="81"/>
      <c r="C11" s="126" t="s">
        <v>18</v>
      </c>
      <c r="D11" s="83">
        <v>7.2455000000000019E-2</v>
      </c>
      <c r="E11" s="83">
        <v>7.5972400000000009E-2</v>
      </c>
      <c r="F11" s="83">
        <v>0.1035354</v>
      </c>
      <c r="G11" s="83">
        <v>0.112875</v>
      </c>
      <c r="H11" s="83">
        <v>0.14771885000000001</v>
      </c>
      <c r="I11" s="83">
        <v>0.22454531</v>
      </c>
      <c r="J11" s="83">
        <v>0.24403403000000001</v>
      </c>
      <c r="K11" s="83">
        <v>0.25519631000000004</v>
      </c>
      <c r="L11" s="83">
        <v>0.35233608999999999</v>
      </c>
      <c r="M11" s="83">
        <v>0.63804669000000003</v>
      </c>
      <c r="N11" s="83">
        <v>1.0359563000000001</v>
      </c>
      <c r="O11" s="83">
        <v>1.3494873700000001</v>
      </c>
      <c r="P11" s="83">
        <v>1.5471017700000003</v>
      </c>
      <c r="Q11" s="83">
        <v>1.8854120999999999</v>
      </c>
      <c r="R11" s="83">
        <v>2.18674042</v>
      </c>
      <c r="S11" s="83">
        <v>0.26366123695359456</v>
      </c>
      <c r="AL11" s="25"/>
      <c r="AM11" s="25"/>
      <c r="AN11" s="25"/>
      <c r="AO11" s="25"/>
      <c r="AP11" s="25"/>
      <c r="AQ11" s="25"/>
      <c r="AR11" s="25"/>
      <c r="AS11" s="25"/>
      <c r="AT11" s="25"/>
      <c r="AU11" s="25"/>
      <c r="AV11" s="25"/>
      <c r="AW11" s="25"/>
      <c r="AX11" s="25"/>
      <c r="AY11" s="25"/>
      <c r="AZ11" s="25"/>
      <c r="BA11" s="25"/>
      <c r="BB11" s="25"/>
    </row>
    <row r="12" spans="1:54" s="24" customFormat="1" ht="27" customHeight="1" x14ac:dyDescent="0.25">
      <c r="A12" s="23"/>
      <c r="B12" s="77"/>
      <c r="C12" s="78" t="s">
        <v>19</v>
      </c>
      <c r="D12" s="79">
        <v>1.0749759400000585</v>
      </c>
      <c r="E12" s="79">
        <v>1.2058776100000159</v>
      </c>
      <c r="F12" s="79">
        <v>1.301408229999879</v>
      </c>
      <c r="G12" s="79">
        <v>1.4993407300000854</v>
      </c>
      <c r="H12" s="79">
        <v>1.6828336500001342</v>
      </c>
      <c r="I12" s="79">
        <v>1.8823131799999828</v>
      </c>
      <c r="J12" s="79">
        <v>1.9276206800001319</v>
      </c>
      <c r="K12" s="79">
        <v>2.3467857499999809</v>
      </c>
      <c r="L12" s="79">
        <v>2.8034562200000437</v>
      </c>
      <c r="M12" s="79">
        <v>4.4421638500000427</v>
      </c>
      <c r="N12" s="79">
        <v>4.7692257799999425</v>
      </c>
      <c r="O12" s="79">
        <v>4.4732963599999493</v>
      </c>
      <c r="P12" s="79">
        <v>5.2299074399998062</v>
      </c>
      <c r="Q12" s="79">
        <v>5.3908719599997994</v>
      </c>
      <c r="R12" s="79">
        <v>5.3138463000001366</v>
      </c>
      <c r="S12" s="79">
        <v>0.64070489374286033</v>
      </c>
      <c r="T12" s="23"/>
      <c r="AL12" s="25"/>
      <c r="AM12" s="25"/>
      <c r="AN12" s="25"/>
      <c r="AO12" s="25"/>
      <c r="AP12" s="25"/>
      <c r="AQ12" s="25"/>
      <c r="AR12" s="25"/>
      <c r="AS12" s="25"/>
      <c r="AT12" s="25"/>
      <c r="AU12" s="25"/>
      <c r="AV12" s="25"/>
      <c r="AW12" s="25"/>
      <c r="AX12" s="25"/>
      <c r="AY12" s="25"/>
      <c r="AZ12" s="25"/>
      <c r="BA12" s="25"/>
      <c r="BB12" s="25"/>
    </row>
    <row r="13" spans="1:54" s="18" customFormat="1" ht="36" customHeight="1" x14ac:dyDescent="0.25">
      <c r="A13" s="17"/>
      <c r="B13" s="191" t="s">
        <v>257</v>
      </c>
      <c r="C13" s="191"/>
      <c r="D13" s="80">
        <v>406.00309830000003</v>
      </c>
      <c r="E13" s="80">
        <v>417.73805283000002</v>
      </c>
      <c r="F13" s="80">
        <v>431.90023514000001</v>
      </c>
      <c r="G13" s="80">
        <v>444.46361784999999</v>
      </c>
      <c r="H13" s="80">
        <v>455.13385281000001</v>
      </c>
      <c r="I13" s="80">
        <v>467.99001663999996</v>
      </c>
      <c r="J13" s="80">
        <v>479.93249881000003</v>
      </c>
      <c r="K13" s="80">
        <v>496.01873704999997</v>
      </c>
      <c r="L13" s="80">
        <v>516.43918931999997</v>
      </c>
      <c r="M13" s="80">
        <v>526.78501046999997</v>
      </c>
      <c r="N13" s="80">
        <v>534.89652690000003</v>
      </c>
      <c r="O13" s="80">
        <v>542.86537243999999</v>
      </c>
      <c r="P13" s="80">
        <v>560.81910028000004</v>
      </c>
      <c r="Q13" s="80">
        <v>578.05254424999998</v>
      </c>
      <c r="R13" s="80">
        <v>582.7939575800001</v>
      </c>
      <c r="S13" s="80">
        <v>100</v>
      </c>
      <c r="T13" s="17"/>
      <c r="AA13" s="19"/>
      <c r="AB13" s="19"/>
      <c r="AC13" s="19"/>
      <c r="AD13" s="19"/>
      <c r="AE13" s="19"/>
      <c r="AI13" s="14"/>
      <c r="AL13" s="21"/>
      <c r="AM13" s="21"/>
      <c r="AN13" s="21"/>
      <c r="AO13" s="21"/>
      <c r="AP13" s="21"/>
      <c r="AQ13" s="21"/>
      <c r="AR13" s="21"/>
      <c r="AS13" s="21"/>
      <c r="AT13" s="21"/>
      <c r="AU13" s="21"/>
      <c r="AV13" s="21"/>
      <c r="AW13" s="21"/>
      <c r="AX13" s="21"/>
      <c r="AY13" s="21"/>
      <c r="AZ13" s="21"/>
      <c r="BA13" s="21"/>
      <c r="BB13" s="21"/>
    </row>
    <row r="14" spans="1:54" s="24" customFormat="1" ht="22.5" customHeight="1" x14ac:dyDescent="0.25">
      <c r="B14" s="81"/>
      <c r="C14" s="81" t="s">
        <v>4</v>
      </c>
      <c r="D14" s="83">
        <v>106.4235022</v>
      </c>
      <c r="E14" s="83">
        <v>108.12705844</v>
      </c>
      <c r="F14" s="83">
        <v>114.46309151</v>
      </c>
      <c r="G14" s="83">
        <v>122.1366433</v>
      </c>
      <c r="H14" s="83">
        <v>127.52089472</v>
      </c>
      <c r="I14" s="83">
        <v>135.68774041999998</v>
      </c>
      <c r="J14" s="83">
        <v>136.27042172</v>
      </c>
      <c r="K14" s="83">
        <v>143.17491222999999</v>
      </c>
      <c r="L14" s="83">
        <v>154.20029120000001</v>
      </c>
      <c r="M14" s="83">
        <v>159.12294050999998</v>
      </c>
      <c r="N14" s="83">
        <v>158.95336842</v>
      </c>
      <c r="O14" s="83">
        <v>162.75043567</v>
      </c>
      <c r="P14" s="83">
        <v>165.79775081999998</v>
      </c>
      <c r="Q14" s="83">
        <v>167.85667289</v>
      </c>
      <c r="R14" s="83">
        <v>163.77694422000002</v>
      </c>
      <c r="S14" s="83">
        <v>28.102031959986196</v>
      </c>
      <c r="AL14" s="25"/>
      <c r="AM14" s="25"/>
      <c r="AN14" s="25"/>
      <c r="AO14" s="25"/>
      <c r="AP14" s="25"/>
      <c r="AQ14" s="25"/>
      <c r="AR14" s="25"/>
      <c r="AS14" s="25"/>
      <c r="AT14" s="25"/>
      <c r="AU14" s="25"/>
      <c r="AV14" s="25"/>
      <c r="AW14" s="25"/>
      <c r="AX14" s="25"/>
      <c r="AY14" s="25"/>
      <c r="AZ14" s="25"/>
      <c r="BA14" s="25"/>
      <c r="BB14" s="25"/>
    </row>
    <row r="15" spans="1:54" s="115" customFormat="1" ht="22.5" customHeight="1" x14ac:dyDescent="0.25">
      <c r="B15" s="121"/>
      <c r="C15" s="81" t="s">
        <v>0</v>
      </c>
      <c r="D15" s="83">
        <v>25.859869890000002</v>
      </c>
      <c r="E15" s="83">
        <v>29.018708449999998</v>
      </c>
      <c r="F15" s="83">
        <v>31.95124229</v>
      </c>
      <c r="G15" s="83">
        <v>31.19692311</v>
      </c>
      <c r="H15" s="83">
        <v>29.1769274</v>
      </c>
      <c r="I15" s="83">
        <v>28.678802830000002</v>
      </c>
      <c r="J15" s="83">
        <v>32.298171699999997</v>
      </c>
      <c r="K15" s="83">
        <v>32.803177920000003</v>
      </c>
      <c r="L15" s="83">
        <v>33.39467106</v>
      </c>
      <c r="M15" s="83">
        <v>31.392546790000001</v>
      </c>
      <c r="N15" s="83">
        <v>33.998599750000004</v>
      </c>
      <c r="O15" s="83">
        <v>35.478124909999998</v>
      </c>
      <c r="P15" s="83">
        <v>37.422047200000002</v>
      </c>
      <c r="Q15" s="83">
        <v>41.575580349999996</v>
      </c>
      <c r="R15" s="83">
        <v>42.433323450000003</v>
      </c>
      <c r="S15" s="83">
        <v>7.2810163691814163</v>
      </c>
      <c r="AF15" s="24"/>
      <c r="AG15" s="24"/>
      <c r="AH15" s="24"/>
      <c r="AI15" s="24"/>
      <c r="AL15" s="124"/>
      <c r="AM15" s="124"/>
      <c r="AN15" s="124"/>
      <c r="AO15" s="124"/>
      <c r="AP15" s="124"/>
      <c r="AQ15" s="124"/>
      <c r="AR15" s="124"/>
      <c r="AS15" s="124"/>
      <c r="AT15" s="124"/>
      <c r="AU15" s="124"/>
      <c r="AV15" s="124"/>
      <c r="AW15" s="124"/>
      <c r="AX15" s="124"/>
      <c r="AY15" s="124"/>
      <c r="AZ15" s="124"/>
      <c r="BA15" s="124"/>
      <c r="BB15" s="124"/>
    </row>
    <row r="16" spans="1:54" s="24" customFormat="1" ht="22.5" customHeight="1" x14ac:dyDescent="0.25">
      <c r="B16" s="81"/>
      <c r="C16" s="81" t="s">
        <v>5</v>
      </c>
      <c r="D16" s="83">
        <v>19.771894830000001</v>
      </c>
      <c r="E16" s="83">
        <v>19.399492840000001</v>
      </c>
      <c r="F16" s="83">
        <v>19.796224519999999</v>
      </c>
      <c r="G16" s="83">
        <v>20.359330119999999</v>
      </c>
      <c r="H16" s="83">
        <v>24.069162980000002</v>
      </c>
      <c r="I16" s="83">
        <v>17.313166200000001</v>
      </c>
      <c r="J16" s="83">
        <v>15.440583</v>
      </c>
      <c r="K16" s="83">
        <v>18.005015719999999</v>
      </c>
      <c r="L16" s="83">
        <v>19.659929629999997</v>
      </c>
      <c r="M16" s="83">
        <v>20.843855850000001</v>
      </c>
      <c r="N16" s="83">
        <v>18.534435109999997</v>
      </c>
      <c r="O16" s="83">
        <v>18.257091929999998</v>
      </c>
      <c r="P16" s="83">
        <v>21.27594616</v>
      </c>
      <c r="Q16" s="83">
        <v>22.806053290000001</v>
      </c>
      <c r="R16" s="83">
        <v>23.729056410000002</v>
      </c>
      <c r="S16" s="83">
        <v>4.0716030256272369</v>
      </c>
      <c r="X16" s="127"/>
      <c r="AF16" s="128"/>
      <c r="AI16" s="115"/>
      <c r="AL16" s="25"/>
      <c r="AM16" s="25"/>
      <c r="AN16" s="25"/>
      <c r="AO16" s="25"/>
      <c r="AP16" s="25"/>
      <c r="AQ16" s="25"/>
      <c r="AR16" s="25"/>
      <c r="AS16" s="25"/>
      <c r="AT16" s="25"/>
      <c r="AU16" s="25"/>
      <c r="AV16" s="25"/>
      <c r="AW16" s="25"/>
      <c r="AX16" s="25"/>
      <c r="AY16" s="25"/>
      <c r="AZ16" s="25"/>
      <c r="BA16" s="25"/>
      <c r="BB16" s="25"/>
    </row>
    <row r="17" spans="1:54" s="24" customFormat="1" ht="22.5" customHeight="1" x14ac:dyDescent="0.25">
      <c r="B17" s="81"/>
      <c r="C17" s="81" t="s">
        <v>9</v>
      </c>
      <c r="D17" s="83">
        <v>39.377615149999997</v>
      </c>
      <c r="E17" s="83">
        <v>41.184957249999997</v>
      </c>
      <c r="F17" s="83">
        <v>43.440179640000004</v>
      </c>
      <c r="G17" s="83">
        <v>43.448055139999994</v>
      </c>
      <c r="H17" s="83">
        <v>43.318552779999997</v>
      </c>
      <c r="I17" s="83">
        <v>46.266413849999999</v>
      </c>
      <c r="J17" s="83">
        <v>48.392326999999995</v>
      </c>
      <c r="K17" s="83">
        <v>49.914351179999997</v>
      </c>
      <c r="L17" s="83">
        <v>50.716802489999999</v>
      </c>
      <c r="M17" s="83">
        <v>52.546158849999998</v>
      </c>
      <c r="N17" s="83">
        <v>54.035247290000001</v>
      </c>
      <c r="O17" s="83">
        <v>54.623766929999995</v>
      </c>
      <c r="P17" s="83">
        <v>56.325927320000005</v>
      </c>
      <c r="Q17" s="83">
        <v>57.636857429999999</v>
      </c>
      <c r="R17" s="83">
        <v>57.456736720000002</v>
      </c>
      <c r="S17" s="83">
        <v>9.8588422156235058</v>
      </c>
      <c r="X17" s="127"/>
      <c r="AF17" s="128"/>
      <c r="AG17" s="115"/>
      <c r="AH17" s="115"/>
      <c r="AL17" s="25"/>
      <c r="AM17" s="25"/>
      <c r="AN17" s="25"/>
      <c r="AO17" s="25"/>
      <c r="AP17" s="25"/>
      <c r="AQ17" s="25"/>
      <c r="AR17" s="25"/>
      <c r="AS17" s="25"/>
      <c r="AT17" s="25"/>
      <c r="AU17" s="25"/>
      <c r="AV17" s="25"/>
      <c r="AW17" s="25"/>
      <c r="AX17" s="25"/>
      <c r="AY17" s="25"/>
      <c r="AZ17" s="25"/>
      <c r="BA17" s="25"/>
      <c r="BB17" s="25"/>
    </row>
    <row r="18" spans="1:54" s="24" customFormat="1" ht="22.5" customHeight="1" x14ac:dyDescent="0.25">
      <c r="B18" s="81"/>
      <c r="C18" s="81" t="s">
        <v>10</v>
      </c>
      <c r="D18" s="83">
        <v>1.798541E-2</v>
      </c>
      <c r="E18" s="83">
        <v>1.8009290000000001E-2</v>
      </c>
      <c r="F18" s="83">
        <v>1.9729009999999998E-2</v>
      </c>
      <c r="G18" s="83">
        <v>5.0707859999999993E-2</v>
      </c>
      <c r="H18" s="83">
        <v>6.0835099999999996E-2</v>
      </c>
      <c r="I18" s="83">
        <v>9.501453E-2</v>
      </c>
      <c r="J18" s="83">
        <v>0.10456852999999999</v>
      </c>
      <c r="K18" s="83">
        <v>0.11476743</v>
      </c>
      <c r="L18" s="83">
        <v>0.13198851</v>
      </c>
      <c r="M18" s="83">
        <v>0.14641505000000002</v>
      </c>
      <c r="N18" s="83">
        <v>0.15847697999999999</v>
      </c>
      <c r="O18" s="83">
        <v>0.17015674</v>
      </c>
      <c r="P18" s="83">
        <v>0.21258449999999998</v>
      </c>
      <c r="Q18" s="83">
        <v>0.22882090999999999</v>
      </c>
      <c r="R18" s="83">
        <v>0.24150208000000001</v>
      </c>
      <c r="S18" s="83">
        <v>4.1438672597570475E-2</v>
      </c>
      <c r="AF18" s="128"/>
      <c r="AL18" s="25"/>
      <c r="AM18" s="25"/>
      <c r="AN18" s="25"/>
      <c r="AO18" s="25"/>
      <c r="AP18" s="25"/>
      <c r="AQ18" s="25"/>
      <c r="AR18" s="25"/>
      <c r="AS18" s="25"/>
      <c r="AT18" s="25"/>
      <c r="AU18" s="25"/>
      <c r="AV18" s="25"/>
      <c r="AW18" s="25"/>
      <c r="AX18" s="25"/>
      <c r="AY18" s="25"/>
      <c r="AZ18" s="25"/>
      <c r="BA18" s="25"/>
      <c r="BB18" s="25"/>
    </row>
    <row r="19" spans="1:54" s="24" customFormat="1" ht="27" customHeight="1" x14ac:dyDescent="0.25">
      <c r="B19" s="81"/>
      <c r="C19" s="82" t="s">
        <v>7</v>
      </c>
      <c r="D19" s="83">
        <v>214.55223082000001</v>
      </c>
      <c r="E19" s="83">
        <v>219.98982655999998</v>
      </c>
      <c r="F19" s="83">
        <v>222.22976816000002</v>
      </c>
      <c r="G19" s="83">
        <v>227.27195834000003</v>
      </c>
      <c r="H19" s="83">
        <v>230.98747984000002</v>
      </c>
      <c r="I19" s="83">
        <v>239.94887881</v>
      </c>
      <c r="J19" s="83">
        <v>247.42642686000002</v>
      </c>
      <c r="K19" s="83">
        <v>252.00651258000002</v>
      </c>
      <c r="L19" s="83">
        <v>258.33550643000001</v>
      </c>
      <c r="M19" s="83">
        <v>262.73309341999999</v>
      </c>
      <c r="N19" s="83">
        <v>269.21639935000002</v>
      </c>
      <c r="O19" s="83">
        <v>271.58579626</v>
      </c>
      <c r="P19" s="83">
        <v>279.78484428000002</v>
      </c>
      <c r="Q19" s="83">
        <v>287.94855937</v>
      </c>
      <c r="R19" s="83">
        <v>295.15639470000002</v>
      </c>
      <c r="S19" s="83">
        <v>50.645067756984062</v>
      </c>
      <c r="AL19" s="25"/>
      <c r="AM19" s="25"/>
      <c r="AN19" s="25"/>
      <c r="AO19" s="25"/>
      <c r="AP19" s="25"/>
      <c r="AQ19" s="25"/>
      <c r="AR19" s="25"/>
      <c r="AS19" s="25"/>
      <c r="AT19" s="25"/>
      <c r="AU19" s="25"/>
      <c r="AV19" s="25"/>
      <c r="AW19" s="25"/>
      <c r="AX19" s="25"/>
      <c r="AY19" s="25"/>
      <c r="AZ19" s="25"/>
      <c r="BA19" s="25"/>
      <c r="BB19" s="25"/>
    </row>
    <row r="20" spans="1:54" s="18" customFormat="1" ht="36" customHeight="1" x14ac:dyDescent="0.25">
      <c r="A20" s="17"/>
      <c r="B20" s="191" t="s">
        <v>258</v>
      </c>
      <c r="C20" s="191"/>
      <c r="D20" s="80">
        <v>48.526186189999997</v>
      </c>
      <c r="E20" s="80">
        <v>50.740829990000002</v>
      </c>
      <c r="F20" s="80">
        <v>52.937036149999997</v>
      </c>
      <c r="G20" s="80">
        <v>53.677999829999997</v>
      </c>
      <c r="H20" s="80">
        <v>54.09556766</v>
      </c>
      <c r="I20" s="80">
        <v>58.04290477</v>
      </c>
      <c r="J20" s="80">
        <v>60.087336369999996</v>
      </c>
      <c r="K20" s="80">
        <v>62.512997439999999</v>
      </c>
      <c r="L20" s="80">
        <v>64.388075510000007</v>
      </c>
      <c r="M20" s="80">
        <v>66.909575820000001</v>
      </c>
      <c r="N20" s="80">
        <v>69.004000039999994</v>
      </c>
      <c r="O20" s="80">
        <v>69.684735459999999</v>
      </c>
      <c r="P20" s="80">
        <v>71.505642139999992</v>
      </c>
      <c r="Q20" s="80">
        <v>73.445859319999997</v>
      </c>
      <c r="R20" s="80">
        <v>73.781845920000009</v>
      </c>
      <c r="S20" s="80">
        <v>100</v>
      </c>
      <c r="T20" s="17"/>
      <c r="Y20" s="26"/>
      <c r="AA20" s="19"/>
      <c r="AB20" s="19"/>
      <c r="AC20" s="19"/>
      <c r="AD20" s="19"/>
      <c r="AE20" s="19"/>
      <c r="AI20" s="14"/>
      <c r="AL20" s="21"/>
      <c r="AM20" s="21"/>
      <c r="AN20" s="21"/>
      <c r="AO20" s="21"/>
      <c r="AP20" s="21"/>
      <c r="AQ20" s="21"/>
      <c r="AR20" s="21"/>
      <c r="AS20" s="21"/>
      <c r="AT20" s="21"/>
      <c r="AU20" s="21"/>
      <c r="AV20" s="21"/>
      <c r="AW20" s="21"/>
      <c r="AX20" s="21"/>
      <c r="AY20" s="21"/>
      <c r="AZ20" s="21"/>
      <c r="BA20" s="21"/>
      <c r="BB20" s="21"/>
    </row>
    <row r="21" spans="1:54" s="24" customFormat="1" ht="22.5" customHeight="1" x14ac:dyDescent="0.25">
      <c r="B21" s="81"/>
      <c r="C21" s="81" t="s">
        <v>4</v>
      </c>
      <c r="D21" s="83">
        <v>4.3855181400000003</v>
      </c>
      <c r="E21" s="83">
        <v>4.7414957900000001</v>
      </c>
      <c r="F21" s="83">
        <v>4.9936721300000002</v>
      </c>
      <c r="G21" s="83">
        <v>5.5914657800000001</v>
      </c>
      <c r="H21" s="83">
        <v>5.8644217900000006</v>
      </c>
      <c r="I21" s="83">
        <v>5.5281610099999998</v>
      </c>
      <c r="J21" s="83">
        <v>4.8236656899999995</v>
      </c>
      <c r="K21" s="83">
        <v>6.0688307100000003</v>
      </c>
      <c r="L21" s="83">
        <v>6.7104338300000004</v>
      </c>
      <c r="M21" s="83">
        <v>7.0915285199999998</v>
      </c>
      <c r="N21" s="83">
        <v>7.7900032499999998</v>
      </c>
      <c r="O21" s="83">
        <v>7.0435943500000002</v>
      </c>
      <c r="P21" s="83">
        <v>6.6352429800000001</v>
      </c>
      <c r="Q21" s="83">
        <v>6.3041919500000008</v>
      </c>
      <c r="R21" s="83">
        <v>6.0245119790276451</v>
      </c>
      <c r="S21" s="83">
        <v>8.1653039496462139</v>
      </c>
      <c r="AL21" s="25"/>
      <c r="AM21" s="25"/>
      <c r="AN21" s="25"/>
      <c r="AO21" s="25"/>
      <c r="AP21" s="25"/>
      <c r="AQ21" s="25"/>
      <c r="AR21" s="25"/>
      <c r="AS21" s="25"/>
      <c r="AT21" s="25"/>
      <c r="AU21" s="25"/>
      <c r="AV21" s="25"/>
      <c r="AW21" s="25"/>
      <c r="AX21" s="25"/>
      <c r="AY21" s="25"/>
      <c r="AZ21" s="25"/>
      <c r="BA21" s="25"/>
      <c r="BB21" s="25"/>
    </row>
    <row r="22" spans="1:54" s="115" customFormat="1" ht="22.5" customHeight="1" x14ac:dyDescent="0.25">
      <c r="B22" s="121"/>
      <c r="C22" s="81" t="s">
        <v>0</v>
      </c>
      <c r="D22" s="83">
        <v>13.585248</v>
      </c>
      <c r="E22" s="83">
        <v>14.580095999999999</v>
      </c>
      <c r="F22" s="83">
        <v>15.589134</v>
      </c>
      <c r="G22" s="83">
        <v>16.080624</v>
      </c>
      <c r="H22" s="83">
        <v>16.764581999999997</v>
      </c>
      <c r="I22" s="83">
        <v>19.141278</v>
      </c>
      <c r="J22" s="83">
        <v>21.341759999999997</v>
      </c>
      <c r="K22" s="83">
        <v>22.762394</v>
      </c>
      <c r="L22" s="83">
        <v>23.257496</v>
      </c>
      <c r="M22" s="83">
        <v>24.432858</v>
      </c>
      <c r="N22" s="83">
        <v>25.955144000000001</v>
      </c>
      <c r="O22" s="83">
        <v>27.330283999999999</v>
      </c>
      <c r="P22" s="83">
        <v>28.670157549999999</v>
      </c>
      <c r="Q22" s="83">
        <v>29.429488039999999</v>
      </c>
      <c r="R22" s="83">
        <v>29.859995080000001</v>
      </c>
      <c r="S22" s="83">
        <v>40.470653326262017</v>
      </c>
      <c r="AL22" s="124"/>
      <c r="AM22" s="124"/>
      <c r="AN22" s="124"/>
      <c r="AO22" s="124"/>
      <c r="AP22" s="124"/>
      <c r="AQ22" s="124"/>
      <c r="AR22" s="124"/>
      <c r="AS22" s="124"/>
      <c r="AT22" s="124"/>
      <c r="AU22" s="124"/>
      <c r="AV22" s="124"/>
      <c r="AW22" s="124"/>
      <c r="AX22" s="124"/>
      <c r="AY22" s="124"/>
      <c r="AZ22" s="124"/>
      <c r="BA22" s="124"/>
      <c r="BB22" s="124"/>
    </row>
    <row r="23" spans="1:54" s="24" customFormat="1" ht="22.5" customHeight="1" x14ac:dyDescent="0.25">
      <c r="B23" s="81"/>
      <c r="C23" s="81" t="s">
        <v>5</v>
      </c>
      <c r="D23" s="83">
        <v>21.338405999999999</v>
      </c>
      <c r="E23" s="83">
        <v>21.93817</v>
      </c>
      <c r="F23" s="83">
        <v>22.662891999999999</v>
      </c>
      <c r="G23" s="83">
        <v>22.062784000000001</v>
      </c>
      <c r="H23" s="83">
        <v>21.224026000000002</v>
      </c>
      <c r="I23" s="83">
        <v>22.135110000000001</v>
      </c>
      <c r="J23" s="83">
        <v>22.434132000000002</v>
      </c>
      <c r="K23" s="83">
        <v>22.220937999999997</v>
      </c>
      <c r="L23" s="83">
        <v>22.030017999999998</v>
      </c>
      <c r="M23" s="83">
        <v>22.028040000000001</v>
      </c>
      <c r="N23" s="83">
        <v>21.870401999999999</v>
      </c>
      <c r="O23" s="83">
        <v>21.665464</v>
      </c>
      <c r="P23" s="83">
        <v>21.8038515</v>
      </c>
      <c r="Q23" s="83">
        <v>22.44750045</v>
      </c>
      <c r="R23" s="83">
        <v>21.776647919999998</v>
      </c>
      <c r="S23" s="83">
        <v>29.514913388873364</v>
      </c>
      <c r="AL23" s="25"/>
      <c r="AM23" s="25"/>
      <c r="AN23" s="25"/>
      <c r="AO23" s="25"/>
      <c r="AP23" s="25"/>
      <c r="AQ23" s="25"/>
      <c r="AR23" s="25"/>
      <c r="AS23" s="25"/>
      <c r="AT23" s="25"/>
      <c r="AU23" s="25"/>
      <c r="AV23" s="25"/>
      <c r="AW23" s="25"/>
      <c r="AX23" s="25"/>
      <c r="AY23" s="25"/>
      <c r="AZ23" s="25"/>
      <c r="BA23" s="25"/>
      <c r="BB23" s="25"/>
    </row>
    <row r="24" spans="1:54" s="24" customFormat="1" ht="22.5" customHeight="1" x14ac:dyDescent="0.25">
      <c r="B24" s="81"/>
      <c r="C24" s="81" t="s">
        <v>1</v>
      </c>
      <c r="D24" s="83">
        <v>0.97119800000000001</v>
      </c>
      <c r="E24" s="83">
        <v>0.862236</v>
      </c>
      <c r="F24" s="83">
        <v>0.97326199999999996</v>
      </c>
      <c r="G24" s="83">
        <v>1.118344</v>
      </c>
      <c r="H24" s="83">
        <v>1.101316</v>
      </c>
      <c r="I24" s="83">
        <v>1.0405139999999999</v>
      </c>
      <c r="J24" s="83">
        <v>1.1611720000000001</v>
      </c>
      <c r="K24" s="83">
        <v>1.0280440000000002</v>
      </c>
      <c r="L24" s="83">
        <v>1.2131160000000001</v>
      </c>
      <c r="M24" s="83">
        <v>1.1862840000000001</v>
      </c>
      <c r="N24" s="83">
        <v>1.0523820000000002</v>
      </c>
      <c r="O24" s="83">
        <v>1.2922360000000002</v>
      </c>
      <c r="P24" s="83">
        <v>1.2205979999999998</v>
      </c>
      <c r="Q24" s="83">
        <v>0.8591434</v>
      </c>
      <c r="R24" s="83">
        <v>1.10113255</v>
      </c>
      <c r="S24" s="83">
        <v>1.4924166456799322</v>
      </c>
      <c r="AL24" s="25"/>
      <c r="AM24" s="25"/>
      <c r="AN24" s="25"/>
      <c r="AO24" s="25"/>
      <c r="AP24" s="25"/>
      <c r="AQ24" s="25"/>
      <c r="AR24" s="25"/>
      <c r="AS24" s="25"/>
      <c r="AT24" s="25"/>
      <c r="AU24" s="25"/>
      <c r="AV24" s="25"/>
      <c r="AW24" s="25"/>
      <c r="AX24" s="25"/>
      <c r="AY24" s="25"/>
      <c r="AZ24" s="25"/>
      <c r="BA24" s="25"/>
      <c r="BB24" s="25"/>
    </row>
    <row r="25" spans="1:54" s="24" customFormat="1" ht="22.5" customHeight="1" x14ac:dyDescent="0.25">
      <c r="B25" s="81"/>
      <c r="C25" s="81" t="s">
        <v>6</v>
      </c>
      <c r="D25" s="83">
        <v>7.9752170500000004</v>
      </c>
      <c r="E25" s="83">
        <v>8.2896757899999987</v>
      </c>
      <c r="F25" s="83">
        <v>8.4098606199999999</v>
      </c>
      <c r="G25" s="83">
        <v>8.4883930400000001</v>
      </c>
      <c r="H25" s="83">
        <v>8.7508110300000013</v>
      </c>
      <c r="I25" s="83">
        <v>9.6510544500000002</v>
      </c>
      <c r="J25" s="83">
        <v>9.7861306600000013</v>
      </c>
      <c r="K25" s="83">
        <v>9.8638664200000008</v>
      </c>
      <c r="L25" s="83">
        <v>10.360103590000001</v>
      </c>
      <c r="M25" s="83">
        <v>10.878530599999999</v>
      </c>
      <c r="N25" s="83">
        <v>10.624754489999999</v>
      </c>
      <c r="O25" s="83">
        <v>10.34920973</v>
      </c>
      <c r="P25" s="83">
        <v>10.921409149999999</v>
      </c>
      <c r="Q25" s="83">
        <v>11.761028019999999</v>
      </c>
      <c r="R25" s="83">
        <v>12.021058380000001</v>
      </c>
      <c r="S25" s="83">
        <v>16.292704838306925</v>
      </c>
      <c r="AL25" s="25"/>
      <c r="AM25" s="25"/>
      <c r="AN25" s="25"/>
      <c r="AO25" s="25"/>
      <c r="AP25" s="25"/>
      <c r="AQ25" s="25"/>
      <c r="AR25" s="25"/>
      <c r="AS25" s="25"/>
      <c r="AT25" s="25"/>
      <c r="AU25" s="25"/>
      <c r="AV25" s="25"/>
      <c r="AW25" s="25"/>
      <c r="AX25" s="25"/>
      <c r="AY25" s="25"/>
      <c r="AZ25" s="25"/>
      <c r="BA25" s="25"/>
      <c r="BB25" s="25"/>
    </row>
    <row r="26" spans="1:54" s="24" customFormat="1" ht="22.5" customHeight="1" x14ac:dyDescent="0.25">
      <c r="B26" s="81"/>
      <c r="C26" s="81" t="s">
        <v>7</v>
      </c>
      <c r="D26" s="83">
        <v>9.9760000000000001E-2</v>
      </c>
      <c r="E26" s="83">
        <v>0.163744</v>
      </c>
      <c r="F26" s="83">
        <v>0.113262</v>
      </c>
      <c r="G26" s="83">
        <v>0.11704600000000001</v>
      </c>
      <c r="H26" s="83">
        <v>0.121432</v>
      </c>
      <c r="I26" s="83">
        <v>0.147232</v>
      </c>
      <c r="J26" s="83">
        <v>0.14172800000000002</v>
      </c>
      <c r="K26" s="83">
        <v>0.14766200000000002</v>
      </c>
      <c r="L26" s="83">
        <v>0.153252</v>
      </c>
      <c r="M26" s="83">
        <v>0.17010800000000001</v>
      </c>
      <c r="N26" s="83">
        <v>0.156778</v>
      </c>
      <c r="O26" s="83">
        <v>0.157638</v>
      </c>
      <c r="P26" s="83">
        <v>0.15762113999999999</v>
      </c>
      <c r="Q26" s="83">
        <v>0.17633093</v>
      </c>
      <c r="R26" s="83">
        <v>0.17633093</v>
      </c>
      <c r="S26" s="83">
        <v>0.23898958856517585</v>
      </c>
      <c r="AL26" s="25"/>
      <c r="AM26" s="25"/>
      <c r="AN26" s="25"/>
      <c r="AO26" s="25"/>
      <c r="AP26" s="25"/>
      <c r="AQ26" s="25"/>
      <c r="AR26" s="25"/>
      <c r="AS26" s="25"/>
      <c r="AT26" s="25"/>
      <c r="AU26" s="25"/>
      <c r="AV26" s="25"/>
      <c r="AW26" s="25"/>
      <c r="AX26" s="25"/>
      <c r="AY26" s="25"/>
      <c r="AZ26" s="25"/>
      <c r="BA26" s="25"/>
      <c r="BB26" s="25"/>
    </row>
    <row r="27" spans="1:54" s="24" customFormat="1" ht="22.5" customHeight="1" x14ac:dyDescent="0.25">
      <c r="B27" s="81"/>
      <c r="C27" s="81" t="s">
        <v>8</v>
      </c>
      <c r="D27" s="83">
        <v>7.0391000000000009E-2</v>
      </c>
      <c r="E27" s="83">
        <v>7.3650400000000005E-2</v>
      </c>
      <c r="F27" s="83">
        <v>0.1007834</v>
      </c>
      <c r="G27" s="83">
        <v>0.109779</v>
      </c>
      <c r="H27" s="83">
        <v>0.14393485</v>
      </c>
      <c r="I27" s="83">
        <v>0.20235731000000001</v>
      </c>
      <c r="J27" s="83">
        <v>0.20851602999999999</v>
      </c>
      <c r="K27" s="83">
        <v>0.21443231000000001</v>
      </c>
      <c r="L27" s="83">
        <v>0.30271408999999999</v>
      </c>
      <c r="M27" s="83">
        <v>0.48178469000000002</v>
      </c>
      <c r="N27" s="83">
        <v>0.73487030000000009</v>
      </c>
      <c r="O27" s="83">
        <v>0.93075337000000002</v>
      </c>
      <c r="P27" s="83">
        <v>1.0544389900000002</v>
      </c>
      <c r="Q27" s="83">
        <v>1.2638146699999999</v>
      </c>
      <c r="R27" s="83">
        <v>1.43914578</v>
      </c>
      <c r="S27" s="83">
        <v>1.9505418467849576</v>
      </c>
      <c r="AL27" s="25"/>
      <c r="AM27" s="25"/>
      <c r="AN27" s="25"/>
      <c r="AO27" s="25"/>
      <c r="AP27" s="25"/>
      <c r="AQ27" s="25"/>
      <c r="AR27" s="25"/>
      <c r="AS27" s="25"/>
      <c r="AT27" s="25"/>
      <c r="AU27" s="25"/>
      <c r="AV27" s="25"/>
      <c r="AW27" s="25"/>
      <c r="AX27" s="25"/>
      <c r="AY27" s="25"/>
      <c r="AZ27" s="25"/>
      <c r="BA27" s="25"/>
      <c r="BB27" s="25"/>
    </row>
    <row r="28" spans="1:54" s="24" customFormat="1" ht="22.5" customHeight="1" x14ac:dyDescent="0.25">
      <c r="B28" s="81"/>
      <c r="C28" s="81" t="s">
        <v>3</v>
      </c>
      <c r="D28" s="83">
        <v>2.0639999999999999E-3</v>
      </c>
      <c r="E28" s="83">
        <v>2.3220000000000003E-3</v>
      </c>
      <c r="F28" s="83">
        <v>2.7519999999999997E-3</v>
      </c>
      <c r="G28" s="83">
        <v>3.0960000000000002E-3</v>
      </c>
      <c r="H28" s="83">
        <v>3.7839999999999996E-3</v>
      </c>
      <c r="I28" s="83">
        <v>2.2187999999999999E-2</v>
      </c>
      <c r="J28" s="83">
        <v>3.5518000000000001E-2</v>
      </c>
      <c r="K28" s="83">
        <v>4.0764000000000002E-2</v>
      </c>
      <c r="L28" s="83">
        <v>4.9621999999999999E-2</v>
      </c>
      <c r="M28" s="83">
        <v>0.15626200000000001</v>
      </c>
      <c r="N28" s="83">
        <v>0.30108600000000002</v>
      </c>
      <c r="O28" s="83">
        <v>0.418734</v>
      </c>
      <c r="P28" s="83">
        <v>0.49266278000000002</v>
      </c>
      <c r="Q28" s="83">
        <v>0.62159743000000001</v>
      </c>
      <c r="R28" s="83">
        <v>0.74759463999999998</v>
      </c>
      <c r="S28" s="83">
        <v>1.0132501168520505</v>
      </c>
      <c r="AL28" s="25"/>
      <c r="AM28" s="25"/>
      <c r="AN28" s="25"/>
      <c r="AO28" s="25"/>
      <c r="AP28" s="25"/>
      <c r="AQ28" s="25"/>
      <c r="AR28" s="25"/>
      <c r="AS28" s="25"/>
      <c r="AT28" s="25"/>
      <c r="AU28" s="25"/>
      <c r="AV28" s="25"/>
      <c r="AW28" s="25"/>
      <c r="AX28" s="25"/>
      <c r="AY28" s="25"/>
      <c r="AZ28" s="25"/>
      <c r="BA28" s="25"/>
      <c r="BB28" s="25"/>
    </row>
    <row r="29" spans="1:54" s="24" customFormat="1" ht="27" customHeight="1" x14ac:dyDescent="0.25">
      <c r="B29" s="81"/>
      <c r="C29" s="82" t="s">
        <v>18</v>
      </c>
      <c r="D29" s="83">
        <v>9.8383999999995808E-2</v>
      </c>
      <c r="E29" s="83">
        <v>8.9440010000004122E-2</v>
      </c>
      <c r="F29" s="83">
        <v>9.1417999999997335E-2</v>
      </c>
      <c r="G29" s="83">
        <v>0.10646800999999328</v>
      </c>
      <c r="H29" s="83">
        <v>0.12125998999999865</v>
      </c>
      <c r="I29" s="83">
        <v>0.17500999999999323</v>
      </c>
      <c r="J29" s="83">
        <v>0.15471398999999053</v>
      </c>
      <c r="K29" s="83">
        <v>0.16606600000000071</v>
      </c>
      <c r="L29" s="83">
        <v>0.31132000000000914</v>
      </c>
      <c r="M29" s="83">
        <v>0.48418001000000288</v>
      </c>
      <c r="N29" s="83">
        <v>0.51858000000000004</v>
      </c>
      <c r="O29" s="83">
        <v>0.49682200999998827</v>
      </c>
      <c r="P29" s="83">
        <v>0.54966004999998574</v>
      </c>
      <c r="Q29" s="83">
        <v>0.58276442999999745</v>
      </c>
      <c r="R29" s="83">
        <v>0.63542866097235162</v>
      </c>
      <c r="S29" s="83">
        <v>0.86122629902934744</v>
      </c>
      <c r="AL29" s="25"/>
      <c r="AM29" s="25"/>
      <c r="AN29" s="25"/>
      <c r="AO29" s="25"/>
      <c r="AP29" s="25"/>
      <c r="AQ29" s="25"/>
      <c r="AR29" s="25"/>
      <c r="AS29" s="25"/>
      <c r="AT29" s="25"/>
      <c r="AU29" s="25"/>
      <c r="AV29" s="25"/>
      <c r="AW29" s="25"/>
      <c r="AX29" s="25"/>
      <c r="AY29" s="25"/>
      <c r="AZ29" s="25"/>
      <c r="BA29" s="25"/>
      <c r="BB29" s="25"/>
    </row>
    <row r="30" spans="1:54" s="18" customFormat="1" ht="36" customHeight="1" x14ac:dyDescent="0.25">
      <c r="A30" s="17"/>
      <c r="B30" s="191" t="s">
        <v>259</v>
      </c>
      <c r="C30" s="191"/>
      <c r="D30" s="80">
        <v>406.00309830000003</v>
      </c>
      <c r="E30" s="80">
        <v>417.73805283000002</v>
      </c>
      <c r="F30" s="80">
        <v>431.90023514000001</v>
      </c>
      <c r="G30" s="80">
        <v>444.46361784999999</v>
      </c>
      <c r="H30" s="80">
        <v>455.13385281000001</v>
      </c>
      <c r="I30" s="80">
        <v>467.99001663999996</v>
      </c>
      <c r="J30" s="80">
        <v>479.93249881000003</v>
      </c>
      <c r="K30" s="80">
        <v>496.01873704999997</v>
      </c>
      <c r="L30" s="80">
        <v>516.43918931999997</v>
      </c>
      <c r="M30" s="80">
        <v>526.78501046999997</v>
      </c>
      <c r="N30" s="80">
        <v>534.89652690000003</v>
      </c>
      <c r="O30" s="80">
        <v>542.86537243999999</v>
      </c>
      <c r="P30" s="80">
        <v>560.81910028000004</v>
      </c>
      <c r="Q30" s="80">
        <v>578.05254424999998</v>
      </c>
      <c r="R30" s="80">
        <v>582.7939575800001</v>
      </c>
      <c r="S30" s="80">
        <v>100</v>
      </c>
      <c r="T30" s="17"/>
      <c r="AA30" s="19"/>
      <c r="AB30" s="19"/>
      <c r="AC30" s="19"/>
      <c r="AD30" s="19"/>
      <c r="AE30" s="19"/>
      <c r="AI30" s="14"/>
      <c r="AL30" s="21"/>
      <c r="AM30" s="21"/>
      <c r="AN30" s="21"/>
      <c r="AO30" s="21"/>
      <c r="AP30" s="21"/>
      <c r="AQ30" s="21"/>
      <c r="AR30" s="21"/>
      <c r="AS30" s="21"/>
      <c r="AT30" s="21"/>
      <c r="AU30" s="21"/>
      <c r="AV30" s="21"/>
      <c r="AW30" s="21"/>
      <c r="AX30" s="21"/>
      <c r="AY30" s="21"/>
      <c r="AZ30" s="21"/>
      <c r="BA30" s="21"/>
      <c r="BB30" s="21"/>
    </row>
    <row r="31" spans="1:54" s="115" customFormat="1" ht="22.5" customHeight="1" x14ac:dyDescent="0.25">
      <c r="A31" s="120"/>
      <c r="B31" s="121"/>
      <c r="C31" s="81" t="s">
        <v>11</v>
      </c>
      <c r="D31" s="83">
        <v>74.947422829999994</v>
      </c>
      <c r="E31" s="83">
        <v>77.915633900000003</v>
      </c>
      <c r="F31" s="83">
        <v>80.447158030000011</v>
      </c>
      <c r="G31" s="83">
        <v>81.090813250000011</v>
      </c>
      <c r="H31" s="83">
        <v>83.496941789999994</v>
      </c>
      <c r="I31" s="83">
        <v>84.065995619999995</v>
      </c>
      <c r="J31" s="83">
        <v>86.915003689999992</v>
      </c>
      <c r="K31" s="83">
        <v>84.807829740000003</v>
      </c>
      <c r="L31" s="83">
        <v>87.361720109999993</v>
      </c>
      <c r="M31" s="83">
        <v>81.483109049999996</v>
      </c>
      <c r="N31" s="83">
        <v>83.737153820000003</v>
      </c>
      <c r="O31" s="83">
        <v>84.349692820000001</v>
      </c>
      <c r="P31" s="83">
        <v>87.418313030000007</v>
      </c>
      <c r="Q31" s="83">
        <v>90.126117260000001</v>
      </c>
      <c r="R31" s="83">
        <v>87.891688389999999</v>
      </c>
      <c r="S31" s="83">
        <v>15.081091223897102</v>
      </c>
      <c r="AL31" s="124"/>
      <c r="AM31" s="124"/>
      <c r="AN31" s="124"/>
      <c r="AO31" s="124"/>
      <c r="AP31" s="124"/>
      <c r="AQ31" s="124"/>
      <c r="AR31" s="124"/>
      <c r="AS31" s="124"/>
      <c r="AT31" s="124"/>
      <c r="AU31" s="124"/>
      <c r="AV31" s="124"/>
      <c r="AW31" s="124"/>
      <c r="AX31" s="124"/>
      <c r="AY31" s="124"/>
      <c r="AZ31" s="124"/>
      <c r="BA31" s="124"/>
      <c r="BB31" s="124"/>
    </row>
    <row r="32" spans="1:54" s="24" customFormat="1" ht="22.5" customHeight="1" x14ac:dyDescent="0.25">
      <c r="B32" s="81"/>
      <c r="C32" s="81" t="s">
        <v>20</v>
      </c>
      <c r="D32" s="83">
        <v>66.419856069999994</v>
      </c>
      <c r="E32" s="83">
        <v>67.69194542000001</v>
      </c>
      <c r="F32" s="83">
        <v>71.368175929999992</v>
      </c>
      <c r="G32" s="83">
        <v>75.913855920000003</v>
      </c>
      <c r="H32" s="83">
        <v>79.487199500000003</v>
      </c>
      <c r="I32" s="83">
        <v>86.291811330000002</v>
      </c>
      <c r="J32" s="83">
        <v>88.136759399999988</v>
      </c>
      <c r="K32" s="83">
        <v>94.474823540000003</v>
      </c>
      <c r="L32" s="83">
        <v>105.40009243</v>
      </c>
      <c r="M32" s="83">
        <v>109.83787106000001</v>
      </c>
      <c r="N32" s="83">
        <v>111.17286581</v>
      </c>
      <c r="O32" s="83">
        <v>115.81981731</v>
      </c>
      <c r="P32" s="83">
        <v>117.34140391999999</v>
      </c>
      <c r="Q32" s="83">
        <v>119.28827939999999</v>
      </c>
      <c r="R32" s="83">
        <v>119.6236792</v>
      </c>
      <c r="S32" s="83">
        <v>20.525895583531213</v>
      </c>
      <c r="AL32" s="25"/>
      <c r="AM32" s="25"/>
      <c r="AN32" s="25"/>
      <c r="AO32" s="25"/>
      <c r="AP32" s="25"/>
      <c r="AQ32" s="25"/>
      <c r="AR32" s="25"/>
      <c r="AS32" s="25"/>
      <c r="AT32" s="25"/>
      <c r="AU32" s="25"/>
      <c r="AV32" s="25"/>
      <c r="AW32" s="25"/>
      <c r="AX32" s="25"/>
      <c r="AY32" s="25"/>
      <c r="AZ32" s="25"/>
      <c r="BA32" s="25"/>
      <c r="BB32" s="25"/>
    </row>
    <row r="33" spans="1:54" s="24" customFormat="1" ht="27" customHeight="1" x14ac:dyDescent="0.25">
      <c r="B33" s="81"/>
      <c r="C33" s="82" t="s">
        <v>12</v>
      </c>
      <c r="D33" s="83">
        <v>242.70725668</v>
      </c>
      <c r="E33" s="83">
        <v>249.24116290000001</v>
      </c>
      <c r="F33" s="83">
        <v>254.17078389999998</v>
      </c>
      <c r="G33" s="83">
        <v>260.30007327999999</v>
      </c>
      <c r="H33" s="83">
        <v>262.80456835999996</v>
      </c>
      <c r="I33" s="83">
        <v>268.75760338999999</v>
      </c>
      <c r="J33" s="83">
        <v>277.42008031</v>
      </c>
      <c r="K33" s="83">
        <v>287.68959369999999</v>
      </c>
      <c r="L33" s="83">
        <v>296.73620334000003</v>
      </c>
      <c r="M33" s="83">
        <v>308.88729045999997</v>
      </c>
      <c r="N33" s="83">
        <v>312.94208180999999</v>
      </c>
      <c r="O33" s="83">
        <v>313.79563765</v>
      </c>
      <c r="P33" s="83">
        <v>326.18944719000001</v>
      </c>
      <c r="Q33" s="83">
        <v>337.02282973000001</v>
      </c>
      <c r="R33" s="83">
        <v>343.78442761999997</v>
      </c>
      <c r="S33" s="83">
        <v>58.989017155828819</v>
      </c>
      <c r="AL33" s="25"/>
      <c r="AM33" s="25"/>
      <c r="AN33" s="25"/>
      <c r="AO33" s="25"/>
      <c r="AP33" s="25"/>
      <c r="AQ33" s="25"/>
      <c r="AR33" s="25"/>
      <c r="AS33" s="25"/>
      <c r="AT33" s="25"/>
      <c r="AU33" s="25"/>
      <c r="AV33" s="25"/>
      <c r="AW33" s="25"/>
      <c r="AX33" s="25"/>
      <c r="AY33" s="25"/>
      <c r="AZ33" s="25"/>
      <c r="BA33" s="25"/>
      <c r="BB33" s="25"/>
    </row>
    <row r="34" spans="1:54" s="18" customFormat="1" ht="36" customHeight="1" x14ac:dyDescent="0.2">
      <c r="A34" s="17"/>
      <c r="B34" s="191" t="s">
        <v>260</v>
      </c>
      <c r="C34" s="191"/>
      <c r="D34" s="80">
        <v>106.4235022</v>
      </c>
      <c r="E34" s="80">
        <v>108.12705844</v>
      </c>
      <c r="F34" s="80">
        <v>114.46309151</v>
      </c>
      <c r="G34" s="80">
        <v>122.1366433</v>
      </c>
      <c r="H34" s="80">
        <v>127.52089472</v>
      </c>
      <c r="I34" s="80">
        <v>135.68774041999998</v>
      </c>
      <c r="J34" s="80">
        <v>136.27042172</v>
      </c>
      <c r="K34" s="80">
        <v>143.17491222999999</v>
      </c>
      <c r="L34" s="80">
        <v>154.20029120000001</v>
      </c>
      <c r="M34" s="80">
        <v>159.12294050999998</v>
      </c>
      <c r="N34" s="80">
        <v>158.95336842</v>
      </c>
      <c r="O34" s="80">
        <v>162.75043567</v>
      </c>
      <c r="P34" s="80">
        <v>165.79775081999998</v>
      </c>
      <c r="Q34" s="80">
        <v>167.85667289</v>
      </c>
      <c r="R34" s="80">
        <v>163.77694422000002</v>
      </c>
      <c r="S34" s="80">
        <v>100</v>
      </c>
      <c r="T34" s="17"/>
      <c r="Z34" s="20"/>
      <c r="AA34" s="19"/>
      <c r="AB34" s="19"/>
      <c r="AC34" s="19"/>
      <c r="AD34" s="19"/>
      <c r="AE34" s="19"/>
      <c r="AI34" s="14"/>
      <c r="AL34" s="21"/>
      <c r="AM34" s="21"/>
      <c r="AN34" s="21"/>
      <c r="AO34" s="21"/>
      <c r="AP34" s="21"/>
      <c r="AQ34" s="21"/>
      <c r="AR34" s="21"/>
      <c r="AS34" s="21"/>
      <c r="AT34" s="21"/>
      <c r="AU34" s="21"/>
      <c r="AV34" s="21"/>
      <c r="AW34" s="21"/>
      <c r="AX34" s="21"/>
      <c r="AY34" s="21"/>
      <c r="AZ34" s="21"/>
      <c r="BA34" s="21"/>
      <c r="BB34" s="21"/>
    </row>
    <row r="35" spans="1:54" s="115" customFormat="1" ht="22.5" customHeight="1" x14ac:dyDescent="0.25">
      <c r="B35" s="121"/>
      <c r="C35" s="81" t="s">
        <v>11</v>
      </c>
      <c r="D35" s="83">
        <v>14.71413091</v>
      </c>
      <c r="E35" s="83">
        <v>14.829672930000001</v>
      </c>
      <c r="F35" s="83">
        <v>14.90357873</v>
      </c>
      <c r="G35" s="83">
        <v>15.68669339</v>
      </c>
      <c r="H35" s="83">
        <v>16.255651709999999</v>
      </c>
      <c r="I35" s="83">
        <v>16.63241275</v>
      </c>
      <c r="J35" s="83">
        <v>16.48491563</v>
      </c>
      <c r="K35" s="83">
        <v>15.357937789999999</v>
      </c>
      <c r="L35" s="83">
        <v>16.952365</v>
      </c>
      <c r="M35" s="83">
        <v>17.867373609999998</v>
      </c>
      <c r="N35" s="83">
        <v>17.4204708</v>
      </c>
      <c r="O35" s="83">
        <v>17.48948759</v>
      </c>
      <c r="P35" s="83">
        <v>18.127183300000002</v>
      </c>
      <c r="Q35" s="83">
        <v>18.10217441</v>
      </c>
      <c r="R35" s="83">
        <v>14.8644558</v>
      </c>
      <c r="S35" s="83">
        <v>9.0760368443757979</v>
      </c>
      <c r="AL35" s="124"/>
      <c r="AM35" s="124"/>
      <c r="AN35" s="124"/>
      <c r="AO35" s="124"/>
      <c r="AP35" s="124"/>
      <c r="AQ35" s="124"/>
      <c r="AR35" s="124"/>
      <c r="AS35" s="124"/>
      <c r="AT35" s="124"/>
      <c r="AU35" s="124"/>
      <c r="AV35" s="124"/>
      <c r="AW35" s="124"/>
      <c r="AX35" s="124"/>
      <c r="AY35" s="124"/>
      <c r="AZ35" s="124"/>
      <c r="BA35" s="124"/>
      <c r="BB35" s="124"/>
    </row>
    <row r="36" spans="1:54" s="24" customFormat="1" ht="22.5" customHeight="1" x14ac:dyDescent="0.25">
      <c r="B36" s="81"/>
      <c r="C36" s="81" t="s">
        <v>20</v>
      </c>
      <c r="D36" s="83">
        <v>65.632450679999991</v>
      </c>
      <c r="E36" s="83">
        <v>67.03936139999999</v>
      </c>
      <c r="F36" s="83">
        <v>70.417717589999995</v>
      </c>
      <c r="G36" s="83">
        <v>75.094534320000008</v>
      </c>
      <c r="H36" s="83">
        <v>78.741769069999989</v>
      </c>
      <c r="I36" s="83">
        <v>85.55906675</v>
      </c>
      <c r="J36" s="83">
        <v>87.30172804</v>
      </c>
      <c r="K36" s="83">
        <v>93.583241240000007</v>
      </c>
      <c r="L36" s="83">
        <v>104.55102214</v>
      </c>
      <c r="M36" s="83">
        <v>108.96646252000001</v>
      </c>
      <c r="N36" s="83">
        <v>110.35876904</v>
      </c>
      <c r="O36" s="83">
        <v>115.04697863</v>
      </c>
      <c r="P36" s="83">
        <v>116.51082364</v>
      </c>
      <c r="Q36" s="83">
        <v>118.42682743</v>
      </c>
      <c r="R36" s="83">
        <v>118.77009966999999</v>
      </c>
      <c r="S36" s="83">
        <v>72.519425878686107</v>
      </c>
      <c r="AL36" s="25"/>
      <c r="AM36" s="25"/>
      <c r="AN36" s="25"/>
      <c r="AO36" s="25"/>
      <c r="AP36" s="25"/>
      <c r="AQ36" s="25"/>
      <c r="AR36" s="25"/>
      <c r="AS36" s="25"/>
      <c r="AT36" s="25"/>
      <c r="AU36" s="25"/>
      <c r="AV36" s="25"/>
      <c r="AW36" s="25"/>
      <c r="AX36" s="25"/>
      <c r="AY36" s="25"/>
      <c r="AZ36" s="25"/>
      <c r="BA36" s="25"/>
      <c r="BB36" s="25"/>
    </row>
    <row r="37" spans="1:54" s="24" customFormat="1" ht="27" customHeight="1" x14ac:dyDescent="0.25">
      <c r="B37" s="81"/>
      <c r="C37" s="82" t="s">
        <v>12</v>
      </c>
      <c r="D37" s="83">
        <v>15.264454499999999</v>
      </c>
      <c r="E37" s="83">
        <v>15.328236499999999</v>
      </c>
      <c r="F37" s="83">
        <v>15.707587879999998</v>
      </c>
      <c r="G37" s="83">
        <v>16.657983850000001</v>
      </c>
      <c r="H37" s="83">
        <v>16.79169486</v>
      </c>
      <c r="I37" s="83">
        <v>17.811916029999999</v>
      </c>
      <c r="J37" s="83">
        <v>17.643945199999997</v>
      </c>
      <c r="K37" s="83">
        <v>18.070555859999999</v>
      </c>
      <c r="L37" s="83">
        <v>18.74324305</v>
      </c>
      <c r="M37" s="83">
        <v>18.475442490000002</v>
      </c>
      <c r="N37" s="83">
        <v>18.07783088</v>
      </c>
      <c r="O37" s="83">
        <v>16.682794309999998</v>
      </c>
      <c r="P37" s="83">
        <v>16.739039239999997</v>
      </c>
      <c r="Q37" s="83">
        <v>16.87768466</v>
      </c>
      <c r="R37" s="83">
        <v>16.135518749999999</v>
      </c>
      <c r="S37" s="83">
        <v>9.8521307909648801</v>
      </c>
      <c r="AL37" s="25"/>
      <c r="AM37" s="25"/>
      <c r="AN37" s="25"/>
      <c r="AO37" s="25"/>
      <c r="AP37" s="25"/>
      <c r="AQ37" s="25"/>
      <c r="AR37" s="25"/>
      <c r="AS37" s="25"/>
      <c r="AT37" s="25"/>
      <c r="AU37" s="25"/>
      <c r="AV37" s="25"/>
      <c r="AW37" s="25"/>
      <c r="AX37" s="25"/>
      <c r="AY37" s="25"/>
      <c r="AZ37" s="25"/>
      <c r="BA37" s="25"/>
      <c r="BB37" s="25"/>
    </row>
    <row r="38" spans="1:54" s="18" customFormat="1" ht="36" customHeight="1" x14ac:dyDescent="0.25">
      <c r="A38" s="17"/>
      <c r="B38" s="191" t="s">
        <v>261</v>
      </c>
      <c r="C38" s="191"/>
      <c r="D38" s="80">
        <v>25.859869890000002</v>
      </c>
      <c r="E38" s="80">
        <v>29.018708449999998</v>
      </c>
      <c r="F38" s="80">
        <v>31.95124229</v>
      </c>
      <c r="G38" s="80">
        <v>31.19692311</v>
      </c>
      <c r="H38" s="80">
        <v>29.1769274</v>
      </c>
      <c r="I38" s="80">
        <v>28.678802830000002</v>
      </c>
      <c r="J38" s="80">
        <v>32.298171699999997</v>
      </c>
      <c r="K38" s="80">
        <v>32.803177920000003</v>
      </c>
      <c r="L38" s="80">
        <v>33.39467106</v>
      </c>
      <c r="M38" s="80">
        <v>31.392546790000001</v>
      </c>
      <c r="N38" s="80">
        <v>33.998599750000004</v>
      </c>
      <c r="O38" s="80">
        <v>35.478124909999998</v>
      </c>
      <c r="P38" s="80">
        <v>37.422047200000002</v>
      </c>
      <c r="Q38" s="80">
        <v>41.575580349999996</v>
      </c>
      <c r="R38" s="80">
        <v>42.433323450000003</v>
      </c>
      <c r="S38" s="80">
        <v>100</v>
      </c>
      <c r="T38" s="17"/>
      <c r="Y38" s="26"/>
      <c r="AA38" s="19"/>
      <c r="AB38" s="19"/>
      <c r="AC38" s="19"/>
      <c r="AD38" s="19"/>
      <c r="AE38" s="19"/>
      <c r="AI38" s="14"/>
      <c r="AL38" s="21"/>
      <c r="AM38" s="21"/>
      <c r="AN38" s="21"/>
      <c r="AO38" s="21"/>
      <c r="AP38" s="21"/>
      <c r="AQ38" s="21"/>
      <c r="AR38" s="21"/>
      <c r="AS38" s="21"/>
      <c r="AT38" s="21"/>
      <c r="AU38" s="21"/>
      <c r="AV38" s="21"/>
      <c r="AW38" s="21"/>
      <c r="AX38" s="21"/>
      <c r="AY38" s="21"/>
      <c r="AZ38" s="21"/>
      <c r="BA38" s="21"/>
      <c r="BB38" s="21"/>
    </row>
    <row r="39" spans="1:54" s="115" customFormat="1" ht="22.5" customHeight="1" x14ac:dyDescent="0.25">
      <c r="B39" s="121"/>
      <c r="C39" s="81" t="s">
        <v>11</v>
      </c>
      <c r="D39" s="83">
        <v>14.42517484</v>
      </c>
      <c r="E39" s="83">
        <v>16.631199710000001</v>
      </c>
      <c r="F39" s="83">
        <v>18.77894882</v>
      </c>
      <c r="G39" s="83">
        <v>17.964718560000001</v>
      </c>
      <c r="H39" s="83">
        <v>15.01846725</v>
      </c>
      <c r="I39" s="83">
        <v>15.224883350000001</v>
      </c>
      <c r="J39" s="83">
        <v>18.462382760000001</v>
      </c>
      <c r="K39" s="83">
        <v>18.038040000000002</v>
      </c>
      <c r="L39" s="83">
        <v>17.65981815</v>
      </c>
      <c r="M39" s="83">
        <v>15.48276856</v>
      </c>
      <c r="N39" s="83">
        <v>16.09288072</v>
      </c>
      <c r="O39" s="83">
        <v>16.12014241</v>
      </c>
      <c r="P39" s="83">
        <v>17.236869719999998</v>
      </c>
      <c r="Q39" s="83">
        <v>17.88869626</v>
      </c>
      <c r="R39" s="83">
        <v>18.069594000000002</v>
      </c>
      <c r="S39" s="83">
        <v>42.583499313438764</v>
      </c>
      <c r="AL39" s="124"/>
      <c r="AM39" s="124"/>
      <c r="AN39" s="124"/>
      <c r="AO39" s="124"/>
      <c r="AP39" s="124"/>
      <c r="AQ39" s="124"/>
      <c r="AR39" s="124"/>
      <c r="AS39" s="124"/>
      <c r="AT39" s="124"/>
      <c r="AU39" s="124"/>
      <c r="AV39" s="124"/>
      <c r="AW39" s="124"/>
      <c r="AX39" s="124"/>
      <c r="AY39" s="124"/>
      <c r="AZ39" s="124"/>
      <c r="BA39" s="124"/>
      <c r="BB39" s="124"/>
    </row>
    <row r="40" spans="1:54" s="24" customFormat="1" ht="22.5" customHeight="1" x14ac:dyDescent="0.25">
      <c r="B40" s="81"/>
      <c r="C40" s="81" t="s">
        <v>20</v>
      </c>
      <c r="D40" s="83">
        <v>0.24767178999999998</v>
      </c>
      <c r="E40" s="83">
        <v>0.28209841999999996</v>
      </c>
      <c r="F40" s="83">
        <v>0.30055873999999999</v>
      </c>
      <c r="G40" s="83">
        <v>0.44432549999999998</v>
      </c>
      <c r="H40" s="83">
        <v>0.35952721999999998</v>
      </c>
      <c r="I40" s="83">
        <v>0.34301927999999998</v>
      </c>
      <c r="J40" s="83">
        <v>0.37692112999999999</v>
      </c>
      <c r="K40" s="83">
        <v>0.40639118000000002</v>
      </c>
      <c r="L40" s="83">
        <v>0.37704529999999997</v>
      </c>
      <c r="M40" s="83">
        <v>0.35881612000000002</v>
      </c>
      <c r="N40" s="83">
        <v>0.32050107999999999</v>
      </c>
      <c r="O40" s="83">
        <v>0.28515499</v>
      </c>
      <c r="P40" s="83">
        <v>0.32488961999999999</v>
      </c>
      <c r="Q40" s="83">
        <v>0.34385452999999999</v>
      </c>
      <c r="R40" s="83">
        <v>0.34964809000000002</v>
      </c>
      <c r="S40" s="83">
        <v>0.82399411964984792</v>
      </c>
      <c r="AL40" s="25"/>
      <c r="AM40" s="25"/>
      <c r="AN40" s="25"/>
      <c r="AO40" s="25"/>
      <c r="AP40" s="25"/>
      <c r="AQ40" s="25"/>
      <c r="AR40" s="25"/>
      <c r="AS40" s="25"/>
      <c r="AT40" s="25"/>
      <c r="AU40" s="25"/>
      <c r="AV40" s="25"/>
      <c r="AW40" s="25"/>
      <c r="AX40" s="25"/>
      <c r="AY40" s="25"/>
      <c r="AZ40" s="25"/>
      <c r="BA40" s="25"/>
      <c r="BB40" s="25"/>
    </row>
    <row r="41" spans="1:54" s="24" customFormat="1" ht="27" customHeight="1" x14ac:dyDescent="0.25">
      <c r="B41" s="81"/>
      <c r="C41" s="82" t="s">
        <v>12</v>
      </c>
      <c r="D41" s="83">
        <v>4.192128470000001</v>
      </c>
      <c r="E41" s="83">
        <v>4.2881999299999993</v>
      </c>
      <c r="F41" s="83">
        <v>5.0088102000000001</v>
      </c>
      <c r="G41" s="83">
        <v>4.9465164699999997</v>
      </c>
      <c r="H41" s="83">
        <v>4.9027819200000007</v>
      </c>
      <c r="I41" s="83">
        <v>4.8642398699999996</v>
      </c>
      <c r="J41" s="83">
        <v>5.6145775200000001</v>
      </c>
      <c r="K41" s="83">
        <v>6.5892585700000001</v>
      </c>
      <c r="L41" s="83">
        <v>7.5389925699999996</v>
      </c>
      <c r="M41" s="83">
        <v>8.129766140000001</v>
      </c>
      <c r="N41" s="83">
        <v>8.9138505600000002</v>
      </c>
      <c r="O41" s="83">
        <v>9.2714304399999996</v>
      </c>
      <c r="P41" s="83">
        <v>10.031361049999999</v>
      </c>
      <c r="Q41" s="83">
        <v>11.85571813</v>
      </c>
      <c r="R41" s="83">
        <v>12.2536621</v>
      </c>
      <c r="S41" s="83">
        <v>28.87745079510146</v>
      </c>
      <c r="AL41" s="25"/>
      <c r="AM41" s="25"/>
      <c r="AN41" s="25"/>
      <c r="AO41" s="25"/>
      <c r="AP41" s="25"/>
      <c r="AQ41" s="25"/>
      <c r="AR41" s="25"/>
      <c r="AS41" s="25"/>
      <c r="AT41" s="25"/>
      <c r="AU41" s="25"/>
      <c r="AV41" s="25"/>
      <c r="AW41" s="25"/>
      <c r="AX41" s="25"/>
      <c r="AY41" s="25"/>
      <c r="AZ41" s="25"/>
      <c r="BA41" s="25"/>
      <c r="BB41" s="25"/>
    </row>
    <row r="42" spans="1:54" s="18" customFormat="1" ht="36" customHeight="1" x14ac:dyDescent="0.25">
      <c r="A42" s="17"/>
      <c r="B42" s="191" t="s">
        <v>262</v>
      </c>
      <c r="C42" s="191"/>
      <c r="D42" s="80">
        <v>106.4235022</v>
      </c>
      <c r="E42" s="80">
        <v>108.12705844</v>
      </c>
      <c r="F42" s="80">
        <v>114.46309151</v>
      </c>
      <c r="G42" s="80">
        <v>122.1366433</v>
      </c>
      <c r="H42" s="80">
        <v>127.52089472</v>
      </c>
      <c r="I42" s="80">
        <v>135.68774041999998</v>
      </c>
      <c r="J42" s="80">
        <v>136.27042172</v>
      </c>
      <c r="K42" s="80">
        <v>143.17491222999999</v>
      </c>
      <c r="L42" s="80">
        <v>154.20029120000001</v>
      </c>
      <c r="M42" s="80">
        <v>159.12294050999998</v>
      </c>
      <c r="N42" s="80">
        <v>158.95336842</v>
      </c>
      <c r="O42" s="80">
        <v>162.75043567</v>
      </c>
      <c r="P42" s="80">
        <v>165.79775081999998</v>
      </c>
      <c r="Q42" s="80">
        <v>167.85667289</v>
      </c>
      <c r="R42" s="80">
        <v>163.77694422000002</v>
      </c>
      <c r="S42" s="80">
        <v>100</v>
      </c>
      <c r="T42" s="17"/>
      <c r="AA42" s="19"/>
      <c r="AB42" s="19"/>
      <c r="AC42" s="19"/>
      <c r="AD42" s="19"/>
      <c r="AE42" s="19"/>
      <c r="AI42" s="14"/>
      <c r="AL42" s="21"/>
      <c r="AM42" s="21"/>
      <c r="AN42" s="21"/>
      <c r="AO42" s="21"/>
      <c r="AP42" s="21"/>
      <c r="AQ42" s="21"/>
      <c r="AR42" s="21"/>
      <c r="AS42" s="21"/>
      <c r="AT42" s="21"/>
      <c r="AU42" s="21"/>
      <c r="AV42" s="21"/>
      <c r="AW42" s="21"/>
      <c r="AX42" s="21"/>
      <c r="AY42" s="21"/>
      <c r="AZ42" s="21"/>
      <c r="BA42" s="21"/>
      <c r="BB42" s="21"/>
    </row>
    <row r="43" spans="1:54" s="115" customFormat="1" ht="22.5" customHeight="1" x14ac:dyDescent="0.25">
      <c r="B43" s="121"/>
      <c r="C43" s="81" t="s">
        <v>13</v>
      </c>
      <c r="D43" s="83">
        <v>30.515935270000003</v>
      </c>
      <c r="E43" s="83">
        <v>30.410119210000001</v>
      </c>
      <c r="F43" s="83">
        <v>31.816444530000002</v>
      </c>
      <c r="G43" s="83">
        <v>34.013022120000002</v>
      </c>
      <c r="H43" s="83">
        <v>35.963996729999998</v>
      </c>
      <c r="I43" s="83">
        <v>38.499023540000003</v>
      </c>
      <c r="J43" s="83">
        <v>39.731021439999999</v>
      </c>
      <c r="K43" s="83">
        <v>42.72303179</v>
      </c>
      <c r="L43" s="83">
        <v>48.551317089999998</v>
      </c>
      <c r="M43" s="83">
        <v>50.402079919999998</v>
      </c>
      <c r="N43" s="83">
        <v>51.771021920000003</v>
      </c>
      <c r="O43" s="83">
        <v>54.498581440000002</v>
      </c>
      <c r="P43" s="83">
        <v>54.58464652</v>
      </c>
      <c r="Q43" s="83">
        <v>56.415520669999999</v>
      </c>
      <c r="R43" s="83">
        <v>57.245184477446585</v>
      </c>
      <c r="S43" s="83">
        <v>34.953139924597487</v>
      </c>
      <c r="AL43" s="124"/>
      <c r="AM43" s="124"/>
      <c r="AN43" s="124"/>
      <c r="AO43" s="124"/>
      <c r="AP43" s="124"/>
      <c r="AQ43" s="124"/>
      <c r="AR43" s="124"/>
      <c r="AS43" s="124"/>
      <c r="AT43" s="124"/>
      <c r="AU43" s="124"/>
      <c r="AV43" s="124"/>
      <c r="AW43" s="124"/>
      <c r="AX43" s="124"/>
      <c r="AY43" s="124"/>
      <c r="AZ43" s="124"/>
      <c r="BA43" s="124"/>
      <c r="BB43" s="124"/>
    </row>
    <row r="44" spans="1:54" s="24" customFormat="1" ht="22.5" customHeight="1" x14ac:dyDescent="0.25">
      <c r="B44" s="81"/>
      <c r="C44" s="81" t="s">
        <v>2</v>
      </c>
      <c r="D44" s="83">
        <v>42.534209970000006</v>
      </c>
      <c r="E44" s="83">
        <v>45.009851959999999</v>
      </c>
      <c r="F44" s="83">
        <v>47.386721850000001</v>
      </c>
      <c r="G44" s="83">
        <v>50.710776769999995</v>
      </c>
      <c r="H44" s="83">
        <v>53.197347390000004</v>
      </c>
      <c r="I44" s="83">
        <v>57.844329850000001</v>
      </c>
      <c r="J44" s="83">
        <v>59.86901709</v>
      </c>
      <c r="K44" s="83">
        <v>62.896296049999997</v>
      </c>
      <c r="L44" s="83">
        <v>68.957215200000007</v>
      </c>
      <c r="M44" s="83">
        <v>71.264418430000006</v>
      </c>
      <c r="N44" s="83">
        <v>71.9932041</v>
      </c>
      <c r="O44" s="83">
        <v>74.225940199999997</v>
      </c>
      <c r="P44" s="83">
        <v>75.874567560000003</v>
      </c>
      <c r="Q44" s="83">
        <v>75.673918119999996</v>
      </c>
      <c r="R44" s="83">
        <v>75.574678170555345</v>
      </c>
      <c r="S44" s="83">
        <v>46.144882315691881</v>
      </c>
      <c r="AL44" s="25"/>
      <c r="AM44" s="25"/>
      <c r="AN44" s="25"/>
      <c r="AO44" s="25"/>
      <c r="AP44" s="25"/>
      <c r="AQ44" s="25"/>
      <c r="AR44" s="25"/>
      <c r="AS44" s="25"/>
      <c r="AT44" s="25"/>
      <c r="AU44" s="25"/>
      <c r="AV44" s="25"/>
      <c r="AW44" s="25"/>
      <c r="AX44" s="25"/>
      <c r="AY44" s="25"/>
      <c r="AZ44" s="25"/>
      <c r="BA44" s="25"/>
      <c r="BB44" s="25"/>
    </row>
    <row r="45" spans="1:54" s="24" customFormat="1" ht="22.5" customHeight="1" x14ac:dyDescent="0.25">
      <c r="B45" s="81"/>
      <c r="C45" s="81" t="s">
        <v>14</v>
      </c>
      <c r="D45" s="83">
        <v>8.41365564</v>
      </c>
      <c r="E45" s="83">
        <v>7.8694102300000006</v>
      </c>
      <c r="F45" s="83">
        <v>7.7180085799999993</v>
      </c>
      <c r="G45" s="83">
        <v>7.9925580499999995</v>
      </c>
      <c r="H45" s="83">
        <v>8.3896292599999995</v>
      </c>
      <c r="I45" s="83">
        <v>8.3870603699999986</v>
      </c>
      <c r="J45" s="83">
        <v>7.5765837899999999</v>
      </c>
      <c r="K45" s="83">
        <v>6.6201331000000003</v>
      </c>
      <c r="L45" s="83">
        <v>6.8069733699999997</v>
      </c>
      <c r="M45" s="83">
        <v>7.2674240000000001</v>
      </c>
      <c r="N45" s="83">
        <v>6.1058273600000001</v>
      </c>
      <c r="O45" s="83">
        <v>5.9131946600000003</v>
      </c>
      <c r="P45" s="83">
        <v>6.4668774000000004</v>
      </c>
      <c r="Q45" s="83">
        <v>6.6573553400000005</v>
      </c>
      <c r="R45" s="83">
        <v>2.8566126869811193</v>
      </c>
      <c r="S45" s="83">
        <v>1.7442092967272966</v>
      </c>
      <c r="AL45" s="25"/>
      <c r="AM45" s="25"/>
      <c r="AN45" s="25"/>
      <c r="AO45" s="25"/>
      <c r="AP45" s="25"/>
      <c r="AQ45" s="25"/>
      <c r="AR45" s="25"/>
      <c r="AS45" s="25"/>
      <c r="AT45" s="25"/>
      <c r="AU45" s="25"/>
      <c r="AV45" s="25"/>
      <c r="AW45" s="25"/>
      <c r="AX45" s="25"/>
      <c r="AY45" s="25"/>
      <c r="AZ45" s="25"/>
      <c r="BA45" s="25"/>
      <c r="BB45" s="25"/>
    </row>
    <row r="46" spans="1:54" s="24" customFormat="1" ht="22.5" customHeight="1" x14ac:dyDescent="0.25">
      <c r="B46" s="81"/>
      <c r="C46" s="81" t="s">
        <v>15</v>
      </c>
      <c r="D46" s="83">
        <v>2.1449697599999999</v>
      </c>
      <c r="E46" s="83">
        <v>2.1850032099999996</v>
      </c>
      <c r="F46" s="83">
        <v>2.3588570500000001</v>
      </c>
      <c r="G46" s="83">
        <v>2.1117441399999999</v>
      </c>
      <c r="H46" s="83">
        <v>1.9384691999999999</v>
      </c>
      <c r="I46" s="83">
        <v>2.0260739599999997</v>
      </c>
      <c r="J46" s="83">
        <v>2.0598852600000002</v>
      </c>
      <c r="K46" s="83">
        <v>1.9419428700000001</v>
      </c>
      <c r="L46" s="83">
        <v>1.98850981</v>
      </c>
      <c r="M46" s="83">
        <v>1.96329965</v>
      </c>
      <c r="N46" s="83">
        <v>1.9783295400000001</v>
      </c>
      <c r="O46" s="83">
        <v>1.9482565300000001</v>
      </c>
      <c r="P46" s="83">
        <v>2.29642824</v>
      </c>
      <c r="Q46" s="83">
        <v>2.3391512400000001</v>
      </c>
      <c r="R46" s="83">
        <v>2.3209812919254844</v>
      </c>
      <c r="S46" s="83">
        <v>1.4171599689927858</v>
      </c>
      <c r="AL46" s="25"/>
      <c r="AM46" s="25"/>
      <c r="AN46" s="25"/>
      <c r="AO46" s="25"/>
      <c r="AP46" s="25"/>
      <c r="AQ46" s="25"/>
      <c r="AR46" s="25"/>
      <c r="AS46" s="25"/>
      <c r="AT46" s="25"/>
      <c r="AU46" s="25"/>
      <c r="AV46" s="25"/>
      <c r="AW46" s="25"/>
      <c r="AX46" s="25"/>
      <c r="AY46" s="25"/>
      <c r="AZ46" s="25"/>
      <c r="BA46" s="25"/>
      <c r="BB46" s="25"/>
    </row>
    <row r="47" spans="1:54" s="24" customFormat="1" ht="27" customHeight="1" x14ac:dyDescent="0.25">
      <c r="B47" s="81"/>
      <c r="C47" s="82" t="s">
        <v>16</v>
      </c>
      <c r="D47" s="83">
        <v>10.3804184</v>
      </c>
      <c r="E47" s="83">
        <v>10.518394200000001</v>
      </c>
      <c r="F47" s="83">
        <v>10.94171051</v>
      </c>
      <c r="G47" s="83">
        <v>11.64795883</v>
      </c>
      <c r="H47" s="83">
        <v>12.340317199999999</v>
      </c>
      <c r="I47" s="83">
        <v>12.46267192</v>
      </c>
      <c r="J47" s="83">
        <v>12.4662363</v>
      </c>
      <c r="K47" s="83">
        <v>13.02569205</v>
      </c>
      <c r="L47" s="83">
        <v>12.76853637</v>
      </c>
      <c r="M47" s="83">
        <v>12.76309301</v>
      </c>
      <c r="N47" s="83">
        <v>13.12413188</v>
      </c>
      <c r="O47" s="83">
        <v>13.516775260000001</v>
      </c>
      <c r="P47" s="83">
        <v>13.76277638</v>
      </c>
      <c r="Q47" s="83">
        <v>13.775287759999999</v>
      </c>
      <c r="R47" s="83">
        <v>13.455221424556008</v>
      </c>
      <c r="S47" s="83">
        <v>8.2155772832601741</v>
      </c>
      <c r="AL47" s="25"/>
      <c r="AM47" s="25"/>
      <c r="AN47" s="25"/>
      <c r="AO47" s="25"/>
      <c r="AP47" s="25"/>
      <c r="AQ47" s="25"/>
      <c r="AR47" s="25"/>
      <c r="AS47" s="25"/>
      <c r="AT47" s="25"/>
      <c r="AU47" s="25"/>
      <c r="AV47" s="25"/>
      <c r="AW47" s="25"/>
      <c r="AX47" s="25"/>
      <c r="AY47" s="25"/>
      <c r="AZ47" s="25"/>
      <c r="BA47" s="25"/>
      <c r="BB47" s="25"/>
    </row>
    <row r="48" spans="1:54" s="18" customFormat="1" ht="36" customHeight="1" x14ac:dyDescent="0.25">
      <c r="A48" s="17"/>
      <c r="B48" s="191" t="s">
        <v>263</v>
      </c>
      <c r="C48" s="191"/>
      <c r="D48" s="80">
        <v>86.088557219999998</v>
      </c>
      <c r="E48" s="80">
        <v>89.387260119999993</v>
      </c>
      <c r="F48" s="80">
        <v>102.02801147000001</v>
      </c>
      <c r="G48" s="80">
        <v>106.34065418000002</v>
      </c>
      <c r="H48" s="80">
        <v>113.93374326000001</v>
      </c>
      <c r="I48" s="80">
        <v>124.57227356</v>
      </c>
      <c r="J48" s="80">
        <v>135.29976590000001</v>
      </c>
      <c r="K48" s="80">
        <v>138.82969898999997</v>
      </c>
      <c r="L48" s="80">
        <v>146.72145822000002</v>
      </c>
      <c r="M48" s="80">
        <v>159.77787941</v>
      </c>
      <c r="N48" s="80">
        <v>161.08535357</v>
      </c>
      <c r="O48" s="80">
        <v>167.96583588999999</v>
      </c>
      <c r="P48" s="80">
        <v>173.22582274000001</v>
      </c>
      <c r="Q48" s="80">
        <v>175.70240000000001</v>
      </c>
      <c r="R48" s="80">
        <v>165.27451350000001</v>
      </c>
      <c r="S48" s="80">
        <v>100</v>
      </c>
      <c r="T48" s="17"/>
      <c r="AA48" s="19"/>
      <c r="AB48" s="19"/>
      <c r="AC48" s="19"/>
      <c r="AD48" s="19"/>
      <c r="AE48" s="19"/>
      <c r="AI48" s="14"/>
      <c r="AL48" s="21"/>
      <c r="AM48" s="21"/>
      <c r="AN48" s="21"/>
      <c r="AO48" s="21"/>
      <c r="AP48" s="21"/>
      <c r="AQ48" s="21"/>
      <c r="AR48" s="21"/>
      <c r="AS48" s="21"/>
      <c r="AT48" s="21"/>
      <c r="AU48" s="21"/>
      <c r="AV48" s="21"/>
      <c r="AW48" s="21"/>
      <c r="AX48" s="21"/>
      <c r="AY48" s="21"/>
      <c r="AZ48" s="21"/>
      <c r="BA48" s="21"/>
      <c r="BB48" s="21"/>
    </row>
    <row r="49" spans="1:54" s="115" customFormat="1" ht="22.5" customHeight="1" x14ac:dyDescent="0.25">
      <c r="B49" s="121"/>
      <c r="C49" s="81" t="s">
        <v>4</v>
      </c>
      <c r="D49" s="83">
        <v>83.674588740000004</v>
      </c>
      <c r="E49" s="83">
        <v>86.428950659999998</v>
      </c>
      <c r="F49" s="83">
        <v>97.818835250000006</v>
      </c>
      <c r="G49" s="83">
        <v>101.51420003000001</v>
      </c>
      <c r="H49" s="83">
        <v>109.65715300000001</v>
      </c>
      <c r="I49" s="83">
        <v>119.0723237</v>
      </c>
      <c r="J49" s="83">
        <v>129.20654240000002</v>
      </c>
      <c r="K49" s="83">
        <v>131.92035084999998</v>
      </c>
      <c r="L49" s="83">
        <v>139.96965306000001</v>
      </c>
      <c r="M49" s="83">
        <v>152.58041523</v>
      </c>
      <c r="N49" s="83">
        <v>148.08110571999998</v>
      </c>
      <c r="O49" s="83">
        <v>152.65880866999998</v>
      </c>
      <c r="P49" s="83">
        <v>158.70089432</v>
      </c>
      <c r="Q49" s="83">
        <v>164.62559281</v>
      </c>
      <c r="R49" s="83">
        <v>156.41490747</v>
      </c>
      <c r="S49" s="83">
        <v>94.63946022748388</v>
      </c>
      <c r="AL49" s="124"/>
      <c r="AM49" s="124"/>
      <c r="AN49" s="124"/>
      <c r="AO49" s="124"/>
      <c r="AP49" s="124"/>
      <c r="AQ49" s="124"/>
      <c r="AR49" s="124"/>
      <c r="AS49" s="124"/>
      <c r="AT49" s="124"/>
      <c r="AU49" s="124"/>
      <c r="AV49" s="124"/>
      <c r="AW49" s="124"/>
      <c r="AX49" s="124"/>
      <c r="AY49" s="124"/>
      <c r="AZ49" s="124"/>
      <c r="BA49" s="124"/>
      <c r="BB49" s="124"/>
    </row>
    <row r="50" spans="1:54" s="24" customFormat="1" ht="22.5" customHeight="1" x14ac:dyDescent="0.25">
      <c r="B50" s="81"/>
      <c r="C50" s="81" t="s">
        <v>0</v>
      </c>
      <c r="D50" s="83">
        <v>2.4139684799999999</v>
      </c>
      <c r="E50" s="83">
        <v>2.9583094599999997</v>
      </c>
      <c r="F50" s="83">
        <v>4.2091762200000007</v>
      </c>
      <c r="G50" s="83">
        <v>4.82645415</v>
      </c>
      <c r="H50" s="83">
        <v>4.2765902599999999</v>
      </c>
      <c r="I50" s="83">
        <v>5.4999498600000001</v>
      </c>
      <c r="J50" s="83">
        <v>6.0932234999999997</v>
      </c>
      <c r="K50" s="83">
        <v>6.9093481399999996</v>
      </c>
      <c r="L50" s="83">
        <v>6.75180516</v>
      </c>
      <c r="M50" s="83">
        <v>7.1974641799999999</v>
      </c>
      <c r="N50" s="83">
        <v>13.00424785</v>
      </c>
      <c r="O50" s="83">
        <v>15.30702722</v>
      </c>
      <c r="P50" s="83">
        <v>14.52492842</v>
      </c>
      <c r="Q50" s="83">
        <v>11.07680719</v>
      </c>
      <c r="R50" s="83">
        <v>8.8596060300000001</v>
      </c>
      <c r="S50" s="83">
        <v>5.3605397725161046</v>
      </c>
      <c r="W50" s="49"/>
      <c r="AL50" s="25"/>
      <c r="AM50" s="25"/>
      <c r="AN50" s="25"/>
      <c r="AO50" s="25"/>
      <c r="AP50" s="25"/>
      <c r="AQ50" s="25"/>
      <c r="AR50" s="25"/>
      <c r="AS50" s="25"/>
      <c r="AT50" s="25"/>
      <c r="AU50" s="25"/>
      <c r="AV50" s="25"/>
      <c r="AW50" s="25"/>
      <c r="AX50" s="25"/>
      <c r="AY50" s="25"/>
      <c r="AZ50" s="25"/>
      <c r="BA50" s="25"/>
      <c r="BB50" s="25"/>
    </row>
    <row r="51" spans="1:54" s="24" customFormat="1" ht="22.5" customHeight="1" x14ac:dyDescent="0.25">
      <c r="B51" s="81"/>
      <c r="C51" s="81" t="s">
        <v>13</v>
      </c>
      <c r="D51" s="83">
        <v>12.54343003</v>
      </c>
      <c r="E51" s="83">
        <v>12.710648539999999</v>
      </c>
      <c r="F51" s="83">
        <v>14.24095618</v>
      </c>
      <c r="G51" s="83">
        <v>15.83533639</v>
      </c>
      <c r="H51" s="83">
        <v>18.541258160000002</v>
      </c>
      <c r="I51" s="83">
        <v>25.060960999999999</v>
      </c>
      <c r="J51" s="83">
        <v>30.163549979999999</v>
      </c>
      <c r="K51" s="83">
        <v>28.40875205</v>
      </c>
      <c r="L51" s="83">
        <v>30.830797560000001</v>
      </c>
      <c r="M51" s="83">
        <v>33.027044929999995</v>
      </c>
      <c r="N51" s="83">
        <v>32.49395346</v>
      </c>
      <c r="O51" s="83">
        <v>37.238399579999999</v>
      </c>
      <c r="P51" s="83">
        <v>41.993002449999999</v>
      </c>
      <c r="Q51" s="83">
        <v>43.9034914</v>
      </c>
      <c r="R51" s="83">
        <v>39.818706882503704</v>
      </c>
      <c r="S51" s="83">
        <v>24.092466551113883</v>
      </c>
      <c r="AL51" s="25"/>
      <c r="AM51" s="25"/>
      <c r="AN51" s="25"/>
      <c r="AO51" s="25"/>
      <c r="AP51" s="25"/>
      <c r="AQ51" s="25"/>
      <c r="AR51" s="25"/>
      <c r="AS51" s="25"/>
      <c r="AT51" s="25"/>
      <c r="AU51" s="25"/>
      <c r="AV51" s="25"/>
      <c r="AW51" s="25"/>
      <c r="AX51" s="25"/>
      <c r="AY51" s="25"/>
      <c r="AZ51" s="25"/>
      <c r="BA51" s="25"/>
      <c r="BB51" s="25"/>
    </row>
    <row r="52" spans="1:54" s="24" customFormat="1" ht="22.5" customHeight="1" x14ac:dyDescent="0.25">
      <c r="B52" s="81"/>
      <c r="C52" s="81" t="s">
        <v>2</v>
      </c>
      <c r="D52" s="83">
        <v>14.33052781</v>
      </c>
      <c r="E52" s="83">
        <v>17.879568480000003</v>
      </c>
      <c r="F52" s="83">
        <v>19.795350689999999</v>
      </c>
      <c r="G52" s="83">
        <v>22.47921552</v>
      </c>
      <c r="H52" s="83">
        <v>26.875391690000001</v>
      </c>
      <c r="I52" s="83">
        <v>30.352494969999999</v>
      </c>
      <c r="J52" s="83">
        <v>35.354619159999999</v>
      </c>
      <c r="K52" s="83">
        <v>38.66806287</v>
      </c>
      <c r="L52" s="83">
        <v>43.810734680000003</v>
      </c>
      <c r="M52" s="83">
        <v>47.469372190000001</v>
      </c>
      <c r="N52" s="83">
        <v>52.643278989999999</v>
      </c>
      <c r="O52" s="83">
        <v>52.464940999999996</v>
      </c>
      <c r="P52" s="83">
        <v>54.197540939999996</v>
      </c>
      <c r="Q52" s="83">
        <v>52.720432699999996</v>
      </c>
      <c r="R52" s="83">
        <v>52.149239062297696</v>
      </c>
      <c r="S52" s="83">
        <v>31.55310395894627</v>
      </c>
      <c r="AL52" s="25"/>
      <c r="AM52" s="25"/>
      <c r="AN52" s="25"/>
      <c r="AO52" s="25"/>
      <c r="AP52" s="25"/>
      <c r="AQ52" s="25"/>
      <c r="AR52" s="25"/>
      <c r="AS52" s="25"/>
      <c r="AT52" s="25"/>
      <c r="AU52" s="25"/>
      <c r="AV52" s="25"/>
      <c r="AW52" s="25"/>
      <c r="AX52" s="25"/>
      <c r="AY52" s="25"/>
      <c r="AZ52" s="25"/>
      <c r="BA52" s="25"/>
      <c r="BB52" s="25"/>
    </row>
    <row r="53" spans="1:54" s="24" customFormat="1" ht="22.5" customHeight="1" x14ac:dyDescent="0.25">
      <c r="B53" s="81"/>
      <c r="C53" s="81" t="s">
        <v>14</v>
      </c>
      <c r="D53" s="83">
        <v>3.07918695</v>
      </c>
      <c r="E53" s="83">
        <v>3.3310897700000002</v>
      </c>
      <c r="F53" s="83">
        <v>3.1563723700000001</v>
      </c>
      <c r="G53" s="83">
        <v>3.5096059500000001</v>
      </c>
      <c r="H53" s="83">
        <v>4.5452916600000002</v>
      </c>
      <c r="I53" s="83">
        <v>6.1785977800000005</v>
      </c>
      <c r="J53" s="83">
        <v>5.7121381600000003</v>
      </c>
      <c r="K53" s="83">
        <v>6.3142141499999997</v>
      </c>
      <c r="L53" s="83">
        <v>8.07420458</v>
      </c>
      <c r="M53" s="83">
        <v>9.2329203700000004</v>
      </c>
      <c r="N53" s="83">
        <v>8.9475410699999998</v>
      </c>
      <c r="O53" s="83">
        <v>7.4175504800000001</v>
      </c>
      <c r="P53" s="83">
        <v>7.5389861899999993</v>
      </c>
      <c r="Q53" s="83">
        <v>6.4964489900000002</v>
      </c>
      <c r="R53" s="83">
        <v>4.7875842527075241</v>
      </c>
      <c r="S53" s="83">
        <v>2.8967468433706953</v>
      </c>
      <c r="AL53" s="25"/>
      <c r="AM53" s="25"/>
      <c r="AN53" s="25"/>
      <c r="AO53" s="25"/>
      <c r="AP53" s="25"/>
      <c r="AQ53" s="25"/>
      <c r="AR53" s="25"/>
      <c r="AS53" s="25"/>
      <c r="AT53" s="25"/>
      <c r="AU53" s="25"/>
      <c r="AV53" s="25"/>
      <c r="AW53" s="25"/>
      <c r="AX53" s="25"/>
      <c r="AY53" s="25"/>
      <c r="AZ53" s="25"/>
      <c r="BA53" s="25"/>
      <c r="BB53" s="25"/>
    </row>
    <row r="54" spans="1:54" s="24" customFormat="1" ht="22.5" customHeight="1" x14ac:dyDescent="0.25">
      <c r="B54" s="81"/>
      <c r="C54" s="81" t="s">
        <v>15</v>
      </c>
      <c r="D54" s="83">
        <v>2.3949000700000003</v>
      </c>
      <c r="E54" s="83">
        <v>2.92586477</v>
      </c>
      <c r="F54" s="83">
        <v>3.2796912900000001</v>
      </c>
      <c r="G54" s="83">
        <v>3.7729425600000002</v>
      </c>
      <c r="H54" s="83">
        <v>3.4670484200000002</v>
      </c>
      <c r="I54" s="83">
        <v>3.7746281700000002</v>
      </c>
      <c r="J54" s="83">
        <v>3.9839559900000001</v>
      </c>
      <c r="K54" s="83">
        <v>4.1772686299999995</v>
      </c>
      <c r="L54" s="83">
        <v>3.8555822699999998</v>
      </c>
      <c r="M54" s="83">
        <v>3.9252624000000003</v>
      </c>
      <c r="N54" s="83">
        <v>4.4537928599999992</v>
      </c>
      <c r="O54" s="83">
        <v>5.1792356000000002</v>
      </c>
      <c r="P54" s="83">
        <v>5.7421422300000007</v>
      </c>
      <c r="Q54" s="83">
        <v>5.8634261500000004</v>
      </c>
      <c r="R54" s="83">
        <v>3.2385253838375374</v>
      </c>
      <c r="S54" s="83">
        <v>1.9594826299927588</v>
      </c>
      <c r="AL54" s="25"/>
      <c r="AM54" s="25"/>
      <c r="AN54" s="25"/>
      <c r="AO54" s="25"/>
      <c r="AP54" s="25"/>
      <c r="AQ54" s="25"/>
      <c r="AR54" s="25"/>
      <c r="AS54" s="25"/>
      <c r="AT54" s="25"/>
      <c r="AU54" s="25"/>
      <c r="AV54" s="25"/>
      <c r="AW54" s="25"/>
      <c r="AX54" s="25"/>
      <c r="AY54" s="25"/>
      <c r="AZ54" s="25"/>
      <c r="BA54" s="25"/>
      <c r="BB54" s="25"/>
    </row>
    <row r="55" spans="1:54" s="24" customFormat="1" ht="27" customHeight="1" x14ac:dyDescent="0.25">
      <c r="B55" s="81"/>
      <c r="C55" s="82" t="s">
        <v>16</v>
      </c>
      <c r="D55" s="83">
        <v>4.2994867399999999</v>
      </c>
      <c r="E55" s="83">
        <v>5.7307380000000006</v>
      </c>
      <c r="F55" s="83">
        <v>6.0609288100000001</v>
      </c>
      <c r="G55" s="83">
        <v>6.2178572299999999</v>
      </c>
      <c r="H55" s="83">
        <v>6.0620703000000002</v>
      </c>
      <c r="I55" s="83">
        <v>6.0753333199999995</v>
      </c>
      <c r="J55" s="83">
        <v>6.0269939000000008</v>
      </c>
      <c r="K55" s="83">
        <v>6.3227198500000004</v>
      </c>
      <c r="L55" s="83">
        <v>6.2928407699999998</v>
      </c>
      <c r="M55" s="83">
        <v>6.8978096100000004</v>
      </c>
      <c r="N55" s="83">
        <v>7.3364668799999997</v>
      </c>
      <c r="O55" s="83">
        <v>7.8282637599999996</v>
      </c>
      <c r="P55" s="83">
        <v>8.392865239999999</v>
      </c>
      <c r="Q55" s="83">
        <v>8.6161877699999998</v>
      </c>
      <c r="R55" s="83">
        <v>8.2553004523278268</v>
      </c>
      <c r="S55" s="83">
        <v>4.9949022856012375</v>
      </c>
      <c r="AL55" s="25"/>
      <c r="AM55" s="25"/>
      <c r="AN55" s="25"/>
      <c r="AO55" s="25"/>
      <c r="AP55" s="25"/>
      <c r="AQ55" s="25"/>
      <c r="AR55" s="25"/>
      <c r="AS55" s="25"/>
      <c r="AT55" s="25"/>
      <c r="AU55" s="25"/>
      <c r="AV55" s="25"/>
      <c r="AW55" s="25"/>
      <c r="AX55" s="25"/>
      <c r="AY55" s="25"/>
      <c r="AZ55" s="25"/>
      <c r="BA55" s="25"/>
      <c r="BB55" s="25"/>
    </row>
    <row r="56" spans="1:54" s="18" customFormat="1" ht="36" customHeight="1" x14ac:dyDescent="0.25">
      <c r="A56" s="17"/>
      <c r="B56" s="191" t="s">
        <v>264</v>
      </c>
      <c r="C56" s="191"/>
      <c r="D56" s="80">
        <v>524.63504421999994</v>
      </c>
      <c r="E56" s="80">
        <v>536.38220842999999</v>
      </c>
      <c r="F56" s="80">
        <v>560.55812569</v>
      </c>
      <c r="G56" s="80">
        <v>553.67533319999995</v>
      </c>
      <c r="H56" s="80">
        <v>525.40155516000004</v>
      </c>
      <c r="I56" s="80">
        <v>542.85776112999997</v>
      </c>
      <c r="J56" s="80">
        <v>452.92806767999997</v>
      </c>
      <c r="K56" s="80">
        <v>498.19492947000003</v>
      </c>
      <c r="L56" s="80">
        <v>451.09403072999999</v>
      </c>
      <c r="M56" s="80">
        <v>422.23258969999995</v>
      </c>
      <c r="N56" s="80">
        <v>427.65812233999998</v>
      </c>
      <c r="O56" s="80">
        <v>407.25919959000004</v>
      </c>
      <c r="P56" s="80">
        <v>431.28467713000003</v>
      </c>
      <c r="Q56" s="80">
        <v>440.12241358</v>
      </c>
      <c r="R56" s="80">
        <v>439.16669889000002</v>
      </c>
      <c r="S56" s="80">
        <v>100</v>
      </c>
      <c r="T56" s="17"/>
      <c r="AA56" s="19"/>
      <c r="AB56" s="19"/>
      <c r="AC56" s="19"/>
      <c r="AD56" s="19"/>
      <c r="AE56" s="19"/>
      <c r="AI56" s="14"/>
      <c r="AL56" s="21"/>
      <c r="AM56" s="21"/>
      <c r="AN56" s="21"/>
      <c r="AO56" s="21"/>
      <c r="AP56" s="21"/>
      <c r="AQ56" s="21"/>
      <c r="AR56" s="21"/>
      <c r="AS56" s="21"/>
      <c r="AT56" s="21"/>
      <c r="AU56" s="21"/>
      <c r="AV56" s="21"/>
      <c r="AW56" s="21"/>
      <c r="AX56" s="21"/>
      <c r="AY56" s="21"/>
      <c r="AZ56" s="21"/>
      <c r="BA56" s="21"/>
      <c r="BB56" s="21"/>
    </row>
    <row r="57" spans="1:54" s="115" customFormat="1" ht="22.5" customHeight="1" x14ac:dyDescent="0.25">
      <c r="B57" s="121"/>
      <c r="C57" s="81" t="s">
        <v>4</v>
      </c>
      <c r="D57" s="83">
        <v>438.87129779999998</v>
      </c>
      <c r="E57" s="83">
        <v>446.53457233</v>
      </c>
      <c r="F57" s="83">
        <v>465.67382053</v>
      </c>
      <c r="G57" s="83">
        <v>455.48640769999997</v>
      </c>
      <c r="H57" s="83">
        <v>438.48661247000001</v>
      </c>
      <c r="I57" s="83">
        <v>452.58436570999999</v>
      </c>
      <c r="J57" s="83">
        <v>374.50845449999997</v>
      </c>
      <c r="K57" s="83">
        <v>416.91332489000001</v>
      </c>
      <c r="L57" s="83">
        <v>380.21219692</v>
      </c>
      <c r="M57" s="83">
        <v>351.87089915999996</v>
      </c>
      <c r="N57" s="83">
        <v>356.31610228</v>
      </c>
      <c r="O57" s="83">
        <v>329.14764515000002</v>
      </c>
      <c r="P57" s="83">
        <v>345.23216524000003</v>
      </c>
      <c r="Q57" s="83">
        <v>354.90687704999999</v>
      </c>
      <c r="R57" s="83">
        <v>357.05750506999999</v>
      </c>
      <c r="S57" s="83">
        <v>81.303410748690155</v>
      </c>
      <c r="AL57" s="124"/>
      <c r="AM57" s="124"/>
      <c r="AN57" s="124"/>
      <c r="AO57" s="124"/>
      <c r="AP57" s="124"/>
      <c r="AQ57" s="124"/>
      <c r="AR57" s="124"/>
      <c r="AS57" s="124"/>
      <c r="AT57" s="124"/>
      <c r="AU57" s="124"/>
      <c r="AV57" s="124"/>
      <c r="AW57" s="124"/>
      <c r="AX57" s="124"/>
      <c r="AY57" s="124"/>
      <c r="AZ57" s="124"/>
      <c r="BA57" s="124"/>
      <c r="BB57" s="124"/>
    </row>
    <row r="58" spans="1:54" s="24" customFormat="1" ht="22.5" customHeight="1" x14ac:dyDescent="0.25">
      <c r="B58" s="81"/>
      <c r="C58" s="81" t="s">
        <v>0</v>
      </c>
      <c r="D58" s="83">
        <v>85.76374641999999</v>
      </c>
      <c r="E58" s="83">
        <v>89.847636100000003</v>
      </c>
      <c r="F58" s="83">
        <v>94.884305159999997</v>
      </c>
      <c r="G58" s="83">
        <v>98.188925499999996</v>
      </c>
      <c r="H58" s="83">
        <v>86.91494268999999</v>
      </c>
      <c r="I58" s="83">
        <v>90.27339542</v>
      </c>
      <c r="J58" s="83">
        <v>78.419613179999999</v>
      </c>
      <c r="K58" s="83">
        <v>81.281604579999993</v>
      </c>
      <c r="L58" s="83">
        <v>70.881833810000003</v>
      </c>
      <c r="M58" s="83">
        <v>70.361690539999998</v>
      </c>
      <c r="N58" s="83">
        <v>71.342020059999996</v>
      </c>
      <c r="O58" s="83">
        <v>78.111554440000006</v>
      </c>
      <c r="P58" s="83">
        <v>86.052511889999991</v>
      </c>
      <c r="Q58" s="83">
        <v>85.215536529999994</v>
      </c>
      <c r="R58" s="83">
        <v>82.109193820000002</v>
      </c>
      <c r="S58" s="83">
        <v>18.696589251309842</v>
      </c>
      <c r="AL58" s="25"/>
      <c r="AM58" s="25"/>
      <c r="AN58" s="25"/>
      <c r="AO58" s="25"/>
      <c r="AP58" s="25"/>
      <c r="AQ58" s="25"/>
      <c r="AR58" s="25"/>
      <c r="AS58" s="25"/>
      <c r="AT58" s="25"/>
      <c r="AU58" s="25"/>
      <c r="AV58" s="25"/>
      <c r="AW58" s="25"/>
      <c r="AX58" s="25"/>
      <c r="AY58" s="25"/>
      <c r="AZ58" s="25"/>
      <c r="BA58" s="25"/>
      <c r="BB58" s="25"/>
    </row>
    <row r="59" spans="1:54" s="24" customFormat="1" ht="22.5" customHeight="1" x14ac:dyDescent="0.25">
      <c r="B59" s="81"/>
      <c r="C59" s="81" t="s">
        <v>13</v>
      </c>
      <c r="D59" s="83">
        <v>2.9218640000000002</v>
      </c>
      <c r="E59" s="83">
        <v>2.4468100000000002</v>
      </c>
      <c r="F59" s="83">
        <v>2.2300279999999999</v>
      </c>
      <c r="G59" s="83">
        <v>1.946359</v>
      </c>
      <c r="H59" s="83">
        <v>1.6280399999999999</v>
      </c>
      <c r="I59" s="83">
        <v>1.4226719999999999</v>
      </c>
      <c r="J59" s="83">
        <v>1.2164670000000002</v>
      </c>
      <c r="K59" s="83">
        <v>1.5003070000000001</v>
      </c>
      <c r="L59" s="83">
        <v>1.775358</v>
      </c>
      <c r="M59" s="83">
        <v>1.7790599999999999</v>
      </c>
      <c r="N59" s="83">
        <v>1.869397</v>
      </c>
      <c r="O59" s="83">
        <v>2.4002159999999999</v>
      </c>
      <c r="P59" s="83">
        <v>2.04756385</v>
      </c>
      <c r="Q59" s="83">
        <v>2.0850374700000001</v>
      </c>
      <c r="R59" s="83">
        <v>2.0630434548766887</v>
      </c>
      <c r="S59" s="83">
        <v>0.4697631810633775</v>
      </c>
      <c r="AL59" s="25"/>
      <c r="AM59" s="25"/>
      <c r="AN59" s="25"/>
      <c r="AO59" s="25"/>
      <c r="AP59" s="25"/>
      <c r="AQ59" s="25"/>
      <c r="AR59" s="25"/>
      <c r="AS59" s="25"/>
      <c r="AT59" s="25"/>
      <c r="AU59" s="25"/>
      <c r="AV59" s="25"/>
      <c r="AW59" s="25"/>
      <c r="AX59" s="25"/>
      <c r="AY59" s="25"/>
      <c r="AZ59" s="25"/>
      <c r="BA59" s="25"/>
      <c r="BB59" s="25"/>
    </row>
    <row r="60" spans="1:54" s="24" customFormat="1" ht="22.5" customHeight="1" x14ac:dyDescent="0.25">
      <c r="B60" s="81"/>
      <c r="C60" s="81" t="s">
        <v>2</v>
      </c>
      <c r="D60" s="83">
        <v>4.9407727999999995</v>
      </c>
      <c r="E60" s="83">
        <v>2.6105071999999998</v>
      </c>
      <c r="F60" s="83">
        <v>2.0885136000000002</v>
      </c>
      <c r="G60" s="83">
        <v>2.1765309999999998</v>
      </c>
      <c r="H60" s="83">
        <v>2.2972191999999998</v>
      </c>
      <c r="I60" s="83">
        <v>1.74483575</v>
      </c>
      <c r="J60" s="83">
        <v>1.5053816099999999</v>
      </c>
      <c r="K60" s="83">
        <v>1.7871580200000001</v>
      </c>
      <c r="L60" s="83">
        <v>2.3625882200000001</v>
      </c>
      <c r="M60" s="83">
        <v>2.8038701700000002</v>
      </c>
      <c r="N60" s="83">
        <v>2.7930857200000001</v>
      </c>
      <c r="O60" s="83">
        <v>3.2724457499999997</v>
      </c>
      <c r="P60" s="83">
        <v>3.0935767000000003</v>
      </c>
      <c r="Q60" s="83">
        <v>2.9882547499999998</v>
      </c>
      <c r="R60" s="83">
        <v>2.9038464119197989</v>
      </c>
      <c r="S60" s="83">
        <v>0.66121735078258692</v>
      </c>
      <c r="AL60" s="25"/>
      <c r="AM60" s="25"/>
      <c r="AN60" s="25"/>
      <c r="AO60" s="25"/>
      <c r="AP60" s="25"/>
      <c r="AQ60" s="25"/>
      <c r="AR60" s="25"/>
      <c r="AS60" s="25"/>
      <c r="AT60" s="25"/>
      <c r="AU60" s="25"/>
      <c r="AV60" s="25"/>
      <c r="AW60" s="25"/>
      <c r="AX60" s="25"/>
      <c r="AY60" s="25"/>
      <c r="AZ60" s="25"/>
      <c r="BA60" s="25"/>
      <c r="BB60" s="25"/>
    </row>
    <row r="61" spans="1:54" s="115" customFormat="1" ht="22.5" customHeight="1" x14ac:dyDescent="0.25">
      <c r="B61" s="121"/>
      <c r="C61" s="81" t="s">
        <v>14</v>
      </c>
      <c r="D61" s="83">
        <v>18.151077799999999</v>
      </c>
      <c r="E61" s="83">
        <v>16.260671200000001</v>
      </c>
      <c r="F61" s="83">
        <v>15.894657199999999</v>
      </c>
      <c r="G61" s="83">
        <v>13.7896658</v>
      </c>
      <c r="H61" s="83">
        <v>12.1538947</v>
      </c>
      <c r="I61" s="83">
        <v>10.813061600000001</v>
      </c>
      <c r="J61" s="83">
        <v>9.0825625999999993</v>
      </c>
      <c r="K61" s="83">
        <v>8.4973780000000012</v>
      </c>
      <c r="L61" s="83">
        <v>10.7187278</v>
      </c>
      <c r="M61" s="83">
        <v>9.5368346000000006</v>
      </c>
      <c r="N61" s="83">
        <v>9.7254360000000002</v>
      </c>
      <c r="O61" s="83">
        <v>10.406781199999999</v>
      </c>
      <c r="P61" s="83">
        <v>9.6575020800000004</v>
      </c>
      <c r="Q61" s="83">
        <v>8.9223698099999993</v>
      </c>
      <c r="R61" s="83">
        <v>7.7022782136873609</v>
      </c>
      <c r="S61" s="83">
        <v>1.7538393127609579</v>
      </c>
      <c r="AL61" s="124"/>
      <c r="AM61" s="124"/>
      <c r="AN61" s="124"/>
      <c r="AO61" s="124"/>
      <c r="AP61" s="124"/>
      <c r="AQ61" s="124"/>
      <c r="AR61" s="124"/>
      <c r="AS61" s="124"/>
      <c r="AT61" s="124"/>
      <c r="AU61" s="124"/>
      <c r="AV61" s="124"/>
      <c r="AW61" s="124"/>
      <c r="AX61" s="124"/>
      <c r="AY61" s="124"/>
      <c r="AZ61" s="124"/>
      <c r="BA61" s="124"/>
      <c r="BB61" s="124"/>
    </row>
    <row r="62" spans="1:54" s="115" customFormat="1" ht="22.5" customHeight="1" x14ac:dyDescent="0.25">
      <c r="B62" s="121"/>
      <c r="C62" s="81" t="s">
        <v>15</v>
      </c>
      <c r="D62" s="83">
        <v>4.0210933000000004</v>
      </c>
      <c r="E62" s="83">
        <v>3.5255965999999996</v>
      </c>
      <c r="F62" s="83">
        <v>4.1003325999999998</v>
      </c>
      <c r="G62" s="83">
        <v>3.7639947999999999</v>
      </c>
      <c r="H62" s="83">
        <v>3.5922836999999999</v>
      </c>
      <c r="I62" s="83">
        <v>3.4740042</v>
      </c>
      <c r="J62" s="83">
        <v>2.6379729000000003</v>
      </c>
      <c r="K62" s="83">
        <v>3.277793</v>
      </c>
      <c r="L62" s="83">
        <v>4.2445528000000001</v>
      </c>
      <c r="M62" s="83">
        <v>3.7260233999999999</v>
      </c>
      <c r="N62" s="83">
        <v>4.3517266000000001</v>
      </c>
      <c r="O62" s="83">
        <v>2.8791961000000001</v>
      </c>
      <c r="P62" s="83">
        <v>3.50364824</v>
      </c>
      <c r="Q62" s="83">
        <v>3.8202061999999999</v>
      </c>
      <c r="R62" s="83">
        <v>3.429366334194107</v>
      </c>
      <c r="S62" s="83">
        <v>0.78088032240647531</v>
      </c>
      <c r="AL62" s="124"/>
      <c r="AM62" s="124"/>
      <c r="AN62" s="124"/>
      <c r="AO62" s="124"/>
      <c r="AP62" s="124"/>
      <c r="AQ62" s="124"/>
      <c r="AR62" s="124"/>
      <c r="AS62" s="124"/>
      <c r="AT62" s="124"/>
      <c r="AU62" s="124"/>
      <c r="AV62" s="124"/>
      <c r="AW62" s="124"/>
      <c r="AX62" s="124"/>
      <c r="AY62" s="124"/>
      <c r="AZ62" s="124"/>
      <c r="BA62" s="124"/>
      <c r="BB62" s="124"/>
    </row>
    <row r="63" spans="1:54" s="24" customFormat="1" ht="27" customHeight="1" x14ac:dyDescent="0.25">
      <c r="B63" s="81"/>
      <c r="C63" s="82" t="s">
        <v>16</v>
      </c>
      <c r="D63" s="83">
        <v>10.519585899999999</v>
      </c>
      <c r="E63" s="83">
        <v>12.418291999999999</v>
      </c>
      <c r="F63" s="83">
        <v>11.435661899999999</v>
      </c>
      <c r="G63" s="83">
        <v>11.4703848</v>
      </c>
      <c r="H63" s="83">
        <v>9.6241474999999994</v>
      </c>
      <c r="I63" s="83">
        <v>8.3857412</v>
      </c>
      <c r="J63" s="83">
        <v>8.3748732999999991</v>
      </c>
      <c r="K63" s="83">
        <v>7.4849516999999999</v>
      </c>
      <c r="L63" s="83">
        <v>7.1201085000000006</v>
      </c>
      <c r="M63" s="83">
        <v>9.3378844000000001</v>
      </c>
      <c r="N63" s="83">
        <v>9.6401053999999995</v>
      </c>
      <c r="O63" s="83">
        <v>9.4578166999999986</v>
      </c>
      <c r="P63" s="83">
        <v>9.3261717399999995</v>
      </c>
      <c r="Q63" s="83">
        <v>9.0350229999999989</v>
      </c>
      <c r="R63" s="83">
        <v>9.2695131225654492</v>
      </c>
      <c r="S63" s="83">
        <v>2.1107049204765009</v>
      </c>
      <c r="AL63" s="25"/>
      <c r="AM63" s="25"/>
      <c r="AN63" s="25"/>
      <c r="AO63" s="25"/>
      <c r="AP63" s="25"/>
      <c r="AQ63" s="25"/>
      <c r="AR63" s="25"/>
      <c r="AS63" s="25"/>
      <c r="AT63" s="25"/>
      <c r="AU63" s="25"/>
      <c r="AV63" s="25"/>
      <c r="AW63" s="25"/>
      <c r="AX63" s="25"/>
      <c r="AY63" s="25"/>
      <c r="AZ63" s="25"/>
      <c r="BA63" s="25"/>
      <c r="BB63" s="25"/>
    </row>
    <row r="64" spans="1:54" s="18" customFormat="1" ht="36" customHeight="1" x14ac:dyDescent="0.2">
      <c r="A64" s="17"/>
      <c r="B64" s="191" t="s">
        <v>336</v>
      </c>
      <c r="C64" s="191"/>
      <c r="D64" s="80">
        <v>880.63942132</v>
      </c>
      <c r="E64" s="80">
        <v>898.17215069000008</v>
      </c>
      <c r="F64" s="80">
        <v>936.88648895000006</v>
      </c>
      <c r="G64" s="80">
        <v>997.29412850999995</v>
      </c>
      <c r="H64" s="80">
        <v>987.73876481000002</v>
      </c>
      <c r="I64" s="80">
        <v>1040.14981289</v>
      </c>
      <c r="J64" s="80">
        <v>1038.24095111</v>
      </c>
      <c r="K64" s="80">
        <v>1096.47534516</v>
      </c>
      <c r="L64" s="80">
        <v>1142.0756606999998</v>
      </c>
      <c r="M64" s="80">
        <v>1187.6081926500001</v>
      </c>
      <c r="N64" s="80">
        <v>1178.7526445899998</v>
      </c>
      <c r="O64" s="80">
        <v>1192.49941332</v>
      </c>
      <c r="P64" s="80">
        <v>1212.5568009399999</v>
      </c>
      <c r="Q64" s="80">
        <v>1249.86701027</v>
      </c>
      <c r="R64" s="80">
        <v>1256.6303326099999</v>
      </c>
      <c r="S64" s="80" t="s">
        <v>17</v>
      </c>
      <c r="T64" s="17"/>
      <c r="X64" s="20"/>
      <c r="AA64" s="19"/>
      <c r="AB64" s="19"/>
      <c r="AC64" s="19"/>
      <c r="AD64" s="19"/>
      <c r="AE64" s="19"/>
      <c r="AI64" s="14"/>
      <c r="AL64" s="21"/>
      <c r="AM64" s="21"/>
      <c r="AN64" s="21"/>
      <c r="AO64" s="21"/>
      <c r="AP64" s="21"/>
      <c r="AQ64" s="21"/>
      <c r="AR64" s="21"/>
      <c r="AS64" s="21"/>
      <c r="AT64" s="21"/>
      <c r="AU64" s="21"/>
      <c r="AV64" s="21"/>
      <c r="AW64" s="21"/>
      <c r="AX64" s="21"/>
      <c r="AY64" s="21"/>
      <c r="AZ64" s="21"/>
      <c r="BA64" s="21"/>
      <c r="BB64" s="21"/>
    </row>
    <row r="65" spans="1:54" s="18" customFormat="1" ht="36" customHeight="1" x14ac:dyDescent="0.25">
      <c r="A65" s="17"/>
      <c r="B65" s="191" t="s">
        <v>337</v>
      </c>
      <c r="C65" s="191"/>
      <c r="D65" s="80">
        <v>230.62</v>
      </c>
      <c r="E65" s="80">
        <v>222.14999999999998</v>
      </c>
      <c r="F65" s="80">
        <v>218.12</v>
      </c>
      <c r="G65" s="80">
        <v>218.85999999999999</v>
      </c>
      <c r="H65" s="80">
        <v>209.7</v>
      </c>
      <c r="I65" s="80">
        <v>209.67</v>
      </c>
      <c r="J65" s="80">
        <v>206.62</v>
      </c>
      <c r="K65" s="80">
        <v>207.16000000000003</v>
      </c>
      <c r="L65" s="80">
        <v>207.71</v>
      </c>
      <c r="M65" s="80">
        <v>208.52</v>
      </c>
      <c r="N65" s="80">
        <v>200.51</v>
      </c>
      <c r="O65" s="80">
        <v>198.80999999999997</v>
      </c>
      <c r="P65" s="80">
        <v>195.59</v>
      </c>
      <c r="Q65" s="80">
        <v>194.95000000000002</v>
      </c>
      <c r="R65" s="80">
        <v>190.16</v>
      </c>
      <c r="S65" s="80" t="s">
        <v>17</v>
      </c>
      <c r="T65" s="17"/>
      <c r="AA65" s="19"/>
      <c r="AB65" s="19"/>
      <c r="AC65" s="19"/>
      <c r="AD65" s="19"/>
      <c r="AE65" s="19"/>
      <c r="AI65" s="14"/>
      <c r="AL65" s="21"/>
      <c r="AM65" s="21"/>
      <c r="AN65" s="21"/>
      <c r="AO65" s="21"/>
      <c r="AP65" s="21"/>
      <c r="AQ65" s="21"/>
      <c r="AR65" s="21"/>
      <c r="AS65" s="21"/>
      <c r="AT65" s="21"/>
      <c r="AU65" s="21"/>
      <c r="AV65" s="21"/>
      <c r="AW65" s="21"/>
      <c r="AX65" s="21"/>
      <c r="AY65" s="21"/>
      <c r="AZ65" s="21"/>
      <c r="BA65" s="21"/>
      <c r="BB65" s="21"/>
    </row>
    <row r="66" spans="1:54" s="18" customFormat="1" ht="36" customHeight="1" x14ac:dyDescent="0.25">
      <c r="A66" s="17"/>
      <c r="B66" s="191" t="s">
        <v>326</v>
      </c>
      <c r="C66" s="191"/>
      <c r="D66" s="80">
        <v>102.6</v>
      </c>
      <c r="E66" s="80">
        <v>99.75</v>
      </c>
      <c r="F66" s="80">
        <v>96.61</v>
      </c>
      <c r="G66" s="80">
        <v>93.570000000000007</v>
      </c>
      <c r="H66" s="80">
        <v>92.490000000000009</v>
      </c>
      <c r="I66" s="80">
        <v>90.59</v>
      </c>
      <c r="J66" s="80">
        <v>92.19</v>
      </c>
      <c r="K66" s="80">
        <v>90.35</v>
      </c>
      <c r="L66" s="80">
        <v>90.85</v>
      </c>
      <c r="M66" s="80">
        <v>89.63</v>
      </c>
      <c r="N66" s="80">
        <v>88.2</v>
      </c>
      <c r="O66" s="80">
        <v>87.53</v>
      </c>
      <c r="P66" s="80">
        <v>87.61</v>
      </c>
      <c r="Q66" s="80">
        <v>87.14</v>
      </c>
      <c r="R66" s="80">
        <v>85.26</v>
      </c>
      <c r="S66" s="80" t="s">
        <v>17</v>
      </c>
      <c r="T66" s="17"/>
      <c r="AA66" s="19"/>
      <c r="AB66" s="19"/>
      <c r="AC66" s="19"/>
      <c r="AD66" s="19"/>
      <c r="AE66" s="19"/>
      <c r="AI66" s="14"/>
      <c r="AL66" s="21"/>
      <c r="AM66" s="21"/>
      <c r="AN66" s="21"/>
      <c r="AO66" s="21"/>
      <c r="AP66" s="21"/>
      <c r="AQ66" s="21"/>
      <c r="AR66" s="21"/>
      <c r="AS66" s="21"/>
      <c r="AT66" s="21"/>
      <c r="AU66" s="21"/>
      <c r="AV66" s="21"/>
      <c r="AW66" s="21"/>
      <c r="AX66" s="21"/>
      <c r="AY66" s="21"/>
      <c r="AZ66" s="21"/>
      <c r="BA66" s="21"/>
      <c r="BB66" s="21"/>
    </row>
    <row r="67" spans="1:54" s="18" customFormat="1" ht="36" customHeight="1" x14ac:dyDescent="0.25">
      <c r="A67" s="27"/>
      <c r="B67" s="190" t="s">
        <v>327</v>
      </c>
      <c r="C67" s="190"/>
      <c r="D67" s="84">
        <v>148.66999999999999</v>
      </c>
      <c r="E67" s="84">
        <v>145.10999999999999</v>
      </c>
      <c r="F67" s="84">
        <v>141.68</v>
      </c>
      <c r="G67" s="84">
        <v>139.19999999999999</v>
      </c>
      <c r="H67" s="84">
        <v>137.08000000000001</v>
      </c>
      <c r="I67" s="84">
        <v>133.86000000000001</v>
      </c>
      <c r="J67" s="84">
        <v>137.57</v>
      </c>
      <c r="K67" s="84">
        <v>133.51</v>
      </c>
      <c r="L67" s="84">
        <v>130.5</v>
      </c>
      <c r="M67" s="84">
        <v>132.36000000000001</v>
      </c>
      <c r="N67" s="84">
        <v>127.27</v>
      </c>
      <c r="O67" s="84">
        <v>127.64</v>
      </c>
      <c r="P67" s="84">
        <v>127.67</v>
      </c>
      <c r="Q67" s="84">
        <v>127.01</v>
      </c>
      <c r="R67" s="84">
        <v>125.5</v>
      </c>
      <c r="S67" s="84" t="s">
        <v>17</v>
      </c>
      <c r="T67" s="27"/>
      <c r="AA67" s="19"/>
      <c r="AB67" s="19"/>
      <c r="AC67" s="19"/>
      <c r="AD67" s="19"/>
      <c r="AE67" s="19"/>
      <c r="AI67" s="14"/>
      <c r="AL67" s="21"/>
      <c r="AM67" s="21"/>
      <c r="AN67" s="21"/>
      <c r="AO67" s="21"/>
      <c r="AP67" s="21"/>
      <c r="AQ67" s="21"/>
      <c r="AR67" s="21"/>
      <c r="AS67" s="21"/>
      <c r="AT67" s="21"/>
      <c r="AU67" s="21"/>
      <c r="AV67" s="21"/>
      <c r="AW67" s="21"/>
      <c r="AX67" s="21"/>
      <c r="AY67" s="21"/>
      <c r="AZ67" s="21"/>
      <c r="BA67" s="21"/>
      <c r="BB67" s="21"/>
    </row>
    <row r="68" spans="1:54" s="22" customFormat="1" ht="18" x14ac:dyDescent="0.25">
      <c r="AL68" s="28"/>
      <c r="AM68" s="28"/>
      <c r="AN68" s="28"/>
      <c r="AO68" s="28"/>
      <c r="AP68" s="28"/>
      <c r="AQ68" s="28"/>
      <c r="AR68" s="28"/>
      <c r="AS68" s="28"/>
      <c r="AT68" s="28"/>
      <c r="AU68" s="28"/>
      <c r="AV68" s="28"/>
      <c r="AW68" s="28"/>
      <c r="AX68" s="28"/>
      <c r="AY68" s="28"/>
      <c r="AZ68" s="28"/>
      <c r="BA68" s="28"/>
      <c r="BB68" s="28"/>
    </row>
    <row r="69" spans="1:54" s="64" customFormat="1" ht="18.75" customHeight="1" x14ac:dyDescent="0.2">
      <c r="A69" s="185" t="s">
        <v>103</v>
      </c>
      <c r="B69" s="185"/>
      <c r="C69" s="185"/>
      <c r="D69" s="184"/>
      <c r="E69" s="184"/>
      <c r="F69" s="184"/>
      <c r="G69" s="184"/>
      <c r="H69" s="184"/>
      <c r="I69" s="184"/>
      <c r="J69" s="184"/>
      <c r="K69" s="184"/>
      <c r="L69" s="184"/>
      <c r="M69" s="184"/>
      <c r="N69" s="184"/>
      <c r="O69" s="184"/>
      <c r="S69" s="14"/>
      <c r="Y69" s="65"/>
      <c r="Z69" s="66"/>
    </row>
    <row r="70" spans="1:54" x14ac:dyDescent="0.25">
      <c r="I70" s="29"/>
      <c r="J70" s="29"/>
      <c r="K70" s="29"/>
      <c r="L70" s="29"/>
      <c r="M70" s="29"/>
      <c r="N70" s="29"/>
      <c r="O70" s="29"/>
      <c r="P70" s="29"/>
      <c r="Q70" s="29"/>
      <c r="R70" s="29"/>
      <c r="S70" s="29"/>
    </row>
    <row r="71" spans="1:54" x14ac:dyDescent="0.25">
      <c r="I71" s="29"/>
      <c r="J71" s="29"/>
      <c r="K71" s="29"/>
      <c r="L71" s="29"/>
      <c r="M71" s="29"/>
      <c r="N71" s="29"/>
      <c r="O71" s="29"/>
      <c r="P71" s="29"/>
      <c r="Q71" s="29"/>
      <c r="R71" s="29"/>
      <c r="S71" s="29"/>
    </row>
    <row r="72" spans="1:54" x14ac:dyDescent="0.25">
      <c r="I72" s="29"/>
      <c r="J72" s="29"/>
      <c r="K72" s="29"/>
      <c r="L72" s="29"/>
      <c r="M72" s="29"/>
      <c r="N72" s="29"/>
      <c r="O72" s="29"/>
      <c r="P72" s="29"/>
      <c r="Q72" s="29"/>
      <c r="R72" s="29"/>
      <c r="S72" s="29"/>
    </row>
  </sheetData>
  <mergeCells count="15">
    <mergeCell ref="V3:W3"/>
    <mergeCell ref="B34:C34"/>
    <mergeCell ref="B3:C3"/>
    <mergeCell ref="B4:C4"/>
    <mergeCell ref="B13:C13"/>
    <mergeCell ref="B20:C20"/>
    <mergeCell ref="B30:C30"/>
    <mergeCell ref="B66:C66"/>
    <mergeCell ref="B67:C67"/>
    <mergeCell ref="B38:C38"/>
    <mergeCell ref="B42:C42"/>
    <mergeCell ref="B48:C48"/>
    <mergeCell ref="B56:C56"/>
    <mergeCell ref="B64:C64"/>
    <mergeCell ref="B65:C65"/>
  </mergeCells>
  <hyperlinks>
    <hyperlink ref="V3" location="Índice!A1" display="Volver al índice"/>
  </hyperlinks>
  <pageMargins left="0.18" right="0.25" top="0.75" bottom="0.75" header="0.3" footer="0.3"/>
  <pageSetup paperSize="9" scale="32"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59">
    <tabColor rgb="FFFFC081"/>
    <pageSetUpPr fitToPage="1"/>
  </sheetPr>
  <dimension ref="A1:BB72"/>
  <sheetViews>
    <sheetView showGridLines="0" zoomScale="60" zoomScaleNormal="60" workbookViewId="0"/>
  </sheetViews>
  <sheetFormatPr baseColWidth="10" defaultColWidth="11.42578125" defaultRowHeight="11.25" x14ac:dyDescent="0.25"/>
  <cols>
    <col min="1" max="1" width="2.28515625" style="14" customWidth="1"/>
    <col min="2" max="2" width="5.7109375" style="14" customWidth="1"/>
    <col min="3" max="3" width="72.42578125" style="14" customWidth="1"/>
    <col min="4" max="8" width="15" style="14" customWidth="1"/>
    <col min="9" max="18" width="15" style="30" customWidth="1"/>
    <col min="19" max="19" width="16.85546875" style="30" customWidth="1"/>
    <col min="20" max="20" width="2.28515625" style="14" customWidth="1"/>
    <col min="21" max="27" width="11.42578125" style="14"/>
    <col min="28" max="28" width="16.140625" style="14" bestFit="1" customWidth="1"/>
    <col min="29" max="37" width="11.42578125" style="14"/>
    <col min="38" max="54" width="11.42578125" style="16"/>
    <col min="55" max="16384" width="11.42578125" style="14"/>
  </cols>
  <sheetData>
    <row r="1" spans="1:54" s="6" customFormat="1" ht="39.75" customHeight="1" x14ac:dyDescent="0.25">
      <c r="D1" s="7"/>
      <c r="E1" s="7"/>
      <c r="F1" s="7"/>
      <c r="G1" s="7"/>
      <c r="H1" s="7"/>
      <c r="I1" s="7"/>
      <c r="J1" s="7"/>
      <c r="K1" s="7"/>
      <c r="L1" s="7"/>
      <c r="AB1" s="8" t="str">
        <f ca="1">YEAR(TODAY())-2 &amp; ": " &amp; FIXED(HLOOKUP(YEAR(TODAY())-2,D3:AE4,2,FALSE)) &amp;
" Mtep"</f>
        <v>2019: 15,57 Mtep</v>
      </c>
      <c r="AL1" s="9"/>
      <c r="AM1" s="9"/>
      <c r="AN1" s="9"/>
      <c r="AO1" s="9"/>
      <c r="AP1" s="9"/>
      <c r="AQ1" s="9"/>
      <c r="AR1" s="9"/>
      <c r="AS1" s="9"/>
      <c r="AT1" s="9"/>
      <c r="AU1" s="9"/>
      <c r="AV1" s="9"/>
      <c r="AW1" s="9"/>
      <c r="AX1" s="9"/>
      <c r="AY1" s="9"/>
      <c r="AZ1" s="9"/>
      <c r="BA1" s="9"/>
      <c r="BB1" s="9"/>
    </row>
    <row r="2" spans="1:54" s="6" customFormat="1" ht="39.75" customHeight="1" x14ac:dyDescent="0.25">
      <c r="D2" s="7"/>
      <c r="E2" s="7"/>
      <c r="F2" s="7"/>
      <c r="G2" s="7"/>
      <c r="H2" s="7"/>
      <c r="I2" s="7"/>
      <c r="J2" s="7"/>
      <c r="K2" s="7"/>
      <c r="L2" s="7"/>
      <c r="S2" s="70"/>
      <c r="W2" s="11"/>
      <c r="Y2" s="12"/>
      <c r="AL2" s="9"/>
      <c r="AM2" s="9"/>
      <c r="AN2" s="9"/>
      <c r="AO2" s="9"/>
      <c r="AP2" s="9"/>
      <c r="AQ2" s="9"/>
      <c r="AR2" s="9"/>
      <c r="AS2" s="9"/>
      <c r="AT2" s="9"/>
      <c r="AU2" s="9"/>
      <c r="AV2" s="9"/>
      <c r="AW2" s="9"/>
      <c r="AX2" s="9"/>
      <c r="AY2" s="9"/>
      <c r="AZ2" s="9"/>
      <c r="BA2" s="9"/>
      <c r="BB2" s="9"/>
    </row>
    <row r="3" spans="1:54" ht="65.25" customHeight="1" x14ac:dyDescent="0.25">
      <c r="A3" s="71"/>
      <c r="B3" s="193" t="s">
        <v>320</v>
      </c>
      <c r="C3" s="193"/>
      <c r="D3" s="13">
        <v>2005</v>
      </c>
      <c r="E3" s="13">
        <v>2006</v>
      </c>
      <c r="F3" s="13">
        <v>2007</v>
      </c>
      <c r="G3" s="13">
        <v>2008</v>
      </c>
      <c r="H3" s="13">
        <v>2009</v>
      </c>
      <c r="I3" s="13">
        <v>2010</v>
      </c>
      <c r="J3" s="13">
        <v>2011</v>
      </c>
      <c r="K3" s="13">
        <v>2012</v>
      </c>
      <c r="L3" s="13">
        <v>2013</v>
      </c>
      <c r="M3" s="13">
        <v>2014</v>
      </c>
      <c r="N3" s="13">
        <v>2015</v>
      </c>
      <c r="O3" s="13">
        <v>2016</v>
      </c>
      <c r="P3" s="13">
        <v>2017</v>
      </c>
      <c r="Q3" s="13">
        <v>2018</v>
      </c>
      <c r="R3" s="13">
        <v>2019</v>
      </c>
      <c r="S3" s="73" t="s">
        <v>342</v>
      </c>
      <c r="T3" s="71"/>
      <c r="V3" s="192" t="s">
        <v>168</v>
      </c>
      <c r="W3" s="192"/>
      <c r="AF3" s="15"/>
    </row>
    <row r="4" spans="1:54" s="18" customFormat="1" ht="36" customHeight="1" x14ac:dyDescent="0.2">
      <c r="A4" s="61"/>
      <c r="B4" s="189" t="s">
        <v>256</v>
      </c>
      <c r="C4" s="189"/>
      <c r="D4" s="75">
        <v>7.5010714099999998</v>
      </c>
      <c r="E4" s="75">
        <v>8.4563489999999994</v>
      </c>
      <c r="F4" s="75">
        <v>9.1332235500000003</v>
      </c>
      <c r="G4" s="75">
        <v>9.8763495900000002</v>
      </c>
      <c r="H4" s="75">
        <v>10.791711380000001</v>
      </c>
      <c r="I4" s="75">
        <v>11.215329840000001</v>
      </c>
      <c r="J4" s="75">
        <v>11.62624267</v>
      </c>
      <c r="K4" s="75">
        <v>13.082045410000001</v>
      </c>
      <c r="L4" s="75">
        <v>13.176194670000001</v>
      </c>
      <c r="M4" s="75">
        <v>17.38753505</v>
      </c>
      <c r="N4" s="75">
        <v>15.289395689999999</v>
      </c>
      <c r="O4" s="75">
        <v>14.72919183</v>
      </c>
      <c r="P4" s="75">
        <v>14.690839110000001</v>
      </c>
      <c r="Q4" s="75">
        <v>15.381052200000001</v>
      </c>
      <c r="R4" s="75">
        <v>15.572707679999999</v>
      </c>
      <c r="S4" s="75">
        <v>100</v>
      </c>
      <c r="T4" s="61"/>
      <c r="AA4" s="19"/>
      <c r="AB4" s="19"/>
      <c r="AC4" s="19"/>
      <c r="AD4" s="19"/>
      <c r="AE4" s="20"/>
      <c r="AI4" s="14"/>
      <c r="AL4" s="21"/>
      <c r="AM4" s="21">
        <v>2006</v>
      </c>
      <c r="AN4" s="21">
        <v>2007</v>
      </c>
      <c r="AO4" s="21">
        <v>2008</v>
      </c>
      <c r="AP4" s="21">
        <v>2009</v>
      </c>
      <c r="AQ4" s="21">
        <v>2010</v>
      </c>
      <c r="AR4" s="21">
        <v>2011</v>
      </c>
      <c r="AS4" s="21">
        <v>2012</v>
      </c>
      <c r="AT4" s="21">
        <v>2013</v>
      </c>
      <c r="AU4" s="21">
        <v>2014</v>
      </c>
      <c r="AV4" s="21">
        <v>2015</v>
      </c>
      <c r="AW4" s="21">
        <v>2016</v>
      </c>
      <c r="AX4" s="21">
        <v>2017</v>
      </c>
      <c r="AY4" s="21">
        <v>2018</v>
      </c>
      <c r="AZ4" s="21">
        <v>2019</v>
      </c>
      <c r="BA4" s="21"/>
      <c r="BB4" s="21"/>
    </row>
    <row r="5" spans="1:54" s="115" customFormat="1" ht="22.5" customHeight="1" x14ac:dyDescent="0.25">
      <c r="B5" s="121"/>
      <c r="C5" s="81" t="s">
        <v>4</v>
      </c>
      <c r="D5" s="83">
        <v>1.6223204</v>
      </c>
      <c r="E5" s="83">
        <v>2.4203190000000001</v>
      </c>
      <c r="F5" s="83">
        <v>2.8942185</v>
      </c>
      <c r="G5" s="83">
        <v>3.6100042999999999</v>
      </c>
      <c r="H5" s="83">
        <v>4.4247154000000002</v>
      </c>
      <c r="I5" s="83">
        <v>4.6587889999999996</v>
      </c>
      <c r="J5" s="83">
        <v>4.9387506000000005</v>
      </c>
      <c r="K5" s="83">
        <v>6.3102666000000003</v>
      </c>
      <c r="L5" s="83">
        <v>6.5096821</v>
      </c>
      <c r="M5" s="83">
        <v>10.686756600000001</v>
      </c>
      <c r="N5" s="83">
        <v>8.1184898000000008</v>
      </c>
      <c r="O5" s="83">
        <v>7.3836004000000006</v>
      </c>
      <c r="P5" s="83">
        <v>7.0621369899999999</v>
      </c>
      <c r="Q5" s="83">
        <v>7.5585383500000001</v>
      </c>
      <c r="R5" s="83">
        <v>7.6367650500000002</v>
      </c>
      <c r="S5" s="83">
        <v>49.039416952569425</v>
      </c>
      <c r="AA5" s="123"/>
      <c r="AB5" s="123"/>
      <c r="AL5" s="124" t="s">
        <v>325</v>
      </c>
      <c r="AM5" s="125">
        <f>+E4/D4-1</f>
        <v>0.12735215248404086</v>
      </c>
      <c r="AN5" s="125">
        <f t="shared" ref="AN5:AX5" si="0">+F4/E4-1</f>
        <v>8.0043355589983545E-2</v>
      </c>
      <c r="AO5" s="125">
        <f t="shared" si="0"/>
        <v>8.1365142978461202E-2</v>
      </c>
      <c r="AP5" s="125">
        <f t="shared" si="0"/>
        <v>9.2682198180471742E-2</v>
      </c>
      <c r="AQ5" s="125">
        <f t="shared" si="0"/>
        <v>3.9254057589520164E-2</v>
      </c>
      <c r="AR5" s="125">
        <f t="shared" si="0"/>
        <v>3.6638497116193491E-2</v>
      </c>
      <c r="AS5" s="125">
        <f t="shared" si="0"/>
        <v>0.12521695799077981</v>
      </c>
      <c r="AT5" s="125">
        <f t="shared" si="0"/>
        <v>7.1968302394083139E-3</v>
      </c>
      <c r="AU5" s="125">
        <f t="shared" si="0"/>
        <v>0.31961734669786868</v>
      </c>
      <c r="AV5" s="125">
        <f t="shared" si="0"/>
        <v>-0.12066916638652592</v>
      </c>
      <c r="AW5" s="125">
        <f t="shared" si="0"/>
        <v>-3.6640026287396044E-2</v>
      </c>
      <c r="AX5" s="125">
        <f t="shared" si="0"/>
        <v>-2.603857729782777E-3</v>
      </c>
      <c r="AY5" s="125">
        <f>+Q4/P4-1</f>
        <v>4.6982550474613527E-2</v>
      </c>
      <c r="AZ5" s="125">
        <f>+R4/Q4-1</f>
        <v>1.2460492137202239E-2</v>
      </c>
      <c r="BA5" s="124"/>
      <c r="BB5" s="124"/>
    </row>
    <row r="6" spans="1:54" s="115" customFormat="1" ht="22.5" customHeight="1" x14ac:dyDescent="0.25">
      <c r="B6" s="121"/>
      <c r="C6" s="81" t="s">
        <v>0</v>
      </c>
      <c r="D6" s="83">
        <v>0.53095442999999998</v>
      </c>
      <c r="E6" s="83">
        <v>0.55546001999999994</v>
      </c>
      <c r="F6" s="83">
        <v>0.67798796000000006</v>
      </c>
      <c r="G6" s="83">
        <v>0.55546001999999994</v>
      </c>
      <c r="H6" s="83">
        <v>0.56362855000000001</v>
      </c>
      <c r="I6" s="83">
        <v>0.60447119999999999</v>
      </c>
      <c r="J6" s="83">
        <v>0.61263972</v>
      </c>
      <c r="K6" s="83">
        <v>0.62080825000000006</v>
      </c>
      <c r="L6" s="83">
        <v>0.33490971999999997</v>
      </c>
      <c r="M6" s="83">
        <v>0.25322442000000001</v>
      </c>
      <c r="N6" s="83">
        <v>0.62897678000000001</v>
      </c>
      <c r="O6" s="83">
        <v>0.65348236999999998</v>
      </c>
      <c r="P6" s="83">
        <v>0.68615649000000001</v>
      </c>
      <c r="Q6" s="83">
        <v>0.70249355000000002</v>
      </c>
      <c r="R6" s="83">
        <v>0.73026655000000007</v>
      </c>
      <c r="S6" s="83">
        <v>4.6893999746613115</v>
      </c>
      <c r="AF6" s="24"/>
      <c r="AL6" s="124" t="s">
        <v>324</v>
      </c>
      <c r="AM6" s="125">
        <f>+E64/D64-1</f>
        <v>0.33707751847241019</v>
      </c>
      <c r="AN6" s="125">
        <f t="shared" ref="AN6:AZ6" si="1">+F64/E64-1</f>
        <v>0.16377878892140241</v>
      </c>
      <c r="AO6" s="125">
        <f t="shared" si="1"/>
        <v>0.22349086447140842</v>
      </c>
      <c r="AP6" s="125">
        <f t="shared" si="1"/>
        <v>0.17569542606599575</v>
      </c>
      <c r="AQ6" s="125">
        <f t="shared" si="1"/>
        <v>9.2137303092054035E-2</v>
      </c>
      <c r="AR6" s="125">
        <f t="shared" si="1"/>
        <v>6.5310604373657766E-2</v>
      </c>
      <c r="AS6" s="125">
        <f t="shared" si="1"/>
        <v>2.0903875548467399E-2</v>
      </c>
      <c r="AT6" s="125">
        <f t="shared" si="1"/>
        <v>0.17138933798193312</v>
      </c>
      <c r="AU6" s="125">
        <f t="shared" si="1"/>
        <v>8.3707081835753927E-2</v>
      </c>
      <c r="AV6" s="125">
        <f t="shared" si="1"/>
        <v>2.9639764440601457E-2</v>
      </c>
      <c r="AW6" s="125">
        <f t="shared" si="1"/>
        <v>-3.3011245623701946E-3</v>
      </c>
      <c r="AX6" s="125">
        <f t="shared" si="1"/>
        <v>-0.12000620389193961</v>
      </c>
      <c r="AY6" s="125">
        <f t="shared" si="1"/>
        <v>-4.4280797307794106E-3</v>
      </c>
      <c r="AZ6" s="125">
        <f t="shared" si="1"/>
        <v>4.8799193142273323E-2</v>
      </c>
      <c r="BA6" s="124"/>
      <c r="BB6" s="124"/>
    </row>
    <row r="7" spans="1:54" s="24" customFormat="1" ht="22.5" customHeight="1" x14ac:dyDescent="0.25">
      <c r="B7" s="81"/>
      <c r="C7" s="81" t="s">
        <v>5</v>
      </c>
      <c r="D7" s="83">
        <v>0</v>
      </c>
      <c r="E7" s="83">
        <v>0</v>
      </c>
      <c r="F7" s="83">
        <v>0</v>
      </c>
      <c r="G7" s="83">
        <v>0</v>
      </c>
      <c r="H7" s="83">
        <v>0</v>
      </c>
      <c r="I7" s="83">
        <v>0</v>
      </c>
      <c r="J7" s="83">
        <v>0</v>
      </c>
      <c r="K7" s="83">
        <v>0</v>
      </c>
      <c r="L7" s="83">
        <v>0</v>
      </c>
      <c r="M7" s="83">
        <v>0</v>
      </c>
      <c r="N7" s="83">
        <v>0</v>
      </c>
      <c r="O7" s="83">
        <v>0</v>
      </c>
      <c r="P7" s="83">
        <v>0</v>
      </c>
      <c r="Q7" s="83">
        <v>0</v>
      </c>
      <c r="R7" s="83">
        <v>0</v>
      </c>
      <c r="S7" s="83">
        <v>0</v>
      </c>
      <c r="AF7" s="115"/>
      <c r="AI7" s="115"/>
      <c r="AL7" s="25"/>
      <c r="AM7" s="25"/>
      <c r="AN7" s="25"/>
      <c r="AO7" s="25"/>
      <c r="AP7" s="25"/>
      <c r="AQ7" s="25"/>
      <c r="AR7" s="25"/>
      <c r="AS7" s="25"/>
      <c r="AT7" s="25"/>
      <c r="AU7" s="25"/>
      <c r="AV7" s="25"/>
      <c r="AW7" s="25"/>
      <c r="AX7" s="25"/>
      <c r="AY7" s="25"/>
      <c r="AZ7" s="25"/>
      <c r="BA7" s="25"/>
      <c r="BB7" s="25"/>
    </row>
    <row r="8" spans="1:54" s="24" customFormat="1" ht="22.5" customHeight="1" x14ac:dyDescent="0.25">
      <c r="B8" s="81"/>
      <c r="C8" s="81" t="s">
        <v>1</v>
      </c>
      <c r="D8" s="83">
        <v>0</v>
      </c>
      <c r="E8" s="83">
        <v>0</v>
      </c>
      <c r="F8" s="83">
        <v>0</v>
      </c>
      <c r="G8" s="83">
        <v>0</v>
      </c>
      <c r="H8" s="83">
        <v>0</v>
      </c>
      <c r="I8" s="83">
        <v>0</v>
      </c>
      <c r="J8" s="83">
        <v>0</v>
      </c>
      <c r="K8" s="83">
        <v>0</v>
      </c>
      <c r="L8" s="83">
        <v>0</v>
      </c>
      <c r="M8" s="83">
        <v>0</v>
      </c>
      <c r="N8" s="83">
        <v>0</v>
      </c>
      <c r="O8" s="83">
        <v>0</v>
      </c>
      <c r="P8" s="83">
        <v>0</v>
      </c>
      <c r="Q8" s="83">
        <v>0</v>
      </c>
      <c r="R8" s="83">
        <v>0</v>
      </c>
      <c r="S8" s="83">
        <v>0</v>
      </c>
      <c r="AF8" s="115"/>
      <c r="AL8" s="25"/>
      <c r="AM8" s="25"/>
      <c r="AN8" s="25"/>
      <c r="AO8" s="25"/>
      <c r="AP8" s="25"/>
      <c r="AQ8" s="25"/>
      <c r="AR8" s="25"/>
      <c r="AS8" s="25"/>
      <c r="AT8" s="25"/>
      <c r="AU8" s="25"/>
      <c r="AV8" s="25"/>
      <c r="AW8" s="25"/>
      <c r="AX8" s="25"/>
      <c r="AY8" s="25"/>
      <c r="AZ8" s="25"/>
      <c r="BA8" s="25"/>
      <c r="BB8" s="25"/>
    </row>
    <row r="9" spans="1:54" s="24" customFormat="1" ht="22.5" customHeight="1" x14ac:dyDescent="0.25">
      <c r="B9" s="81"/>
      <c r="C9" s="81" t="s">
        <v>6</v>
      </c>
      <c r="D9" s="83">
        <v>0.190834</v>
      </c>
      <c r="E9" s="83">
        <v>0.22919</v>
      </c>
      <c r="F9" s="83">
        <v>0.21474199999999999</v>
      </c>
      <c r="G9" s="83">
        <v>0.26952399999999999</v>
      </c>
      <c r="H9" s="83">
        <v>0.26608399999999999</v>
      </c>
      <c r="I9" s="83">
        <v>0.31845800000000002</v>
      </c>
      <c r="J9" s="83">
        <v>0.34460199999999996</v>
      </c>
      <c r="K9" s="83">
        <v>0.32439200000000001</v>
      </c>
      <c r="L9" s="83">
        <v>0.40996199999999999</v>
      </c>
      <c r="M9" s="83">
        <v>0.43352600000000002</v>
      </c>
      <c r="N9" s="83">
        <v>0.43756799999999996</v>
      </c>
      <c r="O9" s="83">
        <v>0.50008999999999992</v>
      </c>
      <c r="P9" s="83">
        <v>0.65816402000000007</v>
      </c>
      <c r="Q9" s="83">
        <v>0.75111960999999994</v>
      </c>
      <c r="R9" s="83">
        <v>0.75111960999999994</v>
      </c>
      <c r="S9" s="83">
        <v>4.8233077088107263</v>
      </c>
      <c r="AF9" s="115"/>
      <c r="AL9" s="25"/>
      <c r="AM9" s="25"/>
      <c r="AN9" s="25"/>
      <c r="AO9" s="25"/>
      <c r="AP9" s="25"/>
      <c r="AQ9" s="25"/>
      <c r="AR9" s="25"/>
      <c r="AS9" s="25"/>
      <c r="AT9" s="25"/>
      <c r="AU9" s="25"/>
      <c r="AV9" s="25"/>
      <c r="AW9" s="25"/>
      <c r="AX9" s="25"/>
      <c r="AY9" s="25"/>
      <c r="AZ9" s="25"/>
      <c r="BA9" s="25"/>
      <c r="BB9" s="25"/>
    </row>
    <row r="10" spans="1:54" s="24" customFormat="1" ht="22.5" customHeight="1" x14ac:dyDescent="0.25">
      <c r="B10" s="81"/>
      <c r="C10" s="81" t="s">
        <v>7</v>
      </c>
      <c r="D10" s="83">
        <v>5.1569625800000001</v>
      </c>
      <c r="E10" s="83">
        <v>5.2513799900000002</v>
      </c>
      <c r="F10" s="83">
        <v>5.3462750899999998</v>
      </c>
      <c r="G10" s="83">
        <v>5.4413612799999997</v>
      </c>
      <c r="H10" s="83">
        <v>5.5372834400000004</v>
      </c>
      <c r="I10" s="83">
        <v>5.6336116399999998</v>
      </c>
      <c r="J10" s="83">
        <v>5.7302503500000004</v>
      </c>
      <c r="K10" s="83">
        <v>5.8265785599999997</v>
      </c>
      <c r="L10" s="83">
        <v>5.9216408600000001</v>
      </c>
      <c r="M10" s="83">
        <v>6.0140280400000004</v>
      </c>
      <c r="N10" s="83">
        <v>6.1043611100000001</v>
      </c>
      <c r="O10" s="83">
        <v>6.1920190599999998</v>
      </c>
      <c r="P10" s="83">
        <v>6.2843816100000005</v>
      </c>
      <c r="Q10" s="83">
        <v>6.3689006900000003</v>
      </c>
      <c r="R10" s="83">
        <v>6.4545564700000009</v>
      </c>
      <c r="S10" s="83">
        <v>41.447875363958552</v>
      </c>
      <c r="AL10" s="25"/>
      <c r="AM10" s="25"/>
      <c r="AN10" s="25"/>
      <c r="AO10" s="25"/>
      <c r="AP10" s="25"/>
      <c r="AQ10" s="25"/>
      <c r="AR10" s="25"/>
      <c r="AS10" s="25"/>
      <c r="AT10" s="25"/>
      <c r="AU10" s="25"/>
      <c r="AV10" s="25"/>
      <c r="AW10" s="25"/>
      <c r="AX10" s="25"/>
      <c r="AY10" s="25"/>
      <c r="AZ10" s="25"/>
      <c r="BA10" s="25"/>
      <c r="BB10" s="25"/>
    </row>
    <row r="11" spans="1:54" s="24" customFormat="1" ht="22.5" customHeight="1" x14ac:dyDescent="0.25">
      <c r="B11" s="81"/>
      <c r="C11" s="126" t="s">
        <v>18</v>
      </c>
      <c r="D11" s="83">
        <v>0</v>
      </c>
      <c r="E11" s="83">
        <v>0</v>
      </c>
      <c r="F11" s="83">
        <v>0</v>
      </c>
      <c r="G11" s="83">
        <v>0</v>
      </c>
      <c r="H11" s="83">
        <v>0</v>
      </c>
      <c r="I11" s="83">
        <v>0</v>
      </c>
      <c r="J11" s="83">
        <v>0</v>
      </c>
      <c r="K11" s="83">
        <v>0</v>
      </c>
      <c r="L11" s="83">
        <v>0</v>
      </c>
      <c r="M11" s="83">
        <v>0</v>
      </c>
      <c r="N11" s="83">
        <v>0</v>
      </c>
      <c r="O11" s="83">
        <v>0</v>
      </c>
      <c r="P11" s="83">
        <v>0</v>
      </c>
      <c r="Q11" s="83">
        <v>0</v>
      </c>
      <c r="R11" s="83">
        <v>0</v>
      </c>
      <c r="S11" s="83">
        <v>0</v>
      </c>
      <c r="AL11" s="25"/>
      <c r="AM11" s="25"/>
      <c r="AN11" s="25"/>
      <c r="AO11" s="25"/>
      <c r="AP11" s="25"/>
      <c r="AQ11" s="25"/>
      <c r="AR11" s="25"/>
      <c r="AS11" s="25"/>
      <c r="AT11" s="25"/>
      <c r="AU11" s="25"/>
      <c r="AV11" s="25"/>
      <c r="AW11" s="25"/>
      <c r="AX11" s="25"/>
      <c r="AY11" s="25"/>
      <c r="AZ11" s="25"/>
      <c r="BA11" s="25"/>
      <c r="BB11" s="25"/>
    </row>
    <row r="12" spans="1:54" s="24" customFormat="1" ht="27" customHeight="1" x14ac:dyDescent="0.25">
      <c r="A12" s="23"/>
      <c r="B12" s="77"/>
      <c r="C12" s="78" t="s">
        <v>19</v>
      </c>
      <c r="D12" s="79">
        <v>0</v>
      </c>
      <c r="E12" s="79">
        <v>-1.000000082740371E-8</v>
      </c>
      <c r="F12" s="79">
        <v>0</v>
      </c>
      <c r="G12" s="79">
        <v>-9.9999990510468706E-9</v>
      </c>
      <c r="H12" s="79">
        <v>-9.9999990510468706E-9</v>
      </c>
      <c r="I12" s="79">
        <v>1.7763568394002505E-15</v>
      </c>
      <c r="J12" s="79">
        <v>0</v>
      </c>
      <c r="K12" s="79">
        <v>1.7763568394002505E-15</v>
      </c>
      <c r="L12" s="79">
        <v>-9.9999990510468706E-9</v>
      </c>
      <c r="M12" s="79">
        <v>-1.000000082740371E-8</v>
      </c>
      <c r="N12" s="79">
        <v>-3.5527136788005009E-15</v>
      </c>
      <c r="O12" s="79">
        <v>-1.7763568394002505E-15</v>
      </c>
      <c r="P12" s="79">
        <v>0</v>
      </c>
      <c r="Q12" s="79">
        <v>0</v>
      </c>
      <c r="R12" s="79">
        <v>-1.7763568394002505E-15</v>
      </c>
      <c r="S12" s="79">
        <v>-1.1406859204591776E-14</v>
      </c>
      <c r="T12" s="23"/>
      <c r="AL12" s="25"/>
      <c r="AM12" s="25"/>
      <c r="AN12" s="25"/>
      <c r="AO12" s="25"/>
      <c r="AP12" s="25"/>
      <c r="AQ12" s="25"/>
      <c r="AR12" s="25"/>
      <c r="AS12" s="25"/>
      <c r="AT12" s="25"/>
      <c r="AU12" s="25"/>
      <c r="AV12" s="25"/>
      <c r="AW12" s="25"/>
      <c r="AX12" s="25"/>
      <c r="AY12" s="25"/>
      <c r="AZ12" s="25"/>
      <c r="BA12" s="25"/>
      <c r="BB12" s="25"/>
    </row>
    <row r="13" spans="1:54" s="18" customFormat="1" ht="36" customHeight="1" x14ac:dyDescent="0.25">
      <c r="A13" s="17"/>
      <c r="B13" s="191" t="s">
        <v>257</v>
      </c>
      <c r="C13" s="191"/>
      <c r="D13" s="80">
        <v>6.0439967900000005</v>
      </c>
      <c r="E13" s="80">
        <v>6.8571985499999997</v>
      </c>
      <c r="F13" s="80">
        <v>7.3443367799999999</v>
      </c>
      <c r="G13" s="80">
        <v>8.0426372399999995</v>
      </c>
      <c r="H13" s="80">
        <v>8.6325815399999986</v>
      </c>
      <c r="I13" s="80">
        <v>9.1162612000000003</v>
      </c>
      <c r="J13" s="80">
        <v>9.5608650199999996</v>
      </c>
      <c r="K13" s="80">
        <v>9.7518080600000001</v>
      </c>
      <c r="L13" s="80">
        <v>10.400641089999999</v>
      </c>
      <c r="M13" s="80">
        <v>10.499742410000001</v>
      </c>
      <c r="N13" s="80">
        <v>10.686319859999999</v>
      </c>
      <c r="O13" s="80">
        <v>10.66535661</v>
      </c>
      <c r="P13" s="80">
        <v>9.7212530499999996</v>
      </c>
      <c r="Q13" s="80">
        <v>9.8319669300000001</v>
      </c>
      <c r="R13" s="80">
        <v>9.9736444800000008</v>
      </c>
      <c r="S13" s="80">
        <v>100</v>
      </c>
      <c r="T13" s="17"/>
      <c r="AA13" s="19"/>
      <c r="AB13" s="19"/>
      <c r="AC13" s="19"/>
      <c r="AD13" s="19"/>
      <c r="AE13" s="19"/>
      <c r="AI13" s="14"/>
      <c r="AL13" s="21"/>
      <c r="AM13" s="21"/>
      <c r="AN13" s="21"/>
      <c r="AO13" s="21"/>
      <c r="AP13" s="21"/>
      <c r="AQ13" s="21"/>
      <c r="AR13" s="21"/>
      <c r="AS13" s="21"/>
      <c r="AT13" s="21"/>
      <c r="AU13" s="21"/>
      <c r="AV13" s="21"/>
      <c r="AW13" s="21"/>
      <c r="AX13" s="21"/>
      <c r="AY13" s="21"/>
      <c r="AZ13" s="21"/>
      <c r="BA13" s="21"/>
      <c r="BB13" s="21"/>
    </row>
    <row r="14" spans="1:54" s="24" customFormat="1" ht="22.5" customHeight="1" x14ac:dyDescent="0.25">
      <c r="B14" s="81"/>
      <c r="C14" s="81" t="s">
        <v>4</v>
      </c>
      <c r="D14" s="83">
        <v>1.4304914000000002</v>
      </c>
      <c r="E14" s="83">
        <v>2.081261</v>
      </c>
      <c r="F14" s="83">
        <v>2.3847761999999997</v>
      </c>
      <c r="G14" s="83">
        <v>3.0555520999999999</v>
      </c>
      <c r="H14" s="83">
        <v>3.5224398999999997</v>
      </c>
      <c r="I14" s="83">
        <v>3.8355061999999998</v>
      </c>
      <c r="J14" s="83">
        <v>4.1826577</v>
      </c>
      <c r="K14" s="83">
        <v>4.2515714999999998</v>
      </c>
      <c r="L14" s="83">
        <v>5.0019967999999997</v>
      </c>
      <c r="M14" s="83">
        <v>5.0122184000000001</v>
      </c>
      <c r="N14" s="83">
        <v>4.7175462000000001</v>
      </c>
      <c r="O14" s="83">
        <v>4.6113208999999999</v>
      </c>
      <c r="P14" s="83">
        <v>3.8255692300000002</v>
      </c>
      <c r="Q14" s="83">
        <v>3.8067850700000001</v>
      </c>
      <c r="R14" s="83">
        <v>3.8702333100000001</v>
      </c>
      <c r="S14" s="83">
        <v>38.804604653403487</v>
      </c>
      <c r="AL14" s="25"/>
      <c r="AM14" s="25"/>
      <c r="AN14" s="25"/>
      <c r="AO14" s="25"/>
      <c r="AP14" s="25"/>
      <c r="AQ14" s="25"/>
      <c r="AR14" s="25"/>
      <c r="AS14" s="25"/>
      <c r="AT14" s="25"/>
      <c r="AU14" s="25"/>
      <c r="AV14" s="25"/>
      <c r="AW14" s="25"/>
      <c r="AX14" s="25"/>
      <c r="AY14" s="25"/>
      <c r="AZ14" s="25"/>
      <c r="BA14" s="25"/>
      <c r="BB14" s="25"/>
    </row>
    <row r="15" spans="1:54" s="115" customFormat="1" ht="22.5" customHeight="1" x14ac:dyDescent="0.25">
      <c r="B15" s="121"/>
      <c r="C15" s="81" t="s">
        <v>0</v>
      </c>
      <c r="D15" s="83">
        <v>0.53095442999999998</v>
      </c>
      <c r="E15" s="83">
        <v>0.55546001999999994</v>
      </c>
      <c r="F15" s="83">
        <v>0.67798796000000006</v>
      </c>
      <c r="G15" s="83">
        <v>0.55546001999999994</v>
      </c>
      <c r="H15" s="83">
        <v>0.56362855000000001</v>
      </c>
      <c r="I15" s="83">
        <v>0.60447119999999999</v>
      </c>
      <c r="J15" s="83">
        <v>0.61263972</v>
      </c>
      <c r="K15" s="83">
        <v>0.62080825000000006</v>
      </c>
      <c r="L15" s="83">
        <v>0.29797935999999997</v>
      </c>
      <c r="M15" s="83">
        <v>0.22267841999999999</v>
      </c>
      <c r="N15" s="83">
        <v>0.62897678000000001</v>
      </c>
      <c r="O15" s="83">
        <v>0.58884351000000001</v>
      </c>
      <c r="P15" s="83">
        <v>0.33384426</v>
      </c>
      <c r="Q15" s="83">
        <v>0.32389996000000004</v>
      </c>
      <c r="R15" s="83">
        <v>0.33670530000000004</v>
      </c>
      <c r="S15" s="83">
        <v>3.3759504930739217</v>
      </c>
      <c r="AF15" s="24"/>
      <c r="AG15" s="24"/>
      <c r="AH15" s="24"/>
      <c r="AI15" s="24"/>
      <c r="AL15" s="124"/>
      <c r="AM15" s="124"/>
      <c r="AN15" s="124"/>
      <c r="AO15" s="124"/>
      <c r="AP15" s="124"/>
      <c r="AQ15" s="124"/>
      <c r="AR15" s="124"/>
      <c r="AS15" s="124"/>
      <c r="AT15" s="124"/>
      <c r="AU15" s="124"/>
      <c r="AV15" s="124"/>
      <c r="AW15" s="124"/>
      <c r="AX15" s="124"/>
      <c r="AY15" s="124"/>
      <c r="AZ15" s="124"/>
      <c r="BA15" s="124"/>
      <c r="BB15" s="124"/>
    </row>
    <row r="16" spans="1:54" s="24" customFormat="1" ht="22.5" customHeight="1" x14ac:dyDescent="0.25">
      <c r="B16" s="81"/>
      <c r="C16" s="81" t="s">
        <v>5</v>
      </c>
      <c r="D16" s="83">
        <v>0</v>
      </c>
      <c r="E16" s="83">
        <v>0</v>
      </c>
      <c r="F16" s="83">
        <v>0</v>
      </c>
      <c r="G16" s="83">
        <v>0</v>
      </c>
      <c r="H16" s="83">
        <v>0</v>
      </c>
      <c r="I16" s="83">
        <v>0</v>
      </c>
      <c r="J16" s="83">
        <v>0</v>
      </c>
      <c r="K16" s="83">
        <v>0</v>
      </c>
      <c r="L16" s="83">
        <v>0</v>
      </c>
      <c r="M16" s="83">
        <v>0</v>
      </c>
      <c r="N16" s="83">
        <v>0</v>
      </c>
      <c r="O16" s="83">
        <v>0</v>
      </c>
      <c r="P16" s="83">
        <v>0</v>
      </c>
      <c r="Q16" s="83">
        <v>0</v>
      </c>
      <c r="R16" s="83">
        <v>0</v>
      </c>
      <c r="S16" s="83">
        <v>0</v>
      </c>
      <c r="X16" s="127"/>
      <c r="AF16" s="128"/>
      <c r="AI16" s="115"/>
      <c r="AL16" s="25"/>
      <c r="AM16" s="25"/>
      <c r="AN16" s="25"/>
      <c r="AO16" s="25"/>
      <c r="AP16" s="25"/>
      <c r="AQ16" s="25"/>
      <c r="AR16" s="25"/>
      <c r="AS16" s="25"/>
      <c r="AT16" s="25"/>
      <c r="AU16" s="25"/>
      <c r="AV16" s="25"/>
      <c r="AW16" s="25"/>
      <c r="AX16" s="25"/>
      <c r="AY16" s="25"/>
      <c r="AZ16" s="25"/>
      <c r="BA16" s="25"/>
      <c r="BB16" s="25"/>
    </row>
    <row r="17" spans="1:54" s="24" customFormat="1" ht="22.5" customHeight="1" x14ac:dyDescent="0.25">
      <c r="B17" s="81"/>
      <c r="C17" s="81" t="s">
        <v>9</v>
      </c>
      <c r="D17" s="83">
        <v>0.17028000000000001</v>
      </c>
      <c r="E17" s="83">
        <v>0.23658600000000002</v>
      </c>
      <c r="F17" s="83">
        <v>0.22575000000000001</v>
      </c>
      <c r="G17" s="83">
        <v>0.30375200000000002</v>
      </c>
      <c r="H17" s="83">
        <v>0.34606400000000004</v>
      </c>
      <c r="I17" s="83">
        <v>0.40299599999999997</v>
      </c>
      <c r="J17" s="83">
        <v>0.41925000000000001</v>
      </c>
      <c r="K17" s="83">
        <v>0.46027200000000001</v>
      </c>
      <c r="L17" s="83">
        <v>0.60948199999999997</v>
      </c>
      <c r="M17" s="83">
        <v>0.70330800000000004</v>
      </c>
      <c r="N17" s="83">
        <v>0.70992999999999995</v>
      </c>
      <c r="O17" s="83">
        <v>0.76866800000000002</v>
      </c>
      <c r="P17" s="83">
        <v>0.79526014999999994</v>
      </c>
      <c r="Q17" s="83">
        <v>0.87059649000000006</v>
      </c>
      <c r="R17" s="83">
        <v>0.87105222999999998</v>
      </c>
      <c r="S17" s="83">
        <v>8.7335399988109454</v>
      </c>
      <c r="X17" s="127"/>
      <c r="AF17" s="128"/>
      <c r="AG17" s="115"/>
      <c r="AH17" s="115"/>
      <c r="AL17" s="25"/>
      <c r="AM17" s="25"/>
      <c r="AN17" s="25"/>
      <c r="AO17" s="25"/>
      <c r="AP17" s="25"/>
      <c r="AQ17" s="25"/>
      <c r="AR17" s="25"/>
      <c r="AS17" s="25"/>
      <c r="AT17" s="25"/>
      <c r="AU17" s="25"/>
      <c r="AV17" s="25"/>
      <c r="AW17" s="25"/>
      <c r="AX17" s="25"/>
      <c r="AY17" s="25"/>
      <c r="AZ17" s="25"/>
      <c r="BA17" s="25"/>
      <c r="BB17" s="25"/>
    </row>
    <row r="18" spans="1:54" s="24" customFormat="1" ht="22.5" customHeight="1" x14ac:dyDescent="0.25">
      <c r="B18" s="81"/>
      <c r="C18" s="81" t="s">
        <v>10</v>
      </c>
      <c r="D18" s="83">
        <v>0</v>
      </c>
      <c r="E18" s="83">
        <v>0</v>
      </c>
      <c r="F18" s="83">
        <v>0</v>
      </c>
      <c r="G18" s="83">
        <v>0</v>
      </c>
      <c r="H18" s="83">
        <v>0</v>
      </c>
      <c r="I18" s="83">
        <v>0</v>
      </c>
      <c r="J18" s="83">
        <v>0</v>
      </c>
      <c r="K18" s="83">
        <v>0</v>
      </c>
      <c r="L18" s="83">
        <v>0</v>
      </c>
      <c r="M18" s="83">
        <v>0</v>
      </c>
      <c r="N18" s="83">
        <v>0</v>
      </c>
      <c r="O18" s="83">
        <v>0</v>
      </c>
      <c r="P18" s="83">
        <v>0</v>
      </c>
      <c r="Q18" s="83">
        <v>0</v>
      </c>
      <c r="R18" s="83">
        <v>0</v>
      </c>
      <c r="S18" s="83">
        <v>0</v>
      </c>
      <c r="AF18" s="128"/>
      <c r="AL18" s="25"/>
      <c r="AM18" s="25"/>
      <c r="AN18" s="25"/>
      <c r="AO18" s="25"/>
      <c r="AP18" s="25"/>
      <c r="AQ18" s="25"/>
      <c r="AR18" s="25"/>
      <c r="AS18" s="25"/>
      <c r="AT18" s="25"/>
      <c r="AU18" s="25"/>
      <c r="AV18" s="25"/>
      <c r="AW18" s="25"/>
      <c r="AX18" s="25"/>
      <c r="AY18" s="25"/>
      <c r="AZ18" s="25"/>
      <c r="BA18" s="25"/>
      <c r="BB18" s="25"/>
    </row>
    <row r="19" spans="1:54" s="24" customFormat="1" ht="27" customHeight="1" x14ac:dyDescent="0.25">
      <c r="B19" s="81"/>
      <c r="C19" s="82" t="s">
        <v>7</v>
      </c>
      <c r="D19" s="83">
        <v>3.9122709599999999</v>
      </c>
      <c r="E19" s="83">
        <v>3.9838915400000001</v>
      </c>
      <c r="F19" s="83">
        <v>4.0558226199999998</v>
      </c>
      <c r="G19" s="83">
        <v>4.1278731200000003</v>
      </c>
      <c r="H19" s="83">
        <v>4.2004491000000002</v>
      </c>
      <c r="I19" s="83">
        <v>4.2732878100000002</v>
      </c>
      <c r="J19" s="83">
        <v>4.3463175999999999</v>
      </c>
      <c r="K19" s="83">
        <v>4.41915631</v>
      </c>
      <c r="L19" s="83">
        <v>4.4911829299999999</v>
      </c>
      <c r="M19" s="83">
        <v>4.5615375999999994</v>
      </c>
      <c r="N19" s="83">
        <v>4.6298668799999998</v>
      </c>
      <c r="O19" s="83">
        <v>4.6965242099999998</v>
      </c>
      <c r="P19" s="83">
        <v>4.7665794200000002</v>
      </c>
      <c r="Q19" s="83">
        <v>4.8306854100000001</v>
      </c>
      <c r="R19" s="83">
        <v>4.89565363</v>
      </c>
      <c r="S19" s="83">
        <v>49.085904754447391</v>
      </c>
      <c r="AL19" s="25"/>
      <c r="AM19" s="25"/>
      <c r="AN19" s="25"/>
      <c r="AO19" s="25"/>
      <c r="AP19" s="25"/>
      <c r="AQ19" s="25"/>
      <c r="AR19" s="25"/>
      <c r="AS19" s="25"/>
      <c r="AT19" s="25"/>
      <c r="AU19" s="25"/>
      <c r="AV19" s="25"/>
      <c r="AW19" s="25"/>
      <c r="AX19" s="25"/>
      <c r="AY19" s="25"/>
      <c r="AZ19" s="25"/>
      <c r="BA19" s="25"/>
      <c r="BB19" s="25"/>
    </row>
    <row r="20" spans="1:54" s="18" customFormat="1" ht="36" customHeight="1" x14ac:dyDescent="0.25">
      <c r="A20" s="17"/>
      <c r="B20" s="191" t="s">
        <v>258</v>
      </c>
      <c r="C20" s="191"/>
      <c r="D20" s="80">
        <v>0.239596</v>
      </c>
      <c r="E20" s="80">
        <v>0.28431599999999996</v>
      </c>
      <c r="F20" s="80">
        <v>0.27666199999999996</v>
      </c>
      <c r="G20" s="80">
        <v>0.35741600000000001</v>
      </c>
      <c r="H20" s="80">
        <v>0.40720999999999996</v>
      </c>
      <c r="I20" s="80">
        <v>0.46861399999999998</v>
      </c>
      <c r="J20" s="80">
        <v>0.48598599999999997</v>
      </c>
      <c r="K20" s="80">
        <v>0.53354400000000002</v>
      </c>
      <c r="L20" s="80">
        <v>0.70657599999999998</v>
      </c>
      <c r="M20" s="80">
        <v>0.81528</v>
      </c>
      <c r="N20" s="80">
        <v>0.82293399999999994</v>
      </c>
      <c r="O20" s="80">
        <v>0.891046</v>
      </c>
      <c r="P20" s="80">
        <v>0.92187184</v>
      </c>
      <c r="Q20" s="80">
        <v>1.0092022600000001</v>
      </c>
      <c r="R20" s="80">
        <v>1.0097305599999999</v>
      </c>
      <c r="S20" s="80">
        <v>100</v>
      </c>
      <c r="T20" s="17"/>
      <c r="Y20" s="26"/>
      <c r="AA20" s="19"/>
      <c r="AB20" s="19"/>
      <c r="AC20" s="19"/>
      <c r="AD20" s="19"/>
      <c r="AE20" s="19"/>
      <c r="AI20" s="14"/>
      <c r="AL20" s="21"/>
      <c r="AM20" s="21"/>
      <c r="AN20" s="21"/>
      <c r="AO20" s="21"/>
      <c r="AP20" s="21"/>
      <c r="AQ20" s="21"/>
      <c r="AR20" s="21"/>
      <c r="AS20" s="21"/>
      <c r="AT20" s="21"/>
      <c r="AU20" s="21"/>
      <c r="AV20" s="21"/>
      <c r="AW20" s="21"/>
      <c r="AX20" s="21"/>
      <c r="AY20" s="21"/>
      <c r="AZ20" s="21"/>
      <c r="BA20" s="21"/>
      <c r="BB20" s="21"/>
    </row>
    <row r="21" spans="1:54" s="24" customFormat="1" ht="22.5" customHeight="1" x14ac:dyDescent="0.25">
      <c r="B21" s="81"/>
      <c r="C21" s="81" t="s">
        <v>4</v>
      </c>
      <c r="D21" s="83">
        <v>4.8762E-2</v>
      </c>
      <c r="E21" s="83">
        <v>5.5125999999999994E-2</v>
      </c>
      <c r="F21" s="83">
        <v>6.1920000000000003E-2</v>
      </c>
      <c r="G21" s="83">
        <v>8.7891999999999998E-2</v>
      </c>
      <c r="H21" s="83">
        <v>0.141126</v>
      </c>
      <c r="I21" s="83">
        <v>0.15015600000000001</v>
      </c>
      <c r="J21" s="83">
        <v>0.14138399999999998</v>
      </c>
      <c r="K21" s="83">
        <v>0.20915199999999998</v>
      </c>
      <c r="L21" s="83">
        <v>0.29661399999999999</v>
      </c>
      <c r="M21" s="83">
        <v>0.38175400000000004</v>
      </c>
      <c r="N21" s="83">
        <v>0.38536599999999999</v>
      </c>
      <c r="O21" s="83">
        <v>0.39095600000000003</v>
      </c>
      <c r="P21" s="83">
        <v>0.26370782000000004</v>
      </c>
      <c r="Q21" s="83">
        <v>0.25808265000000002</v>
      </c>
      <c r="R21" s="83">
        <v>0.25861095000000001</v>
      </c>
      <c r="S21" s="83">
        <v>25.611877093231683</v>
      </c>
      <c r="AL21" s="25"/>
      <c r="AM21" s="25"/>
      <c r="AN21" s="25"/>
      <c r="AO21" s="25"/>
      <c r="AP21" s="25"/>
      <c r="AQ21" s="25"/>
      <c r="AR21" s="25"/>
      <c r="AS21" s="25"/>
      <c r="AT21" s="25"/>
      <c r="AU21" s="25"/>
      <c r="AV21" s="25"/>
      <c r="AW21" s="25"/>
      <c r="AX21" s="25"/>
      <c r="AY21" s="25"/>
      <c r="AZ21" s="25"/>
      <c r="BA21" s="25"/>
      <c r="BB21" s="25"/>
    </row>
    <row r="22" spans="1:54" s="115" customFormat="1" ht="22.5" customHeight="1" x14ac:dyDescent="0.25">
      <c r="B22" s="121"/>
      <c r="C22" s="81" t="s">
        <v>0</v>
      </c>
      <c r="D22" s="83">
        <v>0</v>
      </c>
      <c r="E22" s="83">
        <v>0</v>
      </c>
      <c r="F22" s="83">
        <v>0</v>
      </c>
      <c r="G22" s="83">
        <v>0</v>
      </c>
      <c r="H22" s="83">
        <v>0</v>
      </c>
      <c r="I22" s="83">
        <v>0</v>
      </c>
      <c r="J22" s="83">
        <v>0</v>
      </c>
      <c r="K22" s="83">
        <v>0</v>
      </c>
      <c r="L22" s="83">
        <v>0</v>
      </c>
      <c r="M22" s="83">
        <v>0</v>
      </c>
      <c r="N22" s="83">
        <v>0</v>
      </c>
      <c r="O22" s="83">
        <v>0</v>
      </c>
      <c r="P22" s="83">
        <v>0</v>
      </c>
      <c r="Q22" s="83">
        <v>0</v>
      </c>
      <c r="R22" s="83">
        <v>0</v>
      </c>
      <c r="S22" s="83">
        <v>0</v>
      </c>
      <c r="AL22" s="124"/>
      <c r="AM22" s="124"/>
      <c r="AN22" s="124"/>
      <c r="AO22" s="124"/>
      <c r="AP22" s="124"/>
      <c r="AQ22" s="124"/>
      <c r="AR22" s="124"/>
      <c r="AS22" s="124"/>
      <c r="AT22" s="124"/>
      <c r="AU22" s="124"/>
      <c r="AV22" s="124"/>
      <c r="AW22" s="124"/>
      <c r="AX22" s="124"/>
      <c r="AY22" s="124"/>
      <c r="AZ22" s="124"/>
      <c r="BA22" s="124"/>
      <c r="BB22" s="124"/>
    </row>
    <row r="23" spans="1:54" s="24" customFormat="1" ht="22.5" customHeight="1" x14ac:dyDescent="0.25">
      <c r="B23" s="81"/>
      <c r="C23" s="81" t="s">
        <v>5</v>
      </c>
      <c r="D23" s="83">
        <v>0</v>
      </c>
      <c r="E23" s="83">
        <v>0</v>
      </c>
      <c r="F23" s="83">
        <v>0</v>
      </c>
      <c r="G23" s="83">
        <v>0</v>
      </c>
      <c r="H23" s="83">
        <v>0</v>
      </c>
      <c r="I23" s="83">
        <v>0</v>
      </c>
      <c r="J23" s="83">
        <v>0</v>
      </c>
      <c r="K23" s="83">
        <v>0</v>
      </c>
      <c r="L23" s="83">
        <v>0</v>
      </c>
      <c r="M23" s="83">
        <v>0</v>
      </c>
      <c r="N23" s="83">
        <v>0</v>
      </c>
      <c r="O23" s="83">
        <v>0</v>
      </c>
      <c r="P23" s="83">
        <v>0</v>
      </c>
      <c r="Q23" s="83">
        <v>0</v>
      </c>
      <c r="R23" s="83">
        <v>0</v>
      </c>
      <c r="S23" s="83">
        <v>0</v>
      </c>
      <c r="AL23" s="25"/>
      <c r="AM23" s="25"/>
      <c r="AN23" s="25"/>
      <c r="AO23" s="25"/>
      <c r="AP23" s="25"/>
      <c r="AQ23" s="25"/>
      <c r="AR23" s="25"/>
      <c r="AS23" s="25"/>
      <c r="AT23" s="25"/>
      <c r="AU23" s="25"/>
      <c r="AV23" s="25"/>
      <c r="AW23" s="25"/>
      <c r="AX23" s="25"/>
      <c r="AY23" s="25"/>
      <c r="AZ23" s="25"/>
      <c r="BA23" s="25"/>
      <c r="BB23" s="25"/>
    </row>
    <row r="24" spans="1:54" s="24" customFormat="1" ht="22.5" customHeight="1" x14ac:dyDescent="0.25">
      <c r="B24" s="81"/>
      <c r="C24" s="81" t="s">
        <v>1</v>
      </c>
      <c r="D24" s="83">
        <v>0</v>
      </c>
      <c r="E24" s="83">
        <v>0</v>
      </c>
      <c r="F24" s="83">
        <v>0</v>
      </c>
      <c r="G24" s="83">
        <v>0</v>
      </c>
      <c r="H24" s="83">
        <v>0</v>
      </c>
      <c r="I24" s="83">
        <v>0</v>
      </c>
      <c r="J24" s="83">
        <v>0</v>
      </c>
      <c r="K24" s="83">
        <v>0</v>
      </c>
      <c r="L24" s="83">
        <v>0</v>
      </c>
      <c r="M24" s="83">
        <v>0</v>
      </c>
      <c r="N24" s="83">
        <v>0</v>
      </c>
      <c r="O24" s="83">
        <v>0</v>
      </c>
      <c r="P24" s="83">
        <v>0</v>
      </c>
      <c r="Q24" s="83">
        <v>0</v>
      </c>
      <c r="R24" s="83">
        <v>0</v>
      </c>
      <c r="S24" s="83">
        <v>0</v>
      </c>
      <c r="AL24" s="25"/>
      <c r="AM24" s="25"/>
      <c r="AN24" s="25"/>
      <c r="AO24" s="25"/>
      <c r="AP24" s="25"/>
      <c r="AQ24" s="25"/>
      <c r="AR24" s="25"/>
      <c r="AS24" s="25"/>
      <c r="AT24" s="25"/>
      <c r="AU24" s="25"/>
      <c r="AV24" s="25"/>
      <c r="AW24" s="25"/>
      <c r="AX24" s="25"/>
      <c r="AY24" s="25"/>
      <c r="AZ24" s="25"/>
      <c r="BA24" s="25"/>
      <c r="BB24" s="25"/>
    </row>
    <row r="25" spans="1:54" s="24" customFormat="1" ht="22.5" customHeight="1" x14ac:dyDescent="0.25">
      <c r="B25" s="81"/>
      <c r="C25" s="81" t="s">
        <v>6</v>
      </c>
      <c r="D25" s="83">
        <v>0.190834</v>
      </c>
      <c r="E25" s="83">
        <v>0.22919</v>
      </c>
      <c r="F25" s="83">
        <v>0.21474199999999999</v>
      </c>
      <c r="G25" s="83">
        <v>0.26952399999999999</v>
      </c>
      <c r="H25" s="83">
        <v>0.26608399999999999</v>
      </c>
      <c r="I25" s="83">
        <v>0.31845800000000002</v>
      </c>
      <c r="J25" s="83">
        <v>0.34460199999999996</v>
      </c>
      <c r="K25" s="83">
        <v>0.32439200000000001</v>
      </c>
      <c r="L25" s="83">
        <v>0.40996199999999999</v>
      </c>
      <c r="M25" s="83">
        <v>0.43352600000000002</v>
      </c>
      <c r="N25" s="83">
        <v>0.43756799999999996</v>
      </c>
      <c r="O25" s="83">
        <v>0.50008999999999992</v>
      </c>
      <c r="P25" s="83">
        <v>0.65816402000000007</v>
      </c>
      <c r="Q25" s="83">
        <v>0.75111960999999994</v>
      </c>
      <c r="R25" s="83">
        <v>0.75111960999999994</v>
      </c>
      <c r="S25" s="83">
        <v>74.388122906768317</v>
      </c>
      <c r="AL25" s="25"/>
      <c r="AM25" s="25"/>
      <c r="AN25" s="25"/>
      <c r="AO25" s="25"/>
      <c r="AP25" s="25"/>
      <c r="AQ25" s="25"/>
      <c r="AR25" s="25"/>
      <c r="AS25" s="25"/>
      <c r="AT25" s="25"/>
      <c r="AU25" s="25"/>
      <c r="AV25" s="25"/>
      <c r="AW25" s="25"/>
      <c r="AX25" s="25"/>
      <c r="AY25" s="25"/>
      <c r="AZ25" s="25"/>
      <c r="BA25" s="25"/>
      <c r="BB25" s="25"/>
    </row>
    <row r="26" spans="1:54" s="24" customFormat="1" ht="22.5" customHeight="1" x14ac:dyDescent="0.25">
      <c r="B26" s="81"/>
      <c r="C26" s="81" t="s">
        <v>7</v>
      </c>
      <c r="D26" s="83">
        <v>0</v>
      </c>
      <c r="E26" s="83">
        <v>0</v>
      </c>
      <c r="F26" s="83">
        <v>0</v>
      </c>
      <c r="G26" s="83">
        <v>0</v>
      </c>
      <c r="H26" s="83">
        <v>0</v>
      </c>
      <c r="I26" s="83">
        <v>0</v>
      </c>
      <c r="J26" s="83">
        <v>0</v>
      </c>
      <c r="K26" s="83">
        <v>0</v>
      </c>
      <c r="L26" s="83">
        <v>0</v>
      </c>
      <c r="M26" s="83">
        <v>0</v>
      </c>
      <c r="N26" s="83">
        <v>0</v>
      </c>
      <c r="O26" s="83">
        <v>0</v>
      </c>
      <c r="P26" s="83">
        <v>0</v>
      </c>
      <c r="Q26" s="83">
        <v>0</v>
      </c>
      <c r="R26" s="83">
        <v>0</v>
      </c>
      <c r="S26" s="83">
        <v>0</v>
      </c>
      <c r="AL26" s="25"/>
      <c r="AM26" s="25"/>
      <c r="AN26" s="25"/>
      <c r="AO26" s="25"/>
      <c r="AP26" s="25"/>
      <c r="AQ26" s="25"/>
      <c r="AR26" s="25"/>
      <c r="AS26" s="25"/>
      <c r="AT26" s="25"/>
      <c r="AU26" s="25"/>
      <c r="AV26" s="25"/>
      <c r="AW26" s="25"/>
      <c r="AX26" s="25"/>
      <c r="AY26" s="25"/>
      <c r="AZ26" s="25"/>
      <c r="BA26" s="25"/>
      <c r="BB26" s="25"/>
    </row>
    <row r="27" spans="1:54" s="24" customFormat="1" ht="22.5" customHeight="1" x14ac:dyDescent="0.25">
      <c r="B27" s="81"/>
      <c r="C27" s="81" t="s">
        <v>8</v>
      </c>
      <c r="D27" s="83">
        <v>0</v>
      </c>
      <c r="E27" s="83">
        <v>0</v>
      </c>
      <c r="F27" s="83">
        <v>0</v>
      </c>
      <c r="G27" s="83">
        <v>0</v>
      </c>
      <c r="H27" s="83">
        <v>0</v>
      </c>
      <c r="I27" s="83">
        <v>0</v>
      </c>
      <c r="J27" s="83">
        <v>0</v>
      </c>
      <c r="K27" s="83">
        <v>0</v>
      </c>
      <c r="L27" s="83">
        <v>0</v>
      </c>
      <c r="M27" s="83">
        <v>0</v>
      </c>
      <c r="N27" s="83">
        <v>0</v>
      </c>
      <c r="O27" s="83">
        <v>0</v>
      </c>
      <c r="P27" s="83">
        <v>0</v>
      </c>
      <c r="Q27" s="83">
        <v>0</v>
      </c>
      <c r="R27" s="83">
        <v>0</v>
      </c>
      <c r="S27" s="83">
        <v>0</v>
      </c>
      <c r="AL27" s="25"/>
      <c r="AM27" s="25"/>
      <c r="AN27" s="25"/>
      <c r="AO27" s="25"/>
      <c r="AP27" s="25"/>
      <c r="AQ27" s="25"/>
      <c r="AR27" s="25"/>
      <c r="AS27" s="25"/>
      <c r="AT27" s="25"/>
      <c r="AU27" s="25"/>
      <c r="AV27" s="25"/>
      <c r="AW27" s="25"/>
      <c r="AX27" s="25"/>
      <c r="AY27" s="25"/>
      <c r="AZ27" s="25"/>
      <c r="BA27" s="25"/>
      <c r="BB27" s="25"/>
    </row>
    <row r="28" spans="1:54" s="24" customFormat="1" ht="22.5" customHeight="1" x14ac:dyDescent="0.25">
      <c r="B28" s="81"/>
      <c r="C28" s="81" t="s">
        <v>3</v>
      </c>
      <c r="D28" s="83">
        <v>0</v>
      </c>
      <c r="E28" s="83">
        <v>0</v>
      </c>
      <c r="F28" s="83">
        <v>0</v>
      </c>
      <c r="G28" s="83">
        <v>0</v>
      </c>
      <c r="H28" s="83">
        <v>0</v>
      </c>
      <c r="I28" s="83">
        <v>0</v>
      </c>
      <c r="J28" s="83">
        <v>0</v>
      </c>
      <c r="K28" s="83">
        <v>0</v>
      </c>
      <c r="L28" s="83">
        <v>0</v>
      </c>
      <c r="M28" s="83">
        <v>0</v>
      </c>
      <c r="N28" s="83">
        <v>0</v>
      </c>
      <c r="O28" s="83">
        <v>0</v>
      </c>
      <c r="P28" s="83">
        <v>0</v>
      </c>
      <c r="Q28" s="83">
        <v>0</v>
      </c>
      <c r="R28" s="83">
        <v>0</v>
      </c>
      <c r="S28" s="83">
        <v>0</v>
      </c>
      <c r="AL28" s="25"/>
      <c r="AM28" s="25"/>
      <c r="AN28" s="25"/>
      <c r="AO28" s="25"/>
      <c r="AP28" s="25"/>
      <c r="AQ28" s="25"/>
      <c r="AR28" s="25"/>
      <c r="AS28" s="25"/>
      <c r="AT28" s="25"/>
      <c r="AU28" s="25"/>
      <c r="AV28" s="25"/>
      <c r="AW28" s="25"/>
      <c r="AX28" s="25"/>
      <c r="AY28" s="25"/>
      <c r="AZ28" s="25"/>
      <c r="BA28" s="25"/>
      <c r="BB28" s="25"/>
    </row>
    <row r="29" spans="1:54" s="24" customFormat="1" ht="27" customHeight="1" x14ac:dyDescent="0.25">
      <c r="B29" s="81"/>
      <c r="C29" s="82" t="s">
        <v>18</v>
      </c>
      <c r="D29" s="83">
        <v>0</v>
      </c>
      <c r="E29" s="83">
        <v>-5.5511151231257827E-17</v>
      </c>
      <c r="F29" s="83">
        <v>0</v>
      </c>
      <c r="G29" s="83">
        <v>5.5511151231257827E-17</v>
      </c>
      <c r="H29" s="83">
        <v>0</v>
      </c>
      <c r="I29" s="83">
        <v>-5.5511151231257827E-17</v>
      </c>
      <c r="J29" s="83">
        <v>5.5511151231257827E-17</v>
      </c>
      <c r="K29" s="83">
        <v>0</v>
      </c>
      <c r="L29" s="83">
        <v>0</v>
      </c>
      <c r="M29" s="83">
        <v>0</v>
      </c>
      <c r="N29" s="83">
        <v>0</v>
      </c>
      <c r="O29" s="83">
        <v>0</v>
      </c>
      <c r="P29" s="83">
        <v>-1.1102230246251565E-16</v>
      </c>
      <c r="Q29" s="83">
        <v>2.2204460492503131E-16</v>
      </c>
      <c r="R29" s="83">
        <v>0</v>
      </c>
      <c r="S29" s="83">
        <v>0</v>
      </c>
      <c r="AL29" s="25"/>
      <c r="AM29" s="25"/>
      <c r="AN29" s="25"/>
      <c r="AO29" s="25"/>
      <c r="AP29" s="25"/>
      <c r="AQ29" s="25"/>
      <c r="AR29" s="25"/>
      <c r="AS29" s="25"/>
      <c r="AT29" s="25"/>
      <c r="AU29" s="25"/>
      <c r="AV29" s="25"/>
      <c r="AW29" s="25"/>
      <c r="AX29" s="25"/>
      <c r="AY29" s="25"/>
      <c r="AZ29" s="25"/>
      <c r="BA29" s="25"/>
      <c r="BB29" s="25"/>
    </row>
    <row r="30" spans="1:54" s="18" customFormat="1" ht="36" customHeight="1" x14ac:dyDescent="0.25">
      <c r="A30" s="17"/>
      <c r="B30" s="191" t="s">
        <v>259</v>
      </c>
      <c r="C30" s="191"/>
      <c r="D30" s="80">
        <v>6.0439967900000005</v>
      </c>
      <c r="E30" s="80">
        <v>6.8571985499999997</v>
      </c>
      <c r="F30" s="80">
        <v>7.3443367799999999</v>
      </c>
      <c r="G30" s="80">
        <v>8.0426372399999995</v>
      </c>
      <c r="H30" s="80">
        <v>8.6325815399999986</v>
      </c>
      <c r="I30" s="80">
        <v>9.1162612000000003</v>
      </c>
      <c r="J30" s="80">
        <v>9.5608650199999996</v>
      </c>
      <c r="K30" s="80">
        <v>9.7518080600000001</v>
      </c>
      <c r="L30" s="80">
        <v>10.400641089999999</v>
      </c>
      <c r="M30" s="80">
        <v>10.499742410000001</v>
      </c>
      <c r="N30" s="80">
        <v>10.686319859999999</v>
      </c>
      <c r="O30" s="80">
        <v>10.66535661</v>
      </c>
      <c r="P30" s="80">
        <v>9.7212530499999996</v>
      </c>
      <c r="Q30" s="80">
        <v>9.8319669300000001</v>
      </c>
      <c r="R30" s="80">
        <v>9.9736444800000008</v>
      </c>
      <c r="S30" s="80">
        <v>100</v>
      </c>
      <c r="T30" s="17"/>
      <c r="AA30" s="19"/>
      <c r="AB30" s="19"/>
      <c r="AC30" s="19"/>
      <c r="AD30" s="19"/>
      <c r="AE30" s="19"/>
      <c r="AI30" s="14"/>
      <c r="AL30" s="21"/>
      <c r="AM30" s="21"/>
      <c r="AN30" s="21"/>
      <c r="AO30" s="21"/>
      <c r="AP30" s="21"/>
      <c r="AQ30" s="21"/>
      <c r="AR30" s="21"/>
      <c r="AS30" s="21"/>
      <c r="AT30" s="21"/>
      <c r="AU30" s="21"/>
      <c r="AV30" s="21"/>
      <c r="AW30" s="21"/>
      <c r="AX30" s="21"/>
      <c r="AY30" s="21"/>
      <c r="AZ30" s="21"/>
      <c r="BA30" s="21"/>
      <c r="BB30" s="21"/>
    </row>
    <row r="31" spans="1:54" s="115" customFormat="1" ht="22.5" customHeight="1" x14ac:dyDescent="0.25">
      <c r="A31" s="120"/>
      <c r="B31" s="121"/>
      <c r="C31" s="81" t="s">
        <v>11</v>
      </c>
      <c r="D31" s="83">
        <v>0.82218866999999995</v>
      </c>
      <c r="E31" s="83">
        <v>0.92863552999999999</v>
      </c>
      <c r="F31" s="83">
        <v>1.0551080199999998</v>
      </c>
      <c r="G31" s="83">
        <v>0.99328081000000001</v>
      </c>
      <c r="H31" s="83">
        <v>1.0368045800000001</v>
      </c>
      <c r="I31" s="83">
        <v>1.1255165600000001</v>
      </c>
      <c r="J31" s="83">
        <v>1.16144231</v>
      </c>
      <c r="K31" s="83">
        <v>1.1113295700000001</v>
      </c>
      <c r="L31" s="83">
        <v>0.89465382999999998</v>
      </c>
      <c r="M31" s="83">
        <v>0.85765566999999998</v>
      </c>
      <c r="N31" s="83">
        <v>1.1983818399999999</v>
      </c>
      <c r="O31" s="83">
        <v>1.2960154099999999</v>
      </c>
      <c r="P31" s="83">
        <v>0.89527018000000003</v>
      </c>
      <c r="Q31" s="83">
        <v>0.92337119000000001</v>
      </c>
      <c r="R31" s="83">
        <v>0.93796181000000001</v>
      </c>
      <c r="S31" s="83">
        <v>9.4044038954955802</v>
      </c>
      <c r="AL31" s="124"/>
      <c r="AM31" s="124"/>
      <c r="AN31" s="124"/>
      <c r="AO31" s="124"/>
      <c r="AP31" s="124"/>
      <c r="AQ31" s="124"/>
      <c r="AR31" s="124"/>
      <c r="AS31" s="124"/>
      <c r="AT31" s="124"/>
      <c r="AU31" s="124"/>
      <c r="AV31" s="124"/>
      <c r="AW31" s="124"/>
      <c r="AX31" s="124"/>
      <c r="AY31" s="124"/>
      <c r="AZ31" s="124"/>
      <c r="BA31" s="124"/>
      <c r="BB31" s="124"/>
    </row>
    <row r="32" spans="1:54" s="24" customFormat="1" ht="22.5" customHeight="1" x14ac:dyDescent="0.25">
      <c r="B32" s="81"/>
      <c r="C32" s="81" t="s">
        <v>20</v>
      </c>
      <c r="D32" s="83">
        <v>0.85533420000000004</v>
      </c>
      <c r="E32" s="83">
        <v>1.1202521999999999</v>
      </c>
      <c r="F32" s="83">
        <v>1.3307366999999999</v>
      </c>
      <c r="G32" s="83">
        <v>1.78006</v>
      </c>
      <c r="H32" s="83">
        <v>1.9757019</v>
      </c>
      <c r="I32" s="83">
        <v>2.2281628999999996</v>
      </c>
      <c r="J32" s="83">
        <v>2.4681831000000001</v>
      </c>
      <c r="K32" s="83">
        <v>2.3281296999999999</v>
      </c>
      <c r="L32" s="83">
        <v>2.6262840999999999</v>
      </c>
      <c r="M32" s="83">
        <v>2.7219935999999998</v>
      </c>
      <c r="N32" s="83">
        <v>2.7217685999999999</v>
      </c>
      <c r="O32" s="83">
        <v>2.6770650000000002</v>
      </c>
      <c r="P32" s="83">
        <v>2.2686078200000002</v>
      </c>
      <c r="Q32" s="83">
        <v>2.3590396</v>
      </c>
      <c r="R32" s="83">
        <v>2.4029108099999998</v>
      </c>
      <c r="S32" s="83">
        <v>24.092605414385091</v>
      </c>
      <c r="AL32" s="25"/>
      <c r="AM32" s="25"/>
      <c r="AN32" s="25"/>
      <c r="AO32" s="25"/>
      <c r="AP32" s="25"/>
      <c r="AQ32" s="25"/>
      <c r="AR32" s="25"/>
      <c r="AS32" s="25"/>
      <c r="AT32" s="25"/>
      <c r="AU32" s="25"/>
      <c r="AV32" s="25"/>
      <c r="AW32" s="25"/>
      <c r="AX32" s="25"/>
      <c r="AY32" s="25"/>
      <c r="AZ32" s="25"/>
      <c r="BA32" s="25"/>
      <c r="BB32" s="25"/>
    </row>
    <row r="33" spans="1:54" s="24" customFormat="1" ht="27" customHeight="1" x14ac:dyDescent="0.25">
      <c r="B33" s="81"/>
      <c r="C33" s="82" t="s">
        <v>12</v>
      </c>
      <c r="D33" s="83">
        <v>4.2402516200000004</v>
      </c>
      <c r="E33" s="83">
        <v>4.6663822299999991</v>
      </c>
      <c r="F33" s="83">
        <v>4.8425434599999999</v>
      </c>
      <c r="G33" s="83">
        <v>5.1591206299999994</v>
      </c>
      <c r="H33" s="83">
        <v>5.4256265700000004</v>
      </c>
      <c r="I33" s="83">
        <v>5.5952828399999994</v>
      </c>
      <c r="J33" s="83">
        <v>5.7916874100000006</v>
      </c>
      <c r="K33" s="83">
        <v>6.0549727899999999</v>
      </c>
      <c r="L33" s="83">
        <v>6.5728646599999996</v>
      </c>
      <c r="M33" s="83">
        <v>6.6451405499999998</v>
      </c>
      <c r="N33" s="83">
        <v>6.5416277200000001</v>
      </c>
      <c r="O33" s="83">
        <v>6.4809738100000001</v>
      </c>
      <c r="P33" s="83">
        <v>6.3245871200000003</v>
      </c>
      <c r="Q33" s="83">
        <v>6.3599146300000005</v>
      </c>
      <c r="R33" s="83">
        <v>6.4438682099999998</v>
      </c>
      <c r="S33" s="83">
        <v>64.608962380018582</v>
      </c>
      <c r="AL33" s="25"/>
      <c r="AM33" s="25"/>
      <c r="AN33" s="25"/>
      <c r="AO33" s="25"/>
      <c r="AP33" s="25"/>
      <c r="AQ33" s="25"/>
      <c r="AR33" s="25"/>
      <c r="AS33" s="25"/>
      <c r="AT33" s="25"/>
      <c r="AU33" s="25"/>
      <c r="AV33" s="25"/>
      <c r="AW33" s="25"/>
      <c r="AX33" s="25"/>
      <c r="AY33" s="25"/>
      <c r="AZ33" s="25"/>
      <c r="BA33" s="25"/>
      <c r="BB33" s="25"/>
    </row>
    <row r="34" spans="1:54" s="18" customFormat="1" ht="36" customHeight="1" x14ac:dyDescent="0.2">
      <c r="A34" s="17"/>
      <c r="B34" s="191" t="s">
        <v>260</v>
      </c>
      <c r="C34" s="191"/>
      <c r="D34" s="80">
        <v>1.4304914000000002</v>
      </c>
      <c r="E34" s="80">
        <v>2.081261</v>
      </c>
      <c r="F34" s="80">
        <v>2.3847761999999997</v>
      </c>
      <c r="G34" s="80">
        <v>3.0555520999999999</v>
      </c>
      <c r="H34" s="80">
        <v>3.5224398999999997</v>
      </c>
      <c r="I34" s="80">
        <v>3.8355061999999998</v>
      </c>
      <c r="J34" s="80">
        <v>4.1826577</v>
      </c>
      <c r="K34" s="80">
        <v>4.2515714999999998</v>
      </c>
      <c r="L34" s="80">
        <v>5.0019967999999997</v>
      </c>
      <c r="M34" s="80">
        <v>5.0122184000000001</v>
      </c>
      <c r="N34" s="80">
        <v>4.7175462000000001</v>
      </c>
      <c r="O34" s="80">
        <v>4.6113208999999999</v>
      </c>
      <c r="P34" s="80">
        <v>3.8255692300000002</v>
      </c>
      <c r="Q34" s="80">
        <v>3.8067850700000001</v>
      </c>
      <c r="R34" s="80">
        <v>3.8702333100000001</v>
      </c>
      <c r="S34" s="80">
        <v>100</v>
      </c>
      <c r="T34" s="17"/>
      <c r="Z34" s="20"/>
      <c r="AA34" s="19"/>
      <c r="AB34" s="19"/>
      <c r="AC34" s="19"/>
      <c r="AD34" s="19"/>
      <c r="AE34" s="19"/>
      <c r="AI34" s="14"/>
      <c r="AL34" s="21"/>
      <c r="AM34" s="21"/>
      <c r="AN34" s="21"/>
      <c r="AO34" s="21"/>
      <c r="AP34" s="21"/>
      <c r="AQ34" s="21"/>
      <c r="AR34" s="21"/>
      <c r="AS34" s="21"/>
      <c r="AT34" s="21"/>
      <c r="AU34" s="21"/>
      <c r="AV34" s="21"/>
      <c r="AW34" s="21"/>
      <c r="AX34" s="21"/>
      <c r="AY34" s="21"/>
      <c r="AZ34" s="21"/>
      <c r="BA34" s="21"/>
      <c r="BB34" s="21"/>
    </row>
    <row r="35" spans="1:54" s="115" customFormat="1" ht="22.5" customHeight="1" x14ac:dyDescent="0.25">
      <c r="B35" s="121"/>
      <c r="C35" s="81" t="s">
        <v>11</v>
      </c>
      <c r="D35" s="83">
        <v>0.14751920000000002</v>
      </c>
      <c r="E35" s="83">
        <v>0.2053664</v>
      </c>
      <c r="F35" s="83">
        <v>0.21125099999999999</v>
      </c>
      <c r="G35" s="83">
        <v>0.2451439</v>
      </c>
      <c r="H35" s="83">
        <v>0.26538729999999999</v>
      </c>
      <c r="I35" s="83">
        <v>0.28576080000000004</v>
      </c>
      <c r="J35" s="83">
        <v>0.30620829999999999</v>
      </c>
      <c r="K35" s="83">
        <v>0.23238519999999999</v>
      </c>
      <c r="L35" s="83">
        <v>0.28655639999999999</v>
      </c>
      <c r="M35" s="83">
        <v>0.29158699999999999</v>
      </c>
      <c r="N35" s="83">
        <v>0.22220240000000002</v>
      </c>
      <c r="O35" s="83">
        <v>0.33866059999999998</v>
      </c>
      <c r="P35" s="83">
        <v>0.18231865</v>
      </c>
      <c r="Q35" s="83">
        <v>0.19347488999999998</v>
      </c>
      <c r="R35" s="83">
        <v>0.19359326999999998</v>
      </c>
      <c r="S35" s="83">
        <v>5.002108516295106</v>
      </c>
      <c r="AL35" s="124"/>
      <c r="AM35" s="124"/>
      <c r="AN35" s="124"/>
      <c r="AO35" s="124"/>
      <c r="AP35" s="124"/>
      <c r="AQ35" s="124"/>
      <c r="AR35" s="124"/>
      <c r="AS35" s="124"/>
      <c r="AT35" s="124"/>
      <c r="AU35" s="124"/>
      <c r="AV35" s="124"/>
      <c r="AW35" s="124"/>
      <c r="AX35" s="124"/>
      <c r="AY35" s="124"/>
      <c r="AZ35" s="124"/>
      <c r="BA35" s="124"/>
      <c r="BB35" s="124"/>
    </row>
    <row r="36" spans="1:54" s="24" customFormat="1" ht="22.5" customHeight="1" x14ac:dyDescent="0.25">
      <c r="B36" s="81"/>
      <c r="C36" s="81" t="s">
        <v>20</v>
      </c>
      <c r="D36" s="83">
        <v>0.85533420000000004</v>
      </c>
      <c r="E36" s="83">
        <v>1.1202521999999999</v>
      </c>
      <c r="F36" s="83">
        <v>1.3307366999999999</v>
      </c>
      <c r="G36" s="83">
        <v>1.78006</v>
      </c>
      <c r="H36" s="83">
        <v>1.9757019</v>
      </c>
      <c r="I36" s="83">
        <v>2.2281628999999996</v>
      </c>
      <c r="J36" s="83">
        <v>2.4681831000000001</v>
      </c>
      <c r="K36" s="83">
        <v>2.3281296999999999</v>
      </c>
      <c r="L36" s="83">
        <v>2.6262840999999999</v>
      </c>
      <c r="M36" s="83">
        <v>2.7219935999999998</v>
      </c>
      <c r="N36" s="83">
        <v>2.7217685999999999</v>
      </c>
      <c r="O36" s="83">
        <v>2.6770650000000002</v>
      </c>
      <c r="P36" s="83">
        <v>2.2686078200000002</v>
      </c>
      <c r="Q36" s="83">
        <v>2.3590396</v>
      </c>
      <c r="R36" s="83">
        <v>2.4029108099999998</v>
      </c>
      <c r="S36" s="83">
        <v>62.086975578224248</v>
      </c>
      <c r="AL36" s="25"/>
      <c r="AM36" s="25"/>
      <c r="AN36" s="25"/>
      <c r="AO36" s="25"/>
      <c r="AP36" s="25"/>
      <c r="AQ36" s="25"/>
      <c r="AR36" s="25"/>
      <c r="AS36" s="25"/>
      <c r="AT36" s="25"/>
      <c r="AU36" s="25"/>
      <c r="AV36" s="25"/>
      <c r="AW36" s="25"/>
      <c r="AX36" s="25"/>
      <c r="AY36" s="25"/>
      <c r="AZ36" s="25"/>
      <c r="BA36" s="25"/>
      <c r="BB36" s="25"/>
    </row>
    <row r="37" spans="1:54" s="24" customFormat="1" ht="27" customHeight="1" x14ac:dyDescent="0.25">
      <c r="B37" s="81"/>
      <c r="C37" s="82" t="s">
        <v>12</v>
      </c>
      <c r="D37" s="83">
        <v>0.30141570000000001</v>
      </c>
      <c r="E37" s="83">
        <v>0.61371379999999998</v>
      </c>
      <c r="F37" s="83">
        <v>0.72683989999999998</v>
      </c>
      <c r="G37" s="83">
        <v>0.92017239999999989</v>
      </c>
      <c r="H37" s="83">
        <v>1.0869021999999999</v>
      </c>
      <c r="I37" s="83">
        <v>1.1542836000000001</v>
      </c>
      <c r="J37" s="83">
        <v>1.2687141000000002</v>
      </c>
      <c r="K37" s="83">
        <v>1.4336806</v>
      </c>
      <c r="L37" s="83">
        <v>1.7823177999999997</v>
      </c>
      <c r="M37" s="83">
        <v>1.7236851999999998</v>
      </c>
      <c r="N37" s="83">
        <v>1.5490335</v>
      </c>
      <c r="O37" s="83">
        <v>1.3842928999999999</v>
      </c>
      <c r="P37" s="83">
        <v>1.14185482</v>
      </c>
      <c r="Q37" s="83">
        <v>1.0646290700000001</v>
      </c>
      <c r="R37" s="83">
        <v>1.08482558</v>
      </c>
      <c r="S37" s="83">
        <v>28.029978895510045</v>
      </c>
      <c r="AL37" s="25"/>
      <c r="AM37" s="25"/>
      <c r="AN37" s="25"/>
      <c r="AO37" s="25"/>
      <c r="AP37" s="25"/>
      <c r="AQ37" s="25"/>
      <c r="AR37" s="25"/>
      <c r="AS37" s="25"/>
      <c r="AT37" s="25"/>
      <c r="AU37" s="25"/>
      <c r="AV37" s="25"/>
      <c r="AW37" s="25"/>
      <c r="AX37" s="25"/>
      <c r="AY37" s="25"/>
      <c r="AZ37" s="25"/>
      <c r="BA37" s="25"/>
      <c r="BB37" s="25"/>
    </row>
    <row r="38" spans="1:54" s="18" customFormat="1" ht="36" customHeight="1" x14ac:dyDescent="0.25">
      <c r="A38" s="17"/>
      <c r="B38" s="191" t="s">
        <v>261</v>
      </c>
      <c r="C38" s="191"/>
      <c r="D38" s="80">
        <v>0.53095442999999998</v>
      </c>
      <c r="E38" s="80">
        <v>0.55546001999999994</v>
      </c>
      <c r="F38" s="80">
        <v>0.67798796000000006</v>
      </c>
      <c r="G38" s="80">
        <v>0.55546001999999994</v>
      </c>
      <c r="H38" s="80">
        <v>0.56362855000000001</v>
      </c>
      <c r="I38" s="80">
        <v>0.60447119999999999</v>
      </c>
      <c r="J38" s="80">
        <v>0.61263972</v>
      </c>
      <c r="K38" s="80">
        <v>0.62080825000000006</v>
      </c>
      <c r="L38" s="80">
        <v>0.29797935999999997</v>
      </c>
      <c r="M38" s="80">
        <v>0.22267841999999999</v>
      </c>
      <c r="N38" s="80">
        <v>0.62897678000000001</v>
      </c>
      <c r="O38" s="80">
        <v>0.58884351000000001</v>
      </c>
      <c r="P38" s="80">
        <v>0.33384426</v>
      </c>
      <c r="Q38" s="80">
        <v>0.32389996000000004</v>
      </c>
      <c r="R38" s="80">
        <v>0.33670530000000004</v>
      </c>
      <c r="S38" s="80">
        <v>100</v>
      </c>
      <c r="T38" s="17"/>
      <c r="Y38" s="26"/>
      <c r="AA38" s="19"/>
      <c r="AB38" s="19"/>
      <c r="AC38" s="19"/>
      <c r="AD38" s="19"/>
      <c r="AE38" s="19"/>
      <c r="AI38" s="14"/>
      <c r="AL38" s="21"/>
      <c r="AM38" s="21"/>
      <c r="AN38" s="21"/>
      <c r="AO38" s="21"/>
      <c r="AP38" s="21"/>
      <c r="AQ38" s="21"/>
      <c r="AR38" s="21"/>
      <c r="AS38" s="21"/>
      <c r="AT38" s="21"/>
      <c r="AU38" s="21"/>
      <c r="AV38" s="21"/>
      <c r="AW38" s="21"/>
      <c r="AX38" s="21"/>
      <c r="AY38" s="21"/>
      <c r="AZ38" s="21"/>
      <c r="BA38" s="21"/>
      <c r="BB38" s="21"/>
    </row>
    <row r="39" spans="1:54" s="115" customFormat="1" ht="22.5" customHeight="1" x14ac:dyDescent="0.25">
      <c r="B39" s="121"/>
      <c r="C39" s="81" t="s">
        <v>11</v>
      </c>
      <c r="D39" s="83">
        <v>0.53095442999999998</v>
      </c>
      <c r="E39" s="83">
        <v>0.55546001999999994</v>
      </c>
      <c r="F39" s="83">
        <v>0.67798796000000006</v>
      </c>
      <c r="G39" s="83">
        <v>0.55546001999999994</v>
      </c>
      <c r="H39" s="83">
        <v>0.56362855000000001</v>
      </c>
      <c r="I39" s="83">
        <v>0.60447119999999999</v>
      </c>
      <c r="J39" s="83">
        <v>0.61263972</v>
      </c>
      <c r="K39" s="83">
        <v>0.62080825000000006</v>
      </c>
      <c r="L39" s="83">
        <v>0.29797935999999997</v>
      </c>
      <c r="M39" s="83">
        <v>0.22267841999999999</v>
      </c>
      <c r="N39" s="83">
        <v>0.62897678000000001</v>
      </c>
      <c r="O39" s="83">
        <v>0.58884351000000001</v>
      </c>
      <c r="P39" s="83">
        <v>0.33384426</v>
      </c>
      <c r="Q39" s="83">
        <v>0.32389996000000004</v>
      </c>
      <c r="R39" s="83">
        <v>0.33670530000000004</v>
      </c>
      <c r="S39" s="83">
        <v>100</v>
      </c>
      <c r="AL39" s="124"/>
      <c r="AM39" s="124"/>
      <c r="AN39" s="124"/>
      <c r="AO39" s="124"/>
      <c r="AP39" s="124"/>
      <c r="AQ39" s="124"/>
      <c r="AR39" s="124"/>
      <c r="AS39" s="124"/>
      <c r="AT39" s="124"/>
      <c r="AU39" s="124"/>
      <c r="AV39" s="124"/>
      <c r="AW39" s="124"/>
      <c r="AX39" s="124"/>
      <c r="AY39" s="124"/>
      <c r="AZ39" s="124"/>
      <c r="BA39" s="124"/>
      <c r="BB39" s="124"/>
    </row>
    <row r="40" spans="1:54" s="24" customFormat="1" ht="22.5" customHeight="1" x14ac:dyDescent="0.25">
      <c r="B40" s="81"/>
      <c r="C40" s="81" t="s">
        <v>20</v>
      </c>
      <c r="D40" s="83">
        <v>0</v>
      </c>
      <c r="E40" s="83">
        <v>0</v>
      </c>
      <c r="F40" s="83">
        <v>0</v>
      </c>
      <c r="G40" s="83">
        <v>0</v>
      </c>
      <c r="H40" s="83">
        <v>0</v>
      </c>
      <c r="I40" s="83">
        <v>0</v>
      </c>
      <c r="J40" s="83">
        <v>0</v>
      </c>
      <c r="K40" s="83">
        <v>0</v>
      </c>
      <c r="L40" s="83">
        <v>0</v>
      </c>
      <c r="M40" s="83">
        <v>0</v>
      </c>
      <c r="N40" s="83">
        <v>0</v>
      </c>
      <c r="O40" s="83">
        <v>0</v>
      </c>
      <c r="P40" s="83">
        <v>0</v>
      </c>
      <c r="Q40" s="83">
        <v>0</v>
      </c>
      <c r="R40" s="83">
        <v>0</v>
      </c>
      <c r="S40" s="83">
        <v>0</v>
      </c>
      <c r="AL40" s="25"/>
      <c r="AM40" s="25"/>
      <c r="AN40" s="25"/>
      <c r="AO40" s="25"/>
      <c r="AP40" s="25"/>
      <c r="AQ40" s="25"/>
      <c r="AR40" s="25"/>
      <c r="AS40" s="25"/>
      <c r="AT40" s="25"/>
      <c r="AU40" s="25"/>
      <c r="AV40" s="25"/>
      <c r="AW40" s="25"/>
      <c r="AX40" s="25"/>
      <c r="AY40" s="25"/>
      <c r="AZ40" s="25"/>
      <c r="BA40" s="25"/>
      <c r="BB40" s="25"/>
    </row>
    <row r="41" spans="1:54" s="24" customFormat="1" ht="27" customHeight="1" x14ac:dyDescent="0.25">
      <c r="B41" s="81"/>
      <c r="C41" s="82" t="s">
        <v>12</v>
      </c>
      <c r="D41" s="83">
        <v>0</v>
      </c>
      <c r="E41" s="83">
        <v>0</v>
      </c>
      <c r="F41" s="83">
        <v>0</v>
      </c>
      <c r="G41" s="83">
        <v>0</v>
      </c>
      <c r="H41" s="83">
        <v>0</v>
      </c>
      <c r="I41" s="83">
        <v>0</v>
      </c>
      <c r="J41" s="83">
        <v>0</v>
      </c>
      <c r="K41" s="83">
        <v>0</v>
      </c>
      <c r="L41" s="83">
        <v>0</v>
      </c>
      <c r="M41" s="83">
        <v>0</v>
      </c>
      <c r="N41" s="83">
        <v>0</v>
      </c>
      <c r="O41" s="83">
        <v>0</v>
      </c>
      <c r="P41" s="83">
        <v>0</v>
      </c>
      <c r="Q41" s="83">
        <v>0</v>
      </c>
      <c r="R41" s="83">
        <v>0</v>
      </c>
      <c r="S41" s="83">
        <v>0</v>
      </c>
      <c r="AL41" s="25"/>
      <c r="AM41" s="25"/>
      <c r="AN41" s="25"/>
      <c r="AO41" s="25"/>
      <c r="AP41" s="25"/>
      <c r="AQ41" s="25"/>
      <c r="AR41" s="25"/>
      <c r="AS41" s="25"/>
      <c r="AT41" s="25"/>
      <c r="AU41" s="25"/>
      <c r="AV41" s="25"/>
      <c r="AW41" s="25"/>
      <c r="AX41" s="25"/>
      <c r="AY41" s="25"/>
      <c r="AZ41" s="25"/>
      <c r="BA41" s="25"/>
      <c r="BB41" s="25"/>
    </row>
    <row r="42" spans="1:54" s="18" customFormat="1" ht="36" customHeight="1" x14ac:dyDescent="0.25">
      <c r="A42" s="17"/>
      <c r="B42" s="191" t="s">
        <v>262</v>
      </c>
      <c r="C42" s="191"/>
      <c r="D42" s="80">
        <v>1.4304914000000002</v>
      </c>
      <c r="E42" s="80">
        <v>2.081261</v>
      </c>
      <c r="F42" s="80">
        <v>2.3847761999999997</v>
      </c>
      <c r="G42" s="80">
        <v>3.0555520999999999</v>
      </c>
      <c r="H42" s="80">
        <v>3.5224398999999997</v>
      </c>
      <c r="I42" s="80">
        <v>3.8355061999999998</v>
      </c>
      <c r="J42" s="80">
        <v>4.1826577</v>
      </c>
      <c r="K42" s="80">
        <v>4.2515714999999998</v>
      </c>
      <c r="L42" s="80">
        <v>5.0019967999999997</v>
      </c>
      <c r="M42" s="80">
        <v>5.0122184000000001</v>
      </c>
      <c r="N42" s="80">
        <v>4.7175462000000001</v>
      </c>
      <c r="O42" s="80">
        <v>4.6113208999999999</v>
      </c>
      <c r="P42" s="80">
        <v>3.8255692300000002</v>
      </c>
      <c r="Q42" s="80">
        <v>3.8067850700000001</v>
      </c>
      <c r="R42" s="80">
        <v>3.8702333100000001</v>
      </c>
      <c r="S42" s="80">
        <v>100</v>
      </c>
      <c r="T42" s="17"/>
      <c r="AA42" s="19"/>
      <c r="AB42" s="19"/>
      <c r="AC42" s="19"/>
      <c r="AD42" s="19"/>
      <c r="AE42" s="19"/>
      <c r="AI42" s="14"/>
      <c r="AL42" s="21"/>
      <c r="AM42" s="21"/>
      <c r="AN42" s="21"/>
      <c r="AO42" s="21"/>
      <c r="AP42" s="21"/>
      <c r="AQ42" s="21"/>
      <c r="AR42" s="21"/>
      <c r="AS42" s="21"/>
      <c r="AT42" s="21"/>
      <c r="AU42" s="21"/>
      <c r="AV42" s="21"/>
      <c r="AW42" s="21"/>
      <c r="AX42" s="21"/>
      <c r="AY42" s="21"/>
      <c r="AZ42" s="21"/>
      <c r="BA42" s="21"/>
      <c r="BB42" s="21"/>
    </row>
    <row r="43" spans="1:54" s="115" customFormat="1" ht="22.5" customHeight="1" x14ac:dyDescent="0.25">
      <c r="B43" s="121"/>
      <c r="C43" s="81" t="s">
        <v>13</v>
      </c>
      <c r="D43" s="83">
        <v>0.34667999999999999</v>
      </c>
      <c r="E43" s="83">
        <v>0.37129000000000001</v>
      </c>
      <c r="F43" s="83">
        <v>0.48149999999999998</v>
      </c>
      <c r="G43" s="83">
        <v>0.65483999999999998</v>
      </c>
      <c r="H43" s="83">
        <v>0.80249999999999999</v>
      </c>
      <c r="I43" s="83">
        <v>0.95123000000000002</v>
      </c>
      <c r="J43" s="83">
        <v>1.07</v>
      </c>
      <c r="K43" s="83">
        <v>1.0678599999999998</v>
      </c>
      <c r="L43" s="83">
        <v>1.01329</v>
      </c>
      <c r="M43" s="83">
        <v>1.1256400000000002</v>
      </c>
      <c r="N43" s="83">
        <v>1.03362</v>
      </c>
      <c r="O43" s="83">
        <v>0.87953999999999999</v>
      </c>
      <c r="P43" s="83">
        <v>0.69259601999999998</v>
      </c>
      <c r="Q43" s="83">
        <v>0.69417426999999998</v>
      </c>
      <c r="R43" s="83">
        <v>0.70545190000000002</v>
      </c>
      <c r="S43" s="83">
        <v>18.227632380126458</v>
      </c>
      <c r="AL43" s="124"/>
      <c r="AM43" s="124"/>
      <c r="AN43" s="124"/>
      <c r="AO43" s="124"/>
      <c r="AP43" s="124"/>
      <c r="AQ43" s="124"/>
      <c r="AR43" s="124"/>
      <c r="AS43" s="124"/>
      <c r="AT43" s="124"/>
      <c r="AU43" s="124"/>
      <c r="AV43" s="124"/>
      <c r="AW43" s="124"/>
      <c r="AX43" s="124"/>
      <c r="AY43" s="124"/>
      <c r="AZ43" s="124"/>
      <c r="BA43" s="124"/>
      <c r="BB43" s="124"/>
    </row>
    <row r="44" spans="1:54" s="24" customFormat="1" ht="22.5" customHeight="1" x14ac:dyDescent="0.25">
      <c r="B44" s="81"/>
      <c r="C44" s="81" t="s">
        <v>2</v>
      </c>
      <c r="D44" s="83">
        <v>0.52227099999999993</v>
      </c>
      <c r="E44" s="83">
        <v>1.0869441999999998</v>
      </c>
      <c r="F44" s="83">
        <v>1.2927500000000001</v>
      </c>
      <c r="G44" s="83">
        <v>1.6567883999999999</v>
      </c>
      <c r="H44" s="83">
        <v>1.9567064000000001</v>
      </c>
      <c r="I44" s="83">
        <v>2.1511360000000002</v>
      </c>
      <c r="J44" s="83">
        <v>2.3827967999999999</v>
      </c>
      <c r="K44" s="83">
        <v>2.4882852</v>
      </c>
      <c r="L44" s="83">
        <v>3.2142936</v>
      </c>
      <c r="M44" s="83">
        <v>3.1863701999999998</v>
      </c>
      <c r="N44" s="83">
        <v>3.0622661999999998</v>
      </c>
      <c r="O44" s="83">
        <v>3.0136588</v>
      </c>
      <c r="P44" s="83">
        <v>2.40528444</v>
      </c>
      <c r="Q44" s="83">
        <v>2.36963247</v>
      </c>
      <c r="R44" s="83">
        <v>2.4248055800000001</v>
      </c>
      <c r="S44" s="83">
        <v>62.652697803378679</v>
      </c>
      <c r="AL44" s="25"/>
      <c r="AM44" s="25"/>
      <c r="AN44" s="25"/>
      <c r="AO44" s="25"/>
      <c r="AP44" s="25"/>
      <c r="AQ44" s="25"/>
      <c r="AR44" s="25"/>
      <c r="AS44" s="25"/>
      <c r="AT44" s="25"/>
      <c r="AU44" s="25"/>
      <c r="AV44" s="25"/>
      <c r="AW44" s="25"/>
      <c r="AX44" s="25"/>
      <c r="AY44" s="25"/>
      <c r="AZ44" s="25"/>
      <c r="BA44" s="25"/>
      <c r="BB44" s="25"/>
    </row>
    <row r="45" spans="1:54" s="24" customFormat="1" ht="22.5" customHeight="1" x14ac:dyDescent="0.25">
      <c r="B45" s="81"/>
      <c r="C45" s="81" t="s">
        <v>14</v>
      </c>
      <c r="D45" s="83">
        <v>4.6089599999999994E-2</v>
      </c>
      <c r="E45" s="83">
        <v>7.2975200000000004E-2</v>
      </c>
      <c r="F45" s="83">
        <v>6.5293599999999993E-2</v>
      </c>
      <c r="G45" s="83">
        <v>8.1617000000000009E-2</v>
      </c>
      <c r="H45" s="83">
        <v>9.7940399999999997E-2</v>
      </c>
      <c r="I45" s="83">
        <v>0.1027414</v>
      </c>
      <c r="J45" s="83">
        <v>0.1065822</v>
      </c>
      <c r="K45" s="83">
        <v>3.0726400000000001E-2</v>
      </c>
      <c r="L45" s="83">
        <v>5.1850800000000002E-2</v>
      </c>
      <c r="M45" s="83">
        <v>8.9298599999999992E-2</v>
      </c>
      <c r="N45" s="83">
        <v>3.7447800000000003E-2</v>
      </c>
      <c r="O45" s="83">
        <v>0.15363200000000002</v>
      </c>
      <c r="P45" s="83">
        <v>5.2175350000000002E-2</v>
      </c>
      <c r="Q45" s="83">
        <v>8.8105069999999994E-2</v>
      </c>
      <c r="R45" s="83">
        <v>8.562939E-2</v>
      </c>
      <c r="S45" s="83">
        <v>2.2125123510964766</v>
      </c>
      <c r="AL45" s="25"/>
      <c r="AM45" s="25"/>
      <c r="AN45" s="25"/>
      <c r="AO45" s="25"/>
      <c r="AP45" s="25"/>
      <c r="AQ45" s="25"/>
      <c r="AR45" s="25"/>
      <c r="AS45" s="25"/>
      <c r="AT45" s="25"/>
      <c r="AU45" s="25"/>
      <c r="AV45" s="25"/>
      <c r="AW45" s="25"/>
      <c r="AX45" s="25"/>
      <c r="AY45" s="25"/>
      <c r="AZ45" s="25"/>
      <c r="BA45" s="25"/>
      <c r="BB45" s="25"/>
    </row>
    <row r="46" spans="1:54" s="24" customFormat="1" ht="22.5" customHeight="1" x14ac:dyDescent="0.25">
      <c r="B46" s="81"/>
      <c r="C46" s="81" t="s">
        <v>15</v>
      </c>
      <c r="D46" s="83">
        <v>0.2471496</v>
      </c>
      <c r="E46" s="83">
        <v>0.2194518</v>
      </c>
      <c r="F46" s="83">
        <v>0.22051709999999999</v>
      </c>
      <c r="G46" s="83">
        <v>0.32172059999999997</v>
      </c>
      <c r="H46" s="83">
        <v>0.2269089</v>
      </c>
      <c r="I46" s="83">
        <v>0.23756190000000002</v>
      </c>
      <c r="J46" s="83">
        <v>0.24608430000000001</v>
      </c>
      <c r="K46" s="83">
        <v>5.6460900000000001E-2</v>
      </c>
      <c r="L46" s="83">
        <v>5.8591500000000005E-2</v>
      </c>
      <c r="M46" s="83">
        <v>5.5395600000000003E-2</v>
      </c>
      <c r="N46" s="83">
        <v>4.6873199999999997E-2</v>
      </c>
      <c r="O46" s="83">
        <v>3.8350799999999997E-2</v>
      </c>
      <c r="P46" s="83">
        <v>4.2815469999999994E-2</v>
      </c>
      <c r="Q46" s="83">
        <v>4.1902509999999997E-2</v>
      </c>
      <c r="R46" s="83">
        <v>3.6707980000000001E-2</v>
      </c>
      <c r="S46" s="83">
        <v>0.9484694347793724</v>
      </c>
      <c r="AL46" s="25"/>
      <c r="AM46" s="25"/>
      <c r="AN46" s="25"/>
      <c r="AO46" s="25"/>
      <c r="AP46" s="25"/>
      <c r="AQ46" s="25"/>
      <c r="AR46" s="25"/>
      <c r="AS46" s="25"/>
      <c r="AT46" s="25"/>
      <c r="AU46" s="25"/>
      <c r="AV46" s="25"/>
      <c r="AW46" s="25"/>
      <c r="AX46" s="25"/>
      <c r="AY46" s="25"/>
      <c r="AZ46" s="25"/>
      <c r="BA46" s="25"/>
      <c r="BB46" s="25"/>
    </row>
    <row r="47" spans="1:54" s="24" customFormat="1" ht="27" customHeight="1" x14ac:dyDescent="0.25">
      <c r="B47" s="81"/>
      <c r="C47" s="82" t="s">
        <v>16</v>
      </c>
      <c r="D47" s="83">
        <v>6.7781999999999995E-2</v>
      </c>
      <c r="E47" s="83">
        <v>0.1174888</v>
      </c>
      <c r="F47" s="83">
        <v>0.13443430000000001</v>
      </c>
      <c r="G47" s="83">
        <v>0.15815799999999999</v>
      </c>
      <c r="H47" s="83">
        <v>0.18527080000000001</v>
      </c>
      <c r="I47" s="83">
        <v>0.16267679999999998</v>
      </c>
      <c r="J47" s="83">
        <v>0.17058470000000001</v>
      </c>
      <c r="K47" s="83">
        <v>0.28694380000000003</v>
      </c>
      <c r="L47" s="83">
        <v>0.3005002</v>
      </c>
      <c r="M47" s="83">
        <v>0.25531219999999999</v>
      </c>
      <c r="N47" s="83">
        <v>0.28129529999999997</v>
      </c>
      <c r="O47" s="83">
        <v>0.26660919999999999</v>
      </c>
      <c r="P47" s="83">
        <v>0.36819520999999999</v>
      </c>
      <c r="Q47" s="83">
        <v>0.40290525000000005</v>
      </c>
      <c r="R47" s="83">
        <v>0.40763056999999997</v>
      </c>
      <c r="S47" s="83">
        <v>10.532454695864315</v>
      </c>
      <c r="AL47" s="25"/>
      <c r="AM47" s="25"/>
      <c r="AN47" s="25"/>
      <c r="AO47" s="25"/>
      <c r="AP47" s="25"/>
      <c r="AQ47" s="25"/>
      <c r="AR47" s="25"/>
      <c r="AS47" s="25"/>
      <c r="AT47" s="25"/>
      <c r="AU47" s="25"/>
      <c r="AV47" s="25"/>
      <c r="AW47" s="25"/>
      <c r="AX47" s="25"/>
      <c r="AY47" s="25"/>
      <c r="AZ47" s="25"/>
      <c r="BA47" s="25"/>
      <c r="BB47" s="25"/>
    </row>
    <row r="48" spans="1:54" s="18" customFormat="1" ht="36" customHeight="1" x14ac:dyDescent="0.25">
      <c r="A48" s="17"/>
      <c r="B48" s="191" t="s">
        <v>263</v>
      </c>
      <c r="C48" s="191"/>
      <c r="D48" s="80">
        <v>0.66727990000000004</v>
      </c>
      <c r="E48" s="80">
        <v>1.2746324</v>
      </c>
      <c r="F48" s="80">
        <v>1.6774125</v>
      </c>
      <c r="G48" s="80">
        <v>2.5884724000000001</v>
      </c>
      <c r="H48" s="80">
        <v>3.4379167000000002</v>
      </c>
      <c r="I48" s="80">
        <v>3.4715765000000003</v>
      </c>
      <c r="J48" s="80">
        <v>3.6889421000000002</v>
      </c>
      <c r="K48" s="80">
        <v>4.7531574000000001</v>
      </c>
      <c r="L48" s="80">
        <v>4.8844311999999999</v>
      </c>
      <c r="M48" s="80">
        <v>5.7915710000000002</v>
      </c>
      <c r="N48" s="80">
        <v>5.4105622000000002</v>
      </c>
      <c r="O48" s="80">
        <v>5.4830681999999999</v>
      </c>
      <c r="P48" s="80">
        <v>5.1743078899999997</v>
      </c>
      <c r="Q48" s="80">
        <v>3.8682332399999999</v>
      </c>
      <c r="R48" s="80">
        <v>3.5763415100000002</v>
      </c>
      <c r="S48" s="80">
        <v>100</v>
      </c>
      <c r="T48" s="17"/>
      <c r="AA48" s="19"/>
      <c r="AB48" s="19"/>
      <c r="AC48" s="19"/>
      <c r="AD48" s="19"/>
      <c r="AE48" s="19"/>
      <c r="AI48" s="14"/>
      <c r="AL48" s="21"/>
      <c r="AM48" s="21"/>
      <c r="AN48" s="21"/>
      <c r="AO48" s="21"/>
      <c r="AP48" s="21"/>
      <c r="AQ48" s="21"/>
      <c r="AR48" s="21"/>
      <c r="AS48" s="21"/>
      <c r="AT48" s="21"/>
      <c r="AU48" s="21"/>
      <c r="AV48" s="21"/>
      <c r="AW48" s="21"/>
      <c r="AX48" s="21"/>
      <c r="AY48" s="21"/>
      <c r="AZ48" s="21"/>
      <c r="BA48" s="21"/>
      <c r="BB48" s="21"/>
    </row>
    <row r="49" spans="1:54" s="115" customFormat="1" ht="22.5" customHeight="1" x14ac:dyDescent="0.25">
      <c r="B49" s="121"/>
      <c r="C49" s="81" t="s">
        <v>4</v>
      </c>
      <c r="D49" s="83">
        <v>0.66727990000000004</v>
      </c>
      <c r="E49" s="83">
        <v>1.2746324</v>
      </c>
      <c r="F49" s="83">
        <v>1.6774125</v>
      </c>
      <c r="G49" s="83">
        <v>2.5884724000000001</v>
      </c>
      <c r="H49" s="83">
        <v>3.4379167000000002</v>
      </c>
      <c r="I49" s="83">
        <v>3.4715765000000003</v>
      </c>
      <c r="J49" s="83">
        <v>3.6889421000000002</v>
      </c>
      <c r="K49" s="83">
        <v>4.7531574000000001</v>
      </c>
      <c r="L49" s="83">
        <v>4.8844311999999999</v>
      </c>
      <c r="M49" s="83">
        <v>5.7915710000000002</v>
      </c>
      <c r="N49" s="83">
        <v>5.4105622000000002</v>
      </c>
      <c r="O49" s="83">
        <v>5.4830681999999999</v>
      </c>
      <c r="P49" s="83">
        <v>5.1743078899999997</v>
      </c>
      <c r="Q49" s="83">
        <v>3.8682332399999999</v>
      </c>
      <c r="R49" s="83">
        <v>3.5763415100000002</v>
      </c>
      <c r="S49" s="83">
        <v>100</v>
      </c>
      <c r="AL49" s="124"/>
      <c r="AM49" s="124"/>
      <c r="AN49" s="124"/>
      <c r="AO49" s="124"/>
      <c r="AP49" s="124"/>
      <c r="AQ49" s="124"/>
      <c r="AR49" s="124"/>
      <c r="AS49" s="124"/>
      <c r="AT49" s="124"/>
      <c r="AU49" s="124"/>
      <c r="AV49" s="124"/>
      <c r="AW49" s="124"/>
      <c r="AX49" s="124"/>
      <c r="AY49" s="124"/>
      <c r="AZ49" s="124"/>
      <c r="BA49" s="124"/>
      <c r="BB49" s="124"/>
    </row>
    <row r="50" spans="1:54" s="24" customFormat="1" ht="22.5" customHeight="1" x14ac:dyDescent="0.25">
      <c r="B50" s="81"/>
      <c r="C50" s="81" t="s">
        <v>0</v>
      </c>
      <c r="D50" s="83">
        <v>0</v>
      </c>
      <c r="E50" s="83">
        <v>0</v>
      </c>
      <c r="F50" s="83">
        <v>0</v>
      </c>
      <c r="G50" s="83">
        <v>0</v>
      </c>
      <c r="H50" s="83">
        <v>0</v>
      </c>
      <c r="I50" s="83">
        <v>0</v>
      </c>
      <c r="J50" s="83">
        <v>0</v>
      </c>
      <c r="K50" s="83">
        <v>0</v>
      </c>
      <c r="L50" s="83">
        <v>0</v>
      </c>
      <c r="M50" s="83">
        <v>0</v>
      </c>
      <c r="N50" s="83">
        <v>0</v>
      </c>
      <c r="O50" s="83">
        <v>0</v>
      </c>
      <c r="P50" s="83">
        <v>0</v>
      </c>
      <c r="Q50" s="83">
        <v>0</v>
      </c>
      <c r="R50" s="83">
        <v>0</v>
      </c>
      <c r="S50" s="83">
        <v>0</v>
      </c>
      <c r="W50" s="49"/>
      <c r="AL50" s="25"/>
      <c r="AM50" s="25"/>
      <c r="AN50" s="25"/>
      <c r="AO50" s="25"/>
      <c r="AP50" s="25"/>
      <c r="AQ50" s="25"/>
      <c r="AR50" s="25"/>
      <c r="AS50" s="25"/>
      <c r="AT50" s="25"/>
      <c r="AU50" s="25"/>
      <c r="AV50" s="25"/>
      <c r="AW50" s="25"/>
      <c r="AX50" s="25"/>
      <c r="AY50" s="25"/>
      <c r="AZ50" s="25"/>
      <c r="BA50" s="25"/>
      <c r="BB50" s="25"/>
    </row>
    <row r="51" spans="1:54" s="24" customFormat="1" ht="22.5" customHeight="1" x14ac:dyDescent="0.25">
      <c r="B51" s="81"/>
      <c r="C51" s="81" t="s">
        <v>13</v>
      </c>
      <c r="D51" s="83">
        <v>0.23005</v>
      </c>
      <c r="E51" s="83">
        <v>0.26856999999999998</v>
      </c>
      <c r="F51" s="83">
        <v>0.44298000000000004</v>
      </c>
      <c r="G51" s="83">
        <v>0.80249999999999999</v>
      </c>
      <c r="H51" s="83">
        <v>1.1267100000000001</v>
      </c>
      <c r="I51" s="83">
        <v>0.89237999999999995</v>
      </c>
      <c r="J51" s="83">
        <v>1.0025900000000001</v>
      </c>
      <c r="K51" s="83">
        <v>1.4049100000000001</v>
      </c>
      <c r="L51" s="83">
        <v>1.0753499999999998</v>
      </c>
      <c r="M51" s="83">
        <v>1.498</v>
      </c>
      <c r="N51" s="83">
        <v>1.3235899999999998</v>
      </c>
      <c r="O51" s="83">
        <v>1.1320599999999998</v>
      </c>
      <c r="P51" s="83">
        <v>1.0822600600000001</v>
      </c>
      <c r="Q51" s="83">
        <v>1.1896217200000001</v>
      </c>
      <c r="R51" s="83">
        <v>1.09985445</v>
      </c>
      <c r="S51" s="83">
        <v>30.753619220218148</v>
      </c>
      <c r="AL51" s="25"/>
      <c r="AM51" s="25"/>
      <c r="AN51" s="25"/>
      <c r="AO51" s="25"/>
      <c r="AP51" s="25"/>
      <c r="AQ51" s="25"/>
      <c r="AR51" s="25"/>
      <c r="AS51" s="25"/>
      <c r="AT51" s="25"/>
      <c r="AU51" s="25"/>
      <c r="AV51" s="25"/>
      <c r="AW51" s="25"/>
      <c r="AX51" s="25"/>
      <c r="AY51" s="25"/>
      <c r="AZ51" s="25"/>
      <c r="BA51" s="25"/>
      <c r="BB51" s="25"/>
    </row>
    <row r="52" spans="1:54" s="24" customFormat="1" ht="22.5" customHeight="1" x14ac:dyDescent="0.25">
      <c r="B52" s="81"/>
      <c r="C52" s="81" t="s">
        <v>2</v>
      </c>
      <c r="D52" s="83">
        <v>0.22648979999999999</v>
      </c>
      <c r="E52" s="83">
        <v>0.80150500000000002</v>
      </c>
      <c r="F52" s="83">
        <v>0.97421639999999998</v>
      </c>
      <c r="G52" s="83">
        <v>1.4034093999999999</v>
      </c>
      <c r="H52" s="83">
        <v>1.8987911999999998</v>
      </c>
      <c r="I52" s="83">
        <v>2.1407940000000001</v>
      </c>
      <c r="J52" s="83">
        <v>2.3259158000000002</v>
      </c>
      <c r="K52" s="83">
        <v>2.9598803999999999</v>
      </c>
      <c r="L52" s="83">
        <v>3.3373634000000001</v>
      </c>
      <c r="M52" s="83">
        <v>3.7014018000000002</v>
      </c>
      <c r="N52" s="83">
        <v>3.6403840000000001</v>
      </c>
      <c r="O52" s="83">
        <v>3.6465891999999998</v>
      </c>
      <c r="P52" s="83">
        <v>2.9922860199999999</v>
      </c>
      <c r="Q52" s="83">
        <v>1.9521135200000002</v>
      </c>
      <c r="R52" s="83">
        <v>1.8048096300000001</v>
      </c>
      <c r="S52" s="83">
        <v>50.465248493564587</v>
      </c>
      <c r="AL52" s="25"/>
      <c r="AM52" s="25"/>
      <c r="AN52" s="25"/>
      <c r="AO52" s="25"/>
      <c r="AP52" s="25"/>
      <c r="AQ52" s="25"/>
      <c r="AR52" s="25"/>
      <c r="AS52" s="25"/>
      <c r="AT52" s="25"/>
      <c r="AU52" s="25"/>
      <c r="AV52" s="25"/>
      <c r="AW52" s="25"/>
      <c r="AX52" s="25"/>
      <c r="AY52" s="25"/>
      <c r="AZ52" s="25"/>
      <c r="BA52" s="25"/>
      <c r="BB52" s="25"/>
    </row>
    <row r="53" spans="1:54" s="24" customFormat="1" ht="22.5" customHeight="1" x14ac:dyDescent="0.25">
      <c r="B53" s="81"/>
      <c r="C53" s="81" t="s">
        <v>14</v>
      </c>
      <c r="D53" s="83">
        <v>0</v>
      </c>
      <c r="E53" s="83">
        <v>0</v>
      </c>
      <c r="F53" s="83">
        <v>0</v>
      </c>
      <c r="G53" s="83">
        <v>0</v>
      </c>
      <c r="H53" s="83">
        <v>0</v>
      </c>
      <c r="I53" s="83">
        <v>0</v>
      </c>
      <c r="J53" s="83">
        <v>0</v>
      </c>
      <c r="K53" s="83">
        <v>0</v>
      </c>
      <c r="L53" s="83">
        <v>0</v>
      </c>
      <c r="M53" s="83">
        <v>2.4004999999999999E-2</v>
      </c>
      <c r="N53" s="83">
        <v>0</v>
      </c>
      <c r="O53" s="83">
        <v>0</v>
      </c>
      <c r="P53" s="83">
        <v>0</v>
      </c>
      <c r="Q53" s="83">
        <v>0</v>
      </c>
      <c r="R53" s="83">
        <v>0</v>
      </c>
      <c r="S53" s="83">
        <v>0</v>
      </c>
      <c r="AL53" s="25"/>
      <c r="AM53" s="25"/>
      <c r="AN53" s="25"/>
      <c r="AO53" s="25"/>
      <c r="AP53" s="25"/>
      <c r="AQ53" s="25"/>
      <c r="AR53" s="25"/>
      <c r="AS53" s="25"/>
      <c r="AT53" s="25"/>
      <c r="AU53" s="25"/>
      <c r="AV53" s="25"/>
      <c r="AW53" s="25"/>
      <c r="AX53" s="25"/>
      <c r="AY53" s="25"/>
      <c r="AZ53" s="25"/>
      <c r="BA53" s="25"/>
      <c r="BB53" s="25"/>
    </row>
    <row r="54" spans="1:54" s="24" customFormat="1" ht="22.5" customHeight="1" x14ac:dyDescent="0.25">
      <c r="B54" s="81"/>
      <c r="C54" s="81" t="s">
        <v>15</v>
      </c>
      <c r="D54" s="83">
        <v>1.7044799999999999E-2</v>
      </c>
      <c r="E54" s="83">
        <v>3.5154899999999996E-2</v>
      </c>
      <c r="F54" s="83">
        <v>0.1235748</v>
      </c>
      <c r="G54" s="83">
        <v>0.24182310000000001</v>
      </c>
      <c r="H54" s="83">
        <v>0.2471496</v>
      </c>
      <c r="I54" s="83">
        <v>0.2631291</v>
      </c>
      <c r="J54" s="83">
        <v>0.25247609999999998</v>
      </c>
      <c r="K54" s="83">
        <v>7.2440400000000002E-2</v>
      </c>
      <c r="L54" s="83">
        <v>0.1161177</v>
      </c>
      <c r="M54" s="83">
        <v>0.1459461</v>
      </c>
      <c r="N54" s="83">
        <v>6.3918000000000003E-2</v>
      </c>
      <c r="O54" s="83">
        <v>0.36859379999999997</v>
      </c>
      <c r="P54" s="83">
        <v>0.40696164000000001</v>
      </c>
      <c r="Q54" s="83">
        <v>0.14584064000000002</v>
      </c>
      <c r="R54" s="83">
        <v>0.1348357</v>
      </c>
      <c r="S54" s="83">
        <v>3.7702132087491833</v>
      </c>
      <c r="AL54" s="25"/>
      <c r="AM54" s="25"/>
      <c r="AN54" s="25"/>
      <c r="AO54" s="25"/>
      <c r="AP54" s="25"/>
      <c r="AQ54" s="25"/>
      <c r="AR54" s="25"/>
      <c r="AS54" s="25"/>
      <c r="AT54" s="25"/>
      <c r="AU54" s="25"/>
      <c r="AV54" s="25"/>
      <c r="AW54" s="25"/>
      <c r="AX54" s="25"/>
      <c r="AY54" s="25"/>
      <c r="AZ54" s="25"/>
      <c r="BA54" s="25"/>
      <c r="BB54" s="25"/>
    </row>
    <row r="55" spans="1:54" s="24" customFormat="1" ht="27" customHeight="1" x14ac:dyDescent="0.25">
      <c r="B55" s="81"/>
      <c r="C55" s="82" t="s">
        <v>16</v>
      </c>
      <c r="D55" s="83">
        <v>4.17989E-2</v>
      </c>
      <c r="E55" s="83">
        <v>0</v>
      </c>
      <c r="F55" s="83">
        <v>0</v>
      </c>
      <c r="G55" s="83">
        <v>0</v>
      </c>
      <c r="H55" s="83">
        <v>0</v>
      </c>
      <c r="I55" s="83">
        <v>0</v>
      </c>
      <c r="J55" s="83">
        <v>0</v>
      </c>
      <c r="K55" s="83">
        <v>7.2300799999999998E-2</v>
      </c>
      <c r="L55" s="83">
        <v>0.1028027</v>
      </c>
      <c r="M55" s="83">
        <v>5.8744400000000002E-2</v>
      </c>
      <c r="N55" s="83">
        <v>0.18753020000000001</v>
      </c>
      <c r="O55" s="83">
        <v>8.0208699999999994E-2</v>
      </c>
      <c r="P55" s="83">
        <v>0.40157785000000001</v>
      </c>
      <c r="Q55" s="83">
        <v>0.37913522999999999</v>
      </c>
      <c r="R55" s="83">
        <v>0.35052618999999996</v>
      </c>
      <c r="S55" s="83">
        <v>9.8012504963487093</v>
      </c>
      <c r="AL55" s="25"/>
      <c r="AM55" s="25"/>
      <c r="AN55" s="25"/>
      <c r="AO55" s="25"/>
      <c r="AP55" s="25"/>
      <c r="AQ55" s="25"/>
      <c r="AR55" s="25"/>
      <c r="AS55" s="25"/>
      <c r="AT55" s="25"/>
      <c r="AU55" s="25"/>
      <c r="AV55" s="25"/>
      <c r="AW55" s="25"/>
      <c r="AX55" s="25"/>
      <c r="AY55" s="25"/>
      <c r="AZ55" s="25"/>
      <c r="BA55" s="25"/>
      <c r="BB55" s="25"/>
    </row>
    <row r="56" spans="1:54" s="18" customFormat="1" ht="36" customHeight="1" x14ac:dyDescent="0.25">
      <c r="A56" s="17"/>
      <c r="B56" s="191" t="s">
        <v>264</v>
      </c>
      <c r="C56" s="191"/>
      <c r="D56" s="80">
        <v>62.172940099999998</v>
      </c>
      <c r="E56" s="80">
        <v>70.49434029999999</v>
      </c>
      <c r="F56" s="80">
        <v>85.709530900000004</v>
      </c>
      <c r="G56" s="80">
        <v>95.329673400000004</v>
      </c>
      <c r="H56" s="80">
        <v>91.244827600000008</v>
      </c>
      <c r="I56" s="80">
        <v>88.096290400000001</v>
      </c>
      <c r="J56" s="80">
        <v>79.7625326</v>
      </c>
      <c r="K56" s="80">
        <v>85.564079100000001</v>
      </c>
      <c r="L56" s="80">
        <v>86.395412840000006</v>
      </c>
      <c r="M56" s="80">
        <v>83.245797879999998</v>
      </c>
      <c r="N56" s="80">
        <v>88.312011699999999</v>
      </c>
      <c r="O56" s="80">
        <v>85.335315200000011</v>
      </c>
      <c r="P56" s="80">
        <v>81.50455165000001</v>
      </c>
      <c r="Q56" s="80">
        <v>74.19457589000001</v>
      </c>
      <c r="R56" s="80">
        <v>69.688729440000003</v>
      </c>
      <c r="S56" s="80">
        <v>100</v>
      </c>
      <c r="T56" s="17"/>
      <c r="AA56" s="19"/>
      <c r="AB56" s="19"/>
      <c r="AC56" s="19"/>
      <c r="AD56" s="19"/>
      <c r="AE56" s="19"/>
      <c r="AI56" s="14"/>
      <c r="AL56" s="21"/>
      <c r="AM56" s="21"/>
      <c r="AN56" s="21"/>
      <c r="AO56" s="21"/>
      <c r="AP56" s="21"/>
      <c r="AQ56" s="21"/>
      <c r="AR56" s="21"/>
      <c r="AS56" s="21"/>
      <c r="AT56" s="21"/>
      <c r="AU56" s="21"/>
      <c r="AV56" s="21"/>
      <c r="AW56" s="21"/>
      <c r="AX56" s="21"/>
      <c r="AY56" s="21"/>
      <c r="AZ56" s="21"/>
      <c r="BA56" s="21"/>
      <c r="BB56" s="21"/>
    </row>
    <row r="57" spans="1:54" s="115" customFormat="1" ht="22.5" customHeight="1" x14ac:dyDescent="0.25">
      <c r="B57" s="121"/>
      <c r="C57" s="81" t="s">
        <v>4</v>
      </c>
      <c r="D57" s="83">
        <v>62.172940099999998</v>
      </c>
      <c r="E57" s="83">
        <v>70.49434029999999</v>
      </c>
      <c r="F57" s="83">
        <v>85.709530900000004</v>
      </c>
      <c r="G57" s="83">
        <v>95.329673400000004</v>
      </c>
      <c r="H57" s="83">
        <v>91.244827600000008</v>
      </c>
      <c r="I57" s="83">
        <v>88.096290400000001</v>
      </c>
      <c r="J57" s="83">
        <v>79.7625326</v>
      </c>
      <c r="K57" s="83">
        <v>85.564079100000001</v>
      </c>
      <c r="L57" s="83">
        <v>85.970649300000005</v>
      </c>
      <c r="M57" s="83">
        <v>82.894551100000001</v>
      </c>
      <c r="N57" s="83">
        <v>88.312011699999999</v>
      </c>
      <c r="O57" s="83">
        <v>84.591979000000009</v>
      </c>
      <c r="P57" s="83">
        <v>77.452960940000011</v>
      </c>
      <c r="Q57" s="83">
        <v>69.840749580000008</v>
      </c>
      <c r="R57" s="83">
        <v>64.864395819999999</v>
      </c>
      <c r="S57" s="83">
        <v>93.077311555588608</v>
      </c>
      <c r="AL57" s="124"/>
      <c r="AM57" s="124"/>
      <c r="AN57" s="124"/>
      <c r="AO57" s="124"/>
      <c r="AP57" s="124"/>
      <c r="AQ57" s="124"/>
      <c r="AR57" s="124"/>
      <c r="AS57" s="124"/>
      <c r="AT57" s="124"/>
      <c r="AU57" s="124"/>
      <c r="AV57" s="124"/>
      <c r="AW57" s="124"/>
      <c r="AX57" s="124"/>
      <c r="AY57" s="124"/>
      <c r="AZ57" s="124"/>
      <c r="BA57" s="124"/>
      <c r="BB57" s="124"/>
    </row>
    <row r="58" spans="1:54" s="24" customFormat="1" ht="22.5" customHeight="1" x14ac:dyDescent="0.25">
      <c r="B58" s="81"/>
      <c r="C58" s="81" t="s">
        <v>0</v>
      </c>
      <c r="D58" s="83">
        <v>0</v>
      </c>
      <c r="E58" s="83">
        <v>0</v>
      </c>
      <c r="F58" s="83">
        <v>0</v>
      </c>
      <c r="G58" s="83">
        <v>0</v>
      </c>
      <c r="H58" s="83">
        <v>0</v>
      </c>
      <c r="I58" s="83">
        <v>0</v>
      </c>
      <c r="J58" s="83">
        <v>0</v>
      </c>
      <c r="K58" s="83">
        <v>0</v>
      </c>
      <c r="L58" s="83">
        <v>0.42476354</v>
      </c>
      <c r="M58" s="83">
        <v>0.35124677999999998</v>
      </c>
      <c r="N58" s="83">
        <v>0</v>
      </c>
      <c r="O58" s="83">
        <v>0.7433362</v>
      </c>
      <c r="P58" s="83">
        <v>4.0515907100000002</v>
      </c>
      <c r="Q58" s="83">
        <v>4.3538263100000005</v>
      </c>
      <c r="R58" s="83">
        <v>4.82433362</v>
      </c>
      <c r="S58" s="83">
        <v>6.9226884444113912</v>
      </c>
      <c r="AL58" s="25"/>
      <c r="AM58" s="25"/>
      <c r="AN58" s="25"/>
      <c r="AO58" s="25"/>
      <c r="AP58" s="25"/>
      <c r="AQ58" s="25"/>
      <c r="AR58" s="25"/>
      <c r="AS58" s="25"/>
      <c r="AT58" s="25"/>
      <c r="AU58" s="25"/>
      <c r="AV58" s="25"/>
      <c r="AW58" s="25"/>
      <c r="AX58" s="25"/>
      <c r="AY58" s="25"/>
      <c r="AZ58" s="25"/>
      <c r="BA58" s="25"/>
      <c r="BB58" s="25"/>
    </row>
    <row r="59" spans="1:54" s="24" customFormat="1" ht="22.5" customHeight="1" x14ac:dyDescent="0.25">
      <c r="B59" s="81"/>
      <c r="C59" s="81" t="s">
        <v>13</v>
      </c>
      <c r="D59" s="83">
        <v>1.9260000000000003E-2</v>
      </c>
      <c r="E59" s="83">
        <v>1.8190000000000001E-2</v>
      </c>
      <c r="F59" s="83">
        <v>7.4900000000000001E-3</v>
      </c>
      <c r="G59" s="83">
        <v>5.3499999999999997E-3</v>
      </c>
      <c r="H59" s="83">
        <v>4.28E-3</v>
      </c>
      <c r="I59" s="83">
        <v>0</v>
      </c>
      <c r="J59" s="83">
        <v>0</v>
      </c>
      <c r="K59" s="83">
        <v>6.4200000000000004E-3</v>
      </c>
      <c r="L59" s="83">
        <v>7.4900000000000001E-3</v>
      </c>
      <c r="M59" s="83">
        <v>7.4900000000000001E-3</v>
      </c>
      <c r="N59" s="83">
        <v>7.4900000000000001E-3</v>
      </c>
      <c r="O59" s="83">
        <v>7.4900000000000001E-3</v>
      </c>
      <c r="P59" s="83">
        <v>8.1255799999999986E-3</v>
      </c>
      <c r="Q59" s="83">
        <v>7.0502300000000002E-3</v>
      </c>
      <c r="R59" s="83">
        <v>6.7239500000000002E-3</v>
      </c>
      <c r="S59" s="83">
        <v>9.648547267301133E-3</v>
      </c>
      <c r="AL59" s="25"/>
      <c r="AM59" s="25"/>
      <c r="AN59" s="25"/>
      <c r="AO59" s="25"/>
      <c r="AP59" s="25"/>
      <c r="AQ59" s="25"/>
      <c r="AR59" s="25"/>
      <c r="AS59" s="25"/>
      <c r="AT59" s="25"/>
      <c r="AU59" s="25"/>
      <c r="AV59" s="25"/>
      <c r="AW59" s="25"/>
      <c r="AX59" s="25"/>
      <c r="AY59" s="25"/>
      <c r="AZ59" s="25"/>
      <c r="BA59" s="25"/>
      <c r="BB59" s="25"/>
    </row>
    <row r="60" spans="1:54" s="24" customFormat="1" ht="22.5" customHeight="1" x14ac:dyDescent="0.25">
      <c r="B60" s="81"/>
      <c r="C60" s="81" t="s">
        <v>2</v>
      </c>
      <c r="D60" s="83">
        <v>2.6889199999999999E-2</v>
      </c>
      <c r="E60" s="83">
        <v>3.8265399999999998E-2</v>
      </c>
      <c r="F60" s="83">
        <v>1.5513000000000001E-2</v>
      </c>
      <c r="G60" s="83">
        <v>1.2410399999999999E-2</v>
      </c>
      <c r="H60" s="83">
        <v>1.9649799999999999E-2</v>
      </c>
      <c r="I60" s="83">
        <v>2.89576E-2</v>
      </c>
      <c r="J60" s="83">
        <v>2.89576E-2</v>
      </c>
      <c r="K60" s="83">
        <v>2.17182E-2</v>
      </c>
      <c r="L60" s="83">
        <v>2.5855E-2</v>
      </c>
      <c r="M60" s="83">
        <v>3.3094400000000003E-2</v>
      </c>
      <c r="N60" s="83">
        <v>3.2060200000000004E-2</v>
      </c>
      <c r="O60" s="83">
        <v>3.1026000000000001E-2</v>
      </c>
      <c r="P60" s="83">
        <v>2.8642170000000002E-2</v>
      </c>
      <c r="Q60" s="83">
        <v>3.1175959999999999E-2</v>
      </c>
      <c r="R60" s="83">
        <v>2.9733180000000001E-2</v>
      </c>
      <c r="S60" s="83">
        <v>4.2665693920563463E-2</v>
      </c>
      <c r="AL60" s="25"/>
      <c r="AM60" s="25"/>
      <c r="AN60" s="25"/>
      <c r="AO60" s="25"/>
      <c r="AP60" s="25"/>
      <c r="AQ60" s="25"/>
      <c r="AR60" s="25"/>
      <c r="AS60" s="25"/>
      <c r="AT60" s="25"/>
      <c r="AU60" s="25"/>
      <c r="AV60" s="25"/>
      <c r="AW60" s="25"/>
      <c r="AX60" s="25"/>
      <c r="AY60" s="25"/>
      <c r="AZ60" s="25"/>
      <c r="BA60" s="25"/>
      <c r="BB60" s="25"/>
    </row>
    <row r="61" spans="1:54" s="115" customFormat="1" ht="22.5" customHeight="1" x14ac:dyDescent="0.25">
      <c r="B61" s="121"/>
      <c r="C61" s="81" t="s">
        <v>14</v>
      </c>
      <c r="D61" s="83">
        <v>0.45321440000000002</v>
      </c>
      <c r="E61" s="83">
        <v>0.29670180000000002</v>
      </c>
      <c r="F61" s="83">
        <v>0.22180619999999998</v>
      </c>
      <c r="G61" s="83">
        <v>0.1382688</v>
      </c>
      <c r="H61" s="83">
        <v>0.1113832</v>
      </c>
      <c r="I61" s="83">
        <v>0.1046618</v>
      </c>
      <c r="J61" s="83">
        <v>0.17859719999999998</v>
      </c>
      <c r="K61" s="83">
        <v>0.17379620000000001</v>
      </c>
      <c r="L61" s="83">
        <v>0.43689100000000003</v>
      </c>
      <c r="M61" s="83">
        <v>0.39176159999999999</v>
      </c>
      <c r="N61" s="83">
        <v>0.58092100000000002</v>
      </c>
      <c r="O61" s="83">
        <v>0.57900059999999998</v>
      </c>
      <c r="P61" s="83">
        <v>0.57626403000000004</v>
      </c>
      <c r="Q61" s="83">
        <v>0.38301226000000005</v>
      </c>
      <c r="R61" s="83">
        <v>0.30722967999999995</v>
      </c>
      <c r="S61" s="83">
        <v>0.44085992450833228</v>
      </c>
      <c r="AL61" s="124"/>
      <c r="AM61" s="124"/>
      <c r="AN61" s="124"/>
      <c r="AO61" s="124"/>
      <c r="AP61" s="124"/>
      <c r="AQ61" s="124"/>
      <c r="AR61" s="124"/>
      <c r="AS61" s="124"/>
      <c r="AT61" s="124"/>
      <c r="AU61" s="124"/>
      <c r="AV61" s="124"/>
      <c r="AW61" s="124"/>
      <c r="AX61" s="124"/>
      <c r="AY61" s="124"/>
      <c r="AZ61" s="124"/>
      <c r="BA61" s="124"/>
      <c r="BB61" s="124"/>
    </row>
    <row r="62" spans="1:54" s="115" customFormat="1" ht="22.5" customHeight="1" x14ac:dyDescent="0.25">
      <c r="B62" s="121"/>
      <c r="C62" s="81" t="s">
        <v>15</v>
      </c>
      <c r="D62" s="83">
        <v>1.7044799999999999E-2</v>
      </c>
      <c r="E62" s="83">
        <v>1.5979500000000001E-2</v>
      </c>
      <c r="F62" s="83">
        <v>5.3265000000000005E-3</v>
      </c>
      <c r="G62" s="83">
        <v>8.5223999999999994E-3</v>
      </c>
      <c r="H62" s="83">
        <v>9.5876999999999993E-3</v>
      </c>
      <c r="I62" s="83">
        <v>1.3848900000000001E-2</v>
      </c>
      <c r="J62" s="83">
        <v>1.3848900000000001E-2</v>
      </c>
      <c r="K62" s="83">
        <v>8.5223999999999994E-3</v>
      </c>
      <c r="L62" s="83">
        <v>8.5223999999999994E-3</v>
      </c>
      <c r="M62" s="83">
        <v>8.5223999999999994E-3</v>
      </c>
      <c r="N62" s="83">
        <v>9.5876999999999993E-3</v>
      </c>
      <c r="O62" s="83">
        <v>2.5567199999999998E-2</v>
      </c>
      <c r="P62" s="83">
        <v>1.8798279999999997E-2</v>
      </c>
      <c r="Q62" s="83">
        <v>9.7964999999999997E-3</v>
      </c>
      <c r="R62" s="83">
        <v>9.3431299999999998E-3</v>
      </c>
      <c r="S62" s="83">
        <v>1.3406945534922065E-2</v>
      </c>
      <c r="AL62" s="124"/>
      <c r="AM62" s="124"/>
      <c r="AN62" s="124"/>
      <c r="AO62" s="124"/>
      <c r="AP62" s="124"/>
      <c r="AQ62" s="124"/>
      <c r="AR62" s="124"/>
      <c r="AS62" s="124"/>
      <c r="AT62" s="124"/>
      <c r="AU62" s="124"/>
      <c r="AV62" s="124"/>
      <c r="AW62" s="124"/>
      <c r="AX62" s="124"/>
      <c r="AY62" s="124"/>
      <c r="AZ62" s="124"/>
      <c r="BA62" s="124"/>
      <c r="BB62" s="124"/>
    </row>
    <row r="63" spans="1:54" s="24" customFormat="1" ht="27" customHeight="1" x14ac:dyDescent="0.25">
      <c r="B63" s="81"/>
      <c r="C63" s="82" t="s">
        <v>16</v>
      </c>
      <c r="D63" s="83">
        <v>0.19995689999999999</v>
      </c>
      <c r="E63" s="83">
        <v>0.60551919999999992</v>
      </c>
      <c r="F63" s="83">
        <v>0.61229739999999999</v>
      </c>
      <c r="G63" s="83">
        <v>0.63828049999999992</v>
      </c>
      <c r="H63" s="83">
        <v>0.50723529999999994</v>
      </c>
      <c r="I63" s="83">
        <v>0.47786309999999999</v>
      </c>
      <c r="J63" s="83">
        <v>0.50271650000000001</v>
      </c>
      <c r="K63" s="83">
        <v>0.1028027</v>
      </c>
      <c r="L63" s="83">
        <v>5.08365E-2</v>
      </c>
      <c r="M63" s="83">
        <v>0.16832530000000001</v>
      </c>
      <c r="N63" s="83">
        <v>6.3263199999999992E-2</v>
      </c>
      <c r="O63" s="83">
        <v>0</v>
      </c>
      <c r="P63" s="83">
        <v>0.21021797</v>
      </c>
      <c r="Q63" s="83">
        <v>0.36505804000000003</v>
      </c>
      <c r="R63" s="83">
        <v>0.34816363</v>
      </c>
      <c r="S63" s="83">
        <v>0.49959818868524342</v>
      </c>
      <c r="AL63" s="25"/>
      <c r="AM63" s="25"/>
      <c r="AN63" s="25"/>
      <c r="AO63" s="25"/>
      <c r="AP63" s="25"/>
      <c r="AQ63" s="25"/>
      <c r="AR63" s="25"/>
      <c r="AS63" s="25"/>
      <c r="AT63" s="25"/>
      <c r="AU63" s="25"/>
      <c r="AV63" s="25"/>
      <c r="AW63" s="25"/>
      <c r="AX63" s="25"/>
      <c r="AY63" s="25"/>
      <c r="AZ63" s="25"/>
      <c r="BA63" s="25"/>
      <c r="BB63" s="25"/>
    </row>
    <row r="64" spans="1:54" s="18" customFormat="1" ht="36" customHeight="1" x14ac:dyDescent="0.2">
      <c r="A64" s="17"/>
      <c r="B64" s="191" t="s">
        <v>336</v>
      </c>
      <c r="C64" s="191"/>
      <c r="D64" s="80">
        <v>6.2358241200000002</v>
      </c>
      <c r="E64" s="80">
        <v>8.3377802400000007</v>
      </c>
      <c r="F64" s="80">
        <v>9.70333179</v>
      </c>
      <c r="G64" s="80">
        <v>11.8719378</v>
      </c>
      <c r="H64" s="80">
        <v>13.95778297</v>
      </c>
      <c r="I64" s="80">
        <v>15.24381545</v>
      </c>
      <c r="J64" s="80">
        <v>16.239398250000001</v>
      </c>
      <c r="K64" s="80">
        <v>16.57886461</v>
      </c>
      <c r="L64" s="80">
        <v>19.420305240000001</v>
      </c>
      <c r="M64" s="80">
        <v>21.045922320000003</v>
      </c>
      <c r="N64" s="80">
        <v>21.669718499999998</v>
      </c>
      <c r="O64" s="80">
        <v>21.598184060000001</v>
      </c>
      <c r="P64" s="80">
        <v>19.006267980000001</v>
      </c>
      <c r="Q64" s="80">
        <v>18.922106710000001</v>
      </c>
      <c r="R64" s="80">
        <v>19.845490249999997</v>
      </c>
      <c r="S64" s="80" t="s">
        <v>17</v>
      </c>
      <c r="T64" s="17"/>
      <c r="X64" s="20"/>
      <c r="AA64" s="19"/>
      <c r="AB64" s="19"/>
      <c r="AC64" s="19"/>
      <c r="AD64" s="19"/>
      <c r="AE64" s="19"/>
      <c r="AI64" s="14"/>
      <c r="AL64" s="21"/>
      <c r="AM64" s="21"/>
      <c r="AN64" s="21"/>
      <c r="AO64" s="21"/>
      <c r="AP64" s="21"/>
      <c r="AQ64" s="21"/>
      <c r="AR64" s="21"/>
      <c r="AS64" s="21"/>
      <c r="AT64" s="21"/>
      <c r="AU64" s="21"/>
      <c r="AV64" s="21"/>
      <c r="AW64" s="21"/>
      <c r="AX64" s="21"/>
      <c r="AY64" s="21"/>
      <c r="AZ64" s="21"/>
      <c r="BA64" s="21"/>
      <c r="BB64" s="21"/>
    </row>
    <row r="65" spans="1:54" s="18" customFormat="1" ht="36" customHeight="1" x14ac:dyDescent="0.25">
      <c r="A65" s="17"/>
      <c r="B65" s="191" t="s">
        <v>337</v>
      </c>
      <c r="C65" s="191"/>
      <c r="D65" s="80">
        <v>56.83</v>
      </c>
      <c r="E65" s="80">
        <v>68.12</v>
      </c>
      <c r="F65" s="80">
        <v>69.53</v>
      </c>
      <c r="G65" s="80">
        <v>76.53</v>
      </c>
      <c r="H65" s="80">
        <v>89.21</v>
      </c>
      <c r="I65" s="80">
        <v>92.910000000000011</v>
      </c>
      <c r="J65" s="80">
        <v>95.66</v>
      </c>
      <c r="K65" s="80">
        <v>89.97</v>
      </c>
      <c r="L65" s="80">
        <v>100.42</v>
      </c>
      <c r="M65" s="80">
        <v>103.81</v>
      </c>
      <c r="N65" s="80">
        <v>105.89</v>
      </c>
      <c r="O65" s="80">
        <v>108.34</v>
      </c>
      <c r="P65" s="80">
        <v>95.47999999999999</v>
      </c>
      <c r="Q65" s="80">
        <v>97.13</v>
      </c>
      <c r="R65" s="80">
        <v>102.79</v>
      </c>
      <c r="S65" s="80" t="s">
        <v>17</v>
      </c>
      <c r="T65" s="17"/>
      <c r="AA65" s="19"/>
      <c r="AB65" s="19"/>
      <c r="AC65" s="19"/>
      <c r="AD65" s="19"/>
      <c r="AE65" s="19"/>
      <c r="AI65" s="14"/>
      <c r="AL65" s="21"/>
      <c r="AM65" s="21"/>
      <c r="AN65" s="21"/>
      <c r="AO65" s="21"/>
      <c r="AP65" s="21"/>
      <c r="AQ65" s="21"/>
      <c r="AR65" s="21"/>
      <c r="AS65" s="21"/>
      <c r="AT65" s="21"/>
      <c r="AU65" s="21"/>
      <c r="AV65" s="21"/>
      <c r="AW65" s="21"/>
      <c r="AX65" s="21"/>
      <c r="AY65" s="21"/>
      <c r="AZ65" s="21"/>
      <c r="BA65" s="21"/>
      <c r="BB65" s="21"/>
    </row>
    <row r="66" spans="1:54" s="18" customFormat="1" ht="36" customHeight="1" x14ac:dyDescent="0.25">
      <c r="A66" s="17"/>
      <c r="B66" s="191" t="s">
        <v>326</v>
      </c>
      <c r="C66" s="191"/>
      <c r="D66" s="80">
        <v>53.949999999999996</v>
      </c>
      <c r="E66" s="80">
        <v>54.9</v>
      </c>
      <c r="F66" s="80">
        <v>51.83</v>
      </c>
      <c r="G66" s="80">
        <v>51.17</v>
      </c>
      <c r="H66" s="80">
        <v>53.98</v>
      </c>
      <c r="I66" s="80">
        <v>54.589999999999996</v>
      </c>
      <c r="J66" s="80">
        <v>55.550000000000004</v>
      </c>
      <c r="K66" s="80">
        <v>51.58</v>
      </c>
      <c r="L66" s="80">
        <v>52.26</v>
      </c>
      <c r="M66" s="80">
        <v>50.5</v>
      </c>
      <c r="N66" s="80">
        <v>51.17</v>
      </c>
      <c r="O66" s="80">
        <v>52.49</v>
      </c>
      <c r="P66" s="80">
        <v>47.7</v>
      </c>
      <c r="Q66" s="80">
        <v>49.52</v>
      </c>
      <c r="R66" s="80">
        <v>50.71</v>
      </c>
      <c r="S66" s="80" t="s">
        <v>17</v>
      </c>
      <c r="T66" s="17"/>
      <c r="AA66" s="19"/>
      <c r="AB66" s="19"/>
      <c r="AC66" s="19"/>
      <c r="AD66" s="19"/>
      <c r="AE66" s="19"/>
      <c r="AI66" s="14"/>
      <c r="AL66" s="21"/>
      <c r="AM66" s="21"/>
      <c r="AN66" s="21"/>
      <c r="AO66" s="21"/>
      <c r="AP66" s="21"/>
      <c r="AQ66" s="21"/>
      <c r="AR66" s="21"/>
      <c r="AS66" s="21"/>
      <c r="AT66" s="21"/>
      <c r="AU66" s="21"/>
      <c r="AV66" s="21"/>
      <c r="AW66" s="21"/>
      <c r="AX66" s="21"/>
      <c r="AY66" s="21"/>
      <c r="AZ66" s="21"/>
      <c r="BA66" s="21"/>
      <c r="BB66" s="21"/>
    </row>
    <row r="67" spans="1:54" s="18" customFormat="1" ht="36" customHeight="1" x14ac:dyDescent="0.25">
      <c r="A67" s="27"/>
      <c r="B67" s="190" t="s">
        <v>327</v>
      </c>
      <c r="C67" s="190"/>
      <c r="D67" s="84">
        <v>68.36</v>
      </c>
      <c r="E67" s="84">
        <v>69.09</v>
      </c>
      <c r="F67" s="84">
        <v>65.449999999999989</v>
      </c>
      <c r="G67" s="84">
        <v>63.66</v>
      </c>
      <c r="H67" s="84">
        <v>68.97</v>
      </c>
      <c r="I67" s="84">
        <v>68.36</v>
      </c>
      <c r="J67" s="84">
        <v>68.48</v>
      </c>
      <c r="K67" s="84">
        <v>70.989999999999995</v>
      </c>
      <c r="L67" s="84">
        <v>68.13</v>
      </c>
      <c r="M67" s="84">
        <v>85.77</v>
      </c>
      <c r="N67" s="84">
        <v>74.709999999999994</v>
      </c>
      <c r="O67" s="84">
        <v>73.88</v>
      </c>
      <c r="P67" s="84">
        <v>73.800000000000011</v>
      </c>
      <c r="Q67" s="84">
        <v>78.95</v>
      </c>
      <c r="R67" s="84">
        <v>80.66</v>
      </c>
      <c r="S67" s="84" t="s">
        <v>17</v>
      </c>
      <c r="T67" s="27"/>
      <c r="AA67" s="19"/>
      <c r="AB67" s="19"/>
      <c r="AC67" s="19"/>
      <c r="AD67" s="19"/>
      <c r="AE67" s="19"/>
      <c r="AI67" s="14"/>
      <c r="AL67" s="21"/>
      <c r="AM67" s="21"/>
      <c r="AN67" s="21"/>
      <c r="AO67" s="21"/>
      <c r="AP67" s="21"/>
      <c r="AQ67" s="21"/>
      <c r="AR67" s="21"/>
      <c r="AS67" s="21"/>
      <c r="AT67" s="21"/>
      <c r="AU67" s="21"/>
      <c r="AV67" s="21"/>
      <c r="AW67" s="21"/>
      <c r="AX67" s="21"/>
      <c r="AY67" s="21"/>
      <c r="AZ67" s="21"/>
      <c r="BA67" s="21"/>
      <c r="BB67" s="21"/>
    </row>
    <row r="68" spans="1:54" s="22" customFormat="1" ht="18" x14ac:dyDescent="0.25">
      <c r="AL68" s="28"/>
      <c r="AM68" s="28"/>
      <c r="AN68" s="28"/>
      <c r="AO68" s="28"/>
      <c r="AP68" s="28"/>
      <c r="AQ68" s="28"/>
      <c r="AR68" s="28"/>
      <c r="AS68" s="28"/>
      <c r="AT68" s="28"/>
      <c r="AU68" s="28"/>
      <c r="AV68" s="28"/>
      <c r="AW68" s="28"/>
      <c r="AX68" s="28"/>
      <c r="AY68" s="28"/>
      <c r="AZ68" s="28"/>
      <c r="BA68" s="28"/>
      <c r="BB68" s="28"/>
    </row>
    <row r="69" spans="1:54" s="64" customFormat="1" ht="18.75" customHeight="1" x14ac:dyDescent="0.2">
      <c r="A69" s="185" t="s">
        <v>103</v>
      </c>
      <c r="B69" s="185"/>
      <c r="C69" s="185"/>
      <c r="D69" s="184"/>
      <c r="E69" s="184"/>
      <c r="F69" s="184"/>
      <c r="G69" s="184"/>
      <c r="H69" s="184"/>
      <c r="I69" s="184"/>
      <c r="J69" s="184"/>
      <c r="K69" s="184"/>
      <c r="L69" s="184"/>
      <c r="M69" s="184"/>
      <c r="N69" s="184"/>
      <c r="O69" s="184"/>
      <c r="S69" s="14"/>
      <c r="Y69" s="65"/>
      <c r="Z69" s="66"/>
    </row>
    <row r="70" spans="1:54" x14ac:dyDescent="0.25">
      <c r="I70" s="29"/>
      <c r="J70" s="29"/>
      <c r="K70" s="29"/>
      <c r="L70" s="29"/>
      <c r="M70" s="29"/>
      <c r="N70" s="29"/>
      <c r="O70" s="29"/>
      <c r="P70" s="29"/>
      <c r="Q70" s="29"/>
      <c r="R70" s="29"/>
      <c r="S70" s="29"/>
    </row>
    <row r="71" spans="1:54" x14ac:dyDescent="0.25">
      <c r="I71" s="29"/>
      <c r="J71" s="29"/>
      <c r="K71" s="29"/>
      <c r="L71" s="29"/>
      <c r="M71" s="29"/>
      <c r="N71" s="29"/>
      <c r="O71" s="29"/>
      <c r="P71" s="29"/>
      <c r="Q71" s="29"/>
      <c r="R71" s="29"/>
      <c r="S71" s="29"/>
    </row>
    <row r="72" spans="1:54" x14ac:dyDescent="0.25">
      <c r="I72" s="29"/>
      <c r="J72" s="29"/>
      <c r="K72" s="29"/>
      <c r="L72" s="29"/>
      <c r="M72" s="29"/>
      <c r="N72" s="29"/>
      <c r="O72" s="29"/>
      <c r="P72" s="29"/>
      <c r="Q72" s="29"/>
      <c r="R72" s="29"/>
      <c r="S72" s="29"/>
    </row>
  </sheetData>
  <mergeCells count="15">
    <mergeCell ref="V3:W3"/>
    <mergeCell ref="B34:C34"/>
    <mergeCell ref="B3:C3"/>
    <mergeCell ref="B4:C4"/>
    <mergeCell ref="B13:C13"/>
    <mergeCell ref="B20:C20"/>
    <mergeCell ref="B30:C30"/>
    <mergeCell ref="B66:C66"/>
    <mergeCell ref="B67:C67"/>
    <mergeCell ref="B38:C38"/>
    <mergeCell ref="B42:C42"/>
    <mergeCell ref="B48:C48"/>
    <mergeCell ref="B56:C56"/>
    <mergeCell ref="B64:C64"/>
    <mergeCell ref="B65:C65"/>
  </mergeCells>
  <hyperlinks>
    <hyperlink ref="V3" location="Índice!A1" display="Volver al índice"/>
  </hyperlinks>
  <pageMargins left="0.18" right="0.25" top="0.75" bottom="0.75" header="0.3" footer="0.3"/>
  <pageSetup paperSize="9" scale="32" orientation="portrait"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55">
    <tabColor rgb="FFFFC081"/>
    <pageSetUpPr fitToPage="1"/>
  </sheetPr>
  <dimension ref="A1:BB72"/>
  <sheetViews>
    <sheetView showGridLines="0" zoomScale="60" zoomScaleNormal="60" workbookViewId="0"/>
  </sheetViews>
  <sheetFormatPr baseColWidth="10" defaultColWidth="11.42578125" defaultRowHeight="11.25" x14ac:dyDescent="0.25"/>
  <cols>
    <col min="1" max="1" width="2.28515625" style="14" customWidth="1"/>
    <col min="2" max="2" width="5.7109375" style="14" customWidth="1"/>
    <col min="3" max="3" width="72.42578125" style="14" customWidth="1"/>
    <col min="4" max="8" width="15" style="14" customWidth="1"/>
    <col min="9" max="18" width="15" style="30" customWidth="1"/>
    <col min="19" max="19" width="16.85546875" style="30" customWidth="1"/>
    <col min="20" max="20" width="2.28515625" style="14" customWidth="1"/>
    <col min="21" max="27" width="11.42578125" style="14"/>
    <col min="28" max="28" width="16.140625" style="14" bestFit="1" customWidth="1"/>
    <col min="29" max="37" width="11.42578125" style="14"/>
    <col min="38" max="54" width="11.42578125" style="16"/>
    <col min="55" max="16384" width="11.42578125" style="14"/>
  </cols>
  <sheetData>
    <row r="1" spans="1:54" s="6" customFormat="1" ht="39.75" customHeight="1" x14ac:dyDescent="0.25">
      <c r="D1" s="7"/>
      <c r="E1" s="7"/>
      <c r="F1" s="7"/>
      <c r="G1" s="7"/>
      <c r="H1" s="7"/>
      <c r="I1" s="7"/>
      <c r="J1" s="7"/>
      <c r="K1" s="7"/>
      <c r="L1" s="7"/>
      <c r="AB1" s="8" t="e">
        <f ca="1">YEAR(TODAY())-1 &amp; ": " &amp; FIXED(HLOOKUP(YEAR(TODAY())-1,D3:AE4,2,FALSE)) &amp;
" Mtep"</f>
        <v>#N/A</v>
      </c>
      <c r="AL1" s="9"/>
      <c r="AM1" s="9"/>
      <c r="AN1" s="9"/>
      <c r="AO1" s="9"/>
      <c r="AP1" s="9"/>
      <c r="AQ1" s="9"/>
      <c r="AR1" s="9"/>
      <c r="AS1" s="9"/>
      <c r="AT1" s="9"/>
      <c r="AU1" s="9"/>
      <c r="AV1" s="9"/>
      <c r="AW1" s="9"/>
      <c r="AX1" s="9"/>
      <c r="AY1" s="9"/>
      <c r="AZ1" s="9"/>
      <c r="BA1" s="9"/>
      <c r="BB1" s="9"/>
    </row>
    <row r="2" spans="1:54" s="6" customFormat="1" ht="39.75" customHeight="1" x14ac:dyDescent="0.25">
      <c r="D2" s="7"/>
      <c r="E2" s="7"/>
      <c r="F2" s="7"/>
      <c r="G2" s="7"/>
      <c r="H2" s="7"/>
      <c r="I2" s="7"/>
      <c r="J2" s="7"/>
      <c r="K2" s="7"/>
      <c r="L2" s="7"/>
      <c r="S2" s="70"/>
      <c r="W2" s="11"/>
      <c r="Y2" s="12"/>
      <c r="AL2" s="9"/>
      <c r="AM2" s="9"/>
      <c r="AN2" s="9"/>
      <c r="AO2" s="9"/>
      <c r="AP2" s="9"/>
      <c r="AQ2" s="9"/>
      <c r="AR2" s="9"/>
      <c r="AS2" s="9"/>
      <c r="AT2" s="9"/>
      <c r="AU2" s="9"/>
      <c r="AV2" s="9"/>
      <c r="AW2" s="9"/>
      <c r="AX2" s="9"/>
      <c r="AY2" s="9"/>
      <c r="AZ2" s="9"/>
      <c r="BA2" s="9"/>
      <c r="BB2" s="9"/>
    </row>
    <row r="3" spans="1:54" ht="65.25" customHeight="1" x14ac:dyDescent="0.25">
      <c r="A3" s="71"/>
      <c r="B3" s="193" t="s">
        <v>319</v>
      </c>
      <c r="C3" s="193"/>
      <c r="D3" s="13">
        <v>2005</v>
      </c>
      <c r="E3" s="13">
        <v>2006</v>
      </c>
      <c r="F3" s="13">
        <v>2007</v>
      </c>
      <c r="G3" s="13">
        <v>2008</v>
      </c>
      <c r="H3" s="13">
        <v>2009</v>
      </c>
      <c r="I3" s="13">
        <v>2010</v>
      </c>
      <c r="J3" s="13">
        <v>2011</v>
      </c>
      <c r="K3" s="13">
        <v>2012</v>
      </c>
      <c r="L3" s="13">
        <v>2013</v>
      </c>
      <c r="M3" s="13">
        <v>2014</v>
      </c>
      <c r="N3" s="13">
        <v>2015</v>
      </c>
      <c r="O3" s="13">
        <v>2016</v>
      </c>
      <c r="P3" s="13">
        <v>2017</v>
      </c>
      <c r="Q3" s="13">
        <v>2018</v>
      </c>
      <c r="R3" s="13">
        <v>2019</v>
      </c>
      <c r="S3" s="73" t="s">
        <v>342</v>
      </c>
      <c r="T3" s="71"/>
      <c r="V3" s="192" t="s">
        <v>168</v>
      </c>
      <c r="W3" s="192"/>
      <c r="AF3" s="15"/>
    </row>
    <row r="4" spans="1:54" s="18" customFormat="1" ht="36" customHeight="1" x14ac:dyDescent="0.2">
      <c r="A4" s="61"/>
      <c r="B4" s="189" t="s">
        <v>256</v>
      </c>
      <c r="C4" s="189"/>
      <c r="D4" s="75">
        <v>32.418278770000001</v>
      </c>
      <c r="E4" s="75">
        <v>34.714177819999996</v>
      </c>
      <c r="F4" s="75">
        <v>36.837510190000003</v>
      </c>
      <c r="G4" s="75">
        <v>37.272425179999999</v>
      </c>
      <c r="H4" s="75">
        <v>40.762797749999997</v>
      </c>
      <c r="I4" s="75">
        <v>40.086032120000006</v>
      </c>
      <c r="J4" s="75">
        <v>41.816975570000004</v>
      </c>
      <c r="K4" s="75">
        <v>45.964481209999995</v>
      </c>
      <c r="L4" s="75">
        <v>47.578944</v>
      </c>
      <c r="M4" s="75">
        <v>51.762692170000001</v>
      </c>
      <c r="N4" s="75">
        <v>54.283631800000002</v>
      </c>
      <c r="O4" s="75">
        <v>53.738106129999998</v>
      </c>
      <c r="P4" s="75">
        <v>55.50916574</v>
      </c>
      <c r="Q4" s="75">
        <v>59.295581929999997</v>
      </c>
      <c r="R4" s="75">
        <v>61.955446250000001</v>
      </c>
      <c r="S4" s="75">
        <v>100</v>
      </c>
      <c r="T4" s="61"/>
      <c r="AA4" s="19"/>
      <c r="AB4" s="19"/>
      <c r="AC4" s="19"/>
      <c r="AD4" s="19"/>
      <c r="AE4" s="20"/>
      <c r="AI4" s="14"/>
      <c r="AL4" s="21"/>
      <c r="AM4" s="21">
        <v>2006</v>
      </c>
      <c r="AN4" s="21">
        <v>2007</v>
      </c>
      <c r="AO4" s="21">
        <v>2008</v>
      </c>
      <c r="AP4" s="21">
        <v>2009</v>
      </c>
      <c r="AQ4" s="21">
        <v>2010</v>
      </c>
      <c r="AR4" s="21">
        <v>2011</v>
      </c>
      <c r="AS4" s="21">
        <v>2012</v>
      </c>
      <c r="AT4" s="21">
        <v>2013</v>
      </c>
      <c r="AU4" s="21">
        <v>2014</v>
      </c>
      <c r="AV4" s="21">
        <v>2015</v>
      </c>
      <c r="AW4" s="21">
        <v>2016</v>
      </c>
      <c r="AX4" s="21">
        <v>2017</v>
      </c>
      <c r="AY4" s="21">
        <v>2018</v>
      </c>
      <c r="AZ4" s="21">
        <v>2019</v>
      </c>
      <c r="BA4" s="21"/>
      <c r="BB4" s="21"/>
    </row>
    <row r="5" spans="1:54" s="115" customFormat="1" ht="22.5" customHeight="1" x14ac:dyDescent="0.25">
      <c r="B5" s="121"/>
      <c r="C5" s="81" t="s">
        <v>4</v>
      </c>
      <c r="D5" s="83">
        <v>11.001684450000001</v>
      </c>
      <c r="E5" s="83">
        <v>12.367795169999999</v>
      </c>
      <c r="F5" s="83">
        <v>13.62858973</v>
      </c>
      <c r="G5" s="83">
        <v>13.880995609999999</v>
      </c>
      <c r="H5" s="83">
        <v>16.270406749999999</v>
      </c>
      <c r="I5" s="83">
        <v>16.368623230000001</v>
      </c>
      <c r="J5" s="83">
        <v>16.695711899999999</v>
      </c>
      <c r="K5" s="83">
        <v>17.59848448</v>
      </c>
      <c r="L5" s="83">
        <v>18.740172220000002</v>
      </c>
      <c r="M5" s="83">
        <v>19.344440380000002</v>
      </c>
      <c r="N5" s="83">
        <v>19.709852040000001</v>
      </c>
      <c r="O5" s="83">
        <v>19.07131966</v>
      </c>
      <c r="P5" s="83">
        <v>19.361204710000003</v>
      </c>
      <c r="Q5" s="83">
        <v>19.87724545</v>
      </c>
      <c r="R5" s="83">
        <v>20.701356029999999</v>
      </c>
      <c r="S5" s="83">
        <v>33.413295009556961</v>
      </c>
      <c r="AA5" s="123"/>
      <c r="AB5" s="123"/>
      <c r="AL5" s="124" t="s">
        <v>325</v>
      </c>
      <c r="AM5" s="125">
        <f>+E4/D4-1</f>
        <v>7.0821127373505988E-2</v>
      </c>
      <c r="AN5" s="125">
        <f t="shared" ref="AN5:AZ5" si="0">+F4/E4-1</f>
        <v>6.1166143153668084E-2</v>
      </c>
      <c r="AO5" s="125">
        <f t="shared" si="0"/>
        <v>1.1806307965896545E-2</v>
      </c>
      <c r="AP5" s="125">
        <f t="shared" si="0"/>
        <v>9.3644901107022616E-2</v>
      </c>
      <c r="AQ5" s="125">
        <f t="shared" si="0"/>
        <v>-1.6602531409905308E-2</v>
      </c>
      <c r="AR5" s="125">
        <f t="shared" si="0"/>
        <v>4.3180713042845209E-2</v>
      </c>
      <c r="AS5" s="125">
        <f t="shared" si="0"/>
        <v>9.9182343616821989E-2</v>
      </c>
      <c r="AT5" s="125">
        <f t="shared" si="0"/>
        <v>3.5124138193226573E-2</v>
      </c>
      <c r="AU5" s="125">
        <f t="shared" si="0"/>
        <v>8.7932766435505627E-2</v>
      </c>
      <c r="AV5" s="125">
        <f t="shared" si="0"/>
        <v>4.87018646889672E-2</v>
      </c>
      <c r="AW5" s="125">
        <f t="shared" si="0"/>
        <v>-1.0049542595269134E-2</v>
      </c>
      <c r="AX5" s="125">
        <f t="shared" si="0"/>
        <v>3.2957239053337029E-2</v>
      </c>
      <c r="AY5" s="125">
        <f t="shared" si="0"/>
        <v>6.8212449953494847E-2</v>
      </c>
      <c r="AZ5" s="125">
        <f t="shared" si="0"/>
        <v>4.4857715084743566E-2</v>
      </c>
      <c r="BA5" s="124"/>
      <c r="BB5" s="124"/>
    </row>
    <row r="6" spans="1:54" s="115" customFormat="1" ht="22.5" customHeight="1" x14ac:dyDescent="0.25">
      <c r="B6" s="121"/>
      <c r="C6" s="81" t="s">
        <v>0</v>
      </c>
      <c r="D6" s="83">
        <v>20.517743549999999</v>
      </c>
      <c r="E6" s="83">
        <v>21.538839540000001</v>
      </c>
      <c r="F6" s="83">
        <v>22.312070199999997</v>
      </c>
      <c r="G6" s="83">
        <v>22.519921200000002</v>
      </c>
      <c r="H6" s="83">
        <v>23.980100289999999</v>
      </c>
      <c r="I6" s="83">
        <v>23.31358883</v>
      </c>
      <c r="J6" s="83">
        <v>24.77853868</v>
      </c>
      <c r="K6" s="83">
        <v>28.008846699999999</v>
      </c>
      <c r="L6" s="83">
        <v>28.591375359999997</v>
      </c>
      <c r="M6" s="83">
        <v>32.253954149999998</v>
      </c>
      <c r="N6" s="83">
        <v>34.409742120000004</v>
      </c>
      <c r="O6" s="83">
        <v>34.653567340000002</v>
      </c>
      <c r="P6" s="83">
        <v>35.892512660000001</v>
      </c>
      <c r="Q6" s="83">
        <v>38.968368920000003</v>
      </c>
      <c r="R6" s="83">
        <v>40.800004180000002</v>
      </c>
      <c r="S6" s="83">
        <v>65.853781466387233</v>
      </c>
      <c r="AF6" s="24"/>
      <c r="AL6" s="124" t="s">
        <v>324</v>
      </c>
      <c r="AM6" s="125">
        <f>+E64/D64-1</f>
        <v>3.8644026861798908E-2</v>
      </c>
      <c r="AN6" s="125">
        <f t="shared" ref="AN6:AZ6" si="1">+F64/E64-1</f>
        <v>4.7978390516923541E-2</v>
      </c>
      <c r="AO6" s="125">
        <f t="shared" si="1"/>
        <v>3.8502609080691697E-2</v>
      </c>
      <c r="AP6" s="125">
        <f t="shared" si="1"/>
        <v>6.5573949477887084E-2</v>
      </c>
      <c r="AQ6" s="125">
        <f t="shared" si="1"/>
        <v>7.4268338103846698E-3</v>
      </c>
      <c r="AR6" s="125">
        <f t="shared" si="1"/>
        <v>7.4246723831247419E-2</v>
      </c>
      <c r="AS6" s="125">
        <f t="shared" si="1"/>
        <v>9.984322744901597E-2</v>
      </c>
      <c r="AT6" s="125">
        <f t="shared" si="1"/>
        <v>2.6140893624974071E-2</v>
      </c>
      <c r="AU6" s="125">
        <f t="shared" si="1"/>
        <v>7.7933137898460236E-2</v>
      </c>
      <c r="AV6" s="125">
        <f t="shared" si="1"/>
        <v>6.2844845161844409E-2</v>
      </c>
      <c r="AW6" s="125">
        <f t="shared" si="1"/>
        <v>-1.6443033304138877E-2</v>
      </c>
      <c r="AX6" s="125">
        <f t="shared" si="1"/>
        <v>1.1206607158332105E-2</v>
      </c>
      <c r="AY6" s="125">
        <f t="shared" si="1"/>
        <v>6.5685853348938839E-2</v>
      </c>
      <c r="AZ6" s="125">
        <f t="shared" si="1"/>
        <v>2.2350825860947499E-2</v>
      </c>
      <c r="BA6" s="124"/>
      <c r="BB6" s="124"/>
    </row>
    <row r="7" spans="1:54" s="24" customFormat="1" ht="22.5" customHeight="1" x14ac:dyDescent="0.25">
      <c r="B7" s="81"/>
      <c r="C7" s="81" t="s">
        <v>5</v>
      </c>
      <c r="D7" s="83">
        <v>0.77250450000000004</v>
      </c>
      <c r="E7" s="83">
        <v>0.71727750000000001</v>
      </c>
      <c r="F7" s="83">
        <v>0.80550599999999994</v>
      </c>
      <c r="G7" s="83">
        <v>0.80483249999999995</v>
      </c>
      <c r="H7" s="83">
        <v>0.435081</v>
      </c>
      <c r="I7" s="83">
        <v>0.34281150000000005</v>
      </c>
      <c r="J7" s="83">
        <v>0.2956665</v>
      </c>
      <c r="K7" s="83">
        <v>0.29229899999999998</v>
      </c>
      <c r="L7" s="83">
        <v>0.20474400000000001</v>
      </c>
      <c r="M7" s="83">
        <v>0.15288450000000001</v>
      </c>
      <c r="N7" s="83">
        <v>0.14161650000000001</v>
      </c>
      <c r="O7" s="83">
        <v>0</v>
      </c>
      <c r="P7" s="83">
        <v>0.22033619999999998</v>
      </c>
      <c r="Q7" s="83">
        <v>0.36845517999999999</v>
      </c>
      <c r="R7" s="83">
        <v>0.36845517999999999</v>
      </c>
      <c r="S7" s="83">
        <v>0.59470991220566016</v>
      </c>
      <c r="AF7" s="115"/>
      <c r="AI7" s="115"/>
      <c r="AL7" s="25"/>
      <c r="AM7" s="25"/>
      <c r="AN7" s="25"/>
      <c r="AO7" s="25"/>
      <c r="AP7" s="25"/>
      <c r="AQ7" s="25"/>
      <c r="AR7" s="25"/>
      <c r="AS7" s="25"/>
      <c r="AT7" s="25"/>
      <c r="AU7" s="25"/>
      <c r="AV7" s="25"/>
      <c r="AW7" s="25"/>
      <c r="AX7" s="25"/>
      <c r="AY7" s="25"/>
      <c r="AZ7" s="25"/>
      <c r="BA7" s="25"/>
      <c r="BB7" s="25"/>
    </row>
    <row r="8" spans="1:54" s="24" customFormat="1" ht="22.5" customHeight="1" x14ac:dyDescent="0.25">
      <c r="B8" s="81"/>
      <c r="C8" s="81" t="s">
        <v>1</v>
      </c>
      <c r="D8" s="83">
        <v>0</v>
      </c>
      <c r="E8" s="83">
        <v>0</v>
      </c>
      <c r="F8" s="83">
        <v>0</v>
      </c>
      <c r="G8" s="83">
        <v>0</v>
      </c>
      <c r="H8" s="83">
        <v>0</v>
      </c>
      <c r="I8" s="83">
        <v>0</v>
      </c>
      <c r="J8" s="83">
        <v>0</v>
      </c>
      <c r="K8" s="83">
        <v>0</v>
      </c>
      <c r="L8" s="83">
        <v>0</v>
      </c>
      <c r="M8" s="83">
        <v>0</v>
      </c>
      <c r="N8" s="83">
        <v>0</v>
      </c>
      <c r="O8" s="83">
        <v>0</v>
      </c>
      <c r="P8" s="83">
        <v>0</v>
      </c>
      <c r="Q8" s="83">
        <v>0</v>
      </c>
      <c r="R8" s="83">
        <v>0</v>
      </c>
      <c r="S8" s="83">
        <v>0</v>
      </c>
      <c r="AF8" s="115"/>
      <c r="AL8" s="25"/>
      <c r="AM8" s="25"/>
      <c r="AN8" s="25"/>
      <c r="AO8" s="25"/>
      <c r="AP8" s="25"/>
      <c r="AQ8" s="25"/>
      <c r="AR8" s="25"/>
      <c r="AS8" s="25"/>
      <c r="AT8" s="25"/>
      <c r="AU8" s="25"/>
      <c r="AV8" s="25"/>
      <c r="AW8" s="25"/>
      <c r="AX8" s="25"/>
      <c r="AY8" s="25"/>
      <c r="AZ8" s="25"/>
      <c r="BA8" s="25"/>
      <c r="BB8" s="25"/>
    </row>
    <row r="9" spans="1:54" s="24" customFormat="1" ht="22.5" customHeight="1" x14ac:dyDescent="0.25">
      <c r="B9" s="81"/>
      <c r="C9" s="81" t="s">
        <v>6</v>
      </c>
      <c r="D9" s="83">
        <v>4.7729999999999995E-2</v>
      </c>
      <c r="E9" s="83">
        <v>1.8748000000000001E-2</v>
      </c>
      <c r="F9" s="83">
        <v>1.9435999999999998E-2</v>
      </c>
      <c r="G9" s="83">
        <v>2.4338000000000002E-2</v>
      </c>
      <c r="H9" s="83">
        <v>2.6315999999999999E-2</v>
      </c>
      <c r="I9" s="83">
        <v>1.4964E-2</v>
      </c>
      <c r="J9" s="83">
        <v>4.3171999999999995E-2</v>
      </c>
      <c r="K9" s="83">
        <v>5.3491999999999998E-2</v>
      </c>
      <c r="L9" s="83">
        <v>2.8379999999999999E-2</v>
      </c>
      <c r="M9" s="83">
        <v>2.1844000000000002E-2</v>
      </c>
      <c r="N9" s="83">
        <v>1.247E-2</v>
      </c>
      <c r="O9" s="83">
        <v>1.8748000000000001E-2</v>
      </c>
      <c r="P9" s="83">
        <v>4.816E-3</v>
      </c>
      <c r="Q9" s="83">
        <v>9.6319999999999999E-3</v>
      </c>
      <c r="R9" s="83">
        <v>1.2472210000000001E-2</v>
      </c>
      <c r="S9" s="83">
        <v>2.013093400969572E-2</v>
      </c>
      <c r="AF9" s="115"/>
      <c r="AL9" s="25"/>
      <c r="AM9" s="25"/>
      <c r="AN9" s="25"/>
      <c r="AO9" s="25"/>
      <c r="AP9" s="25"/>
      <c r="AQ9" s="25"/>
      <c r="AR9" s="25"/>
      <c r="AS9" s="25"/>
      <c r="AT9" s="25"/>
      <c r="AU9" s="25"/>
      <c r="AV9" s="25"/>
      <c r="AW9" s="25"/>
      <c r="AX9" s="25"/>
      <c r="AY9" s="25"/>
      <c r="AZ9" s="25"/>
      <c r="BA9" s="25"/>
      <c r="BB9" s="25"/>
    </row>
    <row r="10" spans="1:54" s="24" customFormat="1" ht="22.5" customHeight="1" x14ac:dyDescent="0.25">
      <c r="B10" s="81"/>
      <c r="C10" s="81" t="s">
        <v>7</v>
      </c>
      <c r="D10" s="83">
        <v>7.1392269999999994E-2</v>
      </c>
      <c r="E10" s="83">
        <v>6.4465620000000001E-2</v>
      </c>
      <c r="F10" s="83">
        <v>7.1392269999999994E-2</v>
      </c>
      <c r="G10" s="83">
        <v>4.6551870000000002E-2</v>
      </c>
      <c r="H10" s="83">
        <v>5.3645709999999999E-2</v>
      </c>
      <c r="I10" s="83">
        <v>5.1806570000000003E-2</v>
      </c>
      <c r="J10" s="83">
        <v>1.609849E-2</v>
      </c>
      <c r="K10" s="83">
        <v>1.557302E-2</v>
      </c>
      <c r="L10" s="83">
        <v>2.192643E-2</v>
      </c>
      <c r="M10" s="83">
        <v>5.9951400000000004E-3</v>
      </c>
      <c r="N10" s="83">
        <v>5.9951400000000004E-3</v>
      </c>
      <c r="O10" s="83">
        <v>5.9951400000000004E-3</v>
      </c>
      <c r="P10" s="83">
        <v>1.0000170000000001E-2</v>
      </c>
      <c r="Q10" s="83">
        <v>2.200038E-2</v>
      </c>
      <c r="R10" s="83">
        <v>2.200038E-2</v>
      </c>
      <c r="S10" s="83">
        <v>3.5510001673178165E-2</v>
      </c>
      <c r="AL10" s="25"/>
      <c r="AM10" s="25"/>
      <c r="AN10" s="25"/>
      <c r="AO10" s="25"/>
      <c r="AP10" s="25"/>
      <c r="AQ10" s="25"/>
      <c r="AR10" s="25"/>
      <c r="AS10" s="25"/>
      <c r="AT10" s="25"/>
      <c r="AU10" s="25"/>
      <c r="AV10" s="25"/>
      <c r="AW10" s="25"/>
      <c r="AX10" s="25"/>
      <c r="AY10" s="25"/>
      <c r="AZ10" s="25"/>
      <c r="BA10" s="25"/>
      <c r="BB10" s="25"/>
    </row>
    <row r="11" spans="1:54" s="24" customFormat="1" ht="22.5" customHeight="1" x14ac:dyDescent="0.25">
      <c r="B11" s="81"/>
      <c r="C11" s="126" t="s">
        <v>18</v>
      </c>
      <c r="D11" s="83">
        <v>0</v>
      </c>
      <c r="E11" s="83">
        <v>0</v>
      </c>
      <c r="F11" s="83">
        <v>0</v>
      </c>
      <c r="G11" s="83">
        <v>0</v>
      </c>
      <c r="H11" s="83">
        <v>0</v>
      </c>
      <c r="I11" s="83">
        <v>0</v>
      </c>
      <c r="J11" s="83">
        <v>0</v>
      </c>
      <c r="K11" s="83">
        <v>0</v>
      </c>
      <c r="L11" s="83">
        <v>0</v>
      </c>
      <c r="M11" s="83">
        <v>0</v>
      </c>
      <c r="N11" s="83">
        <v>6.6220000000000003E-3</v>
      </c>
      <c r="O11" s="83">
        <v>9.9760000000000005E-3</v>
      </c>
      <c r="P11" s="83">
        <v>4.9794000000000005E-2</v>
      </c>
      <c r="Q11" s="83">
        <v>5.7705999999999993E-2</v>
      </c>
      <c r="R11" s="83">
        <v>5.8984259999999997E-2</v>
      </c>
      <c r="S11" s="83">
        <v>9.5204317893198928E-2</v>
      </c>
      <c r="AL11" s="25"/>
      <c r="AM11" s="25"/>
      <c r="AN11" s="25"/>
      <c r="AO11" s="25"/>
      <c r="AP11" s="25"/>
      <c r="AQ11" s="25"/>
      <c r="AR11" s="25"/>
      <c r="AS11" s="25"/>
      <c r="AT11" s="25"/>
      <c r="AU11" s="25"/>
      <c r="AV11" s="25"/>
      <c r="AW11" s="25"/>
      <c r="AX11" s="25"/>
      <c r="AY11" s="25"/>
      <c r="AZ11" s="25"/>
      <c r="BA11" s="25"/>
      <c r="BB11" s="25"/>
    </row>
    <row r="12" spans="1:54" s="24" customFormat="1" ht="27" customHeight="1" x14ac:dyDescent="0.25">
      <c r="A12" s="23"/>
      <c r="B12" s="77"/>
      <c r="C12" s="78" t="s">
        <v>19</v>
      </c>
      <c r="D12" s="79">
        <v>7.2240000000078908E-3</v>
      </c>
      <c r="E12" s="79">
        <v>7.0519899999936797E-3</v>
      </c>
      <c r="F12" s="79">
        <v>5.1599000001090189E-4</v>
      </c>
      <c r="G12" s="79">
        <v>-4.214000000004603E-3</v>
      </c>
      <c r="H12" s="79">
        <v>-2.7520000000009759E-3</v>
      </c>
      <c r="I12" s="79">
        <v>-5.7620099999908803E-3</v>
      </c>
      <c r="J12" s="79">
        <v>-1.2211999999998113E-2</v>
      </c>
      <c r="K12" s="79">
        <v>-4.2139900000037755E-3</v>
      </c>
      <c r="L12" s="79">
        <v>-7.6540099999959921E-3</v>
      </c>
      <c r="M12" s="79">
        <v>-1.6426000000002716E-2</v>
      </c>
      <c r="N12" s="79">
        <v>-2.6660000000049422E-3</v>
      </c>
      <c r="O12" s="79">
        <v>-2.1500010000011116E-2</v>
      </c>
      <c r="P12" s="79">
        <v>-2.9497999999996694E-2</v>
      </c>
      <c r="Q12" s="79">
        <v>-7.8260000000156538E-3</v>
      </c>
      <c r="R12" s="79">
        <v>-7.8259900000006155E-3</v>
      </c>
      <c r="S12" s="79">
        <v>-1.2631641725929165E-2</v>
      </c>
      <c r="T12" s="23"/>
      <c r="AL12" s="25"/>
      <c r="AM12" s="25"/>
      <c r="AN12" s="25"/>
      <c r="AO12" s="25"/>
      <c r="AP12" s="25"/>
      <c r="AQ12" s="25"/>
      <c r="AR12" s="25"/>
      <c r="AS12" s="25"/>
      <c r="AT12" s="25"/>
      <c r="AU12" s="25"/>
      <c r="AV12" s="25"/>
      <c r="AW12" s="25"/>
      <c r="AX12" s="25"/>
      <c r="AY12" s="25"/>
      <c r="AZ12" s="25"/>
      <c r="BA12" s="25"/>
      <c r="BB12" s="25"/>
    </row>
    <row r="13" spans="1:54" s="18" customFormat="1" ht="36" customHeight="1" x14ac:dyDescent="0.25">
      <c r="A13" s="17"/>
      <c r="B13" s="191" t="s">
        <v>257</v>
      </c>
      <c r="C13" s="191"/>
      <c r="D13" s="80">
        <v>19.672779679999998</v>
      </c>
      <c r="E13" s="80">
        <v>20.00245593</v>
      </c>
      <c r="F13" s="80">
        <v>22.167002610000001</v>
      </c>
      <c r="G13" s="80">
        <v>23.60801532</v>
      </c>
      <c r="H13" s="80">
        <v>25.117309079999998</v>
      </c>
      <c r="I13" s="80">
        <v>25.960925159999999</v>
      </c>
      <c r="J13" s="80">
        <v>27.479657749999998</v>
      </c>
      <c r="K13" s="80">
        <v>30.738147300000001</v>
      </c>
      <c r="L13" s="80">
        <v>32.323533310000002</v>
      </c>
      <c r="M13" s="80">
        <v>34.632801850000007</v>
      </c>
      <c r="N13" s="80">
        <v>36.910576760000005</v>
      </c>
      <c r="O13" s="80">
        <v>37.064965889999996</v>
      </c>
      <c r="P13" s="80">
        <v>37.676580379999997</v>
      </c>
      <c r="Q13" s="80">
        <v>41.778506479999997</v>
      </c>
      <c r="R13" s="80">
        <v>43.187676350000004</v>
      </c>
      <c r="S13" s="80">
        <v>100</v>
      </c>
      <c r="T13" s="17"/>
      <c r="AA13" s="19"/>
      <c r="AB13" s="19"/>
      <c r="AC13" s="19"/>
      <c r="AD13" s="19"/>
      <c r="AE13" s="19"/>
      <c r="AI13" s="14"/>
      <c r="AL13" s="21"/>
      <c r="AM13" s="21"/>
      <c r="AN13" s="21"/>
      <c r="AO13" s="21"/>
      <c r="AP13" s="21"/>
      <c r="AQ13" s="21"/>
      <c r="AR13" s="21"/>
      <c r="AS13" s="21"/>
      <c r="AT13" s="21"/>
      <c r="AU13" s="21"/>
      <c r="AV13" s="21"/>
      <c r="AW13" s="21"/>
      <c r="AX13" s="21"/>
      <c r="AY13" s="21"/>
      <c r="AZ13" s="21"/>
      <c r="BA13" s="21"/>
      <c r="BB13" s="21"/>
    </row>
    <row r="14" spans="1:54" s="24" customFormat="1" ht="22.5" customHeight="1" x14ac:dyDescent="0.25">
      <c r="B14" s="81"/>
      <c r="C14" s="81" t="s">
        <v>4</v>
      </c>
      <c r="D14" s="83">
        <v>10.3735102</v>
      </c>
      <c r="E14" s="83">
        <v>10.6194679</v>
      </c>
      <c r="F14" s="83">
        <v>11.790827999999999</v>
      </c>
      <c r="G14" s="83">
        <v>13.095143500000001</v>
      </c>
      <c r="H14" s="83">
        <v>14.261237300000001</v>
      </c>
      <c r="I14" s="83">
        <v>14.2804205</v>
      </c>
      <c r="J14" s="83">
        <v>15.029752800000001</v>
      </c>
      <c r="K14" s="83">
        <v>16.515029500000001</v>
      </c>
      <c r="L14" s="83">
        <v>17.397465800000003</v>
      </c>
      <c r="M14" s="83">
        <v>18.110794600000002</v>
      </c>
      <c r="N14" s="83">
        <v>18.379343499999997</v>
      </c>
      <c r="O14" s="83">
        <v>17.8066836</v>
      </c>
      <c r="P14" s="83">
        <v>17.701767629999999</v>
      </c>
      <c r="Q14" s="83">
        <v>18.122697329999998</v>
      </c>
      <c r="R14" s="83">
        <v>18.559947409999999</v>
      </c>
      <c r="S14" s="83">
        <v>42.975100719907097</v>
      </c>
      <c r="AL14" s="25"/>
      <c r="AM14" s="25"/>
      <c r="AN14" s="25"/>
      <c r="AO14" s="25"/>
      <c r="AP14" s="25"/>
      <c r="AQ14" s="25"/>
      <c r="AR14" s="25"/>
      <c r="AS14" s="25"/>
      <c r="AT14" s="25"/>
      <c r="AU14" s="25"/>
      <c r="AV14" s="25"/>
      <c r="AW14" s="25"/>
      <c r="AX14" s="25"/>
      <c r="AY14" s="25"/>
      <c r="AZ14" s="25"/>
      <c r="BA14" s="25"/>
      <c r="BB14" s="25"/>
    </row>
    <row r="15" spans="1:54" s="115" customFormat="1" ht="22.5" customHeight="1" x14ac:dyDescent="0.25">
      <c r="B15" s="121"/>
      <c r="C15" s="81" t="s">
        <v>0</v>
      </c>
      <c r="D15" s="83">
        <v>6.5161283700000006</v>
      </c>
      <c r="E15" s="83">
        <v>6.6525675300000007</v>
      </c>
      <c r="F15" s="83">
        <v>7.4300257899999993</v>
      </c>
      <c r="G15" s="83">
        <v>7.4222165800000006</v>
      </c>
      <c r="H15" s="83">
        <v>8.11557174</v>
      </c>
      <c r="I15" s="83">
        <v>8.492951399999999</v>
      </c>
      <c r="J15" s="83">
        <v>9.12854162</v>
      </c>
      <c r="K15" s="83">
        <v>10.48824671</v>
      </c>
      <c r="L15" s="83">
        <v>11.045896109999999</v>
      </c>
      <c r="M15" s="83">
        <v>12.480037710000001</v>
      </c>
      <c r="N15" s="83">
        <v>14.121358730000001</v>
      </c>
      <c r="O15" s="83">
        <v>14.775385159999999</v>
      </c>
      <c r="P15" s="83">
        <v>14.97980656</v>
      </c>
      <c r="Q15" s="83">
        <v>18.44335311</v>
      </c>
      <c r="R15" s="83">
        <v>19.135994650000001</v>
      </c>
      <c r="S15" s="83">
        <v>44.308923904399869</v>
      </c>
      <c r="AF15" s="24"/>
      <c r="AG15" s="24"/>
      <c r="AH15" s="24"/>
      <c r="AI15" s="24"/>
      <c r="AL15" s="124"/>
      <c r="AM15" s="124"/>
      <c r="AN15" s="124"/>
      <c r="AO15" s="124"/>
      <c r="AP15" s="124"/>
      <c r="AQ15" s="124"/>
      <c r="AR15" s="124"/>
      <c r="AS15" s="124"/>
      <c r="AT15" s="124"/>
      <c r="AU15" s="124"/>
      <c r="AV15" s="124"/>
      <c r="AW15" s="124"/>
      <c r="AX15" s="124"/>
      <c r="AY15" s="124"/>
      <c r="AZ15" s="124"/>
      <c r="BA15" s="124"/>
      <c r="BB15" s="124"/>
    </row>
    <row r="16" spans="1:54" s="24" customFormat="1" ht="22.5" customHeight="1" x14ac:dyDescent="0.25">
      <c r="B16" s="81"/>
      <c r="C16" s="81" t="s">
        <v>5</v>
      </c>
      <c r="D16" s="83">
        <v>0.42913684000000002</v>
      </c>
      <c r="E16" s="83">
        <v>0.40088689</v>
      </c>
      <c r="F16" s="83">
        <v>0.47819455</v>
      </c>
      <c r="G16" s="83">
        <v>0.47769137</v>
      </c>
      <c r="H16" s="83">
        <v>0.29364634000000001</v>
      </c>
      <c r="I16" s="83">
        <v>0.26420668999999997</v>
      </c>
      <c r="J16" s="83">
        <v>0.22801284999999999</v>
      </c>
      <c r="K16" s="83">
        <v>0.22030206999999999</v>
      </c>
      <c r="L16" s="83">
        <v>0.15654696999999998</v>
      </c>
      <c r="M16" s="83">
        <v>0.1068924</v>
      </c>
      <c r="N16" s="83">
        <v>0.10938339999999999</v>
      </c>
      <c r="O16" s="83">
        <v>0</v>
      </c>
      <c r="P16" s="83">
        <v>0.16986600999999998</v>
      </c>
      <c r="Q16" s="83">
        <v>0.28177098</v>
      </c>
      <c r="R16" s="83">
        <v>0.28177098</v>
      </c>
      <c r="S16" s="83">
        <v>0.6524337584557266</v>
      </c>
      <c r="X16" s="127"/>
      <c r="AF16" s="128"/>
      <c r="AI16" s="115"/>
      <c r="AL16" s="25"/>
      <c r="AM16" s="25"/>
      <c r="AN16" s="25"/>
      <c r="AO16" s="25"/>
      <c r="AP16" s="25"/>
      <c r="AQ16" s="25"/>
      <c r="AR16" s="25"/>
      <c r="AS16" s="25"/>
      <c r="AT16" s="25"/>
      <c r="AU16" s="25"/>
      <c r="AV16" s="25"/>
      <c r="AW16" s="25"/>
      <c r="AX16" s="25"/>
      <c r="AY16" s="25"/>
      <c r="AZ16" s="25"/>
      <c r="BA16" s="25"/>
      <c r="BB16" s="25"/>
    </row>
    <row r="17" spans="1:54" s="24" customFormat="1" ht="22.5" customHeight="1" x14ac:dyDescent="0.25">
      <c r="B17" s="81"/>
      <c r="C17" s="81" t="s">
        <v>9</v>
      </c>
      <c r="D17" s="83">
        <v>2.2826119999999999</v>
      </c>
      <c r="E17" s="83">
        <v>2.2650680000000003</v>
      </c>
      <c r="F17" s="83">
        <v>2.3965619999999999</v>
      </c>
      <c r="G17" s="83">
        <v>2.5664119999999997</v>
      </c>
      <c r="H17" s="83">
        <v>2.393208</v>
      </c>
      <c r="I17" s="83">
        <v>2.87154</v>
      </c>
      <c r="J17" s="83">
        <v>3.0772520000000001</v>
      </c>
      <c r="K17" s="83">
        <v>3.498996</v>
      </c>
      <c r="L17" s="83">
        <v>3.7016979999999999</v>
      </c>
      <c r="M17" s="83">
        <v>3.9290819999999997</v>
      </c>
      <c r="N17" s="83">
        <v>4.2944960000000005</v>
      </c>
      <c r="O17" s="83">
        <v>4.4769019999999999</v>
      </c>
      <c r="P17" s="83">
        <v>4.8151400000000004</v>
      </c>
      <c r="Q17" s="83">
        <v>4.9086846900000003</v>
      </c>
      <c r="R17" s="83">
        <v>5.1879629299999994</v>
      </c>
      <c r="S17" s="83">
        <v>12.012600279662879</v>
      </c>
      <c r="X17" s="127"/>
      <c r="AF17" s="128"/>
      <c r="AG17" s="115"/>
      <c r="AH17" s="115"/>
      <c r="AL17" s="25"/>
      <c r="AM17" s="25"/>
      <c r="AN17" s="25"/>
      <c r="AO17" s="25"/>
      <c r="AP17" s="25"/>
      <c r="AQ17" s="25"/>
      <c r="AR17" s="25"/>
      <c r="AS17" s="25"/>
      <c r="AT17" s="25"/>
      <c r="AU17" s="25"/>
      <c r="AV17" s="25"/>
      <c r="AW17" s="25"/>
      <c r="AX17" s="25"/>
      <c r="AY17" s="25"/>
      <c r="AZ17" s="25"/>
      <c r="BA17" s="25"/>
      <c r="BB17" s="25"/>
    </row>
    <row r="18" spans="1:54" s="24" customFormat="1" ht="22.5" customHeight="1" x14ac:dyDescent="0.25">
      <c r="B18" s="81"/>
      <c r="C18" s="81" t="s">
        <v>10</v>
      </c>
      <c r="D18" s="83">
        <v>0</v>
      </c>
      <c r="E18" s="83">
        <v>0</v>
      </c>
      <c r="F18" s="83">
        <v>0</v>
      </c>
      <c r="G18" s="83">
        <v>0</v>
      </c>
      <c r="H18" s="83">
        <v>0</v>
      </c>
      <c r="I18" s="83">
        <v>0</v>
      </c>
      <c r="J18" s="83">
        <v>0</v>
      </c>
      <c r="K18" s="83">
        <v>0</v>
      </c>
      <c r="L18" s="83">
        <v>0</v>
      </c>
      <c r="M18" s="83">
        <v>0</v>
      </c>
      <c r="N18" s="83">
        <v>0</v>
      </c>
      <c r="O18" s="83">
        <v>0</v>
      </c>
      <c r="P18" s="83">
        <v>0</v>
      </c>
      <c r="Q18" s="83">
        <v>0</v>
      </c>
      <c r="R18" s="83">
        <v>0</v>
      </c>
      <c r="S18" s="83">
        <v>0</v>
      </c>
      <c r="AF18" s="128"/>
      <c r="AL18" s="25"/>
      <c r="AM18" s="25"/>
      <c r="AN18" s="25"/>
      <c r="AO18" s="25"/>
      <c r="AP18" s="25"/>
      <c r="AQ18" s="25"/>
      <c r="AR18" s="25"/>
      <c r="AS18" s="25"/>
      <c r="AT18" s="25"/>
      <c r="AU18" s="25"/>
      <c r="AV18" s="25"/>
      <c r="AW18" s="25"/>
      <c r="AX18" s="25"/>
      <c r="AY18" s="25"/>
      <c r="AZ18" s="25"/>
      <c r="BA18" s="25"/>
      <c r="BB18" s="25"/>
    </row>
    <row r="19" spans="1:54" s="24" customFormat="1" ht="27" customHeight="1" x14ac:dyDescent="0.25">
      <c r="B19" s="81"/>
      <c r="C19" s="82" t="s">
        <v>7</v>
      </c>
      <c r="D19" s="83">
        <v>7.1392269999999994E-2</v>
      </c>
      <c r="E19" s="83">
        <v>6.4465620000000001E-2</v>
      </c>
      <c r="F19" s="83">
        <v>7.1392269999999994E-2</v>
      </c>
      <c r="G19" s="83">
        <v>4.6551870000000002E-2</v>
      </c>
      <c r="H19" s="83">
        <v>5.3645709999999999E-2</v>
      </c>
      <c r="I19" s="83">
        <v>5.1806570000000003E-2</v>
      </c>
      <c r="J19" s="83">
        <v>1.609849E-2</v>
      </c>
      <c r="K19" s="83">
        <v>1.557302E-2</v>
      </c>
      <c r="L19" s="83">
        <v>2.192643E-2</v>
      </c>
      <c r="M19" s="83">
        <v>5.9951400000000004E-3</v>
      </c>
      <c r="N19" s="83">
        <v>5.9951400000000004E-3</v>
      </c>
      <c r="O19" s="83">
        <v>5.9951400000000004E-3</v>
      </c>
      <c r="P19" s="83">
        <v>1.0000170000000001E-2</v>
      </c>
      <c r="Q19" s="83">
        <v>2.200038E-2</v>
      </c>
      <c r="R19" s="83">
        <v>2.200038E-2</v>
      </c>
      <c r="S19" s="83">
        <v>5.0941337574416636E-2</v>
      </c>
      <c r="AL19" s="25"/>
      <c r="AM19" s="25"/>
      <c r="AN19" s="25"/>
      <c r="AO19" s="25"/>
      <c r="AP19" s="25"/>
      <c r="AQ19" s="25"/>
      <c r="AR19" s="25"/>
      <c r="AS19" s="25"/>
      <c r="AT19" s="25"/>
      <c r="AU19" s="25"/>
      <c r="AV19" s="25"/>
      <c r="AW19" s="25"/>
      <c r="AX19" s="25"/>
      <c r="AY19" s="25"/>
      <c r="AZ19" s="25"/>
      <c r="BA19" s="25"/>
      <c r="BB19" s="25"/>
    </row>
    <row r="20" spans="1:54" s="18" customFormat="1" ht="36" customHeight="1" x14ac:dyDescent="0.25">
      <c r="A20" s="17"/>
      <c r="B20" s="191" t="s">
        <v>258</v>
      </c>
      <c r="C20" s="191"/>
      <c r="D20" s="80">
        <v>3.123348</v>
      </c>
      <c r="E20" s="80">
        <v>3.2480479999999998</v>
      </c>
      <c r="F20" s="80">
        <v>3.435098</v>
      </c>
      <c r="G20" s="80">
        <v>3.6632560000000001</v>
      </c>
      <c r="H20" s="80">
        <v>3.4945239999999997</v>
      </c>
      <c r="I20" s="80">
        <v>4.1485539999999999</v>
      </c>
      <c r="J20" s="80">
        <v>4.7958759999999998</v>
      </c>
      <c r="K20" s="80">
        <v>5.3449</v>
      </c>
      <c r="L20" s="80">
        <v>5.5696180000000002</v>
      </c>
      <c r="M20" s="80">
        <v>6.0880260000000002</v>
      </c>
      <c r="N20" s="80">
        <v>6.4830240000000003</v>
      </c>
      <c r="O20" s="80">
        <v>6.7047319999999999</v>
      </c>
      <c r="P20" s="80">
        <v>7.1802259999999993</v>
      </c>
      <c r="Q20" s="80">
        <v>7.2653355199999998</v>
      </c>
      <c r="R20" s="80">
        <v>7.7002340299999998</v>
      </c>
      <c r="S20" s="80">
        <v>100</v>
      </c>
      <c r="T20" s="17"/>
      <c r="Y20" s="26"/>
      <c r="AA20" s="19"/>
      <c r="AB20" s="19"/>
      <c r="AC20" s="19"/>
      <c r="AD20" s="19"/>
      <c r="AE20" s="19"/>
      <c r="AI20" s="14"/>
      <c r="AL20" s="21"/>
      <c r="AM20" s="21"/>
      <c r="AN20" s="21"/>
      <c r="AO20" s="21"/>
      <c r="AP20" s="21"/>
      <c r="AQ20" s="21"/>
      <c r="AR20" s="21"/>
      <c r="AS20" s="21"/>
      <c r="AT20" s="21"/>
      <c r="AU20" s="21"/>
      <c r="AV20" s="21"/>
      <c r="AW20" s="21"/>
      <c r="AX20" s="21"/>
      <c r="AY20" s="21"/>
      <c r="AZ20" s="21"/>
      <c r="BA20" s="21"/>
      <c r="BB20" s="21"/>
    </row>
    <row r="21" spans="1:54" s="24" customFormat="1" ht="22.5" customHeight="1" x14ac:dyDescent="0.25">
      <c r="B21" s="81"/>
      <c r="C21" s="81" t="s">
        <v>4</v>
      </c>
      <c r="D21" s="83">
        <v>6.6133999999999998E-2</v>
      </c>
      <c r="E21" s="83">
        <v>6.9144000000000011E-2</v>
      </c>
      <c r="F21" s="83">
        <v>7.3358000000000007E-2</v>
      </c>
      <c r="G21" s="83">
        <v>7.2153999999999996E-2</v>
      </c>
      <c r="H21" s="83">
        <v>5.5125999999999994E-2</v>
      </c>
      <c r="I21" s="83">
        <v>8.7461999999999998E-2</v>
      </c>
      <c r="J21" s="83">
        <v>0.100104</v>
      </c>
      <c r="K21" s="83">
        <v>9.8727999999999996E-2</v>
      </c>
      <c r="L21" s="83">
        <v>8.3936000000000011E-2</v>
      </c>
      <c r="M21" s="83">
        <v>6.0457999999999998E-2</v>
      </c>
      <c r="N21" s="83">
        <v>8.5569999999999993E-2</v>
      </c>
      <c r="O21" s="83">
        <v>9.1676000000000007E-2</v>
      </c>
      <c r="P21" s="83">
        <v>3.0358E-2</v>
      </c>
      <c r="Q21" s="83">
        <v>2.9288109999999999E-2</v>
      </c>
      <c r="R21" s="83">
        <v>2.8255929999999999E-2</v>
      </c>
      <c r="S21" s="83">
        <v>0.36694897700401452</v>
      </c>
      <c r="AL21" s="25"/>
      <c r="AM21" s="25"/>
      <c r="AN21" s="25"/>
      <c r="AO21" s="25"/>
      <c r="AP21" s="25"/>
      <c r="AQ21" s="25"/>
      <c r="AR21" s="25"/>
      <c r="AS21" s="25"/>
      <c r="AT21" s="25"/>
      <c r="AU21" s="25"/>
      <c r="AV21" s="25"/>
      <c r="AW21" s="25"/>
      <c r="AX21" s="25"/>
      <c r="AY21" s="25"/>
      <c r="AZ21" s="25"/>
      <c r="BA21" s="25"/>
      <c r="BB21" s="25"/>
    </row>
    <row r="22" spans="1:54" s="115" customFormat="1" ht="22.5" customHeight="1" x14ac:dyDescent="0.25">
      <c r="B22" s="121"/>
      <c r="C22" s="81" t="s">
        <v>0</v>
      </c>
      <c r="D22" s="83">
        <v>3.009484</v>
      </c>
      <c r="E22" s="83">
        <v>3.1601559999999997</v>
      </c>
      <c r="F22" s="83">
        <v>3.3423039999999999</v>
      </c>
      <c r="G22" s="83">
        <v>3.566764</v>
      </c>
      <c r="H22" s="83">
        <v>3.4130819999999997</v>
      </c>
      <c r="I22" s="83">
        <v>4.0461280000000004</v>
      </c>
      <c r="J22" s="83">
        <v>4.6526000000000005</v>
      </c>
      <c r="K22" s="83">
        <v>5.1926800000000002</v>
      </c>
      <c r="L22" s="83">
        <v>5.4573019999999994</v>
      </c>
      <c r="M22" s="83">
        <v>6.0057239999999998</v>
      </c>
      <c r="N22" s="83">
        <v>6.3783620000000001</v>
      </c>
      <c r="O22" s="83">
        <v>6.5843320000000007</v>
      </c>
      <c r="P22" s="83">
        <v>7.0952579999999994</v>
      </c>
      <c r="Q22" s="83">
        <v>7.1687094</v>
      </c>
      <c r="R22" s="83">
        <v>7.6005216300000003</v>
      </c>
      <c r="S22" s="83">
        <v>98.70507312360219</v>
      </c>
      <c r="AL22" s="124"/>
      <c r="AM22" s="124"/>
      <c r="AN22" s="124"/>
      <c r="AO22" s="124"/>
      <c r="AP22" s="124"/>
      <c r="AQ22" s="124"/>
      <c r="AR22" s="124"/>
      <c r="AS22" s="124"/>
      <c r="AT22" s="124"/>
      <c r="AU22" s="124"/>
      <c r="AV22" s="124"/>
      <c r="AW22" s="124"/>
      <c r="AX22" s="124"/>
      <c r="AY22" s="124"/>
      <c r="AZ22" s="124"/>
      <c r="BA22" s="124"/>
      <c r="BB22" s="124"/>
    </row>
    <row r="23" spans="1:54" s="24" customFormat="1" ht="22.5" customHeight="1" x14ac:dyDescent="0.25">
      <c r="B23" s="81"/>
      <c r="C23" s="81" t="s">
        <v>5</v>
      </c>
      <c r="D23" s="83">
        <v>0</v>
      </c>
      <c r="E23" s="83">
        <v>0</v>
      </c>
      <c r="F23" s="83">
        <v>0</v>
      </c>
      <c r="G23" s="83">
        <v>0</v>
      </c>
      <c r="H23" s="83">
        <v>0</v>
      </c>
      <c r="I23" s="83">
        <v>0</v>
      </c>
      <c r="J23" s="83">
        <v>0</v>
      </c>
      <c r="K23" s="83">
        <v>0</v>
      </c>
      <c r="L23" s="83">
        <v>0</v>
      </c>
      <c r="M23" s="83">
        <v>0</v>
      </c>
      <c r="N23" s="83">
        <v>0</v>
      </c>
      <c r="O23" s="83">
        <v>0</v>
      </c>
      <c r="P23" s="83">
        <v>0</v>
      </c>
      <c r="Q23" s="83">
        <v>0</v>
      </c>
      <c r="R23" s="83">
        <v>0</v>
      </c>
      <c r="S23" s="83">
        <v>0</v>
      </c>
      <c r="AL23" s="25"/>
      <c r="AM23" s="25"/>
      <c r="AN23" s="25"/>
      <c r="AO23" s="25"/>
      <c r="AP23" s="25"/>
      <c r="AQ23" s="25"/>
      <c r="AR23" s="25"/>
      <c r="AS23" s="25"/>
      <c r="AT23" s="25"/>
      <c r="AU23" s="25"/>
      <c r="AV23" s="25"/>
      <c r="AW23" s="25"/>
      <c r="AX23" s="25"/>
      <c r="AY23" s="25"/>
      <c r="AZ23" s="25"/>
      <c r="BA23" s="25"/>
      <c r="BB23" s="25"/>
    </row>
    <row r="24" spans="1:54" s="24" customFormat="1" ht="22.5" customHeight="1" x14ac:dyDescent="0.25">
      <c r="B24" s="81"/>
      <c r="C24" s="81" t="s">
        <v>1</v>
      </c>
      <c r="D24" s="83">
        <v>0</v>
      </c>
      <c r="E24" s="83">
        <v>0</v>
      </c>
      <c r="F24" s="83">
        <v>0</v>
      </c>
      <c r="G24" s="83">
        <v>0</v>
      </c>
      <c r="H24" s="83">
        <v>0</v>
      </c>
      <c r="I24" s="83">
        <v>0</v>
      </c>
      <c r="J24" s="83">
        <v>0</v>
      </c>
      <c r="K24" s="83">
        <v>0</v>
      </c>
      <c r="L24" s="83">
        <v>0</v>
      </c>
      <c r="M24" s="83">
        <v>0</v>
      </c>
      <c r="N24" s="83">
        <v>0</v>
      </c>
      <c r="O24" s="83">
        <v>0</v>
      </c>
      <c r="P24" s="83">
        <v>0</v>
      </c>
      <c r="Q24" s="83">
        <v>0</v>
      </c>
      <c r="R24" s="83">
        <v>0</v>
      </c>
      <c r="S24" s="83">
        <v>0</v>
      </c>
      <c r="AL24" s="25"/>
      <c r="AM24" s="25"/>
      <c r="AN24" s="25"/>
      <c r="AO24" s="25"/>
      <c r="AP24" s="25"/>
      <c r="AQ24" s="25"/>
      <c r="AR24" s="25"/>
      <c r="AS24" s="25"/>
      <c r="AT24" s="25"/>
      <c r="AU24" s="25"/>
      <c r="AV24" s="25"/>
      <c r="AW24" s="25"/>
      <c r="AX24" s="25"/>
      <c r="AY24" s="25"/>
      <c r="AZ24" s="25"/>
      <c r="BA24" s="25"/>
      <c r="BB24" s="25"/>
    </row>
    <row r="25" spans="1:54" s="24" customFormat="1" ht="22.5" customHeight="1" x14ac:dyDescent="0.25">
      <c r="B25" s="81"/>
      <c r="C25" s="81" t="s">
        <v>6</v>
      </c>
      <c r="D25" s="83">
        <v>4.7729999999999995E-2</v>
      </c>
      <c r="E25" s="83">
        <v>1.8748000000000001E-2</v>
      </c>
      <c r="F25" s="83">
        <v>1.9435999999999998E-2</v>
      </c>
      <c r="G25" s="83">
        <v>2.4338000000000002E-2</v>
      </c>
      <c r="H25" s="83">
        <v>2.6315999999999999E-2</v>
      </c>
      <c r="I25" s="83">
        <v>1.4964E-2</v>
      </c>
      <c r="J25" s="83">
        <v>4.3171999999999995E-2</v>
      </c>
      <c r="K25" s="83">
        <v>5.3491999999999998E-2</v>
      </c>
      <c r="L25" s="83">
        <v>2.8379999999999999E-2</v>
      </c>
      <c r="M25" s="83">
        <v>2.1844000000000002E-2</v>
      </c>
      <c r="N25" s="83">
        <v>1.247E-2</v>
      </c>
      <c r="O25" s="83">
        <v>1.8748000000000001E-2</v>
      </c>
      <c r="P25" s="83">
        <v>4.816E-3</v>
      </c>
      <c r="Q25" s="83">
        <v>9.6319999999999999E-3</v>
      </c>
      <c r="R25" s="83">
        <v>1.2472210000000001E-2</v>
      </c>
      <c r="S25" s="83">
        <v>0.16197183035487561</v>
      </c>
      <c r="AL25" s="25"/>
      <c r="AM25" s="25"/>
      <c r="AN25" s="25"/>
      <c r="AO25" s="25"/>
      <c r="AP25" s="25"/>
      <c r="AQ25" s="25"/>
      <c r="AR25" s="25"/>
      <c r="AS25" s="25"/>
      <c r="AT25" s="25"/>
      <c r="AU25" s="25"/>
      <c r="AV25" s="25"/>
      <c r="AW25" s="25"/>
      <c r="AX25" s="25"/>
      <c r="AY25" s="25"/>
      <c r="AZ25" s="25"/>
      <c r="BA25" s="25"/>
      <c r="BB25" s="25"/>
    </row>
    <row r="26" spans="1:54" s="24" customFormat="1" ht="22.5" customHeight="1" x14ac:dyDescent="0.25">
      <c r="B26" s="81"/>
      <c r="C26" s="81" t="s">
        <v>7</v>
      </c>
      <c r="D26" s="83">
        <v>0</v>
      </c>
      <c r="E26" s="83">
        <v>0</v>
      </c>
      <c r="F26" s="83">
        <v>0</v>
      </c>
      <c r="G26" s="83">
        <v>0</v>
      </c>
      <c r="H26" s="83">
        <v>0</v>
      </c>
      <c r="I26" s="83">
        <v>0</v>
      </c>
      <c r="J26" s="83">
        <v>0</v>
      </c>
      <c r="K26" s="83">
        <v>0</v>
      </c>
      <c r="L26" s="83">
        <v>0</v>
      </c>
      <c r="M26" s="83">
        <v>0</v>
      </c>
      <c r="N26" s="83">
        <v>0</v>
      </c>
      <c r="O26" s="83">
        <v>0</v>
      </c>
      <c r="P26" s="83">
        <v>0</v>
      </c>
      <c r="Q26" s="83">
        <v>0</v>
      </c>
      <c r="R26" s="83">
        <v>0</v>
      </c>
      <c r="S26" s="83">
        <v>0</v>
      </c>
      <c r="AL26" s="25"/>
      <c r="AM26" s="25"/>
      <c r="AN26" s="25"/>
      <c r="AO26" s="25"/>
      <c r="AP26" s="25"/>
      <c r="AQ26" s="25"/>
      <c r="AR26" s="25"/>
      <c r="AS26" s="25"/>
      <c r="AT26" s="25"/>
      <c r="AU26" s="25"/>
      <c r="AV26" s="25"/>
      <c r="AW26" s="25"/>
      <c r="AX26" s="25"/>
      <c r="AY26" s="25"/>
      <c r="AZ26" s="25"/>
      <c r="BA26" s="25"/>
      <c r="BB26" s="25"/>
    </row>
    <row r="27" spans="1:54" s="24" customFormat="1" ht="22.5" customHeight="1" x14ac:dyDescent="0.25">
      <c r="B27" s="81"/>
      <c r="C27" s="81" t="s">
        <v>8</v>
      </c>
      <c r="D27" s="83">
        <v>0</v>
      </c>
      <c r="E27" s="83">
        <v>0</v>
      </c>
      <c r="F27" s="83">
        <v>0</v>
      </c>
      <c r="G27" s="83">
        <v>0</v>
      </c>
      <c r="H27" s="83">
        <v>0</v>
      </c>
      <c r="I27" s="83">
        <v>0</v>
      </c>
      <c r="J27" s="83">
        <v>0</v>
      </c>
      <c r="K27" s="83">
        <v>0</v>
      </c>
      <c r="L27" s="83">
        <v>0</v>
      </c>
      <c r="M27" s="83">
        <v>0</v>
      </c>
      <c r="N27" s="83">
        <v>1.6339999999999998E-3</v>
      </c>
      <c r="O27" s="83">
        <v>2.4940000000000001E-3</v>
      </c>
      <c r="P27" s="83">
        <v>6.4500000000000007E-4</v>
      </c>
      <c r="Q27" s="83">
        <v>3.6549999999999999E-4</v>
      </c>
      <c r="R27" s="83">
        <v>5.0266000000000004E-4</v>
      </c>
      <c r="S27" s="83">
        <v>6.5278535436928799E-3</v>
      </c>
      <c r="AL27" s="25"/>
      <c r="AM27" s="25"/>
      <c r="AN27" s="25"/>
      <c r="AO27" s="25"/>
      <c r="AP27" s="25"/>
      <c r="AQ27" s="25"/>
      <c r="AR27" s="25"/>
      <c r="AS27" s="25"/>
      <c r="AT27" s="25"/>
      <c r="AU27" s="25"/>
      <c r="AV27" s="25"/>
      <c r="AW27" s="25"/>
      <c r="AX27" s="25"/>
      <c r="AY27" s="25"/>
      <c r="AZ27" s="25"/>
      <c r="BA27" s="25"/>
      <c r="BB27" s="25"/>
    </row>
    <row r="28" spans="1:54" s="24" customFormat="1" ht="22.5" customHeight="1" x14ac:dyDescent="0.25">
      <c r="B28" s="81"/>
      <c r="C28" s="81" t="s">
        <v>3</v>
      </c>
      <c r="D28" s="83">
        <v>0</v>
      </c>
      <c r="E28" s="83">
        <v>0</v>
      </c>
      <c r="F28" s="83">
        <v>0</v>
      </c>
      <c r="G28" s="83">
        <v>0</v>
      </c>
      <c r="H28" s="83">
        <v>0</v>
      </c>
      <c r="I28" s="83">
        <v>0</v>
      </c>
      <c r="J28" s="83">
        <v>0</v>
      </c>
      <c r="K28" s="83">
        <v>0</v>
      </c>
      <c r="L28" s="83">
        <v>0</v>
      </c>
      <c r="M28" s="83">
        <v>0</v>
      </c>
      <c r="N28" s="83">
        <v>4.9880000000000002E-3</v>
      </c>
      <c r="O28" s="83">
        <v>7.4819999999999999E-3</v>
      </c>
      <c r="P28" s="83">
        <v>4.9148999999999998E-2</v>
      </c>
      <c r="Q28" s="83">
        <v>5.7340499999999996E-2</v>
      </c>
      <c r="R28" s="83">
        <v>5.8481600000000002E-2</v>
      </c>
      <c r="S28" s="83">
        <v>0.75947821549522443</v>
      </c>
      <c r="AL28" s="25"/>
      <c r="AM28" s="25"/>
      <c r="AN28" s="25"/>
      <c r="AO28" s="25"/>
      <c r="AP28" s="25"/>
      <c r="AQ28" s="25"/>
      <c r="AR28" s="25"/>
      <c r="AS28" s="25"/>
      <c r="AT28" s="25"/>
      <c r="AU28" s="25"/>
      <c r="AV28" s="25"/>
      <c r="AW28" s="25"/>
      <c r="AX28" s="25"/>
      <c r="AY28" s="25"/>
      <c r="AZ28" s="25"/>
      <c r="BA28" s="25"/>
      <c r="BB28" s="25"/>
    </row>
    <row r="29" spans="1:54" s="24" customFormat="1" ht="27" customHeight="1" x14ac:dyDescent="0.25">
      <c r="B29" s="81"/>
      <c r="C29" s="82" t="s">
        <v>18</v>
      </c>
      <c r="D29" s="83">
        <v>0</v>
      </c>
      <c r="E29" s="83">
        <v>0</v>
      </c>
      <c r="F29" s="83">
        <v>4.4408920985006262E-16</v>
      </c>
      <c r="G29" s="83">
        <v>0</v>
      </c>
      <c r="H29" s="83">
        <v>0</v>
      </c>
      <c r="I29" s="83">
        <v>-8.8817841970012523E-16</v>
      </c>
      <c r="J29" s="83">
        <v>-8.8817841970012523E-16</v>
      </c>
      <c r="K29" s="83">
        <v>-8.8817841970012523E-16</v>
      </c>
      <c r="L29" s="83">
        <v>0</v>
      </c>
      <c r="M29" s="83">
        <v>8.8817841970012523E-16</v>
      </c>
      <c r="N29" s="83">
        <v>0</v>
      </c>
      <c r="O29" s="83">
        <v>-1.7763568394002505E-15</v>
      </c>
      <c r="P29" s="83">
        <v>8.8817841970012523E-16</v>
      </c>
      <c r="Q29" s="83">
        <v>9.9999999392252903E-9</v>
      </c>
      <c r="R29" s="83">
        <v>-1.7763568394002505E-15</v>
      </c>
      <c r="S29" s="83">
        <v>-2.306886819906499E-14</v>
      </c>
      <c r="AL29" s="25"/>
      <c r="AM29" s="25"/>
      <c r="AN29" s="25"/>
      <c r="AO29" s="25"/>
      <c r="AP29" s="25"/>
      <c r="AQ29" s="25"/>
      <c r="AR29" s="25"/>
      <c r="AS29" s="25"/>
      <c r="AT29" s="25"/>
      <c r="AU29" s="25"/>
      <c r="AV29" s="25"/>
      <c r="AW29" s="25"/>
      <c r="AX29" s="25"/>
      <c r="AY29" s="25"/>
      <c r="AZ29" s="25"/>
      <c r="BA29" s="25"/>
      <c r="BB29" s="25"/>
    </row>
    <row r="30" spans="1:54" s="18" customFormat="1" ht="36" customHeight="1" x14ac:dyDescent="0.25">
      <c r="A30" s="17"/>
      <c r="B30" s="191" t="s">
        <v>259</v>
      </c>
      <c r="C30" s="191"/>
      <c r="D30" s="80">
        <v>19.672779679999998</v>
      </c>
      <c r="E30" s="80">
        <v>20.00245593</v>
      </c>
      <c r="F30" s="80">
        <v>22.167002610000001</v>
      </c>
      <c r="G30" s="80">
        <v>23.60801532</v>
      </c>
      <c r="H30" s="80">
        <v>25.117309079999998</v>
      </c>
      <c r="I30" s="80">
        <v>25.960925159999999</v>
      </c>
      <c r="J30" s="80">
        <v>27.479657749999998</v>
      </c>
      <c r="K30" s="80">
        <v>30.738147300000001</v>
      </c>
      <c r="L30" s="80">
        <v>32.323533310000002</v>
      </c>
      <c r="M30" s="80">
        <v>34.632801850000007</v>
      </c>
      <c r="N30" s="80">
        <v>36.910576760000005</v>
      </c>
      <c r="O30" s="80">
        <v>37.064965889999996</v>
      </c>
      <c r="P30" s="80">
        <v>37.676580379999997</v>
      </c>
      <c r="Q30" s="80">
        <v>41.778506479999997</v>
      </c>
      <c r="R30" s="80">
        <v>43.187676350000004</v>
      </c>
      <c r="S30" s="80">
        <v>100</v>
      </c>
      <c r="T30" s="17"/>
      <c r="AA30" s="19"/>
      <c r="AB30" s="19"/>
      <c r="AC30" s="19"/>
      <c r="AD30" s="19"/>
      <c r="AE30" s="19"/>
      <c r="AI30" s="14"/>
      <c r="AL30" s="21"/>
      <c r="AM30" s="21"/>
      <c r="AN30" s="21"/>
      <c r="AO30" s="21"/>
      <c r="AP30" s="21"/>
      <c r="AQ30" s="21"/>
      <c r="AR30" s="21"/>
      <c r="AS30" s="21"/>
      <c r="AT30" s="21"/>
      <c r="AU30" s="21"/>
      <c r="AV30" s="21"/>
      <c r="AW30" s="21"/>
      <c r="AX30" s="21"/>
      <c r="AY30" s="21"/>
      <c r="AZ30" s="21"/>
      <c r="BA30" s="21"/>
      <c r="BB30" s="21"/>
    </row>
    <row r="31" spans="1:54" s="115" customFormat="1" ht="22.5" customHeight="1" x14ac:dyDescent="0.25">
      <c r="A31" s="120"/>
      <c r="B31" s="121"/>
      <c r="C31" s="81" t="s">
        <v>11</v>
      </c>
      <c r="D31" s="83">
        <v>3.96903878</v>
      </c>
      <c r="E31" s="83">
        <v>4.1951596099999993</v>
      </c>
      <c r="F31" s="83">
        <v>4.6267559899999995</v>
      </c>
      <c r="G31" s="83">
        <v>4.7556979400000001</v>
      </c>
      <c r="H31" s="83">
        <v>4.75555371</v>
      </c>
      <c r="I31" s="83">
        <v>5.3307757499999999</v>
      </c>
      <c r="J31" s="83">
        <v>5.39752951</v>
      </c>
      <c r="K31" s="83">
        <v>5.3122961200000001</v>
      </c>
      <c r="L31" s="83">
        <v>5.4005635599999993</v>
      </c>
      <c r="M31" s="83">
        <v>5.5149085600000003</v>
      </c>
      <c r="N31" s="83">
        <v>5.8550715000000002</v>
      </c>
      <c r="O31" s="83">
        <v>5.9840999799999999</v>
      </c>
      <c r="P31" s="83">
        <v>6.5983728600000005</v>
      </c>
      <c r="Q31" s="83">
        <v>6.9991628499999994</v>
      </c>
      <c r="R31" s="83">
        <v>7.3009673400000006</v>
      </c>
      <c r="S31" s="83">
        <v>16.905209904862133</v>
      </c>
      <c r="AL31" s="124"/>
      <c r="AM31" s="124"/>
      <c r="AN31" s="124"/>
      <c r="AO31" s="124"/>
      <c r="AP31" s="124"/>
      <c r="AQ31" s="124"/>
      <c r="AR31" s="124"/>
      <c r="AS31" s="124"/>
      <c r="AT31" s="124"/>
      <c r="AU31" s="124"/>
      <c r="AV31" s="124"/>
      <c r="AW31" s="124"/>
      <c r="AX31" s="124"/>
      <c r="AY31" s="124"/>
      <c r="AZ31" s="124"/>
      <c r="BA31" s="124"/>
      <c r="BB31" s="124"/>
    </row>
    <row r="32" spans="1:54" s="24" customFormat="1" ht="22.5" customHeight="1" x14ac:dyDescent="0.25">
      <c r="B32" s="81"/>
      <c r="C32" s="81" t="s">
        <v>20</v>
      </c>
      <c r="D32" s="83">
        <v>6.6724712400000001</v>
      </c>
      <c r="E32" s="83">
        <v>6.9758636599999999</v>
      </c>
      <c r="F32" s="83">
        <v>7.7499542300000002</v>
      </c>
      <c r="G32" s="83">
        <v>8.4480254499999994</v>
      </c>
      <c r="H32" s="83">
        <v>9.6602590999999993</v>
      </c>
      <c r="I32" s="83">
        <v>10.138626800000001</v>
      </c>
      <c r="J32" s="83">
        <v>10.946778700000001</v>
      </c>
      <c r="K32" s="83">
        <v>12.321044499999999</v>
      </c>
      <c r="L32" s="83">
        <v>12.9747182</v>
      </c>
      <c r="M32" s="83">
        <v>14.115981700000001</v>
      </c>
      <c r="N32" s="83">
        <v>14.982246100000001</v>
      </c>
      <c r="O32" s="83">
        <v>14.464601699999999</v>
      </c>
      <c r="P32" s="83">
        <v>14.339614540000001</v>
      </c>
      <c r="Q32" s="83">
        <v>14.57295343</v>
      </c>
      <c r="R32" s="83">
        <v>14.886045130000001</v>
      </c>
      <c r="S32" s="83">
        <v>34.468270553296392</v>
      </c>
      <c r="AL32" s="25"/>
      <c r="AM32" s="25"/>
      <c r="AN32" s="25"/>
      <c r="AO32" s="25"/>
      <c r="AP32" s="25"/>
      <c r="AQ32" s="25"/>
      <c r="AR32" s="25"/>
      <c r="AS32" s="25"/>
      <c r="AT32" s="25"/>
      <c r="AU32" s="25"/>
      <c r="AV32" s="25"/>
      <c r="AW32" s="25"/>
      <c r="AX32" s="25"/>
      <c r="AY32" s="25"/>
      <c r="AZ32" s="25"/>
      <c r="BA32" s="25"/>
      <c r="BB32" s="25"/>
    </row>
    <row r="33" spans="1:54" s="24" customFormat="1" ht="27" customHeight="1" x14ac:dyDescent="0.25">
      <c r="B33" s="81"/>
      <c r="C33" s="82" t="s">
        <v>12</v>
      </c>
      <c r="D33" s="83">
        <v>6.9931437399999998</v>
      </c>
      <c r="E33" s="83">
        <v>6.8547232400000002</v>
      </c>
      <c r="F33" s="83">
        <v>7.5901372399999998</v>
      </c>
      <c r="G33" s="83">
        <v>7.78619181</v>
      </c>
      <c r="H33" s="83">
        <v>7.6205274300000001</v>
      </c>
      <c r="I33" s="83">
        <v>7.6682980900000004</v>
      </c>
      <c r="J33" s="83">
        <v>8.4556420300000017</v>
      </c>
      <c r="K33" s="83">
        <v>9.502434550000002</v>
      </c>
      <c r="L33" s="83">
        <v>10.711175170000001</v>
      </c>
      <c r="M33" s="83">
        <v>10.539355909999999</v>
      </c>
      <c r="N33" s="83">
        <v>11.567114400000001</v>
      </c>
      <c r="O33" s="83">
        <v>11.807383870000001</v>
      </c>
      <c r="P33" s="83">
        <v>12.648222799999999</v>
      </c>
      <c r="Q33" s="83">
        <v>14.63130243</v>
      </c>
      <c r="R33" s="83">
        <v>15.19784763</v>
      </c>
      <c r="S33" s="83">
        <v>35.190241556026663</v>
      </c>
      <c r="AL33" s="25"/>
      <c r="AM33" s="25"/>
      <c r="AN33" s="25"/>
      <c r="AO33" s="25"/>
      <c r="AP33" s="25"/>
      <c r="AQ33" s="25"/>
      <c r="AR33" s="25"/>
      <c r="AS33" s="25"/>
      <c r="AT33" s="25"/>
      <c r="AU33" s="25"/>
      <c r="AV33" s="25"/>
      <c r="AW33" s="25"/>
      <c r="AX33" s="25"/>
      <c r="AY33" s="25"/>
      <c r="AZ33" s="25"/>
      <c r="BA33" s="25"/>
      <c r="BB33" s="25"/>
    </row>
    <row r="34" spans="1:54" s="18" customFormat="1" ht="36" customHeight="1" x14ac:dyDescent="0.2">
      <c r="A34" s="17"/>
      <c r="B34" s="191" t="s">
        <v>260</v>
      </c>
      <c r="C34" s="191"/>
      <c r="D34" s="80">
        <v>10.3735102</v>
      </c>
      <c r="E34" s="80">
        <v>10.6194679</v>
      </c>
      <c r="F34" s="80">
        <v>11.790827999999999</v>
      </c>
      <c r="G34" s="80">
        <v>13.095143500000001</v>
      </c>
      <c r="H34" s="80">
        <v>14.261237300000001</v>
      </c>
      <c r="I34" s="80">
        <v>14.2804205</v>
      </c>
      <c r="J34" s="80">
        <v>15.029752800000001</v>
      </c>
      <c r="K34" s="80">
        <v>16.515029500000001</v>
      </c>
      <c r="L34" s="80">
        <v>17.397465800000003</v>
      </c>
      <c r="M34" s="80">
        <v>18.110794600000002</v>
      </c>
      <c r="N34" s="80">
        <v>18.379343499999997</v>
      </c>
      <c r="O34" s="80">
        <v>17.8066836</v>
      </c>
      <c r="P34" s="80">
        <v>17.701767629999999</v>
      </c>
      <c r="Q34" s="80">
        <v>18.122697329999998</v>
      </c>
      <c r="R34" s="80">
        <v>18.559947409999999</v>
      </c>
      <c r="S34" s="80">
        <v>100</v>
      </c>
      <c r="T34" s="17"/>
      <c r="Z34" s="20"/>
      <c r="AA34" s="19"/>
      <c r="AB34" s="19"/>
      <c r="AC34" s="19"/>
      <c r="AD34" s="19"/>
      <c r="AE34" s="19"/>
      <c r="AI34" s="14"/>
      <c r="AL34" s="21"/>
      <c r="AM34" s="21"/>
      <c r="AN34" s="21"/>
      <c r="AO34" s="21"/>
      <c r="AP34" s="21"/>
      <c r="AQ34" s="21"/>
      <c r="AR34" s="21"/>
      <c r="AS34" s="21"/>
      <c r="AT34" s="21"/>
      <c r="AU34" s="21"/>
      <c r="AV34" s="21"/>
      <c r="AW34" s="21"/>
      <c r="AX34" s="21"/>
      <c r="AY34" s="21"/>
      <c r="AZ34" s="21"/>
      <c r="BA34" s="21"/>
      <c r="BB34" s="21"/>
    </row>
    <row r="35" spans="1:54" s="115" customFormat="1" ht="22.5" customHeight="1" x14ac:dyDescent="0.25">
      <c r="B35" s="121"/>
      <c r="C35" s="81" t="s">
        <v>11</v>
      </c>
      <c r="D35" s="83">
        <v>0.95395560000000001</v>
      </c>
      <c r="E35" s="83">
        <v>1.0154847999999999</v>
      </c>
      <c r="F35" s="83">
        <v>1.1383974000000001</v>
      </c>
      <c r="G35" s="83">
        <v>1.1850788000000001</v>
      </c>
      <c r="H35" s="83">
        <v>1.0275344</v>
      </c>
      <c r="I35" s="83">
        <v>0.94598720000000003</v>
      </c>
      <c r="J35" s="83">
        <v>1.0118309999999999</v>
      </c>
      <c r="K35" s="83">
        <v>0.80226959999999992</v>
      </c>
      <c r="L35" s="83">
        <v>0.75075800000000004</v>
      </c>
      <c r="M35" s="83">
        <v>0.77830679999999997</v>
      </c>
      <c r="N35" s="83">
        <v>0.8101739</v>
      </c>
      <c r="O35" s="83">
        <v>0.80990949999999995</v>
      </c>
      <c r="P35" s="83">
        <v>0.75038269999999996</v>
      </c>
      <c r="Q35" s="83">
        <v>0.58742395000000003</v>
      </c>
      <c r="R35" s="83">
        <v>0.62520178000000004</v>
      </c>
      <c r="S35" s="83">
        <v>3.3685536181160982</v>
      </c>
      <c r="AL35" s="124"/>
      <c r="AM35" s="124"/>
      <c r="AN35" s="124"/>
      <c r="AO35" s="124"/>
      <c r="AP35" s="124"/>
      <c r="AQ35" s="124"/>
      <c r="AR35" s="124"/>
      <c r="AS35" s="124"/>
      <c r="AT35" s="124"/>
      <c r="AU35" s="124"/>
      <c r="AV35" s="124"/>
      <c r="AW35" s="124"/>
      <c r="AX35" s="124"/>
      <c r="AY35" s="124"/>
      <c r="AZ35" s="124"/>
      <c r="BA35" s="124"/>
      <c r="BB35" s="124"/>
    </row>
    <row r="36" spans="1:54" s="24" customFormat="1" ht="22.5" customHeight="1" x14ac:dyDescent="0.25">
      <c r="B36" s="81"/>
      <c r="C36" s="81" t="s">
        <v>20</v>
      </c>
      <c r="D36" s="83">
        <v>6.6415112399999998</v>
      </c>
      <c r="E36" s="83">
        <v>6.9379376599999993</v>
      </c>
      <c r="F36" s="83">
        <v>7.7151242300000007</v>
      </c>
      <c r="G36" s="83">
        <v>8.4260094499999987</v>
      </c>
      <c r="H36" s="83">
        <v>9.6209571</v>
      </c>
      <c r="I36" s="83">
        <v>10.090982799999999</v>
      </c>
      <c r="J36" s="83">
        <v>10.8942327</v>
      </c>
      <c r="K36" s="83">
        <v>12.2615325</v>
      </c>
      <c r="L36" s="83">
        <v>12.916152200000001</v>
      </c>
      <c r="M36" s="83">
        <v>14.046923699999999</v>
      </c>
      <c r="N36" s="83">
        <v>14.9171441</v>
      </c>
      <c r="O36" s="83">
        <v>14.3972637</v>
      </c>
      <c r="P36" s="83">
        <v>14.280962540000001</v>
      </c>
      <c r="Q36" s="83">
        <v>14.508595339999999</v>
      </c>
      <c r="R36" s="83">
        <v>14.818025410000001</v>
      </c>
      <c r="S36" s="83">
        <v>79.838725200353366</v>
      </c>
      <c r="AL36" s="25"/>
      <c r="AM36" s="25"/>
      <c r="AN36" s="25"/>
      <c r="AO36" s="25"/>
      <c r="AP36" s="25"/>
      <c r="AQ36" s="25"/>
      <c r="AR36" s="25"/>
      <c r="AS36" s="25"/>
      <c r="AT36" s="25"/>
      <c r="AU36" s="25"/>
      <c r="AV36" s="25"/>
      <c r="AW36" s="25"/>
      <c r="AX36" s="25"/>
      <c r="AY36" s="25"/>
      <c r="AZ36" s="25"/>
      <c r="BA36" s="25"/>
      <c r="BB36" s="25"/>
    </row>
    <row r="37" spans="1:54" s="24" customFormat="1" ht="27" customHeight="1" x14ac:dyDescent="0.25">
      <c r="B37" s="81"/>
      <c r="C37" s="82" t="s">
        <v>12</v>
      </c>
      <c r="D37" s="83">
        <v>2.13277209</v>
      </c>
      <c r="E37" s="83">
        <v>1.9890873</v>
      </c>
      <c r="F37" s="83">
        <v>2.0211999299999999</v>
      </c>
      <c r="G37" s="83">
        <v>2.0519401900000003</v>
      </c>
      <c r="H37" s="83">
        <v>2.3950011</v>
      </c>
      <c r="I37" s="83">
        <v>2.3254198000000001</v>
      </c>
      <c r="J37" s="83">
        <v>2.4028117999999998</v>
      </c>
      <c r="K37" s="83">
        <v>2.3794588000000001</v>
      </c>
      <c r="L37" s="83">
        <v>2.6337942000000001</v>
      </c>
      <c r="M37" s="83">
        <v>1.9343735999999998</v>
      </c>
      <c r="N37" s="83">
        <v>1.9894098</v>
      </c>
      <c r="O37" s="83">
        <v>1.9466926</v>
      </c>
      <c r="P37" s="83">
        <v>2.0987471999999996</v>
      </c>
      <c r="Q37" s="83">
        <v>2.3298112</v>
      </c>
      <c r="R37" s="83">
        <v>2.3773293799999999</v>
      </c>
      <c r="S37" s="83">
        <v>12.808923039938721</v>
      </c>
      <c r="AL37" s="25"/>
      <c r="AM37" s="25"/>
      <c r="AN37" s="25"/>
      <c r="AO37" s="25"/>
      <c r="AP37" s="25"/>
      <c r="AQ37" s="25"/>
      <c r="AR37" s="25"/>
      <c r="AS37" s="25"/>
      <c r="AT37" s="25"/>
      <c r="AU37" s="25"/>
      <c r="AV37" s="25"/>
      <c r="AW37" s="25"/>
      <c r="AX37" s="25"/>
      <c r="AY37" s="25"/>
      <c r="AZ37" s="25"/>
      <c r="BA37" s="25"/>
      <c r="BB37" s="25"/>
    </row>
    <row r="38" spans="1:54" s="18" customFormat="1" ht="36" customHeight="1" x14ac:dyDescent="0.25">
      <c r="A38" s="17"/>
      <c r="B38" s="191" t="s">
        <v>261</v>
      </c>
      <c r="C38" s="191"/>
      <c r="D38" s="80">
        <v>6.5161283700000006</v>
      </c>
      <c r="E38" s="80">
        <v>6.6525675300000007</v>
      </c>
      <c r="F38" s="80">
        <v>7.4300257899999993</v>
      </c>
      <c r="G38" s="80">
        <v>7.4222165800000006</v>
      </c>
      <c r="H38" s="80">
        <v>8.11557174</v>
      </c>
      <c r="I38" s="80">
        <v>8.492951399999999</v>
      </c>
      <c r="J38" s="80">
        <v>9.12854162</v>
      </c>
      <c r="K38" s="80">
        <v>10.48824671</v>
      </c>
      <c r="L38" s="80">
        <v>11.045896109999999</v>
      </c>
      <c r="M38" s="80">
        <v>12.480037710000001</v>
      </c>
      <c r="N38" s="80">
        <v>14.121358730000001</v>
      </c>
      <c r="O38" s="80">
        <v>14.775385159999999</v>
      </c>
      <c r="P38" s="80">
        <v>14.97980656</v>
      </c>
      <c r="Q38" s="80">
        <v>18.44335311</v>
      </c>
      <c r="R38" s="80">
        <v>19.135994650000001</v>
      </c>
      <c r="S38" s="80">
        <v>100</v>
      </c>
      <c r="T38" s="17"/>
      <c r="Y38" s="26"/>
      <c r="AA38" s="19"/>
      <c r="AB38" s="19"/>
      <c r="AC38" s="19"/>
      <c r="AD38" s="19"/>
      <c r="AE38" s="19"/>
      <c r="AI38" s="14"/>
      <c r="AL38" s="21"/>
      <c r="AM38" s="21"/>
      <c r="AN38" s="21"/>
      <c r="AO38" s="21"/>
      <c r="AP38" s="21"/>
      <c r="AQ38" s="21"/>
      <c r="AR38" s="21"/>
      <c r="AS38" s="21"/>
      <c r="AT38" s="21"/>
      <c r="AU38" s="21"/>
      <c r="AV38" s="21"/>
      <c r="AW38" s="21"/>
      <c r="AX38" s="21"/>
      <c r="AY38" s="21"/>
      <c r="AZ38" s="21"/>
      <c r="BA38" s="21"/>
      <c r="BB38" s="21"/>
    </row>
    <row r="39" spans="1:54" s="115" customFormat="1" ht="22.5" customHeight="1" x14ac:dyDescent="0.25">
      <c r="B39" s="121"/>
      <c r="C39" s="81" t="s">
        <v>11</v>
      </c>
      <c r="D39" s="83">
        <v>1.7769090799999998</v>
      </c>
      <c r="E39" s="83">
        <v>1.9364344599999999</v>
      </c>
      <c r="F39" s="83">
        <v>2.12450077</v>
      </c>
      <c r="G39" s="83">
        <v>2.2306729199999999</v>
      </c>
      <c r="H39" s="83">
        <v>2.5287127799999998</v>
      </c>
      <c r="I39" s="83">
        <v>2.9939158000000003</v>
      </c>
      <c r="J39" s="83">
        <v>3.0171171800000001</v>
      </c>
      <c r="K39" s="83">
        <v>2.9927123499999997</v>
      </c>
      <c r="L39" s="83">
        <v>3.1310448599999998</v>
      </c>
      <c r="M39" s="83">
        <v>3.2480005599999999</v>
      </c>
      <c r="N39" s="83">
        <v>3.4315994000000001</v>
      </c>
      <c r="O39" s="83">
        <v>3.5728376800000001</v>
      </c>
      <c r="P39" s="83">
        <v>3.9354720300000001</v>
      </c>
      <c r="Q39" s="83">
        <v>4.33734558</v>
      </c>
      <c r="R39" s="83">
        <v>4.5002349299999995</v>
      </c>
      <c r="S39" s="83">
        <v>23.517120548526069</v>
      </c>
      <c r="AL39" s="124"/>
      <c r="AM39" s="124"/>
      <c r="AN39" s="124"/>
      <c r="AO39" s="124"/>
      <c r="AP39" s="124"/>
      <c r="AQ39" s="124"/>
      <c r="AR39" s="124"/>
      <c r="AS39" s="124"/>
      <c r="AT39" s="124"/>
      <c r="AU39" s="124"/>
      <c r="AV39" s="124"/>
      <c r="AW39" s="124"/>
      <c r="AX39" s="124"/>
      <c r="AY39" s="124"/>
      <c r="AZ39" s="124"/>
      <c r="BA39" s="124"/>
      <c r="BB39" s="124"/>
    </row>
    <row r="40" spans="1:54" s="24" customFormat="1" ht="22.5" customHeight="1" x14ac:dyDescent="0.25">
      <c r="B40" s="81"/>
      <c r="C40" s="81" t="s">
        <v>20</v>
      </c>
      <c r="D40" s="83">
        <v>0</v>
      </c>
      <c r="E40" s="83">
        <v>0</v>
      </c>
      <c r="F40" s="83">
        <v>0</v>
      </c>
      <c r="G40" s="83">
        <v>0</v>
      </c>
      <c r="H40" s="83">
        <v>0</v>
      </c>
      <c r="I40" s="83">
        <v>0</v>
      </c>
      <c r="J40" s="83">
        <v>0</v>
      </c>
      <c r="K40" s="83">
        <v>0</v>
      </c>
      <c r="L40" s="83">
        <v>0</v>
      </c>
      <c r="M40" s="83">
        <v>0</v>
      </c>
      <c r="N40" s="83">
        <v>0</v>
      </c>
      <c r="O40" s="83">
        <v>0</v>
      </c>
      <c r="P40" s="83">
        <v>0</v>
      </c>
      <c r="Q40" s="83">
        <v>0</v>
      </c>
      <c r="R40" s="83">
        <v>0</v>
      </c>
      <c r="S40" s="83">
        <v>0</v>
      </c>
      <c r="AL40" s="25"/>
      <c r="AM40" s="25"/>
      <c r="AN40" s="25"/>
      <c r="AO40" s="25"/>
      <c r="AP40" s="25"/>
      <c r="AQ40" s="25"/>
      <c r="AR40" s="25"/>
      <c r="AS40" s="25"/>
      <c r="AT40" s="25"/>
      <c r="AU40" s="25"/>
      <c r="AV40" s="25"/>
      <c r="AW40" s="25"/>
      <c r="AX40" s="25"/>
      <c r="AY40" s="25"/>
      <c r="AZ40" s="25"/>
      <c r="BA40" s="25"/>
      <c r="BB40" s="25"/>
    </row>
    <row r="41" spans="1:54" s="24" customFormat="1" ht="27" customHeight="1" x14ac:dyDescent="0.25">
      <c r="B41" s="81"/>
      <c r="C41" s="82" t="s">
        <v>12</v>
      </c>
      <c r="D41" s="83">
        <v>3.3817122500000001</v>
      </c>
      <c r="E41" s="83">
        <v>3.45024832</v>
      </c>
      <c r="F41" s="83">
        <v>4.0576174700000003</v>
      </c>
      <c r="G41" s="83">
        <v>4.0461959800000002</v>
      </c>
      <c r="H41" s="83">
        <v>3.7696448199999999</v>
      </c>
      <c r="I41" s="83">
        <v>3.68027178</v>
      </c>
      <c r="J41" s="83">
        <v>4.2470222300000007</v>
      </c>
      <c r="K41" s="83">
        <v>5.0720008100000005</v>
      </c>
      <c r="L41" s="83">
        <v>5.837058279999999</v>
      </c>
      <c r="M41" s="83">
        <v>6.2408139600000005</v>
      </c>
      <c r="N41" s="83">
        <v>6.9644802600000002</v>
      </c>
      <c r="O41" s="83">
        <v>7.1685189400000002</v>
      </c>
      <c r="P41" s="83">
        <v>7.6564455499999999</v>
      </c>
      <c r="Q41" s="83">
        <v>9.3313305900000003</v>
      </c>
      <c r="R41" s="83">
        <v>9.6817694200000002</v>
      </c>
      <c r="S41" s="83">
        <v>50.594544977049317</v>
      </c>
      <c r="AL41" s="25"/>
      <c r="AM41" s="25"/>
      <c r="AN41" s="25"/>
      <c r="AO41" s="25"/>
      <c r="AP41" s="25"/>
      <c r="AQ41" s="25"/>
      <c r="AR41" s="25"/>
      <c r="AS41" s="25"/>
      <c r="AT41" s="25"/>
      <c r="AU41" s="25"/>
      <c r="AV41" s="25"/>
      <c r="AW41" s="25"/>
      <c r="AX41" s="25"/>
      <c r="AY41" s="25"/>
      <c r="AZ41" s="25"/>
      <c r="BA41" s="25"/>
      <c r="BB41" s="25"/>
    </row>
    <row r="42" spans="1:54" s="18" customFormat="1" ht="36" customHeight="1" x14ac:dyDescent="0.25">
      <c r="A42" s="17"/>
      <c r="B42" s="191" t="s">
        <v>262</v>
      </c>
      <c r="C42" s="191"/>
      <c r="D42" s="80">
        <v>10.3735102</v>
      </c>
      <c r="E42" s="80">
        <v>10.6194679</v>
      </c>
      <c r="F42" s="80">
        <v>11.790827999999999</v>
      </c>
      <c r="G42" s="80">
        <v>13.095143500000001</v>
      </c>
      <c r="H42" s="80">
        <v>14.261237300000001</v>
      </c>
      <c r="I42" s="80">
        <v>14.2804205</v>
      </c>
      <c r="J42" s="80">
        <v>15.029752800000001</v>
      </c>
      <c r="K42" s="80">
        <v>16.515029500000001</v>
      </c>
      <c r="L42" s="80">
        <v>17.397465800000003</v>
      </c>
      <c r="M42" s="80">
        <v>18.110794600000002</v>
      </c>
      <c r="N42" s="80">
        <v>18.379343499999997</v>
      </c>
      <c r="O42" s="80">
        <v>17.8066836</v>
      </c>
      <c r="P42" s="80">
        <v>17.701767629999999</v>
      </c>
      <c r="Q42" s="80">
        <v>18.122697329999998</v>
      </c>
      <c r="R42" s="80">
        <v>18.559947409999999</v>
      </c>
      <c r="S42" s="80">
        <v>100</v>
      </c>
      <c r="T42" s="17"/>
      <c r="AA42" s="19"/>
      <c r="AB42" s="19"/>
      <c r="AC42" s="19"/>
      <c r="AD42" s="19"/>
      <c r="AE42" s="19"/>
      <c r="AI42" s="14"/>
      <c r="AL42" s="21"/>
      <c r="AM42" s="21"/>
      <c r="AN42" s="21"/>
      <c r="AO42" s="21"/>
      <c r="AP42" s="21"/>
      <c r="AQ42" s="21"/>
      <c r="AR42" s="21"/>
      <c r="AS42" s="21"/>
      <c r="AT42" s="21"/>
      <c r="AU42" s="21"/>
      <c r="AV42" s="21"/>
      <c r="AW42" s="21"/>
      <c r="AX42" s="21"/>
      <c r="AY42" s="21"/>
      <c r="AZ42" s="21"/>
      <c r="BA42" s="21"/>
      <c r="BB42" s="21"/>
    </row>
    <row r="43" spans="1:54" s="115" customFormat="1" ht="22.5" customHeight="1" x14ac:dyDescent="0.25">
      <c r="B43" s="121"/>
      <c r="C43" s="81" t="s">
        <v>13</v>
      </c>
      <c r="D43" s="83">
        <v>1.90246</v>
      </c>
      <c r="E43" s="83">
        <v>1.83826</v>
      </c>
      <c r="F43" s="83">
        <v>2.2041999999999997</v>
      </c>
      <c r="G43" s="83">
        <v>2.3079899999999998</v>
      </c>
      <c r="H43" s="83">
        <v>2.5038</v>
      </c>
      <c r="I43" s="83">
        <v>2.8847199999999997</v>
      </c>
      <c r="J43" s="83">
        <v>3.2356799999999999</v>
      </c>
      <c r="K43" s="83">
        <v>3.6551199999999997</v>
      </c>
      <c r="L43" s="83">
        <v>4.0906099999999999</v>
      </c>
      <c r="M43" s="83">
        <v>4.4105400000000001</v>
      </c>
      <c r="N43" s="83">
        <v>4.7379600000000002</v>
      </c>
      <c r="O43" s="83">
        <v>4.5678299999999998</v>
      </c>
      <c r="P43" s="83">
        <v>4.43729</v>
      </c>
      <c r="Q43" s="83">
        <v>4.2104499999999998</v>
      </c>
      <c r="R43" s="83">
        <v>4.2463999599999998</v>
      </c>
      <c r="S43" s="83">
        <v>22.879374958315143</v>
      </c>
      <c r="AL43" s="124"/>
      <c r="AM43" s="124"/>
      <c r="AN43" s="124"/>
      <c r="AO43" s="124"/>
      <c r="AP43" s="124"/>
      <c r="AQ43" s="124"/>
      <c r="AR43" s="124"/>
      <c r="AS43" s="124"/>
      <c r="AT43" s="124"/>
      <c r="AU43" s="124"/>
      <c r="AV43" s="124"/>
      <c r="AW43" s="124"/>
      <c r="AX43" s="124"/>
      <c r="AY43" s="124"/>
      <c r="AZ43" s="124"/>
      <c r="BA43" s="124"/>
      <c r="BB43" s="124"/>
    </row>
    <row r="44" spans="1:54" s="24" customFormat="1" ht="22.5" customHeight="1" x14ac:dyDescent="0.25">
      <c r="B44" s="81"/>
      <c r="C44" s="81" t="s">
        <v>2</v>
      </c>
      <c r="D44" s="83">
        <v>5.6943051999999996</v>
      </c>
      <c r="E44" s="83">
        <v>6.1400454</v>
      </c>
      <c r="F44" s="83">
        <v>6.7129921999999995</v>
      </c>
      <c r="G44" s="83">
        <v>7.0842700000000001</v>
      </c>
      <c r="H44" s="83">
        <v>8.0626232000000009</v>
      </c>
      <c r="I44" s="83">
        <v>8.1577696</v>
      </c>
      <c r="J44" s="83">
        <v>8.7648449999999993</v>
      </c>
      <c r="K44" s="83">
        <v>9.3305524000000002</v>
      </c>
      <c r="L44" s="83">
        <v>9.7876687999999987</v>
      </c>
      <c r="M44" s="83">
        <v>9.9407303999999996</v>
      </c>
      <c r="N44" s="83">
        <v>10.5457374</v>
      </c>
      <c r="O44" s="83">
        <v>10.253058800000002</v>
      </c>
      <c r="P44" s="83">
        <v>10.1951436</v>
      </c>
      <c r="Q44" s="83">
        <v>10.476884999999999</v>
      </c>
      <c r="R44" s="83">
        <v>10.760654039999999</v>
      </c>
      <c r="S44" s="83">
        <v>57.977826134368335</v>
      </c>
      <c r="AL44" s="25"/>
      <c r="AM44" s="25"/>
      <c r="AN44" s="25"/>
      <c r="AO44" s="25"/>
      <c r="AP44" s="25"/>
      <c r="AQ44" s="25"/>
      <c r="AR44" s="25"/>
      <c r="AS44" s="25"/>
      <c r="AT44" s="25"/>
      <c r="AU44" s="25"/>
      <c r="AV44" s="25"/>
      <c r="AW44" s="25"/>
      <c r="AX44" s="25"/>
      <c r="AY44" s="25"/>
      <c r="AZ44" s="25"/>
      <c r="BA44" s="25"/>
      <c r="BB44" s="25"/>
    </row>
    <row r="45" spans="1:54" s="24" customFormat="1" ht="22.5" customHeight="1" x14ac:dyDescent="0.25">
      <c r="B45" s="81"/>
      <c r="C45" s="81" t="s">
        <v>14</v>
      </c>
      <c r="D45" s="83">
        <v>4.8010000000000006E-3</v>
      </c>
      <c r="E45" s="83">
        <v>3.8408000000000001E-3</v>
      </c>
      <c r="F45" s="83">
        <v>1.9204000000000001E-3</v>
      </c>
      <c r="G45" s="83">
        <v>9.6020000000000003E-4</v>
      </c>
      <c r="H45" s="83">
        <v>9.6020000000000003E-4</v>
      </c>
      <c r="I45" s="83">
        <v>0</v>
      </c>
      <c r="J45" s="83">
        <v>0</v>
      </c>
      <c r="K45" s="83">
        <v>0</v>
      </c>
      <c r="L45" s="83">
        <v>0</v>
      </c>
      <c r="M45" s="83">
        <v>0</v>
      </c>
      <c r="N45" s="83">
        <v>0</v>
      </c>
      <c r="O45" s="83">
        <v>0</v>
      </c>
      <c r="P45" s="83">
        <v>0</v>
      </c>
      <c r="Q45" s="83">
        <v>0</v>
      </c>
      <c r="R45" s="83">
        <v>0</v>
      </c>
      <c r="S45" s="83">
        <v>0</v>
      </c>
      <c r="AL45" s="25"/>
      <c r="AM45" s="25"/>
      <c r="AN45" s="25"/>
      <c r="AO45" s="25"/>
      <c r="AP45" s="25"/>
      <c r="AQ45" s="25"/>
      <c r="AR45" s="25"/>
      <c r="AS45" s="25"/>
      <c r="AT45" s="25"/>
      <c r="AU45" s="25"/>
      <c r="AV45" s="25"/>
      <c r="AW45" s="25"/>
      <c r="AX45" s="25"/>
      <c r="AY45" s="25"/>
      <c r="AZ45" s="25"/>
      <c r="BA45" s="25"/>
      <c r="BB45" s="25"/>
    </row>
    <row r="46" spans="1:54" s="24" customFormat="1" ht="22.5" customHeight="1" x14ac:dyDescent="0.25">
      <c r="B46" s="81"/>
      <c r="C46" s="81" t="s">
        <v>15</v>
      </c>
      <c r="D46" s="83">
        <v>0</v>
      </c>
      <c r="E46" s="83">
        <v>0</v>
      </c>
      <c r="F46" s="83">
        <v>0</v>
      </c>
      <c r="G46" s="83">
        <v>0.22903950000000001</v>
      </c>
      <c r="H46" s="83">
        <v>0.1651215</v>
      </c>
      <c r="I46" s="83">
        <v>3.6220200000000001E-2</v>
      </c>
      <c r="J46" s="83">
        <v>3.1958999999999998E-3</v>
      </c>
      <c r="K46" s="83">
        <v>1.5979500000000001E-2</v>
      </c>
      <c r="L46" s="83">
        <v>6.1787399999999999E-2</v>
      </c>
      <c r="M46" s="83">
        <v>0.12677070000000001</v>
      </c>
      <c r="N46" s="83">
        <v>0.12250950000000001</v>
      </c>
      <c r="O46" s="83">
        <v>4.5807899999999999E-2</v>
      </c>
      <c r="P46" s="83">
        <v>0.10631694</v>
      </c>
      <c r="Q46" s="83">
        <v>8.8259539999999997E-2</v>
      </c>
      <c r="R46" s="83">
        <v>7.6271330000000012E-2</v>
      </c>
      <c r="S46" s="83">
        <v>0.41094583036860022</v>
      </c>
      <c r="AL46" s="25"/>
      <c r="AM46" s="25"/>
      <c r="AN46" s="25"/>
      <c r="AO46" s="25"/>
      <c r="AP46" s="25"/>
      <c r="AQ46" s="25"/>
      <c r="AR46" s="25"/>
      <c r="AS46" s="25"/>
      <c r="AT46" s="25"/>
      <c r="AU46" s="25"/>
      <c r="AV46" s="25"/>
      <c r="AW46" s="25"/>
      <c r="AX46" s="25"/>
      <c r="AY46" s="25"/>
      <c r="AZ46" s="25"/>
      <c r="BA46" s="25"/>
      <c r="BB46" s="25"/>
    </row>
    <row r="47" spans="1:54" s="24" customFormat="1" ht="27" customHeight="1" x14ac:dyDescent="0.25">
      <c r="B47" s="81"/>
      <c r="C47" s="82" t="s">
        <v>16</v>
      </c>
      <c r="D47" s="83">
        <v>2.13226</v>
      </c>
      <c r="E47" s="83">
        <v>1.9694200000000002</v>
      </c>
      <c r="F47" s="83">
        <v>1.9694200000000002</v>
      </c>
      <c r="G47" s="83">
        <v>2.00482</v>
      </c>
      <c r="H47" s="83">
        <v>2.3611800000000001</v>
      </c>
      <c r="I47" s="83">
        <v>2.3269600000000001</v>
      </c>
      <c r="J47" s="83">
        <v>2.35764</v>
      </c>
      <c r="K47" s="83">
        <v>2.4921599999999997</v>
      </c>
      <c r="L47" s="83">
        <v>2.4142800000000002</v>
      </c>
      <c r="M47" s="83">
        <v>2.2361</v>
      </c>
      <c r="N47" s="83">
        <v>2.2396400000000001</v>
      </c>
      <c r="O47" s="83">
        <v>2.2195800000000001</v>
      </c>
      <c r="P47" s="83">
        <v>2.3352199999999996</v>
      </c>
      <c r="Q47" s="83">
        <v>2.5862823499999998</v>
      </c>
      <c r="R47" s="83">
        <v>2.6322256200000003</v>
      </c>
      <c r="S47" s="83">
        <v>14.182290293461561</v>
      </c>
      <c r="AL47" s="25"/>
      <c r="AM47" s="25"/>
      <c r="AN47" s="25"/>
      <c r="AO47" s="25"/>
      <c r="AP47" s="25"/>
      <c r="AQ47" s="25"/>
      <c r="AR47" s="25"/>
      <c r="AS47" s="25"/>
      <c r="AT47" s="25"/>
      <c r="AU47" s="25"/>
      <c r="AV47" s="25"/>
      <c r="AW47" s="25"/>
      <c r="AX47" s="25"/>
      <c r="AY47" s="25"/>
      <c r="AZ47" s="25"/>
      <c r="BA47" s="25"/>
      <c r="BB47" s="25"/>
    </row>
    <row r="48" spans="1:54" s="18" customFormat="1" ht="36" customHeight="1" x14ac:dyDescent="0.25">
      <c r="A48" s="17"/>
      <c r="B48" s="191" t="s">
        <v>263</v>
      </c>
      <c r="C48" s="191"/>
      <c r="D48" s="80">
        <v>0.76083230000000002</v>
      </c>
      <c r="E48" s="80">
        <v>0.75209310000000007</v>
      </c>
      <c r="F48" s="80">
        <v>0.87068290000000004</v>
      </c>
      <c r="G48" s="80">
        <v>1.0927824000000002</v>
      </c>
      <c r="H48" s="80">
        <v>1.6743619000000001</v>
      </c>
      <c r="I48" s="80">
        <v>1.2939553000000001</v>
      </c>
      <c r="J48" s="80">
        <v>2.3665243999999999</v>
      </c>
      <c r="K48" s="80">
        <v>4.9371244000000001</v>
      </c>
      <c r="L48" s="80">
        <v>5.5474338999999997</v>
      </c>
      <c r="M48" s="80">
        <v>3.5107645999999999</v>
      </c>
      <c r="N48" s="80">
        <v>4.3761152000000001</v>
      </c>
      <c r="O48" s="80">
        <v>3.9417150999999997</v>
      </c>
      <c r="P48" s="80">
        <v>3.8069359</v>
      </c>
      <c r="Q48" s="80">
        <v>1.0373564799999999</v>
      </c>
      <c r="R48" s="80">
        <v>2.31637811</v>
      </c>
      <c r="S48" s="80">
        <v>100</v>
      </c>
      <c r="T48" s="17"/>
      <c r="AA48" s="19"/>
      <c r="AB48" s="19"/>
      <c r="AC48" s="19"/>
      <c r="AD48" s="19"/>
      <c r="AE48" s="19"/>
      <c r="AI48" s="14"/>
      <c r="AL48" s="21"/>
      <c r="AM48" s="21"/>
      <c r="AN48" s="21"/>
      <c r="AO48" s="21"/>
      <c r="AP48" s="21"/>
      <c r="AQ48" s="21"/>
      <c r="AR48" s="21"/>
      <c r="AS48" s="21"/>
      <c r="AT48" s="21"/>
      <c r="AU48" s="21"/>
      <c r="AV48" s="21"/>
      <c r="AW48" s="21"/>
      <c r="AX48" s="21"/>
      <c r="AY48" s="21"/>
      <c r="AZ48" s="21"/>
      <c r="BA48" s="21"/>
      <c r="BB48" s="21"/>
    </row>
    <row r="49" spans="1:54" s="115" customFormat="1" ht="22.5" customHeight="1" x14ac:dyDescent="0.25">
      <c r="B49" s="121"/>
      <c r="C49" s="81" t="s">
        <v>4</v>
      </c>
      <c r="D49" s="83">
        <v>0.76083230000000002</v>
      </c>
      <c r="E49" s="83">
        <v>0.75209310000000007</v>
      </c>
      <c r="F49" s="83">
        <v>0.87068290000000004</v>
      </c>
      <c r="G49" s="83">
        <v>1.0927824000000002</v>
      </c>
      <c r="H49" s="83">
        <v>1.6743619000000001</v>
      </c>
      <c r="I49" s="83">
        <v>1.2939553000000001</v>
      </c>
      <c r="J49" s="83">
        <v>2.3665243999999999</v>
      </c>
      <c r="K49" s="83">
        <v>4.9371244000000001</v>
      </c>
      <c r="L49" s="83">
        <v>5.5474338999999997</v>
      </c>
      <c r="M49" s="83">
        <v>3.5107645999999999</v>
      </c>
      <c r="N49" s="83">
        <v>4.3761152000000001</v>
      </c>
      <c r="O49" s="83">
        <v>3.9417150999999997</v>
      </c>
      <c r="P49" s="83">
        <v>3.8069359</v>
      </c>
      <c r="Q49" s="83">
        <v>1.0373564799999999</v>
      </c>
      <c r="R49" s="83">
        <v>2.31637811</v>
      </c>
      <c r="S49" s="83">
        <v>100</v>
      </c>
      <c r="AL49" s="124"/>
      <c r="AM49" s="124"/>
      <c r="AN49" s="124"/>
      <c r="AO49" s="124"/>
      <c r="AP49" s="124"/>
      <c r="AQ49" s="124"/>
      <c r="AR49" s="124"/>
      <c r="AS49" s="124"/>
      <c r="AT49" s="124"/>
      <c r="AU49" s="124"/>
      <c r="AV49" s="124"/>
      <c r="AW49" s="124"/>
      <c r="AX49" s="124"/>
      <c r="AY49" s="124"/>
      <c r="AZ49" s="124"/>
      <c r="BA49" s="124"/>
      <c r="BB49" s="124"/>
    </row>
    <row r="50" spans="1:54" s="24" customFormat="1" ht="22.5" customHeight="1" x14ac:dyDescent="0.25">
      <c r="B50" s="81"/>
      <c r="C50" s="81" t="s">
        <v>0</v>
      </c>
      <c r="D50" s="83">
        <v>0</v>
      </c>
      <c r="E50" s="83">
        <v>0</v>
      </c>
      <c r="F50" s="83">
        <v>0</v>
      </c>
      <c r="G50" s="83">
        <v>0</v>
      </c>
      <c r="H50" s="83">
        <v>0</v>
      </c>
      <c r="I50" s="83">
        <v>0</v>
      </c>
      <c r="J50" s="83">
        <v>0</v>
      </c>
      <c r="K50" s="83">
        <v>0</v>
      </c>
      <c r="L50" s="83">
        <v>0</v>
      </c>
      <c r="M50" s="83">
        <v>0</v>
      </c>
      <c r="N50" s="83">
        <v>0</v>
      </c>
      <c r="O50" s="83">
        <v>0</v>
      </c>
      <c r="P50" s="83">
        <v>0</v>
      </c>
      <c r="Q50" s="83">
        <v>0</v>
      </c>
      <c r="R50" s="83">
        <v>0</v>
      </c>
      <c r="S50" s="83">
        <v>0</v>
      </c>
      <c r="W50" s="49"/>
      <c r="AL50" s="25"/>
      <c r="AM50" s="25"/>
      <c r="AN50" s="25"/>
      <c r="AO50" s="25"/>
      <c r="AP50" s="25"/>
      <c r="AQ50" s="25"/>
      <c r="AR50" s="25"/>
      <c r="AS50" s="25"/>
      <c r="AT50" s="25"/>
      <c r="AU50" s="25"/>
      <c r="AV50" s="25"/>
      <c r="AW50" s="25"/>
      <c r="AX50" s="25"/>
      <c r="AY50" s="25"/>
      <c r="AZ50" s="25"/>
      <c r="BA50" s="25"/>
      <c r="BB50" s="25"/>
    </row>
    <row r="51" spans="1:54" s="24" customFormat="1" ht="22.5" customHeight="1" x14ac:dyDescent="0.25">
      <c r="B51" s="81"/>
      <c r="C51" s="81" t="s">
        <v>13</v>
      </c>
      <c r="D51" s="83">
        <v>0</v>
      </c>
      <c r="E51" s="83">
        <v>0</v>
      </c>
      <c r="F51" s="83">
        <v>0</v>
      </c>
      <c r="G51" s="83">
        <v>0</v>
      </c>
      <c r="H51" s="83">
        <v>3.959E-2</v>
      </c>
      <c r="I51" s="83">
        <v>0</v>
      </c>
      <c r="J51" s="83">
        <v>0.42264999999999997</v>
      </c>
      <c r="K51" s="83">
        <v>1.2636700000000001</v>
      </c>
      <c r="L51" s="83">
        <v>1.7034400000000001</v>
      </c>
      <c r="M51" s="83">
        <v>1.10531</v>
      </c>
      <c r="N51" s="83">
        <v>1.7130699999999999</v>
      </c>
      <c r="O51" s="83">
        <v>1.7205599999999999</v>
      </c>
      <c r="P51" s="83">
        <v>1.6627799999999999</v>
      </c>
      <c r="Q51" s="83">
        <v>0.13268000000000002</v>
      </c>
      <c r="R51" s="83">
        <v>0.66374036000000003</v>
      </c>
      <c r="S51" s="83">
        <v>28.654232102029319</v>
      </c>
      <c r="AL51" s="25"/>
      <c r="AM51" s="25"/>
      <c r="AN51" s="25"/>
      <c r="AO51" s="25"/>
      <c r="AP51" s="25"/>
      <c r="AQ51" s="25"/>
      <c r="AR51" s="25"/>
      <c r="AS51" s="25"/>
      <c r="AT51" s="25"/>
      <c r="AU51" s="25"/>
      <c r="AV51" s="25"/>
      <c r="AW51" s="25"/>
      <c r="AX51" s="25"/>
      <c r="AY51" s="25"/>
      <c r="AZ51" s="25"/>
      <c r="BA51" s="25"/>
      <c r="BB51" s="25"/>
    </row>
    <row r="52" spans="1:54" s="24" customFormat="1" ht="22.5" customHeight="1" x14ac:dyDescent="0.25">
      <c r="B52" s="81"/>
      <c r="C52" s="81" t="s">
        <v>2</v>
      </c>
      <c r="D52" s="83">
        <v>0</v>
      </c>
      <c r="E52" s="83">
        <v>0</v>
      </c>
      <c r="F52" s="83">
        <v>0</v>
      </c>
      <c r="G52" s="83">
        <v>0</v>
      </c>
      <c r="H52" s="83">
        <v>0.59673339999999997</v>
      </c>
      <c r="I52" s="83">
        <v>0.39299599999999996</v>
      </c>
      <c r="J52" s="83">
        <v>1.2720660000000001</v>
      </c>
      <c r="K52" s="83">
        <v>2.8564604</v>
      </c>
      <c r="L52" s="83">
        <v>2.8212975999999998</v>
      </c>
      <c r="M52" s="83">
        <v>1.1252095999999998</v>
      </c>
      <c r="N52" s="83">
        <v>1.7964054</v>
      </c>
      <c r="O52" s="83">
        <v>1.5088978</v>
      </c>
      <c r="P52" s="83">
        <v>1.4613246</v>
      </c>
      <c r="Q52" s="83">
        <v>0.25544739999999999</v>
      </c>
      <c r="R52" s="83">
        <v>0.67089476999999997</v>
      </c>
      <c r="S52" s="83">
        <v>28.9630940261303</v>
      </c>
      <c r="AL52" s="25"/>
      <c r="AM52" s="25"/>
      <c r="AN52" s="25"/>
      <c r="AO52" s="25"/>
      <c r="AP52" s="25"/>
      <c r="AQ52" s="25"/>
      <c r="AR52" s="25"/>
      <c r="AS52" s="25"/>
      <c r="AT52" s="25"/>
      <c r="AU52" s="25"/>
      <c r="AV52" s="25"/>
      <c r="AW52" s="25"/>
      <c r="AX52" s="25"/>
      <c r="AY52" s="25"/>
      <c r="AZ52" s="25"/>
      <c r="BA52" s="25"/>
      <c r="BB52" s="25"/>
    </row>
    <row r="53" spans="1:54" s="24" customFormat="1" ht="22.5" customHeight="1" x14ac:dyDescent="0.25">
      <c r="B53" s="81"/>
      <c r="C53" s="81" t="s">
        <v>14</v>
      </c>
      <c r="D53" s="83">
        <v>0.25829379999999996</v>
      </c>
      <c r="E53" s="83">
        <v>0.2429306</v>
      </c>
      <c r="F53" s="83">
        <v>0.2083634</v>
      </c>
      <c r="G53" s="83">
        <v>0.2083634</v>
      </c>
      <c r="H53" s="83">
        <v>0.2285276</v>
      </c>
      <c r="I53" s="83">
        <v>0.21796539999999998</v>
      </c>
      <c r="J53" s="83">
        <v>0.1853186</v>
      </c>
      <c r="K53" s="83">
        <v>0.19300020000000001</v>
      </c>
      <c r="L53" s="83">
        <v>0.19588079999999999</v>
      </c>
      <c r="M53" s="83">
        <v>0.17283600000000002</v>
      </c>
      <c r="N53" s="83">
        <v>0.18819919999999998</v>
      </c>
      <c r="O53" s="83">
        <v>0.14018919999999999</v>
      </c>
      <c r="P53" s="83">
        <v>0.17859719999999998</v>
      </c>
      <c r="Q53" s="83">
        <v>0.13538820000000001</v>
      </c>
      <c r="R53" s="83">
        <v>0.16353705999999998</v>
      </c>
      <c r="S53" s="83">
        <v>7.0600330444324548</v>
      </c>
      <c r="AL53" s="25"/>
      <c r="AM53" s="25"/>
      <c r="AN53" s="25"/>
      <c r="AO53" s="25"/>
      <c r="AP53" s="25"/>
      <c r="AQ53" s="25"/>
      <c r="AR53" s="25"/>
      <c r="AS53" s="25"/>
      <c r="AT53" s="25"/>
      <c r="AU53" s="25"/>
      <c r="AV53" s="25"/>
      <c r="AW53" s="25"/>
      <c r="AX53" s="25"/>
      <c r="AY53" s="25"/>
      <c r="AZ53" s="25"/>
      <c r="BA53" s="25"/>
      <c r="BB53" s="25"/>
    </row>
    <row r="54" spans="1:54" s="24" customFormat="1" ht="22.5" customHeight="1" x14ac:dyDescent="0.25">
      <c r="B54" s="81"/>
      <c r="C54" s="81" t="s">
        <v>15</v>
      </c>
      <c r="D54" s="83">
        <v>0</v>
      </c>
      <c r="E54" s="83">
        <v>0</v>
      </c>
      <c r="F54" s="83">
        <v>0</v>
      </c>
      <c r="G54" s="83">
        <v>0</v>
      </c>
      <c r="H54" s="83">
        <v>0</v>
      </c>
      <c r="I54" s="83">
        <v>0</v>
      </c>
      <c r="J54" s="83">
        <v>0</v>
      </c>
      <c r="K54" s="83">
        <v>0</v>
      </c>
      <c r="L54" s="83">
        <v>0</v>
      </c>
      <c r="M54" s="83">
        <v>0</v>
      </c>
      <c r="N54" s="83">
        <v>0</v>
      </c>
      <c r="O54" s="83">
        <v>0</v>
      </c>
      <c r="P54" s="83">
        <v>0</v>
      </c>
      <c r="Q54" s="83">
        <v>0</v>
      </c>
      <c r="R54" s="83">
        <v>0</v>
      </c>
      <c r="S54" s="83">
        <v>0</v>
      </c>
      <c r="AL54" s="25"/>
      <c r="AM54" s="25"/>
      <c r="AN54" s="25"/>
      <c r="AO54" s="25"/>
      <c r="AP54" s="25"/>
      <c r="AQ54" s="25"/>
      <c r="AR54" s="25"/>
      <c r="AS54" s="25"/>
      <c r="AT54" s="25"/>
      <c r="AU54" s="25"/>
      <c r="AV54" s="25"/>
      <c r="AW54" s="25"/>
      <c r="AX54" s="25"/>
      <c r="AY54" s="25"/>
      <c r="AZ54" s="25"/>
      <c r="BA54" s="25"/>
      <c r="BB54" s="25"/>
    </row>
    <row r="55" spans="1:54" s="24" customFormat="1" ht="27" customHeight="1" x14ac:dyDescent="0.25">
      <c r="B55" s="81"/>
      <c r="C55" s="82" t="s">
        <v>16</v>
      </c>
      <c r="D55" s="83">
        <v>0</v>
      </c>
      <c r="E55" s="83">
        <v>0</v>
      </c>
      <c r="F55" s="83">
        <v>0</v>
      </c>
      <c r="G55" s="83">
        <v>0</v>
      </c>
      <c r="H55" s="83">
        <v>0</v>
      </c>
      <c r="I55" s="83">
        <v>0</v>
      </c>
      <c r="J55" s="83">
        <v>0</v>
      </c>
      <c r="K55" s="83">
        <v>0</v>
      </c>
      <c r="L55" s="83">
        <v>0</v>
      </c>
      <c r="M55" s="83">
        <v>0</v>
      </c>
      <c r="N55" s="83">
        <v>0</v>
      </c>
      <c r="O55" s="83">
        <v>0</v>
      </c>
      <c r="P55" s="83">
        <v>0</v>
      </c>
      <c r="Q55" s="83">
        <v>0</v>
      </c>
      <c r="R55" s="83">
        <v>0</v>
      </c>
      <c r="S55" s="83">
        <v>0</v>
      </c>
      <c r="AL55" s="25"/>
      <c r="AM55" s="25"/>
      <c r="AN55" s="25"/>
      <c r="AO55" s="25"/>
      <c r="AP55" s="25"/>
      <c r="AQ55" s="25"/>
      <c r="AR55" s="25"/>
      <c r="AS55" s="25"/>
      <c r="AT55" s="25"/>
      <c r="AU55" s="25"/>
      <c r="AV55" s="25"/>
      <c r="AW55" s="25"/>
      <c r="AX55" s="25"/>
      <c r="AY55" s="25"/>
      <c r="AZ55" s="25"/>
      <c r="BA55" s="25"/>
      <c r="BB55" s="25"/>
    </row>
    <row r="56" spans="1:54" s="18" customFormat="1" ht="36" customHeight="1" x14ac:dyDescent="0.25">
      <c r="A56" s="17"/>
      <c r="B56" s="191" t="s">
        <v>264</v>
      </c>
      <c r="C56" s="191"/>
      <c r="D56" s="80">
        <v>135.11128205</v>
      </c>
      <c r="E56" s="80">
        <v>131.06912991999999</v>
      </c>
      <c r="F56" s="80">
        <v>129.12462514999999</v>
      </c>
      <c r="G56" s="80">
        <v>125.46326991000001</v>
      </c>
      <c r="H56" s="80">
        <v>113.58089958999999</v>
      </c>
      <c r="I56" s="80">
        <v>111.03119529999999</v>
      </c>
      <c r="J56" s="80">
        <v>105.91297940000001</v>
      </c>
      <c r="K56" s="80">
        <v>102.34827544999999</v>
      </c>
      <c r="L56" s="80">
        <v>94.910454670000007</v>
      </c>
      <c r="M56" s="80">
        <v>93.320621630000005</v>
      </c>
      <c r="N56" s="80">
        <v>93.283781470000008</v>
      </c>
      <c r="O56" s="80">
        <v>102.82902439999999</v>
      </c>
      <c r="P56" s="80">
        <v>100.43375356999999</v>
      </c>
      <c r="Q56" s="80">
        <v>93.546366849999998</v>
      </c>
      <c r="R56" s="80">
        <v>85.061491990000007</v>
      </c>
      <c r="S56" s="80">
        <v>100</v>
      </c>
      <c r="T56" s="17"/>
      <c r="AA56" s="19"/>
      <c r="AB56" s="19"/>
      <c r="AC56" s="19"/>
      <c r="AD56" s="19"/>
      <c r="AE56" s="19"/>
      <c r="AI56" s="14"/>
      <c r="AL56" s="21"/>
      <c r="AM56" s="21"/>
      <c r="AN56" s="21"/>
      <c r="AO56" s="21"/>
      <c r="AP56" s="21"/>
      <c r="AQ56" s="21"/>
      <c r="AR56" s="21"/>
      <c r="AS56" s="21"/>
      <c r="AT56" s="21"/>
      <c r="AU56" s="21"/>
      <c r="AV56" s="21"/>
      <c r="AW56" s="21"/>
      <c r="AX56" s="21"/>
      <c r="AY56" s="21"/>
      <c r="AZ56" s="21"/>
      <c r="BA56" s="21"/>
      <c r="BB56" s="21"/>
    </row>
    <row r="57" spans="1:54" s="115" customFormat="1" ht="22.5" customHeight="1" x14ac:dyDescent="0.25">
      <c r="B57" s="121"/>
      <c r="C57" s="81" t="s">
        <v>4</v>
      </c>
      <c r="D57" s="83">
        <v>80.040178900000001</v>
      </c>
      <c r="E57" s="83">
        <v>78.258449400000003</v>
      </c>
      <c r="F57" s="83">
        <v>77.855162399999998</v>
      </c>
      <c r="G57" s="83">
        <v>74.214287100000007</v>
      </c>
      <c r="H57" s="83">
        <v>66.674588699999987</v>
      </c>
      <c r="I57" s="83">
        <v>62.396274099999999</v>
      </c>
      <c r="J57" s="83">
        <v>61.115909200000004</v>
      </c>
      <c r="K57" s="83">
        <v>57.847444499999995</v>
      </c>
      <c r="L57" s="83">
        <v>54.615039199999998</v>
      </c>
      <c r="M57" s="83">
        <v>55.381194700000002</v>
      </c>
      <c r="N57" s="83">
        <v>56.291782900000001</v>
      </c>
      <c r="O57" s="83">
        <v>56.944883999999995</v>
      </c>
      <c r="P57" s="83">
        <v>54.516314200000004</v>
      </c>
      <c r="Q57" s="83">
        <v>49.80178781</v>
      </c>
      <c r="R57" s="83">
        <v>48.754027549999996</v>
      </c>
      <c r="S57" s="83">
        <v>57.316214904544125</v>
      </c>
      <c r="AL57" s="124"/>
      <c r="AM57" s="124"/>
      <c r="AN57" s="124"/>
      <c r="AO57" s="124"/>
      <c r="AP57" s="124"/>
      <c r="AQ57" s="124"/>
      <c r="AR57" s="124"/>
      <c r="AS57" s="124"/>
      <c r="AT57" s="124"/>
      <c r="AU57" s="124"/>
      <c r="AV57" s="124"/>
      <c r="AW57" s="124"/>
      <c r="AX57" s="124"/>
      <c r="AY57" s="124"/>
      <c r="AZ57" s="124"/>
      <c r="BA57" s="124"/>
      <c r="BB57" s="124"/>
    </row>
    <row r="58" spans="1:54" s="24" customFormat="1" ht="22.5" customHeight="1" x14ac:dyDescent="0.25">
      <c r="B58" s="81"/>
      <c r="C58" s="81" t="s">
        <v>0</v>
      </c>
      <c r="D58" s="83">
        <v>55.071103150000006</v>
      </c>
      <c r="E58" s="83">
        <v>52.810680519999998</v>
      </c>
      <c r="F58" s="83">
        <v>51.269462749999995</v>
      </c>
      <c r="G58" s="83">
        <v>51.248982810000001</v>
      </c>
      <c r="H58" s="83">
        <v>46.90631089</v>
      </c>
      <c r="I58" s="83">
        <v>48.634921199999994</v>
      </c>
      <c r="J58" s="83">
        <v>44.7970702</v>
      </c>
      <c r="K58" s="83">
        <v>44.500830950000001</v>
      </c>
      <c r="L58" s="83">
        <v>40.295415470000002</v>
      </c>
      <c r="M58" s="83">
        <v>37.939426930000003</v>
      </c>
      <c r="N58" s="83">
        <v>36.991998570000007</v>
      </c>
      <c r="O58" s="83">
        <v>45.8841404</v>
      </c>
      <c r="P58" s="83">
        <v>45.917439369999997</v>
      </c>
      <c r="Q58" s="83">
        <v>43.744579039999998</v>
      </c>
      <c r="R58" s="83">
        <v>36.307464440000004</v>
      </c>
      <c r="S58" s="83">
        <v>42.68378509545586</v>
      </c>
      <c r="AL58" s="25"/>
      <c r="AM58" s="25"/>
      <c r="AN58" s="25"/>
      <c r="AO58" s="25"/>
      <c r="AP58" s="25"/>
      <c r="AQ58" s="25"/>
      <c r="AR58" s="25"/>
      <c r="AS58" s="25"/>
      <c r="AT58" s="25"/>
      <c r="AU58" s="25"/>
      <c r="AV58" s="25"/>
      <c r="AW58" s="25"/>
      <c r="AX58" s="25"/>
      <c r="AY58" s="25"/>
      <c r="AZ58" s="25"/>
      <c r="BA58" s="25"/>
      <c r="BB58" s="25"/>
    </row>
    <row r="59" spans="1:54" s="24" customFormat="1" ht="22.5" customHeight="1" x14ac:dyDescent="0.25">
      <c r="B59" s="81"/>
      <c r="C59" s="81" t="s">
        <v>13</v>
      </c>
      <c r="D59" s="83">
        <v>8.2390000000000005E-2</v>
      </c>
      <c r="E59" s="83">
        <v>0.38199</v>
      </c>
      <c r="F59" s="83">
        <v>0</v>
      </c>
      <c r="G59" s="83">
        <v>0.32956000000000002</v>
      </c>
      <c r="H59" s="83">
        <v>0.10379000000000001</v>
      </c>
      <c r="I59" s="83">
        <v>2.9960000000000001E-2</v>
      </c>
      <c r="J59" s="83">
        <v>0</v>
      </c>
      <c r="K59" s="83">
        <v>0</v>
      </c>
      <c r="L59" s="83">
        <v>0</v>
      </c>
      <c r="M59" s="83">
        <v>0</v>
      </c>
      <c r="N59" s="83">
        <v>0</v>
      </c>
      <c r="O59" s="83">
        <v>0</v>
      </c>
      <c r="P59" s="83">
        <v>0</v>
      </c>
      <c r="Q59" s="83">
        <v>0</v>
      </c>
      <c r="R59" s="83">
        <v>0</v>
      </c>
      <c r="S59" s="83">
        <v>0</v>
      </c>
      <c r="AL59" s="25"/>
      <c r="AM59" s="25"/>
      <c r="AN59" s="25"/>
      <c r="AO59" s="25"/>
      <c r="AP59" s="25"/>
      <c r="AQ59" s="25"/>
      <c r="AR59" s="25"/>
      <c r="AS59" s="25"/>
      <c r="AT59" s="25"/>
      <c r="AU59" s="25"/>
      <c r="AV59" s="25"/>
      <c r="AW59" s="25"/>
      <c r="AX59" s="25"/>
      <c r="AY59" s="25"/>
      <c r="AZ59" s="25"/>
      <c r="BA59" s="25"/>
      <c r="BB59" s="25"/>
    </row>
    <row r="60" spans="1:54" s="24" customFormat="1" ht="22.5" customHeight="1" x14ac:dyDescent="0.25">
      <c r="B60" s="81"/>
      <c r="C60" s="81" t="s">
        <v>2</v>
      </c>
      <c r="D60" s="83">
        <v>0.1851218</v>
      </c>
      <c r="E60" s="83">
        <v>0.16443780000000002</v>
      </c>
      <c r="F60" s="83">
        <v>8.8941199999999998E-2</v>
      </c>
      <c r="G60" s="83">
        <v>0</v>
      </c>
      <c r="H60" s="83">
        <v>0</v>
      </c>
      <c r="I60" s="83">
        <v>0</v>
      </c>
      <c r="J60" s="83">
        <v>0</v>
      </c>
      <c r="K60" s="83">
        <v>0</v>
      </c>
      <c r="L60" s="83">
        <v>0</v>
      </c>
      <c r="M60" s="83">
        <v>0</v>
      </c>
      <c r="N60" s="83">
        <v>0</v>
      </c>
      <c r="O60" s="83">
        <v>0</v>
      </c>
      <c r="P60" s="83">
        <v>0</v>
      </c>
      <c r="Q60" s="83">
        <v>0</v>
      </c>
      <c r="R60" s="83">
        <v>0</v>
      </c>
      <c r="S60" s="83">
        <v>0</v>
      </c>
      <c r="AL60" s="25"/>
      <c r="AM60" s="25"/>
      <c r="AN60" s="25"/>
      <c r="AO60" s="25"/>
      <c r="AP60" s="25"/>
      <c r="AQ60" s="25"/>
      <c r="AR60" s="25"/>
      <c r="AS60" s="25"/>
      <c r="AT60" s="25"/>
      <c r="AU60" s="25"/>
      <c r="AV60" s="25"/>
      <c r="AW60" s="25"/>
      <c r="AX60" s="25"/>
      <c r="AY60" s="25"/>
      <c r="AZ60" s="25"/>
      <c r="BA60" s="25"/>
      <c r="BB60" s="25"/>
    </row>
    <row r="61" spans="1:54" s="115" customFormat="1" ht="22.5" customHeight="1" x14ac:dyDescent="0.25">
      <c r="B61" s="121"/>
      <c r="C61" s="81" t="s">
        <v>14</v>
      </c>
      <c r="D61" s="83">
        <v>4.7731541999999996</v>
      </c>
      <c r="E61" s="83">
        <v>5.0324081999999999</v>
      </c>
      <c r="F61" s="83">
        <v>5.2196472000000007</v>
      </c>
      <c r="G61" s="83">
        <v>5.8303343999999999</v>
      </c>
      <c r="H61" s="83">
        <v>5.362717</v>
      </c>
      <c r="I61" s="83">
        <v>5.3876822000000004</v>
      </c>
      <c r="J61" s="83">
        <v>5.4673788000000005</v>
      </c>
      <c r="K61" s="83">
        <v>4.9229453999999997</v>
      </c>
      <c r="L61" s="83">
        <v>5.0967416000000005</v>
      </c>
      <c r="M61" s="83">
        <v>6.2067328000000002</v>
      </c>
      <c r="N61" s="83">
        <v>6.3670862000000001</v>
      </c>
      <c r="O61" s="83">
        <v>6.6637879999999994</v>
      </c>
      <c r="P61" s="83">
        <v>6.1251157999999997</v>
      </c>
      <c r="Q61" s="83">
        <v>5.5787619999999993</v>
      </c>
      <c r="R61" s="83">
        <v>4.9407960099999997</v>
      </c>
      <c r="S61" s="83">
        <v>5.8084991156525314</v>
      </c>
      <c r="AL61" s="124"/>
      <c r="AM61" s="124"/>
      <c r="AN61" s="124"/>
      <c r="AO61" s="124"/>
      <c r="AP61" s="124"/>
      <c r="AQ61" s="124"/>
      <c r="AR61" s="124"/>
      <c r="AS61" s="124"/>
      <c r="AT61" s="124"/>
      <c r="AU61" s="124"/>
      <c r="AV61" s="124"/>
      <c r="AW61" s="124"/>
      <c r="AX61" s="124"/>
      <c r="AY61" s="124"/>
      <c r="AZ61" s="124"/>
      <c r="BA61" s="124"/>
      <c r="BB61" s="124"/>
    </row>
    <row r="62" spans="1:54" s="115" customFormat="1" ht="22.5" customHeight="1" x14ac:dyDescent="0.25">
      <c r="B62" s="121"/>
      <c r="C62" s="81" t="s">
        <v>15</v>
      </c>
      <c r="D62" s="83">
        <v>0.75529769999999996</v>
      </c>
      <c r="E62" s="83">
        <v>0.52625820000000001</v>
      </c>
      <c r="F62" s="83">
        <v>0.72440400000000005</v>
      </c>
      <c r="G62" s="83">
        <v>0.40161810000000003</v>
      </c>
      <c r="H62" s="83">
        <v>0.38031209999999999</v>
      </c>
      <c r="I62" s="83">
        <v>0.98753309999999994</v>
      </c>
      <c r="J62" s="83">
        <v>0.79897499999999999</v>
      </c>
      <c r="K62" s="83">
        <v>0.72759990000000008</v>
      </c>
      <c r="L62" s="83">
        <v>1.1973972000000002</v>
      </c>
      <c r="M62" s="83">
        <v>1.5777093</v>
      </c>
      <c r="N62" s="83">
        <v>1.1302833000000001</v>
      </c>
      <c r="O62" s="83">
        <v>1.1718299999999999</v>
      </c>
      <c r="P62" s="83">
        <v>1.1739606</v>
      </c>
      <c r="Q62" s="83">
        <v>1.0152308999999999</v>
      </c>
      <c r="R62" s="83">
        <v>0.86627989000000005</v>
      </c>
      <c r="S62" s="83">
        <v>1.0184160537671283</v>
      </c>
      <c r="AL62" s="124"/>
      <c r="AM62" s="124"/>
      <c r="AN62" s="124"/>
      <c r="AO62" s="124"/>
      <c r="AP62" s="124"/>
      <c r="AQ62" s="124"/>
      <c r="AR62" s="124"/>
      <c r="AS62" s="124"/>
      <c r="AT62" s="124"/>
      <c r="AU62" s="124"/>
      <c r="AV62" s="124"/>
      <c r="AW62" s="124"/>
      <c r="AX62" s="124"/>
      <c r="AY62" s="124"/>
      <c r="AZ62" s="124"/>
      <c r="BA62" s="124"/>
      <c r="BB62" s="124"/>
    </row>
    <row r="63" spans="1:54" s="24" customFormat="1" ht="27" customHeight="1" x14ac:dyDescent="0.25">
      <c r="B63" s="81"/>
      <c r="C63" s="82" t="s">
        <v>16</v>
      </c>
      <c r="D63" s="83">
        <v>8.8287600000000008</v>
      </c>
      <c r="E63" s="83">
        <v>8.2717999999999989</v>
      </c>
      <c r="F63" s="83">
        <v>8.7874599999999994</v>
      </c>
      <c r="G63" s="83">
        <v>8.8323</v>
      </c>
      <c r="H63" s="83">
        <v>8.0452399999999997</v>
      </c>
      <c r="I63" s="83">
        <v>6.9879600000000002</v>
      </c>
      <c r="J63" s="83">
        <v>7.1024200000000004</v>
      </c>
      <c r="K63" s="83">
        <v>6.4958999999999998</v>
      </c>
      <c r="L63" s="83">
        <v>6.3082799999999999</v>
      </c>
      <c r="M63" s="83">
        <v>8.4853799999999993</v>
      </c>
      <c r="N63" s="83">
        <v>8.9255200000000006</v>
      </c>
      <c r="O63" s="83">
        <v>8.6257999999999999</v>
      </c>
      <c r="P63" s="83">
        <v>8.1797599999999999</v>
      </c>
      <c r="Q63" s="83">
        <v>7.8080600000000002</v>
      </c>
      <c r="R63" s="83">
        <v>8.0375892199999992</v>
      </c>
      <c r="S63" s="83">
        <v>9.4491514690865213</v>
      </c>
      <c r="AL63" s="25"/>
      <c r="AM63" s="25"/>
      <c r="AN63" s="25"/>
      <c r="AO63" s="25"/>
      <c r="AP63" s="25"/>
      <c r="AQ63" s="25"/>
      <c r="AR63" s="25"/>
      <c r="AS63" s="25"/>
      <c r="AT63" s="25"/>
      <c r="AU63" s="25"/>
      <c r="AV63" s="25"/>
      <c r="AW63" s="25"/>
      <c r="AX63" s="25"/>
      <c r="AY63" s="25"/>
      <c r="AZ63" s="25"/>
      <c r="BA63" s="25"/>
      <c r="BB63" s="25"/>
    </row>
    <row r="64" spans="1:54" s="18" customFormat="1" ht="36" customHeight="1" x14ac:dyDescent="0.2">
      <c r="A64" s="17"/>
      <c r="B64" s="191" t="s">
        <v>336</v>
      </c>
      <c r="C64" s="191"/>
      <c r="D64" s="80">
        <v>80.32266697</v>
      </c>
      <c r="E64" s="80">
        <v>83.426658270000004</v>
      </c>
      <c r="F64" s="80">
        <v>87.42933506</v>
      </c>
      <c r="G64" s="80">
        <v>90.795592569999997</v>
      </c>
      <c r="H64" s="80">
        <v>96.749418169999998</v>
      </c>
      <c r="I64" s="80">
        <v>97.467960019999992</v>
      </c>
      <c r="J64" s="80">
        <v>104.70463673</v>
      </c>
      <c r="K64" s="80">
        <v>115.15868558999999</v>
      </c>
      <c r="L64" s="80">
        <v>118.16903654000001</v>
      </c>
      <c r="M64" s="80">
        <v>127.37832036</v>
      </c>
      <c r="N64" s="80">
        <v>135.38339118000002</v>
      </c>
      <c r="O64" s="80">
        <v>133.15727757000002</v>
      </c>
      <c r="P64" s="80">
        <v>134.64951887000001</v>
      </c>
      <c r="Q64" s="80">
        <v>143.49408742</v>
      </c>
      <c r="R64" s="80">
        <v>146.70129878</v>
      </c>
      <c r="S64" s="80" t="s">
        <v>17</v>
      </c>
      <c r="T64" s="17"/>
      <c r="X64" s="20"/>
      <c r="AA64" s="19"/>
      <c r="AB64" s="19"/>
      <c r="AC64" s="19"/>
      <c r="AD64" s="19"/>
      <c r="AE64" s="19"/>
      <c r="AI64" s="14"/>
      <c r="AL64" s="21"/>
      <c r="AM64" s="21"/>
      <c r="AN64" s="21"/>
      <c r="AO64" s="21"/>
      <c r="AP64" s="21"/>
      <c r="AQ64" s="21"/>
      <c r="AR64" s="21"/>
      <c r="AS64" s="21"/>
      <c r="AT64" s="21"/>
      <c r="AU64" s="21"/>
      <c r="AV64" s="21"/>
      <c r="AW64" s="21"/>
      <c r="AX64" s="21"/>
      <c r="AY64" s="21"/>
      <c r="AZ64" s="21"/>
      <c r="BA64" s="21"/>
      <c r="BB64" s="21"/>
    </row>
    <row r="65" spans="1:54" s="18" customFormat="1" ht="36" customHeight="1" x14ac:dyDescent="0.25">
      <c r="A65" s="17"/>
      <c r="B65" s="191" t="s">
        <v>337</v>
      </c>
      <c r="C65" s="191"/>
      <c r="D65" s="80">
        <v>183.35000000000002</v>
      </c>
      <c r="E65" s="80">
        <v>187.28</v>
      </c>
      <c r="F65" s="80">
        <v>189.86</v>
      </c>
      <c r="G65" s="80">
        <v>192.63</v>
      </c>
      <c r="H65" s="80">
        <v>201.96</v>
      </c>
      <c r="I65" s="80">
        <v>196.33</v>
      </c>
      <c r="J65" s="80">
        <v>204.98</v>
      </c>
      <c r="K65" s="80">
        <v>218.07999999999998</v>
      </c>
      <c r="L65" s="80">
        <v>217.76000000000002</v>
      </c>
      <c r="M65" s="80">
        <v>226.16</v>
      </c>
      <c r="N65" s="80">
        <v>231.65</v>
      </c>
      <c r="O65" s="80">
        <v>220.56</v>
      </c>
      <c r="P65" s="80">
        <v>219.51999999999998</v>
      </c>
      <c r="Q65" s="80">
        <v>230.71</v>
      </c>
      <c r="R65" s="80">
        <v>234.23</v>
      </c>
      <c r="S65" s="80" t="s">
        <v>17</v>
      </c>
      <c r="T65" s="17"/>
      <c r="AA65" s="19"/>
      <c r="AB65" s="19"/>
      <c r="AC65" s="19"/>
      <c r="AD65" s="19"/>
      <c r="AE65" s="19"/>
      <c r="AI65" s="14"/>
      <c r="AL65" s="21"/>
      <c r="AM65" s="21"/>
      <c r="AN65" s="21"/>
      <c r="AO65" s="21"/>
      <c r="AP65" s="21"/>
      <c r="AQ65" s="21"/>
      <c r="AR65" s="21"/>
      <c r="AS65" s="21"/>
      <c r="AT65" s="21"/>
      <c r="AU65" s="21"/>
      <c r="AV65" s="21"/>
      <c r="AW65" s="21"/>
      <c r="AX65" s="21"/>
      <c r="AY65" s="21"/>
      <c r="AZ65" s="21"/>
      <c r="BA65" s="21"/>
      <c r="BB65" s="21"/>
    </row>
    <row r="66" spans="1:54" s="18" customFormat="1" ht="36" customHeight="1" x14ac:dyDescent="0.25">
      <c r="A66" s="17"/>
      <c r="B66" s="191" t="s">
        <v>326</v>
      </c>
      <c r="C66" s="191"/>
      <c r="D66" s="80">
        <v>40.370000000000005</v>
      </c>
      <c r="E66" s="80">
        <v>40.58</v>
      </c>
      <c r="F66" s="80">
        <v>43.48</v>
      </c>
      <c r="G66" s="80">
        <v>44.66</v>
      </c>
      <c r="H66" s="80">
        <v>47.419999999999995</v>
      </c>
      <c r="I66" s="80">
        <v>48.02</v>
      </c>
      <c r="J66" s="80">
        <v>50.07</v>
      </c>
      <c r="K66" s="80">
        <v>53</v>
      </c>
      <c r="L66" s="80">
        <v>54.82</v>
      </c>
      <c r="M66" s="80">
        <v>54.949999999999996</v>
      </c>
      <c r="N66" s="80">
        <v>56.84</v>
      </c>
      <c r="O66" s="80">
        <v>54.809999999999995</v>
      </c>
      <c r="P66" s="80">
        <v>56.22</v>
      </c>
      <c r="Q66" s="80">
        <v>59.7</v>
      </c>
      <c r="R66" s="80">
        <v>61.23</v>
      </c>
      <c r="S66" s="80" t="s">
        <v>17</v>
      </c>
      <c r="T66" s="17"/>
      <c r="AA66" s="19"/>
      <c r="AB66" s="19"/>
      <c r="AC66" s="19"/>
      <c r="AD66" s="19"/>
      <c r="AE66" s="19"/>
      <c r="AI66" s="14"/>
      <c r="AL66" s="21"/>
      <c r="AM66" s="21"/>
      <c r="AN66" s="21"/>
      <c r="AO66" s="21"/>
      <c r="AP66" s="21"/>
      <c r="AQ66" s="21"/>
      <c r="AR66" s="21"/>
      <c r="AS66" s="21"/>
      <c r="AT66" s="21"/>
      <c r="AU66" s="21"/>
      <c r="AV66" s="21"/>
      <c r="AW66" s="21"/>
      <c r="AX66" s="21"/>
      <c r="AY66" s="21"/>
      <c r="AZ66" s="21"/>
      <c r="BA66" s="21"/>
      <c r="BB66" s="21"/>
    </row>
    <row r="67" spans="1:54" s="18" customFormat="1" ht="36" customHeight="1" x14ac:dyDescent="0.25">
      <c r="A67" s="27"/>
      <c r="B67" s="190" t="s">
        <v>327</v>
      </c>
      <c r="C67" s="190"/>
      <c r="D67" s="84">
        <v>74</v>
      </c>
      <c r="E67" s="84">
        <v>77.929999999999993</v>
      </c>
      <c r="F67" s="84">
        <v>80</v>
      </c>
      <c r="G67" s="84">
        <v>79.070000000000007</v>
      </c>
      <c r="H67" s="84">
        <v>85.09</v>
      </c>
      <c r="I67" s="84">
        <v>80.740000000000009</v>
      </c>
      <c r="J67" s="84">
        <v>81.86</v>
      </c>
      <c r="K67" s="84">
        <v>87.05</v>
      </c>
      <c r="L67" s="84">
        <v>87.679999999999993</v>
      </c>
      <c r="M67" s="84">
        <v>91.899999999999991</v>
      </c>
      <c r="N67" s="84">
        <v>92.88000000000001</v>
      </c>
      <c r="O67" s="84">
        <v>89.01</v>
      </c>
      <c r="P67" s="84">
        <v>90.5</v>
      </c>
      <c r="Q67" s="84">
        <v>95.339999999999989</v>
      </c>
      <c r="R67" s="84">
        <v>98.919999999999987</v>
      </c>
      <c r="S67" s="84" t="s">
        <v>17</v>
      </c>
      <c r="T67" s="27"/>
      <c r="AA67" s="19"/>
      <c r="AB67" s="19"/>
      <c r="AC67" s="19"/>
      <c r="AD67" s="19"/>
      <c r="AE67" s="19"/>
      <c r="AI67" s="14"/>
      <c r="AL67" s="21"/>
      <c r="AM67" s="21"/>
      <c r="AN67" s="21"/>
      <c r="AO67" s="21"/>
      <c r="AP67" s="21"/>
      <c r="AQ67" s="21"/>
      <c r="AR67" s="21"/>
      <c r="AS67" s="21"/>
      <c r="AT67" s="21"/>
      <c r="AU67" s="21"/>
      <c r="AV67" s="21"/>
      <c r="AW67" s="21"/>
      <c r="AX67" s="21"/>
      <c r="AY67" s="21"/>
      <c r="AZ67" s="21"/>
      <c r="BA67" s="21"/>
      <c r="BB67" s="21"/>
    </row>
    <row r="68" spans="1:54" s="22" customFormat="1" ht="18" x14ac:dyDescent="0.25">
      <c r="AL68" s="28"/>
      <c r="AM68" s="28"/>
      <c r="AN68" s="28"/>
      <c r="AO68" s="28"/>
      <c r="AP68" s="28"/>
      <c r="AQ68" s="28"/>
      <c r="AR68" s="28"/>
      <c r="AS68" s="28"/>
      <c r="AT68" s="28"/>
      <c r="AU68" s="28"/>
      <c r="AV68" s="28"/>
      <c r="AW68" s="28"/>
      <c r="AX68" s="28"/>
      <c r="AY68" s="28"/>
      <c r="AZ68" s="28"/>
      <c r="BA68" s="28"/>
      <c r="BB68" s="28"/>
    </row>
    <row r="69" spans="1:54" s="64" customFormat="1" ht="18.75" customHeight="1" x14ac:dyDescent="0.2">
      <c r="A69" s="185" t="s">
        <v>103</v>
      </c>
      <c r="B69" s="185"/>
      <c r="C69" s="185"/>
      <c r="D69" s="184"/>
      <c r="E69" s="184"/>
      <c r="F69" s="184"/>
      <c r="G69" s="184"/>
      <c r="H69" s="184"/>
      <c r="I69" s="184"/>
      <c r="J69" s="184"/>
      <c r="K69" s="184"/>
      <c r="L69" s="184"/>
      <c r="M69" s="184"/>
      <c r="N69" s="184"/>
      <c r="O69" s="184"/>
      <c r="S69" s="14"/>
      <c r="Y69" s="65"/>
      <c r="Z69" s="66"/>
    </row>
    <row r="70" spans="1:54" x14ac:dyDescent="0.25">
      <c r="I70" s="29"/>
      <c r="J70" s="29"/>
      <c r="K70" s="29"/>
      <c r="L70" s="29"/>
      <c r="M70" s="29"/>
      <c r="N70" s="29"/>
      <c r="O70" s="29"/>
      <c r="P70" s="29"/>
      <c r="Q70" s="29"/>
      <c r="R70" s="29"/>
      <c r="S70" s="29"/>
    </row>
    <row r="71" spans="1:54" x14ac:dyDescent="0.25">
      <c r="I71" s="29"/>
      <c r="J71" s="29"/>
      <c r="K71" s="29"/>
      <c r="L71" s="29"/>
      <c r="M71" s="29"/>
      <c r="N71" s="29"/>
      <c r="O71" s="29"/>
      <c r="P71" s="29"/>
      <c r="Q71" s="29"/>
      <c r="R71" s="29"/>
      <c r="S71" s="29"/>
    </row>
    <row r="72" spans="1:54" x14ac:dyDescent="0.25">
      <c r="I72" s="29"/>
      <c r="J72" s="29"/>
      <c r="K72" s="29"/>
      <c r="L72" s="29"/>
      <c r="M72" s="29"/>
      <c r="N72" s="29"/>
      <c r="O72" s="29"/>
      <c r="P72" s="29"/>
      <c r="Q72" s="29"/>
      <c r="R72" s="29"/>
      <c r="S72" s="29"/>
    </row>
  </sheetData>
  <mergeCells count="15">
    <mergeCell ref="V3:W3"/>
    <mergeCell ref="B34:C34"/>
    <mergeCell ref="B3:C3"/>
    <mergeCell ref="B4:C4"/>
    <mergeCell ref="B13:C13"/>
    <mergeCell ref="B20:C20"/>
    <mergeCell ref="B30:C30"/>
    <mergeCell ref="B66:C66"/>
    <mergeCell ref="B67:C67"/>
    <mergeCell ref="B38:C38"/>
    <mergeCell ref="B42:C42"/>
    <mergeCell ref="B48:C48"/>
    <mergeCell ref="B56:C56"/>
    <mergeCell ref="B64:C64"/>
    <mergeCell ref="B65:C65"/>
  </mergeCells>
  <hyperlinks>
    <hyperlink ref="V3" location="Índice!A1" display="Volver al índice"/>
  </hyperlinks>
  <pageMargins left="0.18" right="0.25" top="0.75" bottom="0.75" header="0.3" footer="0.3"/>
  <pageSetup paperSize="9" scale="32" orientation="portrait"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56">
    <tabColor rgb="FFFFC081"/>
    <pageSetUpPr fitToPage="1"/>
  </sheetPr>
  <dimension ref="A1:BB72"/>
  <sheetViews>
    <sheetView showGridLines="0" zoomScale="60" zoomScaleNormal="60" workbookViewId="0"/>
  </sheetViews>
  <sheetFormatPr baseColWidth="10" defaultColWidth="11.42578125" defaultRowHeight="11.25" x14ac:dyDescent="0.25"/>
  <cols>
    <col min="1" max="1" width="2.28515625" style="14" customWidth="1"/>
    <col min="2" max="2" width="5.7109375" style="14" customWidth="1"/>
    <col min="3" max="3" width="72.42578125" style="14" customWidth="1"/>
    <col min="4" max="8" width="15" style="14" customWidth="1"/>
    <col min="9" max="18" width="15" style="30" customWidth="1"/>
    <col min="19" max="19" width="16.85546875" style="30" customWidth="1"/>
    <col min="20" max="20" width="2.28515625" style="14" customWidth="1"/>
    <col min="21" max="27" width="11.42578125" style="14"/>
    <col min="28" max="28" width="16.140625" style="14" bestFit="1" customWidth="1"/>
    <col min="29" max="37" width="11.42578125" style="14"/>
    <col min="38" max="54" width="11.42578125" style="16"/>
    <col min="55" max="16384" width="11.42578125" style="14"/>
  </cols>
  <sheetData>
    <row r="1" spans="1:54" s="6" customFormat="1" ht="39.75" customHeight="1" x14ac:dyDescent="0.25">
      <c r="D1" s="7"/>
      <c r="E1" s="7"/>
      <c r="F1" s="7"/>
      <c r="G1" s="7"/>
      <c r="H1" s="7"/>
      <c r="I1" s="7"/>
      <c r="J1" s="7"/>
      <c r="K1" s="7"/>
      <c r="L1" s="7"/>
      <c r="AB1" s="8" t="e">
        <f ca="1">YEAR(TODAY())-1 &amp; ": " &amp; FIXED(HLOOKUP(YEAR(TODAY())-1,D3:AE4,2,FALSE)) &amp;
" Mtep"</f>
        <v>#N/A</v>
      </c>
      <c r="AL1" s="9"/>
      <c r="AM1" s="9"/>
      <c r="AN1" s="9"/>
      <c r="AO1" s="9"/>
      <c r="AP1" s="9"/>
      <c r="AQ1" s="9"/>
      <c r="AR1" s="9"/>
      <c r="AS1" s="9"/>
      <c r="AT1" s="9"/>
      <c r="AU1" s="9"/>
      <c r="AV1" s="9"/>
      <c r="AW1" s="9"/>
      <c r="AX1" s="9"/>
      <c r="AY1" s="9"/>
      <c r="AZ1" s="9"/>
      <c r="BA1" s="9"/>
      <c r="BB1" s="9"/>
    </row>
    <row r="2" spans="1:54" s="6" customFormat="1" ht="39.75" customHeight="1" x14ac:dyDescent="0.25">
      <c r="D2" s="7"/>
      <c r="E2" s="7"/>
      <c r="F2" s="7"/>
      <c r="G2" s="7"/>
      <c r="H2" s="7"/>
      <c r="I2" s="7"/>
      <c r="J2" s="7"/>
      <c r="K2" s="7"/>
      <c r="L2" s="7"/>
      <c r="S2" s="70"/>
      <c r="W2" s="11"/>
      <c r="Y2" s="12"/>
      <c r="AL2" s="9"/>
      <c r="AM2" s="9"/>
      <c r="AN2" s="9"/>
      <c r="AO2" s="9"/>
      <c r="AP2" s="9"/>
      <c r="AQ2" s="9"/>
      <c r="AR2" s="9"/>
      <c r="AS2" s="9"/>
      <c r="AT2" s="9"/>
      <c r="AU2" s="9"/>
      <c r="AV2" s="9"/>
      <c r="AW2" s="9"/>
      <c r="AX2" s="9"/>
      <c r="AY2" s="9"/>
      <c r="AZ2" s="9"/>
      <c r="BA2" s="9"/>
      <c r="BB2" s="9"/>
    </row>
    <row r="3" spans="1:54" ht="65.25" customHeight="1" x14ac:dyDescent="0.25">
      <c r="A3" s="71"/>
      <c r="B3" s="193" t="s">
        <v>318</v>
      </c>
      <c r="C3" s="193"/>
      <c r="D3" s="13">
        <v>2005</v>
      </c>
      <c r="E3" s="13">
        <v>2006</v>
      </c>
      <c r="F3" s="13">
        <v>2007</v>
      </c>
      <c r="G3" s="13">
        <v>2008</v>
      </c>
      <c r="H3" s="13">
        <v>2009</v>
      </c>
      <c r="I3" s="13">
        <v>2010</v>
      </c>
      <c r="J3" s="13">
        <v>2011</v>
      </c>
      <c r="K3" s="13">
        <v>2012</v>
      </c>
      <c r="L3" s="13">
        <v>2013</v>
      </c>
      <c r="M3" s="13">
        <v>2014</v>
      </c>
      <c r="N3" s="13">
        <v>2015</v>
      </c>
      <c r="O3" s="13">
        <v>2016</v>
      </c>
      <c r="P3" s="13">
        <v>2017</v>
      </c>
      <c r="Q3" s="13">
        <v>2018</v>
      </c>
      <c r="R3" s="13">
        <v>2019</v>
      </c>
      <c r="S3" s="73" t="s">
        <v>342</v>
      </c>
      <c r="T3" s="71"/>
      <c r="V3" s="192" t="s">
        <v>168</v>
      </c>
      <c r="W3" s="192"/>
      <c r="AF3" s="15"/>
    </row>
    <row r="4" spans="1:54" s="18" customFormat="1" ht="36" customHeight="1" x14ac:dyDescent="0.2">
      <c r="A4" s="61"/>
      <c r="B4" s="189" t="s">
        <v>256</v>
      </c>
      <c r="C4" s="189"/>
      <c r="D4" s="75">
        <v>61.569034800000004</v>
      </c>
      <c r="E4" s="75">
        <v>65.084959069999996</v>
      </c>
      <c r="F4" s="75">
        <v>69.539212890000002</v>
      </c>
      <c r="G4" s="75">
        <v>72.162098759999992</v>
      </c>
      <c r="H4" s="75">
        <v>73.845804789999988</v>
      </c>
      <c r="I4" s="75">
        <v>73.015747010000013</v>
      </c>
      <c r="J4" s="75">
        <v>76.177783210000001</v>
      </c>
      <c r="K4" s="75">
        <v>78.518333139999996</v>
      </c>
      <c r="L4" s="75">
        <v>76.982417170000005</v>
      </c>
      <c r="M4" s="75">
        <v>79.648960970000005</v>
      </c>
      <c r="N4" s="75">
        <v>79.30132381</v>
      </c>
      <c r="O4" s="75">
        <v>85.799686960000003</v>
      </c>
      <c r="P4" s="75">
        <v>92.750856530000007</v>
      </c>
      <c r="Q4" s="75">
        <v>93.596419449999999</v>
      </c>
      <c r="R4" s="75">
        <v>94.569681330000009</v>
      </c>
      <c r="S4" s="75">
        <v>100</v>
      </c>
      <c r="T4" s="61"/>
      <c r="AA4" s="19"/>
      <c r="AB4" s="19"/>
      <c r="AC4" s="19"/>
      <c r="AD4" s="19"/>
      <c r="AE4" s="20"/>
      <c r="AI4" s="14"/>
      <c r="AL4" s="21"/>
      <c r="AM4" s="21">
        <v>2006</v>
      </c>
      <c r="AN4" s="21">
        <v>2007</v>
      </c>
      <c r="AO4" s="21">
        <v>2008</v>
      </c>
      <c r="AP4" s="21">
        <v>2009</v>
      </c>
      <c r="AQ4" s="21">
        <v>2010</v>
      </c>
      <c r="AR4" s="21">
        <v>2011</v>
      </c>
      <c r="AS4" s="21">
        <v>2012</v>
      </c>
      <c r="AT4" s="21">
        <v>2013</v>
      </c>
      <c r="AU4" s="21">
        <v>2014</v>
      </c>
      <c r="AV4" s="21">
        <v>2015</v>
      </c>
      <c r="AW4" s="21">
        <v>2016</v>
      </c>
      <c r="AX4" s="21">
        <v>2017</v>
      </c>
      <c r="AY4" s="21">
        <v>2018</v>
      </c>
      <c r="AZ4" s="21">
        <v>2019</v>
      </c>
      <c r="BA4" s="21"/>
      <c r="BB4" s="21"/>
    </row>
    <row r="5" spans="1:54" s="115" customFormat="1" ht="22.5" customHeight="1" x14ac:dyDescent="0.25">
      <c r="B5" s="121"/>
      <c r="C5" s="81" t="s">
        <v>4</v>
      </c>
      <c r="D5" s="83">
        <v>28.2804742</v>
      </c>
      <c r="E5" s="83">
        <v>29.393395300000002</v>
      </c>
      <c r="F5" s="83">
        <v>30.4891884</v>
      </c>
      <c r="G5" s="83">
        <v>32.301421900000001</v>
      </c>
      <c r="H5" s="83">
        <v>34.840016400000003</v>
      </c>
      <c r="I5" s="83">
        <v>34.040751700000001</v>
      </c>
      <c r="J5" s="83">
        <v>33.990192700000001</v>
      </c>
      <c r="K5" s="83">
        <v>36.149955499999997</v>
      </c>
      <c r="L5" s="83">
        <v>36.1159417</v>
      </c>
      <c r="M5" s="83">
        <v>41.368449099999999</v>
      </c>
      <c r="N5" s="83">
        <v>39.140062100000002</v>
      </c>
      <c r="O5" s="83">
        <v>40.895400600000002</v>
      </c>
      <c r="P5" s="83">
        <v>41.835453650000005</v>
      </c>
      <c r="Q5" s="83">
        <v>39.084092299999995</v>
      </c>
      <c r="R5" s="83">
        <v>38.76317959</v>
      </c>
      <c r="S5" s="83">
        <v>40.989013650935604</v>
      </c>
      <c r="AA5" s="123"/>
      <c r="AB5" s="123"/>
      <c r="AL5" s="124" t="s">
        <v>325</v>
      </c>
      <c r="AM5" s="125">
        <f>+E4/D4-1</f>
        <v>5.7105398540371333E-2</v>
      </c>
      <c r="AN5" s="125">
        <f t="shared" ref="AN5:AZ5" si="0">+F4/E4-1</f>
        <v>6.8437529709581169E-2</v>
      </c>
      <c r="AO5" s="125">
        <f t="shared" si="0"/>
        <v>3.7718083955724069E-2</v>
      </c>
      <c r="AP5" s="125">
        <f t="shared" si="0"/>
        <v>2.3332276346337277E-2</v>
      </c>
      <c r="AQ5" s="125">
        <f t="shared" si="0"/>
        <v>-1.1240418902068505E-2</v>
      </c>
      <c r="AR5" s="125">
        <f t="shared" si="0"/>
        <v>4.330622269148221E-2</v>
      </c>
      <c r="AS5" s="125">
        <f t="shared" si="0"/>
        <v>3.0724836446707648E-2</v>
      </c>
      <c r="AT5" s="125">
        <f t="shared" si="0"/>
        <v>-1.9561240140712366E-2</v>
      </c>
      <c r="AU5" s="125">
        <f t="shared" si="0"/>
        <v>3.463834857395387E-2</v>
      </c>
      <c r="AV5" s="125">
        <f t="shared" si="0"/>
        <v>-4.3646163837710583E-3</v>
      </c>
      <c r="AW5" s="125">
        <f t="shared" si="0"/>
        <v>8.1945203910714026E-2</v>
      </c>
      <c r="AX5" s="125">
        <f t="shared" si="0"/>
        <v>8.1016257940901948E-2</v>
      </c>
      <c r="AY5" s="125">
        <f t="shared" si="0"/>
        <v>9.1164971584547505E-3</v>
      </c>
      <c r="AZ5" s="125">
        <f t="shared" si="0"/>
        <v>1.0398494789856105E-2</v>
      </c>
      <c r="BA5" s="124"/>
      <c r="BB5" s="124"/>
    </row>
    <row r="6" spans="1:54" s="115" customFormat="1" ht="22.5" customHeight="1" x14ac:dyDescent="0.25">
      <c r="B6" s="121"/>
      <c r="C6" s="81" t="s">
        <v>0</v>
      </c>
      <c r="D6" s="83">
        <v>29.977349569999998</v>
      </c>
      <c r="E6" s="83">
        <v>32.254169050000002</v>
      </c>
      <c r="F6" s="83">
        <v>35.441260739999997</v>
      </c>
      <c r="G6" s="83">
        <v>36.39502865</v>
      </c>
      <c r="H6" s="83">
        <v>35.729527220000001</v>
      </c>
      <c r="I6" s="83">
        <v>35.799820919999995</v>
      </c>
      <c r="J6" s="83">
        <v>39.020931230000002</v>
      </c>
      <c r="K6" s="83">
        <v>39.119462749999997</v>
      </c>
      <c r="L6" s="83">
        <v>37.569691980000002</v>
      </c>
      <c r="M6" s="83">
        <v>34.900035819999999</v>
      </c>
      <c r="N6" s="83">
        <v>36.76173352</v>
      </c>
      <c r="O6" s="83">
        <v>41.450136100000002</v>
      </c>
      <c r="P6" s="83">
        <v>47.358021959999995</v>
      </c>
      <c r="Q6" s="83">
        <v>50.522607520000001</v>
      </c>
      <c r="R6" s="83">
        <v>51.392141799999997</v>
      </c>
      <c r="S6" s="83">
        <v>54.343147906639977</v>
      </c>
      <c r="AF6" s="24"/>
      <c r="AL6" s="124" t="s">
        <v>324</v>
      </c>
      <c r="AM6" s="125">
        <f>+E64/D64-1</f>
        <v>5.5918566609226561E-2</v>
      </c>
      <c r="AN6" s="125">
        <f t="shared" ref="AN6:AZ6" si="1">+F64/E64-1</f>
        <v>7.6733992531666351E-2</v>
      </c>
      <c r="AO6" s="125">
        <f t="shared" si="1"/>
        <v>4.7224080269429258E-2</v>
      </c>
      <c r="AP6" s="125">
        <f t="shared" si="1"/>
        <v>2.4579272461035861E-2</v>
      </c>
      <c r="AQ6" s="125">
        <f t="shared" si="1"/>
        <v>9.6888562116494992E-3</v>
      </c>
      <c r="AR6" s="125">
        <f t="shared" si="1"/>
        <v>3.4650744378103449E-2</v>
      </c>
      <c r="AS6" s="125">
        <f t="shared" si="1"/>
        <v>3.3638839760669947E-2</v>
      </c>
      <c r="AT6" s="125">
        <f t="shared" si="1"/>
        <v>-3.9240495263888064E-3</v>
      </c>
      <c r="AU6" s="125">
        <f t="shared" si="1"/>
        <v>1.2587734660745475E-2</v>
      </c>
      <c r="AV6" s="125">
        <f t="shared" si="1"/>
        <v>3.5563897572010283E-2</v>
      </c>
      <c r="AW6" s="125">
        <f t="shared" si="1"/>
        <v>2.9460793184782785E-2</v>
      </c>
      <c r="AX6" s="125">
        <f t="shared" si="1"/>
        <v>2.8466382084490816E-2</v>
      </c>
      <c r="AY6" s="125">
        <f t="shared" si="1"/>
        <v>2.9842033536509049E-3</v>
      </c>
      <c r="AZ6" s="125">
        <f t="shared" si="1"/>
        <v>-1.3707660787473652E-2</v>
      </c>
      <c r="BA6" s="124"/>
      <c r="BB6" s="124"/>
    </row>
    <row r="7" spans="1:54" s="24" customFormat="1" ht="22.5" customHeight="1" x14ac:dyDescent="0.25">
      <c r="B7" s="81"/>
      <c r="C7" s="81" t="s">
        <v>5</v>
      </c>
      <c r="D7" s="83">
        <v>0.80829999999999991</v>
      </c>
      <c r="E7" s="83">
        <v>0.84210000000000007</v>
      </c>
      <c r="F7" s="83">
        <v>0.76532500000000003</v>
      </c>
      <c r="G7" s="83">
        <v>0.68851499999999999</v>
      </c>
      <c r="H7" s="83">
        <v>0.61174000000000006</v>
      </c>
      <c r="I7" s="83">
        <v>0.45880500000000002</v>
      </c>
      <c r="J7" s="83">
        <v>0.43428500000000003</v>
      </c>
      <c r="K7" s="83">
        <v>0.38467499999999999</v>
      </c>
      <c r="L7" s="83">
        <v>0.37997500000000001</v>
      </c>
      <c r="M7" s="83">
        <v>0.38904</v>
      </c>
      <c r="N7" s="83">
        <v>0.35011500000000001</v>
      </c>
      <c r="O7" s="83">
        <v>0.34460499999999999</v>
      </c>
      <c r="P7" s="83">
        <v>0.36732799999999999</v>
      </c>
      <c r="Q7" s="83">
        <v>0.65840799000000005</v>
      </c>
      <c r="R7" s="83">
        <v>0.87198889000000002</v>
      </c>
      <c r="S7" s="83">
        <v>0.92205966831716712</v>
      </c>
      <c r="AF7" s="115"/>
      <c r="AI7" s="115"/>
      <c r="AL7" s="25"/>
      <c r="AM7" s="25"/>
      <c r="AN7" s="25"/>
      <c r="AO7" s="25"/>
      <c r="AP7" s="25"/>
      <c r="AQ7" s="25"/>
      <c r="AR7" s="25"/>
      <c r="AS7" s="25"/>
      <c r="AT7" s="25"/>
      <c r="AU7" s="25"/>
      <c r="AV7" s="25"/>
      <c r="AW7" s="25"/>
      <c r="AX7" s="25"/>
      <c r="AY7" s="25"/>
      <c r="AZ7" s="25"/>
      <c r="BA7" s="25"/>
      <c r="BB7" s="25"/>
    </row>
    <row r="8" spans="1:54" s="24" customFormat="1" ht="22.5" customHeight="1" x14ac:dyDescent="0.25">
      <c r="B8" s="81"/>
      <c r="C8" s="81" t="s">
        <v>1</v>
      </c>
      <c r="D8" s="83">
        <v>0</v>
      </c>
      <c r="E8" s="83">
        <v>0</v>
      </c>
      <c r="F8" s="83">
        <v>0</v>
      </c>
      <c r="G8" s="83">
        <v>0</v>
      </c>
      <c r="H8" s="83">
        <v>0</v>
      </c>
      <c r="I8" s="83">
        <v>0</v>
      </c>
      <c r="J8" s="83">
        <v>0</v>
      </c>
      <c r="K8" s="83">
        <v>0</v>
      </c>
      <c r="L8" s="83">
        <v>0</v>
      </c>
      <c r="M8" s="83">
        <v>0</v>
      </c>
      <c r="N8" s="83">
        <v>0</v>
      </c>
      <c r="O8" s="83">
        <v>0</v>
      </c>
      <c r="P8" s="83">
        <v>0</v>
      </c>
      <c r="Q8" s="83">
        <v>0</v>
      </c>
      <c r="R8" s="83">
        <v>0</v>
      </c>
      <c r="S8" s="83">
        <v>0</v>
      </c>
      <c r="AF8" s="115"/>
      <c r="AL8" s="25"/>
      <c r="AM8" s="25"/>
      <c r="AN8" s="25"/>
      <c r="AO8" s="25"/>
      <c r="AP8" s="25"/>
      <c r="AQ8" s="25"/>
      <c r="AR8" s="25"/>
      <c r="AS8" s="25"/>
      <c r="AT8" s="25"/>
      <c r="AU8" s="25"/>
      <c r="AV8" s="25"/>
      <c r="AW8" s="25"/>
      <c r="AX8" s="25"/>
      <c r="AY8" s="25"/>
      <c r="AZ8" s="25"/>
      <c r="BA8" s="25"/>
      <c r="BB8" s="25"/>
    </row>
    <row r="9" spans="1:54" s="24" customFormat="1" ht="22.5" customHeight="1" x14ac:dyDescent="0.25">
      <c r="B9" s="81"/>
      <c r="C9" s="81" t="s">
        <v>6</v>
      </c>
      <c r="D9" s="83">
        <v>1.0873839999999999</v>
      </c>
      <c r="E9" s="83">
        <v>1.11155</v>
      </c>
      <c r="F9" s="83">
        <v>1.3338599999999998</v>
      </c>
      <c r="G9" s="83">
        <v>1.2626520000000001</v>
      </c>
      <c r="H9" s="83">
        <v>1.1062180000000001</v>
      </c>
      <c r="I9" s="83">
        <v>1.121956</v>
      </c>
      <c r="J9" s="83">
        <v>1.1123240000000001</v>
      </c>
      <c r="K9" s="83">
        <v>1.128406</v>
      </c>
      <c r="L9" s="83">
        <v>1.148272</v>
      </c>
      <c r="M9" s="83">
        <v>1.1886920000000001</v>
      </c>
      <c r="N9" s="83">
        <v>1.1648699999999999</v>
      </c>
      <c r="O9" s="83">
        <v>1.1051</v>
      </c>
      <c r="P9" s="83">
        <v>1.1517335</v>
      </c>
      <c r="Q9" s="83">
        <v>1.1731511000000001</v>
      </c>
      <c r="R9" s="83">
        <v>1.1754091599999998</v>
      </c>
      <c r="S9" s="83">
        <v>1.2429027395137566</v>
      </c>
      <c r="AF9" s="115"/>
      <c r="AL9" s="25"/>
      <c r="AM9" s="25"/>
      <c r="AN9" s="25"/>
      <c r="AO9" s="25"/>
      <c r="AP9" s="25"/>
      <c r="AQ9" s="25"/>
      <c r="AR9" s="25"/>
      <c r="AS9" s="25"/>
      <c r="AT9" s="25"/>
      <c r="AU9" s="25"/>
      <c r="AV9" s="25"/>
      <c r="AW9" s="25"/>
      <c r="AX9" s="25"/>
      <c r="AY9" s="25"/>
      <c r="AZ9" s="25"/>
      <c r="BA9" s="25"/>
      <c r="BB9" s="25"/>
    </row>
    <row r="10" spans="1:54" s="24" customFormat="1" ht="22.5" customHeight="1" x14ac:dyDescent="0.25">
      <c r="B10" s="81"/>
      <c r="C10" s="81" t="s">
        <v>7</v>
      </c>
      <c r="D10" s="83">
        <v>1.4349630299999998</v>
      </c>
      <c r="E10" s="83">
        <v>1.4607827199999999</v>
      </c>
      <c r="F10" s="83">
        <v>1.4865307499999998</v>
      </c>
      <c r="G10" s="83">
        <v>1.5130192099999999</v>
      </c>
      <c r="H10" s="83">
        <v>1.5412751699999998</v>
      </c>
      <c r="I10" s="83">
        <v>1.57196739</v>
      </c>
      <c r="J10" s="83">
        <v>1.60543028</v>
      </c>
      <c r="K10" s="83">
        <v>1.6412338900000001</v>
      </c>
      <c r="L10" s="83">
        <v>1.6784944900000001</v>
      </c>
      <c r="M10" s="83">
        <v>1.7159700600000001</v>
      </c>
      <c r="N10" s="83">
        <v>1.7527051899999999</v>
      </c>
      <c r="O10" s="83">
        <v>1.78841326</v>
      </c>
      <c r="P10" s="83">
        <v>1.8232511300000001</v>
      </c>
      <c r="Q10" s="83">
        <v>1.8587676399999999</v>
      </c>
      <c r="R10" s="83">
        <v>1.8949760000000002</v>
      </c>
      <c r="S10" s="83">
        <v>2.0037880781130046</v>
      </c>
      <c r="AL10" s="25"/>
      <c r="AM10" s="25"/>
      <c r="AN10" s="25"/>
      <c r="AO10" s="25"/>
      <c r="AP10" s="25"/>
      <c r="AQ10" s="25"/>
      <c r="AR10" s="25"/>
      <c r="AS10" s="25"/>
      <c r="AT10" s="25"/>
      <c r="AU10" s="25"/>
      <c r="AV10" s="25"/>
      <c r="AW10" s="25"/>
      <c r="AX10" s="25"/>
      <c r="AY10" s="25"/>
      <c r="AZ10" s="25"/>
      <c r="BA10" s="25"/>
      <c r="BB10" s="25"/>
    </row>
    <row r="11" spans="1:54" s="24" customFormat="1" ht="22.5" customHeight="1" x14ac:dyDescent="0.25">
      <c r="B11" s="81"/>
      <c r="C11" s="126" t="s">
        <v>18</v>
      </c>
      <c r="D11" s="83">
        <v>4.7472E-2</v>
      </c>
      <c r="E11" s="83">
        <v>5.2976000000000002E-2</v>
      </c>
      <c r="F11" s="83">
        <v>7.1465999999999988E-2</v>
      </c>
      <c r="G11" s="83">
        <v>7.8518000000000004E-2</v>
      </c>
      <c r="H11" s="83">
        <v>9.7437999999999997E-2</v>
      </c>
      <c r="I11" s="83">
        <v>0.14654400000000001</v>
      </c>
      <c r="J11" s="83">
        <v>0.15024199999999999</v>
      </c>
      <c r="K11" s="83">
        <v>0.128742</v>
      </c>
      <c r="L11" s="83">
        <v>0.12435600000000001</v>
      </c>
      <c r="M11" s="83">
        <v>0.14516800000000002</v>
      </c>
      <c r="N11" s="83">
        <v>0.191436</v>
      </c>
      <c r="O11" s="83">
        <v>0.23908000000000001</v>
      </c>
      <c r="P11" s="83">
        <v>0.23908000000000001</v>
      </c>
      <c r="Q11" s="83">
        <v>0.33202702000000006</v>
      </c>
      <c r="R11" s="83">
        <v>0.50461999999999996</v>
      </c>
      <c r="S11" s="83">
        <v>0.53359596109786311</v>
      </c>
      <c r="AL11" s="25"/>
      <c r="AM11" s="25"/>
      <c r="AN11" s="25"/>
      <c r="AO11" s="25"/>
      <c r="AP11" s="25"/>
      <c r="AQ11" s="25"/>
      <c r="AR11" s="25"/>
      <c r="AS11" s="25"/>
      <c r="AT11" s="25"/>
      <c r="AU11" s="25"/>
      <c r="AV11" s="25"/>
      <c r="AW11" s="25"/>
      <c r="AX11" s="25"/>
      <c r="AY11" s="25"/>
      <c r="AZ11" s="25"/>
      <c r="BA11" s="25"/>
      <c r="BB11" s="25"/>
    </row>
    <row r="12" spans="1:54" s="24" customFormat="1" ht="27" customHeight="1" x14ac:dyDescent="0.25">
      <c r="A12" s="23"/>
      <c r="B12" s="77"/>
      <c r="C12" s="78" t="s">
        <v>19</v>
      </c>
      <c r="D12" s="79">
        <v>-6.6907999999997969E-2</v>
      </c>
      <c r="E12" s="79">
        <v>-3.0014000000008423E-2</v>
      </c>
      <c r="F12" s="79">
        <v>-4.8417999999998074E-2</v>
      </c>
      <c r="G12" s="79">
        <v>-7.7056000000013114E-2</v>
      </c>
      <c r="H12" s="79">
        <v>-8.0410000000014747E-2</v>
      </c>
      <c r="I12" s="79">
        <v>-0.12409799999997517</v>
      </c>
      <c r="J12" s="79">
        <v>-0.13562199999999791</v>
      </c>
      <c r="K12" s="79">
        <v>-3.4142000000002781E-2</v>
      </c>
      <c r="L12" s="79">
        <v>-3.4314000000009059E-2</v>
      </c>
      <c r="M12" s="79">
        <v>-5.8394009999986451E-2</v>
      </c>
      <c r="N12" s="79">
        <v>-5.9597999999994045E-2</v>
      </c>
      <c r="O12" s="79">
        <v>-2.3047999999988633E-2</v>
      </c>
      <c r="P12" s="79">
        <v>-2.4011710000010567E-2</v>
      </c>
      <c r="Q12" s="79">
        <v>-3.2634119999983113E-2</v>
      </c>
      <c r="R12" s="79">
        <v>-3.2634109999989391E-2</v>
      </c>
      <c r="S12" s="79">
        <v>-3.4508004617370941E-2</v>
      </c>
      <c r="T12" s="23"/>
      <c r="AL12" s="25"/>
      <c r="AM12" s="25"/>
      <c r="AN12" s="25"/>
      <c r="AO12" s="25"/>
      <c r="AP12" s="25"/>
      <c r="AQ12" s="25"/>
      <c r="AR12" s="25"/>
      <c r="AS12" s="25"/>
      <c r="AT12" s="25"/>
      <c r="AU12" s="25"/>
      <c r="AV12" s="25"/>
      <c r="AW12" s="25"/>
      <c r="AX12" s="25"/>
      <c r="AY12" s="25"/>
      <c r="AZ12" s="25"/>
      <c r="BA12" s="25"/>
      <c r="BB12" s="25"/>
    </row>
    <row r="13" spans="1:54" s="18" customFormat="1" ht="36" customHeight="1" x14ac:dyDescent="0.25">
      <c r="A13" s="17"/>
      <c r="B13" s="191" t="s">
        <v>257</v>
      </c>
      <c r="C13" s="191"/>
      <c r="D13" s="80">
        <v>42.519210550000004</v>
      </c>
      <c r="E13" s="80">
        <v>45.364247239999997</v>
      </c>
      <c r="F13" s="80">
        <v>50.351249490000001</v>
      </c>
      <c r="G13" s="80">
        <v>51.036294009999999</v>
      </c>
      <c r="H13" s="80">
        <v>51.591887150000005</v>
      </c>
      <c r="I13" s="80">
        <v>52.949312550000002</v>
      </c>
      <c r="J13" s="80">
        <v>55.374996039999999</v>
      </c>
      <c r="K13" s="80">
        <v>56.134188960000003</v>
      </c>
      <c r="L13" s="80">
        <v>54.472414810000004</v>
      </c>
      <c r="M13" s="80">
        <v>53.93067808</v>
      </c>
      <c r="N13" s="80">
        <v>55.687080420000001</v>
      </c>
      <c r="O13" s="80">
        <v>58.498606520000003</v>
      </c>
      <c r="P13" s="80">
        <v>60.935534150000002</v>
      </c>
      <c r="Q13" s="80">
        <v>60.381218860000004</v>
      </c>
      <c r="R13" s="80">
        <v>59.205000719999994</v>
      </c>
      <c r="S13" s="80">
        <v>100</v>
      </c>
      <c r="T13" s="17"/>
      <c r="AA13" s="19"/>
      <c r="AB13" s="19"/>
      <c r="AC13" s="19"/>
      <c r="AD13" s="19"/>
      <c r="AE13" s="19"/>
      <c r="AI13" s="14"/>
      <c r="AL13" s="21"/>
      <c r="AM13" s="21"/>
      <c r="AN13" s="21"/>
      <c r="AO13" s="21"/>
      <c r="AP13" s="21"/>
      <c r="AQ13" s="21"/>
      <c r="AR13" s="21"/>
      <c r="AS13" s="21"/>
      <c r="AT13" s="21"/>
      <c r="AU13" s="21"/>
      <c r="AV13" s="21"/>
      <c r="AW13" s="21"/>
      <c r="AX13" s="21"/>
      <c r="AY13" s="21"/>
      <c r="AZ13" s="21"/>
      <c r="BA13" s="21"/>
      <c r="BB13" s="21"/>
    </row>
    <row r="14" spans="1:54" s="24" customFormat="1" ht="22.5" customHeight="1" x14ac:dyDescent="0.25">
      <c r="B14" s="81"/>
      <c r="C14" s="81" t="s">
        <v>4</v>
      </c>
      <c r="D14" s="83">
        <v>23.2327385</v>
      </c>
      <c r="E14" s="83">
        <v>23.894192100000001</v>
      </c>
      <c r="F14" s="83">
        <v>25.658698100000002</v>
      </c>
      <c r="G14" s="83">
        <v>26.474953499999998</v>
      </c>
      <c r="H14" s="83">
        <v>28.219897799999998</v>
      </c>
      <c r="I14" s="83">
        <v>29.374594800000001</v>
      </c>
      <c r="J14" s="83">
        <v>29.739586299999999</v>
      </c>
      <c r="K14" s="83">
        <v>30.086784999999999</v>
      </c>
      <c r="L14" s="83">
        <v>28.692199299999999</v>
      </c>
      <c r="M14" s="83">
        <v>30.1376472</v>
      </c>
      <c r="N14" s="83">
        <v>30.034850600000002</v>
      </c>
      <c r="O14" s="83">
        <v>31.0390278</v>
      </c>
      <c r="P14" s="83">
        <v>31.661486099999998</v>
      </c>
      <c r="Q14" s="83">
        <v>29.692413550000001</v>
      </c>
      <c r="R14" s="83">
        <v>27.96267288</v>
      </c>
      <c r="S14" s="83">
        <v>47.230255113490692</v>
      </c>
      <c r="AL14" s="25"/>
      <c r="AM14" s="25"/>
      <c r="AN14" s="25"/>
      <c r="AO14" s="25"/>
      <c r="AP14" s="25"/>
      <c r="AQ14" s="25"/>
      <c r="AR14" s="25"/>
      <c r="AS14" s="25"/>
      <c r="AT14" s="25"/>
      <c r="AU14" s="25"/>
      <c r="AV14" s="25"/>
      <c r="AW14" s="25"/>
      <c r="AX14" s="25"/>
      <c r="AY14" s="25"/>
      <c r="AZ14" s="25"/>
      <c r="BA14" s="25"/>
      <c r="BB14" s="25"/>
    </row>
    <row r="15" spans="1:54" s="115" customFormat="1" ht="22.5" customHeight="1" x14ac:dyDescent="0.25">
      <c r="B15" s="121"/>
      <c r="C15" s="81" t="s">
        <v>0</v>
      </c>
      <c r="D15" s="83">
        <v>9.0906210200000004</v>
      </c>
      <c r="E15" s="83">
        <v>10.824677920000001</v>
      </c>
      <c r="F15" s="83">
        <v>13.358684149999998</v>
      </c>
      <c r="G15" s="83">
        <v>12.8290948</v>
      </c>
      <c r="H15" s="83">
        <v>11.061577680000001</v>
      </c>
      <c r="I15" s="83">
        <v>10.95573386</v>
      </c>
      <c r="J15" s="83">
        <v>11.752616969999998</v>
      </c>
      <c r="K15" s="83">
        <v>11.955852569999999</v>
      </c>
      <c r="L15" s="83">
        <v>11.876006520000001</v>
      </c>
      <c r="M15" s="83">
        <v>9.0201138299999997</v>
      </c>
      <c r="N15" s="83">
        <v>10.032506639999999</v>
      </c>
      <c r="O15" s="83">
        <v>11.79637846</v>
      </c>
      <c r="P15" s="83">
        <v>13.4552865</v>
      </c>
      <c r="Q15" s="83">
        <v>14.252834030000001</v>
      </c>
      <c r="R15" s="83">
        <v>14.493483980000001</v>
      </c>
      <c r="S15" s="83">
        <v>24.480168573165763</v>
      </c>
      <c r="AF15" s="24"/>
      <c r="AG15" s="24"/>
      <c r="AH15" s="24"/>
      <c r="AI15" s="24"/>
      <c r="AL15" s="124"/>
      <c r="AM15" s="124"/>
      <c r="AN15" s="124"/>
      <c r="AO15" s="124"/>
      <c r="AP15" s="124"/>
      <c r="AQ15" s="124"/>
      <c r="AR15" s="124"/>
      <c r="AS15" s="124"/>
      <c r="AT15" s="124"/>
      <c r="AU15" s="124"/>
      <c r="AV15" s="124"/>
      <c r="AW15" s="124"/>
      <c r="AX15" s="124"/>
      <c r="AY15" s="124"/>
      <c r="AZ15" s="124"/>
      <c r="BA15" s="124"/>
      <c r="BB15" s="124"/>
    </row>
    <row r="16" spans="1:54" s="24" customFormat="1" ht="22.5" customHeight="1" x14ac:dyDescent="0.25">
      <c r="B16" s="81"/>
      <c r="C16" s="81" t="s">
        <v>5</v>
      </c>
      <c r="D16" s="83">
        <v>0.84157799999999994</v>
      </c>
      <c r="E16" s="83">
        <v>0.74851049999999997</v>
      </c>
      <c r="F16" s="83">
        <v>0.68016650000000001</v>
      </c>
      <c r="G16" s="83">
        <v>0.61182249999999994</v>
      </c>
      <c r="H16" s="83">
        <v>0.54347850000000009</v>
      </c>
      <c r="I16" s="83">
        <v>0.40744049999999998</v>
      </c>
      <c r="J16" s="83">
        <v>0.40205250000000003</v>
      </c>
      <c r="K16" s="83">
        <v>0.36551149999999999</v>
      </c>
      <c r="L16" s="83">
        <v>0.3641645</v>
      </c>
      <c r="M16" s="83">
        <v>0.36618499999999998</v>
      </c>
      <c r="N16" s="83">
        <v>0.33233800000000002</v>
      </c>
      <c r="O16" s="83">
        <v>0.33099099999999998</v>
      </c>
      <c r="P16" s="83">
        <v>0.33637294000000001</v>
      </c>
      <c r="Q16" s="83">
        <v>0.59995776000000001</v>
      </c>
      <c r="R16" s="83">
        <v>0.79415296999999996</v>
      </c>
      <c r="S16" s="83">
        <v>1.341361304521913</v>
      </c>
      <c r="X16" s="127"/>
      <c r="AF16" s="128"/>
      <c r="AI16" s="115"/>
      <c r="AL16" s="25"/>
      <c r="AM16" s="25"/>
      <c r="AN16" s="25"/>
      <c r="AO16" s="25"/>
      <c r="AP16" s="25"/>
      <c r="AQ16" s="25"/>
      <c r="AR16" s="25"/>
      <c r="AS16" s="25"/>
      <c r="AT16" s="25"/>
      <c r="AU16" s="25"/>
      <c r="AV16" s="25"/>
      <c r="AW16" s="25"/>
      <c r="AX16" s="25"/>
      <c r="AY16" s="25"/>
      <c r="AZ16" s="25"/>
      <c r="BA16" s="25"/>
      <c r="BB16" s="25"/>
    </row>
    <row r="17" spans="1:54" s="24" customFormat="1" ht="22.5" customHeight="1" x14ac:dyDescent="0.25">
      <c r="B17" s="81"/>
      <c r="C17" s="81" t="s">
        <v>9</v>
      </c>
      <c r="D17" s="83">
        <v>7.9193100000000003</v>
      </c>
      <c r="E17" s="83">
        <v>8.436084000000001</v>
      </c>
      <c r="F17" s="83">
        <v>9.1671700000000005</v>
      </c>
      <c r="G17" s="83">
        <v>9.6074040000000007</v>
      </c>
      <c r="H17" s="83">
        <v>10.225657999999999</v>
      </c>
      <c r="I17" s="83">
        <v>10.639576</v>
      </c>
      <c r="J17" s="83">
        <v>11.875309999999999</v>
      </c>
      <c r="K17" s="83">
        <v>12.084806</v>
      </c>
      <c r="L17" s="83">
        <v>11.861549999999999</v>
      </c>
      <c r="M17" s="83">
        <v>12.690762000000001</v>
      </c>
      <c r="N17" s="83">
        <v>13.53468</v>
      </c>
      <c r="O17" s="83">
        <v>13.543796</v>
      </c>
      <c r="P17" s="83">
        <v>13.65913748</v>
      </c>
      <c r="Q17" s="83">
        <v>13.97724588</v>
      </c>
      <c r="R17" s="83">
        <v>14.05971488</v>
      </c>
      <c r="S17" s="83">
        <v>23.74751238749753</v>
      </c>
      <c r="X17" s="127"/>
      <c r="AF17" s="128"/>
      <c r="AG17" s="115"/>
      <c r="AH17" s="115"/>
      <c r="AL17" s="25"/>
      <c r="AM17" s="25"/>
      <c r="AN17" s="25"/>
      <c r="AO17" s="25"/>
      <c r="AP17" s="25"/>
      <c r="AQ17" s="25"/>
      <c r="AR17" s="25"/>
      <c r="AS17" s="25"/>
      <c r="AT17" s="25"/>
      <c r="AU17" s="25"/>
      <c r="AV17" s="25"/>
      <c r="AW17" s="25"/>
      <c r="AX17" s="25"/>
      <c r="AY17" s="25"/>
      <c r="AZ17" s="25"/>
      <c r="BA17" s="25"/>
      <c r="BB17" s="25"/>
    </row>
    <row r="18" spans="1:54" s="24" customFormat="1" ht="22.5" customHeight="1" x14ac:dyDescent="0.25">
      <c r="B18" s="81"/>
      <c r="C18" s="81" t="s">
        <v>10</v>
      </c>
      <c r="D18" s="83">
        <v>0</v>
      </c>
      <c r="E18" s="83">
        <v>0</v>
      </c>
      <c r="F18" s="83">
        <v>0</v>
      </c>
      <c r="G18" s="83">
        <v>0</v>
      </c>
      <c r="H18" s="83">
        <v>0</v>
      </c>
      <c r="I18" s="83">
        <v>0</v>
      </c>
      <c r="J18" s="83">
        <v>0</v>
      </c>
      <c r="K18" s="83">
        <v>0</v>
      </c>
      <c r="L18" s="83">
        <v>0</v>
      </c>
      <c r="M18" s="83">
        <v>0</v>
      </c>
      <c r="N18" s="83">
        <v>0</v>
      </c>
      <c r="O18" s="83">
        <v>0</v>
      </c>
      <c r="P18" s="83">
        <v>0</v>
      </c>
      <c r="Q18" s="83">
        <v>0</v>
      </c>
      <c r="R18" s="83">
        <v>0</v>
      </c>
      <c r="S18" s="83">
        <v>0</v>
      </c>
      <c r="AF18" s="128"/>
      <c r="AL18" s="25"/>
      <c r="AM18" s="25"/>
      <c r="AN18" s="25"/>
      <c r="AO18" s="25"/>
      <c r="AP18" s="25"/>
      <c r="AQ18" s="25"/>
      <c r="AR18" s="25"/>
      <c r="AS18" s="25"/>
      <c r="AT18" s="25"/>
      <c r="AU18" s="25"/>
      <c r="AV18" s="25"/>
      <c r="AW18" s="25"/>
      <c r="AX18" s="25"/>
      <c r="AY18" s="25"/>
      <c r="AZ18" s="25"/>
      <c r="BA18" s="25"/>
      <c r="BB18" s="25"/>
    </row>
    <row r="19" spans="1:54" s="24" customFormat="1" ht="27" customHeight="1" x14ac:dyDescent="0.25">
      <c r="B19" s="81"/>
      <c r="C19" s="82" t="s">
        <v>7</v>
      </c>
      <c r="D19" s="83">
        <v>1.4349630299999998</v>
      </c>
      <c r="E19" s="83">
        <v>1.4607827199999999</v>
      </c>
      <c r="F19" s="83">
        <v>1.4865307499999998</v>
      </c>
      <c r="G19" s="83">
        <v>1.5130192099999999</v>
      </c>
      <c r="H19" s="83">
        <v>1.5412751699999998</v>
      </c>
      <c r="I19" s="83">
        <v>1.57196739</v>
      </c>
      <c r="J19" s="83">
        <v>1.60543028</v>
      </c>
      <c r="K19" s="83">
        <v>1.6412338900000001</v>
      </c>
      <c r="L19" s="83">
        <v>1.6784944900000001</v>
      </c>
      <c r="M19" s="83">
        <v>1.7159700600000001</v>
      </c>
      <c r="N19" s="83">
        <v>1.7527051899999999</v>
      </c>
      <c r="O19" s="83">
        <v>1.78841326</v>
      </c>
      <c r="P19" s="83">
        <v>1.8232511300000001</v>
      </c>
      <c r="Q19" s="83">
        <v>1.8587676399999999</v>
      </c>
      <c r="R19" s="83">
        <v>1.8949760000000002</v>
      </c>
      <c r="S19" s="83">
        <v>3.2007026044336486</v>
      </c>
      <c r="AL19" s="25"/>
      <c r="AM19" s="25"/>
      <c r="AN19" s="25"/>
      <c r="AO19" s="25"/>
      <c r="AP19" s="25"/>
      <c r="AQ19" s="25"/>
      <c r="AR19" s="25"/>
      <c r="AS19" s="25"/>
      <c r="AT19" s="25"/>
      <c r="AU19" s="25"/>
      <c r="AV19" s="25"/>
      <c r="AW19" s="25"/>
      <c r="AX19" s="25"/>
      <c r="AY19" s="25"/>
      <c r="AZ19" s="25"/>
      <c r="BA19" s="25"/>
      <c r="BB19" s="25"/>
    </row>
    <row r="20" spans="1:54" s="18" customFormat="1" ht="36" customHeight="1" x14ac:dyDescent="0.25">
      <c r="A20" s="17"/>
      <c r="B20" s="191" t="s">
        <v>258</v>
      </c>
      <c r="C20" s="191"/>
      <c r="D20" s="80">
        <v>9.3473400000000009</v>
      </c>
      <c r="E20" s="80">
        <v>9.925002000000001</v>
      </c>
      <c r="F20" s="80">
        <v>10.761094</v>
      </c>
      <c r="G20" s="80">
        <v>11.269440000000001</v>
      </c>
      <c r="H20" s="80">
        <v>11.954000000000001</v>
      </c>
      <c r="I20" s="80">
        <v>12.624456</v>
      </c>
      <c r="J20" s="80">
        <v>13.536916</v>
      </c>
      <c r="K20" s="80">
        <v>14.158008000000001</v>
      </c>
      <c r="L20" s="80">
        <v>14.452299999999999</v>
      </c>
      <c r="M20" s="80">
        <v>15.039249999999999</v>
      </c>
      <c r="N20" s="80">
        <v>16.023520000000001</v>
      </c>
      <c r="O20" s="80">
        <v>16.023520000000001</v>
      </c>
      <c r="P20" s="80">
        <v>16.181650009999998</v>
      </c>
      <c r="Q20" s="80">
        <v>16.70189646</v>
      </c>
      <c r="R20" s="80">
        <v>16.800241880000002</v>
      </c>
      <c r="S20" s="80">
        <v>100</v>
      </c>
      <c r="T20" s="17"/>
      <c r="Y20" s="26"/>
      <c r="AA20" s="19"/>
      <c r="AB20" s="19"/>
      <c r="AC20" s="19"/>
      <c r="AD20" s="19"/>
      <c r="AE20" s="19"/>
      <c r="AI20" s="14"/>
      <c r="AL20" s="21"/>
      <c r="AM20" s="21"/>
      <c r="AN20" s="21"/>
      <c r="AO20" s="21"/>
      <c r="AP20" s="21"/>
      <c r="AQ20" s="21"/>
      <c r="AR20" s="21"/>
      <c r="AS20" s="21"/>
      <c r="AT20" s="21"/>
      <c r="AU20" s="21"/>
      <c r="AV20" s="21"/>
      <c r="AW20" s="21"/>
      <c r="AX20" s="21"/>
      <c r="AY20" s="21"/>
      <c r="AZ20" s="21"/>
      <c r="BA20" s="21"/>
      <c r="BB20" s="21"/>
    </row>
    <row r="21" spans="1:54" s="24" customFormat="1" ht="22.5" customHeight="1" x14ac:dyDescent="0.25">
      <c r="B21" s="81"/>
      <c r="C21" s="81" t="s">
        <v>4</v>
      </c>
      <c r="D21" s="83">
        <v>1.266608</v>
      </c>
      <c r="E21" s="83">
        <v>1.3811600000000002</v>
      </c>
      <c r="F21" s="83">
        <v>1.3408260000000001</v>
      </c>
      <c r="G21" s="83">
        <v>1.7174200000000002</v>
      </c>
      <c r="H21" s="83">
        <v>1.8606099999999999</v>
      </c>
      <c r="I21" s="83">
        <v>1.701252</v>
      </c>
      <c r="J21" s="83">
        <v>1.4863379999999999</v>
      </c>
      <c r="K21" s="83">
        <v>2.146474</v>
      </c>
      <c r="L21" s="83">
        <v>2.5469759999999999</v>
      </c>
      <c r="M21" s="83">
        <v>2.9276979999999999</v>
      </c>
      <c r="N21" s="83">
        <v>3.2883819999999999</v>
      </c>
      <c r="O21" s="83">
        <v>2.5304639999999998</v>
      </c>
      <c r="P21" s="83">
        <v>2.1339562700000001</v>
      </c>
      <c r="Q21" s="83">
        <v>1.9696941699999999</v>
      </c>
      <c r="R21" s="83">
        <v>1.92864937</v>
      </c>
      <c r="S21" s="83">
        <v>11.47989049071953</v>
      </c>
      <c r="AL21" s="25"/>
      <c r="AM21" s="25"/>
      <c r="AN21" s="25"/>
      <c r="AO21" s="25"/>
      <c r="AP21" s="25"/>
      <c r="AQ21" s="25"/>
      <c r="AR21" s="25"/>
      <c r="AS21" s="25"/>
      <c r="AT21" s="25"/>
      <c r="AU21" s="25"/>
      <c r="AV21" s="25"/>
      <c r="AW21" s="25"/>
      <c r="AX21" s="25"/>
      <c r="AY21" s="25"/>
      <c r="AZ21" s="25"/>
      <c r="BA21" s="25"/>
      <c r="BB21" s="25"/>
    </row>
    <row r="22" spans="1:54" s="115" customFormat="1" ht="22.5" customHeight="1" x14ac:dyDescent="0.25">
      <c r="B22" s="121"/>
      <c r="C22" s="81" t="s">
        <v>0</v>
      </c>
      <c r="D22" s="83">
        <v>6.9458760000000002</v>
      </c>
      <c r="E22" s="83">
        <v>7.3793160000000002</v>
      </c>
      <c r="F22" s="83">
        <v>8.0149419999999996</v>
      </c>
      <c r="G22" s="83">
        <v>8.2108500000000006</v>
      </c>
      <c r="H22" s="83">
        <v>8.8897340000000007</v>
      </c>
      <c r="I22" s="83">
        <v>9.6547039999999988</v>
      </c>
      <c r="J22" s="83">
        <v>10.788012</v>
      </c>
      <c r="K22" s="83">
        <v>10.754386</v>
      </c>
      <c r="L22" s="83">
        <v>10.632695999999999</v>
      </c>
      <c r="M22" s="83">
        <v>10.777691999999998</v>
      </c>
      <c r="N22" s="83">
        <v>11.378832000000001</v>
      </c>
      <c r="O22" s="83">
        <v>12.148876</v>
      </c>
      <c r="P22" s="83">
        <v>12.65688024</v>
      </c>
      <c r="Q22" s="83">
        <v>13.22702417</v>
      </c>
      <c r="R22" s="83">
        <v>13.19156334</v>
      </c>
      <c r="S22" s="83">
        <v>78.520079854945507</v>
      </c>
      <c r="AL22" s="124"/>
      <c r="AM22" s="124"/>
      <c r="AN22" s="124"/>
      <c r="AO22" s="124"/>
      <c r="AP22" s="124"/>
      <c r="AQ22" s="124"/>
      <c r="AR22" s="124"/>
      <c r="AS22" s="124"/>
      <c r="AT22" s="124"/>
      <c r="AU22" s="124"/>
      <c r="AV22" s="124"/>
      <c r="AW22" s="124"/>
      <c r="AX22" s="124"/>
      <c r="AY22" s="124"/>
      <c r="AZ22" s="124"/>
      <c r="BA22" s="124"/>
      <c r="BB22" s="124"/>
    </row>
    <row r="23" spans="1:54" s="24" customFormat="1" ht="22.5" customHeight="1" x14ac:dyDescent="0.25">
      <c r="B23" s="81"/>
      <c r="C23" s="81" t="s">
        <v>5</v>
      </c>
      <c r="D23" s="83">
        <v>0</v>
      </c>
      <c r="E23" s="83">
        <v>0</v>
      </c>
      <c r="F23" s="83">
        <v>0</v>
      </c>
      <c r="G23" s="83">
        <v>0</v>
      </c>
      <c r="H23" s="83">
        <v>0</v>
      </c>
      <c r="I23" s="83">
        <v>0</v>
      </c>
      <c r="J23" s="83">
        <v>0</v>
      </c>
      <c r="K23" s="83">
        <v>0</v>
      </c>
      <c r="L23" s="83">
        <v>0</v>
      </c>
      <c r="M23" s="83">
        <v>0</v>
      </c>
      <c r="N23" s="83">
        <v>0</v>
      </c>
      <c r="O23" s="83">
        <v>0</v>
      </c>
      <c r="P23" s="83">
        <v>0</v>
      </c>
      <c r="Q23" s="83">
        <v>0</v>
      </c>
      <c r="R23" s="83">
        <v>0</v>
      </c>
      <c r="S23" s="83">
        <v>0</v>
      </c>
      <c r="AL23" s="25"/>
      <c r="AM23" s="25"/>
      <c r="AN23" s="25"/>
      <c r="AO23" s="25"/>
      <c r="AP23" s="25"/>
      <c r="AQ23" s="25"/>
      <c r="AR23" s="25"/>
      <c r="AS23" s="25"/>
      <c r="AT23" s="25"/>
      <c r="AU23" s="25"/>
      <c r="AV23" s="25"/>
      <c r="AW23" s="25"/>
      <c r="AX23" s="25"/>
      <c r="AY23" s="25"/>
      <c r="AZ23" s="25"/>
      <c r="BA23" s="25"/>
      <c r="BB23" s="25"/>
    </row>
    <row r="24" spans="1:54" s="24" customFormat="1" ht="22.5" customHeight="1" x14ac:dyDescent="0.25">
      <c r="B24" s="81"/>
      <c r="C24" s="81" t="s">
        <v>1</v>
      </c>
      <c r="D24" s="83">
        <v>0</v>
      </c>
      <c r="E24" s="83">
        <v>0</v>
      </c>
      <c r="F24" s="83">
        <v>0</v>
      </c>
      <c r="G24" s="83">
        <v>0</v>
      </c>
      <c r="H24" s="83">
        <v>0</v>
      </c>
      <c r="I24" s="83">
        <v>0</v>
      </c>
      <c r="J24" s="83">
        <v>0</v>
      </c>
      <c r="K24" s="83">
        <v>0</v>
      </c>
      <c r="L24" s="83">
        <v>0</v>
      </c>
      <c r="M24" s="83">
        <v>0</v>
      </c>
      <c r="N24" s="83">
        <v>0</v>
      </c>
      <c r="O24" s="83">
        <v>0</v>
      </c>
      <c r="P24" s="83">
        <v>0</v>
      </c>
      <c r="Q24" s="83">
        <v>0</v>
      </c>
      <c r="R24" s="83">
        <v>0</v>
      </c>
      <c r="S24" s="83">
        <v>0</v>
      </c>
      <c r="AL24" s="25"/>
      <c r="AM24" s="25"/>
      <c r="AN24" s="25"/>
      <c r="AO24" s="25"/>
      <c r="AP24" s="25"/>
      <c r="AQ24" s="25"/>
      <c r="AR24" s="25"/>
      <c r="AS24" s="25"/>
      <c r="AT24" s="25"/>
      <c r="AU24" s="25"/>
      <c r="AV24" s="25"/>
      <c r="AW24" s="25"/>
      <c r="AX24" s="25"/>
      <c r="AY24" s="25"/>
      <c r="AZ24" s="25"/>
      <c r="BA24" s="25"/>
      <c r="BB24" s="25"/>
    </row>
    <row r="25" spans="1:54" s="24" customFormat="1" ht="22.5" customHeight="1" x14ac:dyDescent="0.25">
      <c r="B25" s="81"/>
      <c r="C25" s="81" t="s">
        <v>6</v>
      </c>
      <c r="D25" s="83">
        <v>1.0873839999999999</v>
      </c>
      <c r="E25" s="83">
        <v>1.11155</v>
      </c>
      <c r="F25" s="83">
        <v>1.3338599999999998</v>
      </c>
      <c r="G25" s="83">
        <v>1.2626520000000001</v>
      </c>
      <c r="H25" s="83">
        <v>1.1062180000000001</v>
      </c>
      <c r="I25" s="83">
        <v>1.121956</v>
      </c>
      <c r="J25" s="83">
        <v>1.1123240000000001</v>
      </c>
      <c r="K25" s="83">
        <v>1.128406</v>
      </c>
      <c r="L25" s="83">
        <v>1.148272</v>
      </c>
      <c r="M25" s="83">
        <v>1.1886920000000001</v>
      </c>
      <c r="N25" s="83">
        <v>1.1648699999999999</v>
      </c>
      <c r="O25" s="83">
        <v>1.1051</v>
      </c>
      <c r="P25" s="83">
        <v>1.1517335</v>
      </c>
      <c r="Q25" s="83">
        <v>1.1731511000000001</v>
      </c>
      <c r="R25" s="83">
        <v>1.1754091599999998</v>
      </c>
      <c r="S25" s="83">
        <v>6.9963823639901062</v>
      </c>
      <c r="AL25" s="25"/>
      <c r="AM25" s="25"/>
      <c r="AN25" s="25"/>
      <c r="AO25" s="25"/>
      <c r="AP25" s="25"/>
      <c r="AQ25" s="25"/>
      <c r="AR25" s="25"/>
      <c r="AS25" s="25"/>
      <c r="AT25" s="25"/>
      <c r="AU25" s="25"/>
      <c r="AV25" s="25"/>
      <c r="AW25" s="25"/>
      <c r="AX25" s="25"/>
      <c r="AY25" s="25"/>
      <c r="AZ25" s="25"/>
      <c r="BA25" s="25"/>
      <c r="BB25" s="25"/>
    </row>
    <row r="26" spans="1:54" s="24" customFormat="1" ht="22.5" customHeight="1" x14ac:dyDescent="0.25">
      <c r="B26" s="81"/>
      <c r="C26" s="81" t="s">
        <v>7</v>
      </c>
      <c r="D26" s="83">
        <v>0</v>
      </c>
      <c r="E26" s="83">
        <v>0</v>
      </c>
      <c r="F26" s="83">
        <v>0</v>
      </c>
      <c r="G26" s="83">
        <v>0</v>
      </c>
      <c r="H26" s="83">
        <v>0</v>
      </c>
      <c r="I26" s="83">
        <v>0</v>
      </c>
      <c r="J26" s="83">
        <v>0</v>
      </c>
      <c r="K26" s="83">
        <v>0</v>
      </c>
      <c r="L26" s="83">
        <v>0</v>
      </c>
      <c r="M26" s="83">
        <v>0</v>
      </c>
      <c r="N26" s="83">
        <v>0</v>
      </c>
      <c r="O26" s="83">
        <v>0</v>
      </c>
      <c r="P26" s="83">
        <v>0</v>
      </c>
      <c r="Q26" s="83">
        <v>0</v>
      </c>
      <c r="R26" s="83">
        <v>0</v>
      </c>
      <c r="S26" s="83">
        <v>0</v>
      </c>
      <c r="AL26" s="25"/>
      <c r="AM26" s="25"/>
      <c r="AN26" s="25"/>
      <c r="AO26" s="25"/>
      <c r="AP26" s="25"/>
      <c r="AQ26" s="25"/>
      <c r="AR26" s="25"/>
      <c r="AS26" s="25"/>
      <c r="AT26" s="25"/>
      <c r="AU26" s="25"/>
      <c r="AV26" s="25"/>
      <c r="AW26" s="25"/>
      <c r="AX26" s="25"/>
      <c r="AY26" s="25"/>
      <c r="AZ26" s="25"/>
      <c r="BA26" s="25"/>
      <c r="BB26" s="25"/>
    </row>
    <row r="27" spans="1:54" s="24" customFormat="1" ht="22.5" customHeight="1" x14ac:dyDescent="0.25">
      <c r="B27" s="81"/>
      <c r="C27" s="81" t="s">
        <v>8</v>
      </c>
      <c r="D27" s="83">
        <v>4.7472E-2</v>
      </c>
      <c r="E27" s="83">
        <v>5.2976000000000002E-2</v>
      </c>
      <c r="F27" s="83">
        <v>7.1465999999999988E-2</v>
      </c>
      <c r="G27" s="83">
        <v>7.8518000000000004E-2</v>
      </c>
      <c r="H27" s="83">
        <v>9.7437999999999997E-2</v>
      </c>
      <c r="I27" s="83">
        <v>0.128828</v>
      </c>
      <c r="J27" s="83">
        <v>0.13106399999999999</v>
      </c>
      <c r="K27" s="83">
        <v>0.10836</v>
      </c>
      <c r="L27" s="83">
        <v>0.114552</v>
      </c>
      <c r="M27" s="83">
        <v>0.124184</v>
      </c>
      <c r="N27" s="83">
        <v>0.17698800000000001</v>
      </c>
      <c r="O27" s="83">
        <v>0.22102000000000002</v>
      </c>
      <c r="P27" s="83">
        <v>0.22102000000000002</v>
      </c>
      <c r="Q27" s="83">
        <v>0.28670863000000002</v>
      </c>
      <c r="R27" s="83">
        <v>0.39430043999999997</v>
      </c>
      <c r="S27" s="83">
        <v>2.3469926374655263</v>
      </c>
      <c r="AL27" s="25"/>
      <c r="AM27" s="25"/>
      <c r="AN27" s="25"/>
      <c r="AO27" s="25"/>
      <c r="AP27" s="25"/>
      <c r="AQ27" s="25"/>
      <c r="AR27" s="25"/>
      <c r="AS27" s="25"/>
      <c r="AT27" s="25"/>
      <c r="AU27" s="25"/>
      <c r="AV27" s="25"/>
      <c r="AW27" s="25"/>
      <c r="AX27" s="25"/>
      <c r="AY27" s="25"/>
      <c r="AZ27" s="25"/>
      <c r="BA27" s="25"/>
      <c r="BB27" s="25"/>
    </row>
    <row r="28" spans="1:54" s="24" customFormat="1" ht="22.5" customHeight="1" x14ac:dyDescent="0.25">
      <c r="B28" s="81"/>
      <c r="C28" s="81" t="s">
        <v>3</v>
      </c>
      <c r="D28" s="83">
        <v>0</v>
      </c>
      <c r="E28" s="83">
        <v>0</v>
      </c>
      <c r="F28" s="83">
        <v>0</v>
      </c>
      <c r="G28" s="83">
        <v>0</v>
      </c>
      <c r="H28" s="83">
        <v>0</v>
      </c>
      <c r="I28" s="83">
        <v>1.7716000000000003E-2</v>
      </c>
      <c r="J28" s="83">
        <v>1.9178000000000001E-2</v>
      </c>
      <c r="K28" s="83">
        <v>2.0382000000000001E-2</v>
      </c>
      <c r="L28" s="83">
        <v>9.8040000000000002E-3</v>
      </c>
      <c r="M28" s="83">
        <v>2.0984000000000003E-2</v>
      </c>
      <c r="N28" s="83">
        <v>1.4448000000000001E-2</v>
      </c>
      <c r="O28" s="83">
        <v>1.806E-2</v>
      </c>
      <c r="P28" s="83">
        <v>1.806E-2</v>
      </c>
      <c r="Q28" s="83">
        <v>4.531839E-2</v>
      </c>
      <c r="R28" s="83">
        <v>0.11031956</v>
      </c>
      <c r="S28" s="83">
        <v>0.65665459335636656</v>
      </c>
      <c r="AL28" s="25"/>
      <c r="AM28" s="25"/>
      <c r="AN28" s="25"/>
      <c r="AO28" s="25"/>
      <c r="AP28" s="25"/>
      <c r="AQ28" s="25"/>
      <c r="AR28" s="25"/>
      <c r="AS28" s="25"/>
      <c r="AT28" s="25"/>
      <c r="AU28" s="25"/>
      <c r="AV28" s="25"/>
      <c r="AW28" s="25"/>
      <c r="AX28" s="25"/>
      <c r="AY28" s="25"/>
      <c r="AZ28" s="25"/>
      <c r="BA28" s="25"/>
      <c r="BB28" s="25"/>
    </row>
    <row r="29" spans="1:54" s="24" customFormat="1" ht="27" customHeight="1" x14ac:dyDescent="0.25">
      <c r="B29" s="81"/>
      <c r="C29" s="82" t="s">
        <v>18</v>
      </c>
      <c r="D29" s="83">
        <v>0</v>
      </c>
      <c r="E29" s="83">
        <v>1.7763568394002505E-15</v>
      </c>
      <c r="F29" s="83">
        <v>1.7763568394002505E-15</v>
      </c>
      <c r="G29" s="83">
        <v>0</v>
      </c>
      <c r="H29" s="83">
        <v>0</v>
      </c>
      <c r="I29" s="83">
        <v>0</v>
      </c>
      <c r="J29" s="83">
        <v>0</v>
      </c>
      <c r="K29" s="83">
        <v>1.7763568394002505E-15</v>
      </c>
      <c r="L29" s="83">
        <v>-1.7763568394002505E-15</v>
      </c>
      <c r="M29" s="83">
        <v>1.7763568394002505E-15</v>
      </c>
      <c r="N29" s="83">
        <v>-3.5527136788005009E-15</v>
      </c>
      <c r="O29" s="83">
        <v>3.5527136788005009E-15</v>
      </c>
      <c r="P29" s="83">
        <v>0</v>
      </c>
      <c r="Q29" s="83">
        <v>0</v>
      </c>
      <c r="R29" s="83">
        <v>1.000000082740371E-8</v>
      </c>
      <c r="S29" s="83">
        <v>5.9522957459965505E-8</v>
      </c>
      <c r="AL29" s="25"/>
      <c r="AM29" s="25"/>
      <c r="AN29" s="25"/>
      <c r="AO29" s="25"/>
      <c r="AP29" s="25"/>
      <c r="AQ29" s="25"/>
      <c r="AR29" s="25"/>
      <c r="AS29" s="25"/>
      <c r="AT29" s="25"/>
      <c r="AU29" s="25"/>
      <c r="AV29" s="25"/>
      <c r="AW29" s="25"/>
      <c r="AX29" s="25"/>
      <c r="AY29" s="25"/>
      <c r="AZ29" s="25"/>
      <c r="BA29" s="25"/>
      <c r="BB29" s="25"/>
    </row>
    <row r="30" spans="1:54" s="18" customFormat="1" ht="36" customHeight="1" x14ac:dyDescent="0.25">
      <c r="A30" s="17"/>
      <c r="B30" s="191" t="s">
        <v>259</v>
      </c>
      <c r="C30" s="191"/>
      <c r="D30" s="80">
        <v>42.519210550000004</v>
      </c>
      <c r="E30" s="80">
        <v>45.364247239999997</v>
      </c>
      <c r="F30" s="80">
        <v>50.351249490000001</v>
      </c>
      <c r="G30" s="80">
        <v>51.036294009999999</v>
      </c>
      <c r="H30" s="80">
        <v>51.591887150000005</v>
      </c>
      <c r="I30" s="80">
        <v>52.949312550000002</v>
      </c>
      <c r="J30" s="80">
        <v>55.374996039999999</v>
      </c>
      <c r="K30" s="80">
        <v>56.134188960000003</v>
      </c>
      <c r="L30" s="80">
        <v>54.472414810000004</v>
      </c>
      <c r="M30" s="80">
        <v>53.93067808</v>
      </c>
      <c r="N30" s="80">
        <v>55.687080420000001</v>
      </c>
      <c r="O30" s="80">
        <v>58.498606520000003</v>
      </c>
      <c r="P30" s="80">
        <v>60.935534150000002</v>
      </c>
      <c r="Q30" s="80">
        <v>60.381218860000004</v>
      </c>
      <c r="R30" s="80">
        <v>59.205000719999994</v>
      </c>
      <c r="S30" s="80">
        <v>100</v>
      </c>
      <c r="T30" s="17"/>
      <c r="AA30" s="19"/>
      <c r="AB30" s="19"/>
      <c r="AC30" s="19"/>
      <c r="AD30" s="19"/>
      <c r="AE30" s="19"/>
      <c r="AI30" s="14"/>
      <c r="AL30" s="21"/>
      <c r="AM30" s="21"/>
      <c r="AN30" s="21"/>
      <c r="AO30" s="21"/>
      <c r="AP30" s="21"/>
      <c r="AQ30" s="21"/>
      <c r="AR30" s="21"/>
      <c r="AS30" s="21"/>
      <c r="AT30" s="21"/>
      <c r="AU30" s="21"/>
      <c r="AV30" s="21"/>
      <c r="AW30" s="21"/>
      <c r="AX30" s="21"/>
      <c r="AY30" s="21"/>
      <c r="AZ30" s="21"/>
      <c r="BA30" s="21"/>
      <c r="BB30" s="21"/>
    </row>
    <row r="31" spans="1:54" s="115" customFormat="1" ht="22.5" customHeight="1" x14ac:dyDescent="0.25">
      <c r="A31" s="120"/>
      <c r="B31" s="121"/>
      <c r="C31" s="81" t="s">
        <v>11</v>
      </c>
      <c r="D31" s="83">
        <v>14.22191409</v>
      </c>
      <c r="E31" s="83">
        <v>15.056831410000001</v>
      </c>
      <c r="F31" s="83">
        <v>17.37577872</v>
      </c>
      <c r="G31" s="83">
        <v>16.286142779999999</v>
      </c>
      <c r="H31" s="83">
        <v>14.359132799999999</v>
      </c>
      <c r="I31" s="83">
        <v>14.585171990000001</v>
      </c>
      <c r="J31" s="83">
        <v>15.46470605</v>
      </c>
      <c r="K31" s="83">
        <v>13.73671423</v>
      </c>
      <c r="L31" s="83">
        <v>14.558553379999999</v>
      </c>
      <c r="M31" s="83">
        <v>13.26270839</v>
      </c>
      <c r="N31" s="83">
        <v>13.101001220000001</v>
      </c>
      <c r="O31" s="83">
        <v>14.20623544</v>
      </c>
      <c r="P31" s="83">
        <v>15.4066776</v>
      </c>
      <c r="Q31" s="83">
        <v>15.78694535</v>
      </c>
      <c r="R31" s="83">
        <v>14.81238023</v>
      </c>
      <c r="S31" s="83">
        <v>25.018799172138586</v>
      </c>
      <c r="AL31" s="124"/>
      <c r="AM31" s="124"/>
      <c r="AN31" s="124"/>
      <c r="AO31" s="124"/>
      <c r="AP31" s="124"/>
      <c r="AQ31" s="124"/>
      <c r="AR31" s="124"/>
      <c r="AS31" s="124"/>
      <c r="AT31" s="124"/>
      <c r="AU31" s="124"/>
      <c r="AV31" s="124"/>
      <c r="AW31" s="124"/>
      <c r="AX31" s="124"/>
      <c r="AY31" s="124"/>
      <c r="AZ31" s="124"/>
      <c r="BA31" s="124"/>
      <c r="BB31" s="124"/>
    </row>
    <row r="32" spans="1:54" s="24" customFormat="1" ht="22.5" customHeight="1" x14ac:dyDescent="0.25">
      <c r="B32" s="81"/>
      <c r="C32" s="81" t="s">
        <v>20</v>
      </c>
      <c r="D32" s="83">
        <v>10.185595789999999</v>
      </c>
      <c r="E32" s="83">
        <v>11.082884420000001</v>
      </c>
      <c r="F32" s="83">
        <v>12.27702176</v>
      </c>
      <c r="G32" s="83">
        <v>13.001661539999999</v>
      </c>
      <c r="H32" s="83">
        <v>13.896318320000001</v>
      </c>
      <c r="I32" s="83">
        <v>14.89186319</v>
      </c>
      <c r="J32" s="83">
        <v>15.562971920000001</v>
      </c>
      <c r="K32" s="83">
        <v>16.980228920000002</v>
      </c>
      <c r="L32" s="83">
        <v>17.118738929999999</v>
      </c>
      <c r="M32" s="83">
        <v>17.852628690000003</v>
      </c>
      <c r="N32" s="83">
        <v>18.332374609999999</v>
      </c>
      <c r="O32" s="83">
        <v>19.132359509999997</v>
      </c>
      <c r="P32" s="83">
        <v>19.450225939999999</v>
      </c>
      <c r="Q32" s="83">
        <v>18.55598814</v>
      </c>
      <c r="R32" s="83">
        <v>18.567700739999999</v>
      </c>
      <c r="S32" s="83">
        <v>31.361710183592074</v>
      </c>
      <c r="AL32" s="25"/>
      <c r="AM32" s="25"/>
      <c r="AN32" s="25"/>
      <c r="AO32" s="25"/>
      <c r="AP32" s="25"/>
      <c r="AQ32" s="25"/>
      <c r="AR32" s="25"/>
      <c r="AS32" s="25"/>
      <c r="AT32" s="25"/>
      <c r="AU32" s="25"/>
      <c r="AV32" s="25"/>
      <c r="AW32" s="25"/>
      <c r="AX32" s="25"/>
      <c r="AY32" s="25"/>
      <c r="AZ32" s="25"/>
      <c r="BA32" s="25"/>
      <c r="BB32" s="25"/>
    </row>
    <row r="33" spans="1:54" s="24" customFormat="1" ht="27" customHeight="1" x14ac:dyDescent="0.25">
      <c r="B33" s="81"/>
      <c r="C33" s="82" t="s">
        <v>12</v>
      </c>
      <c r="D33" s="83">
        <v>10.828656319999999</v>
      </c>
      <c r="E33" s="83">
        <v>11.332349849999998</v>
      </c>
      <c r="F33" s="83">
        <v>12.295429240000001</v>
      </c>
      <c r="G33" s="83">
        <v>12.957020079999999</v>
      </c>
      <c r="H33" s="83">
        <v>13.861242970000001</v>
      </c>
      <c r="I33" s="83">
        <v>14.161520660000001</v>
      </c>
      <c r="J33" s="83">
        <v>14.91822962</v>
      </c>
      <c r="K33" s="83">
        <v>15.63061909</v>
      </c>
      <c r="L33" s="83">
        <v>15.744642899999999</v>
      </c>
      <c r="M33" s="83">
        <v>16.659543299999999</v>
      </c>
      <c r="N33" s="83">
        <v>17.672797920000001</v>
      </c>
      <c r="O33" s="83">
        <v>17.572377150000001</v>
      </c>
      <c r="P33" s="83">
        <v>17.68697392</v>
      </c>
      <c r="Q33" s="83">
        <v>17.729702400000001</v>
      </c>
      <c r="R33" s="83">
        <v>17.66153503</v>
      </c>
      <c r="S33" s="83">
        <v>29.83115415119617</v>
      </c>
      <c r="AL33" s="25"/>
      <c r="AM33" s="25"/>
      <c r="AN33" s="25"/>
      <c r="AO33" s="25"/>
      <c r="AP33" s="25"/>
      <c r="AQ33" s="25"/>
      <c r="AR33" s="25"/>
      <c r="AS33" s="25"/>
      <c r="AT33" s="25"/>
      <c r="AU33" s="25"/>
      <c r="AV33" s="25"/>
      <c r="AW33" s="25"/>
      <c r="AX33" s="25"/>
      <c r="AY33" s="25"/>
      <c r="AZ33" s="25"/>
      <c r="BA33" s="25"/>
      <c r="BB33" s="25"/>
    </row>
    <row r="34" spans="1:54" s="18" customFormat="1" ht="36" customHeight="1" x14ac:dyDescent="0.2">
      <c r="A34" s="17"/>
      <c r="B34" s="191" t="s">
        <v>260</v>
      </c>
      <c r="C34" s="191"/>
      <c r="D34" s="80">
        <v>23.2327385</v>
      </c>
      <c r="E34" s="80">
        <v>23.894192100000001</v>
      </c>
      <c r="F34" s="80">
        <v>25.658698100000002</v>
      </c>
      <c r="G34" s="80">
        <v>26.474953499999998</v>
      </c>
      <c r="H34" s="80">
        <v>28.219897799999998</v>
      </c>
      <c r="I34" s="80">
        <v>29.374594800000001</v>
      </c>
      <c r="J34" s="80">
        <v>29.739586299999999</v>
      </c>
      <c r="K34" s="80">
        <v>30.086784999999999</v>
      </c>
      <c r="L34" s="80">
        <v>28.692199299999999</v>
      </c>
      <c r="M34" s="80">
        <v>30.1376472</v>
      </c>
      <c r="N34" s="80">
        <v>30.034850600000002</v>
      </c>
      <c r="O34" s="80">
        <v>31.0390278</v>
      </c>
      <c r="P34" s="80">
        <v>31.661486099999998</v>
      </c>
      <c r="Q34" s="80">
        <v>29.692413550000001</v>
      </c>
      <c r="R34" s="80">
        <v>27.96267288</v>
      </c>
      <c r="S34" s="80">
        <v>100</v>
      </c>
      <c r="T34" s="17"/>
      <c r="Z34" s="20"/>
      <c r="AA34" s="19"/>
      <c r="AB34" s="19"/>
      <c r="AC34" s="19"/>
      <c r="AD34" s="19"/>
      <c r="AE34" s="19"/>
      <c r="AI34" s="14"/>
      <c r="AL34" s="21"/>
      <c r="AM34" s="21"/>
      <c r="AN34" s="21"/>
      <c r="AO34" s="21"/>
      <c r="AP34" s="21"/>
      <c r="AQ34" s="21"/>
      <c r="AR34" s="21"/>
      <c r="AS34" s="21"/>
      <c r="AT34" s="21"/>
      <c r="AU34" s="21"/>
      <c r="AV34" s="21"/>
      <c r="AW34" s="21"/>
      <c r="AX34" s="21"/>
      <c r="AY34" s="21"/>
      <c r="AZ34" s="21"/>
      <c r="BA34" s="21"/>
      <c r="BB34" s="21"/>
    </row>
    <row r="35" spans="1:54" s="115" customFormat="1" ht="22.5" customHeight="1" x14ac:dyDescent="0.25">
      <c r="B35" s="121"/>
      <c r="C35" s="81" t="s">
        <v>11</v>
      </c>
      <c r="D35" s="83">
        <v>5.5588909000000006</v>
      </c>
      <c r="E35" s="83">
        <v>5.3139276000000004</v>
      </c>
      <c r="F35" s="83">
        <v>5.3307236000000007</v>
      </c>
      <c r="G35" s="83">
        <v>5.2593838999999996</v>
      </c>
      <c r="H35" s="83">
        <v>5.4610272999999996</v>
      </c>
      <c r="I35" s="83">
        <v>5.3063196000000001</v>
      </c>
      <c r="J35" s="83">
        <v>5.0804201999999998</v>
      </c>
      <c r="K35" s="83">
        <v>3.7401805000000001</v>
      </c>
      <c r="L35" s="83">
        <v>4.9298314000000003</v>
      </c>
      <c r="M35" s="83">
        <v>5.4253122999999999</v>
      </c>
      <c r="N35" s="83">
        <v>4.8237243000000003</v>
      </c>
      <c r="O35" s="83">
        <v>4.9761405999999999</v>
      </c>
      <c r="P35" s="83">
        <v>5.2728681499999999</v>
      </c>
      <c r="Q35" s="83">
        <v>4.8837538199999999</v>
      </c>
      <c r="R35" s="83">
        <v>3.5834473999999998</v>
      </c>
      <c r="S35" s="83">
        <v>12.815110398702343</v>
      </c>
      <c r="AL35" s="124"/>
      <c r="AM35" s="124"/>
      <c r="AN35" s="124"/>
      <c r="AO35" s="124"/>
      <c r="AP35" s="124"/>
      <c r="AQ35" s="124"/>
      <c r="AR35" s="124"/>
      <c r="AS35" s="124"/>
      <c r="AT35" s="124"/>
      <c r="AU35" s="124"/>
      <c r="AV35" s="124"/>
      <c r="AW35" s="124"/>
      <c r="AX35" s="124"/>
      <c r="AY35" s="124"/>
      <c r="AZ35" s="124"/>
      <c r="BA35" s="124"/>
      <c r="BB35" s="124"/>
    </row>
    <row r="36" spans="1:54" s="24" customFormat="1" ht="22.5" customHeight="1" x14ac:dyDescent="0.25">
      <c r="B36" s="81"/>
      <c r="C36" s="81" t="s">
        <v>20</v>
      </c>
      <c r="D36" s="83">
        <v>9.9379240000000006</v>
      </c>
      <c r="E36" s="83">
        <v>10.800786</v>
      </c>
      <c r="F36" s="83">
        <v>11.976505999999999</v>
      </c>
      <c r="G36" s="83">
        <v>12.557422000000001</v>
      </c>
      <c r="H36" s="83">
        <v>13.537006</v>
      </c>
      <c r="I36" s="83">
        <v>14.549056</v>
      </c>
      <c r="J36" s="83">
        <v>15.18777</v>
      </c>
      <c r="K36" s="83">
        <v>16.533117999999998</v>
      </c>
      <c r="L36" s="83">
        <v>16.706522</v>
      </c>
      <c r="M36" s="83">
        <v>17.452078</v>
      </c>
      <c r="N36" s="83">
        <v>17.966894</v>
      </c>
      <c r="O36" s="83">
        <v>18.800162</v>
      </c>
      <c r="P36" s="83">
        <v>19.076249660000002</v>
      </c>
      <c r="Q36" s="83">
        <v>18.16170498</v>
      </c>
      <c r="R36" s="83">
        <v>18.16734143</v>
      </c>
      <c r="S36" s="83">
        <v>64.969974465473925</v>
      </c>
      <c r="AL36" s="25"/>
      <c r="AM36" s="25"/>
      <c r="AN36" s="25"/>
      <c r="AO36" s="25"/>
      <c r="AP36" s="25"/>
      <c r="AQ36" s="25"/>
      <c r="AR36" s="25"/>
      <c r="AS36" s="25"/>
      <c r="AT36" s="25"/>
      <c r="AU36" s="25"/>
      <c r="AV36" s="25"/>
      <c r="AW36" s="25"/>
      <c r="AX36" s="25"/>
      <c r="AY36" s="25"/>
      <c r="AZ36" s="25"/>
      <c r="BA36" s="25"/>
      <c r="BB36" s="25"/>
    </row>
    <row r="37" spans="1:54" s="24" customFormat="1" ht="27" customHeight="1" x14ac:dyDescent="0.25">
      <c r="B37" s="81"/>
      <c r="C37" s="82" t="s">
        <v>12</v>
      </c>
      <c r="D37" s="83">
        <v>4.0208561999999999</v>
      </c>
      <c r="E37" s="83">
        <v>4.1468842000000006</v>
      </c>
      <c r="F37" s="83">
        <v>4.5113468000000001</v>
      </c>
      <c r="G37" s="83">
        <v>4.8313140999999993</v>
      </c>
      <c r="H37" s="83">
        <v>5.0454327000000001</v>
      </c>
      <c r="I37" s="83">
        <v>5.0183199000000007</v>
      </c>
      <c r="J37" s="83">
        <v>4.9510186000000003</v>
      </c>
      <c r="K37" s="83">
        <v>4.7684636999999999</v>
      </c>
      <c r="L37" s="83">
        <v>4.6745675000000002</v>
      </c>
      <c r="M37" s="83">
        <v>4.6610110999999996</v>
      </c>
      <c r="N37" s="83">
        <v>4.7910577000000005</v>
      </c>
      <c r="O37" s="83">
        <v>4.7954453999999993</v>
      </c>
      <c r="P37" s="83">
        <v>4.6962698999999999</v>
      </c>
      <c r="Q37" s="83">
        <v>4.4010966299999996</v>
      </c>
      <c r="R37" s="83">
        <v>4.2063049899999996</v>
      </c>
      <c r="S37" s="83">
        <v>15.042571245070475</v>
      </c>
      <c r="AL37" s="25"/>
      <c r="AM37" s="25"/>
      <c r="AN37" s="25"/>
      <c r="AO37" s="25"/>
      <c r="AP37" s="25"/>
      <c r="AQ37" s="25"/>
      <c r="AR37" s="25"/>
      <c r="AS37" s="25"/>
      <c r="AT37" s="25"/>
      <c r="AU37" s="25"/>
      <c r="AV37" s="25"/>
      <c r="AW37" s="25"/>
      <c r="AX37" s="25"/>
      <c r="AY37" s="25"/>
      <c r="AZ37" s="25"/>
      <c r="BA37" s="25"/>
      <c r="BB37" s="25"/>
    </row>
    <row r="38" spans="1:54" s="18" customFormat="1" ht="36" customHeight="1" x14ac:dyDescent="0.25">
      <c r="A38" s="17"/>
      <c r="B38" s="191" t="s">
        <v>261</v>
      </c>
      <c r="C38" s="191"/>
      <c r="D38" s="80">
        <v>9.0906210200000004</v>
      </c>
      <c r="E38" s="80">
        <v>10.824677920000001</v>
      </c>
      <c r="F38" s="80">
        <v>13.358684149999998</v>
      </c>
      <c r="G38" s="80">
        <v>12.8290948</v>
      </c>
      <c r="H38" s="80">
        <v>11.061577680000001</v>
      </c>
      <c r="I38" s="80">
        <v>10.95573386</v>
      </c>
      <c r="J38" s="80">
        <v>11.752616969999998</v>
      </c>
      <c r="K38" s="80">
        <v>11.955852569999999</v>
      </c>
      <c r="L38" s="80">
        <v>11.876006520000001</v>
      </c>
      <c r="M38" s="80">
        <v>9.0201138299999997</v>
      </c>
      <c r="N38" s="80">
        <v>10.032506639999999</v>
      </c>
      <c r="O38" s="80">
        <v>11.79637846</v>
      </c>
      <c r="P38" s="80">
        <v>13.4552865</v>
      </c>
      <c r="Q38" s="80">
        <v>14.252834030000001</v>
      </c>
      <c r="R38" s="80">
        <v>14.493483980000001</v>
      </c>
      <c r="S38" s="80">
        <v>100</v>
      </c>
      <c r="T38" s="17"/>
      <c r="Y38" s="26"/>
      <c r="AA38" s="19"/>
      <c r="AB38" s="19"/>
      <c r="AC38" s="19"/>
      <c r="AD38" s="19"/>
      <c r="AE38" s="19"/>
      <c r="AI38" s="14"/>
      <c r="AL38" s="21"/>
      <c r="AM38" s="21"/>
      <c r="AN38" s="21"/>
      <c r="AO38" s="21"/>
      <c r="AP38" s="21"/>
      <c r="AQ38" s="21"/>
      <c r="AR38" s="21"/>
      <c r="AS38" s="21"/>
      <c r="AT38" s="21"/>
      <c r="AU38" s="21"/>
      <c r="AV38" s="21"/>
      <c r="AW38" s="21"/>
      <c r="AX38" s="21"/>
      <c r="AY38" s="21"/>
      <c r="AZ38" s="21"/>
      <c r="BA38" s="21"/>
      <c r="BB38" s="21"/>
    </row>
    <row r="39" spans="1:54" s="115" customFormat="1" ht="22.5" customHeight="1" x14ac:dyDescent="0.25">
      <c r="B39" s="121"/>
      <c r="C39" s="81" t="s">
        <v>11</v>
      </c>
      <c r="D39" s="83">
        <v>5.0091591900000001</v>
      </c>
      <c r="E39" s="83">
        <v>6.02145931</v>
      </c>
      <c r="F39" s="83">
        <v>8.179018619999999</v>
      </c>
      <c r="G39" s="83">
        <v>7.2094583800000001</v>
      </c>
      <c r="H39" s="83">
        <v>5.0078509999999996</v>
      </c>
      <c r="I39" s="83">
        <v>5.3710398899999996</v>
      </c>
      <c r="J39" s="83">
        <v>5.86334935</v>
      </c>
      <c r="K39" s="83">
        <v>6.2007402300000001</v>
      </c>
      <c r="L39" s="83">
        <v>6.0550374800000002</v>
      </c>
      <c r="M39" s="83">
        <v>4.1823990899999997</v>
      </c>
      <c r="N39" s="83">
        <v>4.6502789199999999</v>
      </c>
      <c r="O39" s="83">
        <v>5.3319098400000007</v>
      </c>
      <c r="P39" s="83">
        <v>6.08108059</v>
      </c>
      <c r="Q39" s="83">
        <v>6.4415328900000004</v>
      </c>
      <c r="R39" s="83">
        <v>6.5502940399999998</v>
      </c>
      <c r="S39" s="83">
        <v>45.194751303682054</v>
      </c>
      <c r="AL39" s="124"/>
      <c r="AM39" s="124"/>
      <c r="AN39" s="124"/>
      <c r="AO39" s="124"/>
      <c r="AP39" s="124"/>
      <c r="AQ39" s="124"/>
      <c r="AR39" s="124"/>
      <c r="AS39" s="124"/>
      <c r="AT39" s="124"/>
      <c r="AU39" s="124"/>
      <c r="AV39" s="124"/>
      <c r="AW39" s="124"/>
      <c r="AX39" s="124"/>
      <c r="AY39" s="124"/>
      <c r="AZ39" s="124"/>
      <c r="BA39" s="124"/>
      <c r="BB39" s="124"/>
    </row>
    <row r="40" spans="1:54" s="24" customFormat="1" ht="22.5" customHeight="1" x14ac:dyDescent="0.25">
      <c r="B40" s="81"/>
      <c r="C40" s="81" t="s">
        <v>20</v>
      </c>
      <c r="D40" s="83">
        <v>0.24767178999999998</v>
      </c>
      <c r="E40" s="83">
        <v>0.28209841999999996</v>
      </c>
      <c r="F40" s="83">
        <v>0.30051576000000002</v>
      </c>
      <c r="G40" s="83">
        <v>0.44423953999999999</v>
      </c>
      <c r="H40" s="83">
        <v>0.35931232000000002</v>
      </c>
      <c r="I40" s="83">
        <v>0.34280718999999998</v>
      </c>
      <c r="J40" s="83">
        <v>0.37520191999999997</v>
      </c>
      <c r="K40" s="83">
        <v>0.40359492000000002</v>
      </c>
      <c r="L40" s="83">
        <v>0.37429093000000002</v>
      </c>
      <c r="M40" s="83">
        <v>0.35626068999999999</v>
      </c>
      <c r="N40" s="83">
        <v>0.31792260999999999</v>
      </c>
      <c r="O40" s="83">
        <v>0.28257551000000003</v>
      </c>
      <c r="P40" s="83">
        <v>0.32227936000000001</v>
      </c>
      <c r="Q40" s="83">
        <v>0.34138226999999999</v>
      </c>
      <c r="R40" s="83">
        <v>0.34714629000000002</v>
      </c>
      <c r="S40" s="83">
        <v>2.395188696375818</v>
      </c>
      <c r="AL40" s="25"/>
      <c r="AM40" s="25"/>
      <c r="AN40" s="25"/>
      <c r="AO40" s="25"/>
      <c r="AP40" s="25"/>
      <c r="AQ40" s="25"/>
      <c r="AR40" s="25"/>
      <c r="AS40" s="25"/>
      <c r="AT40" s="25"/>
      <c r="AU40" s="25"/>
      <c r="AV40" s="25"/>
      <c r="AW40" s="25"/>
      <c r="AX40" s="25"/>
      <c r="AY40" s="25"/>
      <c r="AZ40" s="25"/>
      <c r="BA40" s="25"/>
      <c r="BB40" s="25"/>
    </row>
    <row r="41" spans="1:54" s="24" customFormat="1" ht="27" customHeight="1" x14ac:dyDescent="0.25">
      <c r="B41" s="81"/>
      <c r="C41" s="82" t="s">
        <v>12</v>
      </c>
      <c r="D41" s="83">
        <v>0.58564709000000004</v>
      </c>
      <c r="E41" s="83">
        <v>0.58738692999999997</v>
      </c>
      <c r="F41" s="83">
        <v>0.67822569999999993</v>
      </c>
      <c r="G41" s="83">
        <v>0.60782276999999996</v>
      </c>
      <c r="H41" s="83">
        <v>0.81137711000000001</v>
      </c>
      <c r="I41" s="83">
        <v>0.8557513699999999</v>
      </c>
      <c r="J41" s="83">
        <v>1.0170367499999999</v>
      </c>
      <c r="K41" s="83">
        <v>1.1456935000000001</v>
      </c>
      <c r="L41" s="83">
        <v>1.3046569099999998</v>
      </c>
      <c r="M41" s="83">
        <v>1.4886321499999999</v>
      </c>
      <c r="N41" s="83">
        <v>1.5423570299999998</v>
      </c>
      <c r="O41" s="83">
        <v>1.7124724900000001</v>
      </c>
      <c r="P41" s="83">
        <v>1.95452099</v>
      </c>
      <c r="Q41" s="83">
        <v>2.0703677300000001</v>
      </c>
      <c r="R41" s="83">
        <v>2.1053245600000001</v>
      </c>
      <c r="S41" s="83">
        <v>14.52600743137538</v>
      </c>
      <c r="AL41" s="25"/>
      <c r="AM41" s="25"/>
      <c r="AN41" s="25"/>
      <c r="AO41" s="25"/>
      <c r="AP41" s="25"/>
      <c r="AQ41" s="25"/>
      <c r="AR41" s="25"/>
      <c r="AS41" s="25"/>
      <c r="AT41" s="25"/>
      <c r="AU41" s="25"/>
      <c r="AV41" s="25"/>
      <c r="AW41" s="25"/>
      <c r="AX41" s="25"/>
      <c r="AY41" s="25"/>
      <c r="AZ41" s="25"/>
      <c r="BA41" s="25"/>
      <c r="BB41" s="25"/>
    </row>
    <row r="42" spans="1:54" s="18" customFormat="1" ht="36" customHeight="1" x14ac:dyDescent="0.25">
      <c r="A42" s="17"/>
      <c r="B42" s="191" t="s">
        <v>262</v>
      </c>
      <c r="C42" s="191"/>
      <c r="D42" s="80">
        <v>23.2327385</v>
      </c>
      <c r="E42" s="80">
        <v>23.894192100000001</v>
      </c>
      <c r="F42" s="80">
        <v>25.658698100000002</v>
      </c>
      <c r="G42" s="80">
        <v>26.474953499999998</v>
      </c>
      <c r="H42" s="80">
        <v>28.219897799999998</v>
      </c>
      <c r="I42" s="80">
        <v>29.374594800000001</v>
      </c>
      <c r="J42" s="80">
        <v>29.739586299999999</v>
      </c>
      <c r="K42" s="80">
        <v>30.086784999999999</v>
      </c>
      <c r="L42" s="80">
        <v>28.692199299999999</v>
      </c>
      <c r="M42" s="80">
        <v>30.1376472</v>
      </c>
      <c r="N42" s="80">
        <v>30.034850600000002</v>
      </c>
      <c r="O42" s="80">
        <v>31.0390278</v>
      </c>
      <c r="P42" s="80">
        <v>31.661486099999998</v>
      </c>
      <c r="Q42" s="80">
        <v>29.692413550000001</v>
      </c>
      <c r="R42" s="80">
        <v>27.96267288</v>
      </c>
      <c r="S42" s="80">
        <v>100</v>
      </c>
      <c r="T42" s="17"/>
      <c r="AA42" s="19"/>
      <c r="AB42" s="19"/>
      <c r="AC42" s="19"/>
      <c r="AD42" s="19"/>
      <c r="AE42" s="19"/>
      <c r="AI42" s="14"/>
      <c r="AL42" s="21"/>
      <c r="AM42" s="21"/>
      <c r="AN42" s="21"/>
      <c r="AO42" s="21"/>
      <c r="AP42" s="21"/>
      <c r="AQ42" s="21"/>
      <c r="AR42" s="21"/>
      <c r="AS42" s="21"/>
      <c r="AT42" s="21"/>
      <c r="AU42" s="21"/>
      <c r="AV42" s="21"/>
      <c r="AW42" s="21"/>
      <c r="AX42" s="21"/>
      <c r="AY42" s="21"/>
      <c r="AZ42" s="21"/>
      <c r="BA42" s="21"/>
      <c r="BB42" s="21"/>
    </row>
    <row r="43" spans="1:54" s="115" customFormat="1" ht="22.5" customHeight="1" x14ac:dyDescent="0.25">
      <c r="B43" s="121"/>
      <c r="C43" s="81" t="s">
        <v>13</v>
      </c>
      <c r="D43" s="83">
        <v>3.1586399999999997</v>
      </c>
      <c r="E43" s="83">
        <v>3.5160200000000001</v>
      </c>
      <c r="F43" s="83">
        <v>4.1141499999999995</v>
      </c>
      <c r="G43" s="83">
        <v>4.6758999999999995</v>
      </c>
      <c r="H43" s="83">
        <v>5.21732</v>
      </c>
      <c r="I43" s="83">
        <v>5.51478</v>
      </c>
      <c r="J43" s="83">
        <v>6.0615500000000004</v>
      </c>
      <c r="K43" s="83">
        <v>6.5045299999999999</v>
      </c>
      <c r="L43" s="83">
        <v>6.3418900000000002</v>
      </c>
      <c r="M43" s="83">
        <v>6.7623999999999995</v>
      </c>
      <c r="N43" s="83">
        <v>7.3476899999999992</v>
      </c>
      <c r="O43" s="83">
        <v>7.7788999999999993</v>
      </c>
      <c r="P43" s="83">
        <v>7.5829541099999993</v>
      </c>
      <c r="Q43" s="83">
        <v>7.3534495699999995</v>
      </c>
      <c r="R43" s="83">
        <v>7.4402891200000001</v>
      </c>
      <c r="S43" s="83">
        <v>26.607932481739205</v>
      </c>
      <c r="AL43" s="124"/>
      <c r="AM43" s="124"/>
      <c r="AN43" s="124"/>
      <c r="AO43" s="124"/>
      <c r="AP43" s="124"/>
      <c r="AQ43" s="124"/>
      <c r="AR43" s="124"/>
      <c r="AS43" s="124"/>
      <c r="AT43" s="124"/>
      <c r="AU43" s="124"/>
      <c r="AV43" s="124"/>
      <c r="AW43" s="124"/>
      <c r="AX43" s="124"/>
      <c r="AY43" s="124"/>
      <c r="AZ43" s="124"/>
      <c r="BA43" s="124"/>
      <c r="BB43" s="124"/>
    </row>
    <row r="44" spans="1:54" s="24" customFormat="1" ht="22.5" customHeight="1" x14ac:dyDescent="0.25">
      <c r="B44" s="81"/>
      <c r="C44" s="81" t="s">
        <v>2</v>
      </c>
      <c r="D44" s="83">
        <v>9.150544</v>
      </c>
      <c r="E44" s="83">
        <v>9.8103979999999993</v>
      </c>
      <c r="F44" s="83">
        <v>10.554466</v>
      </c>
      <c r="G44" s="83">
        <v>10.836956000000001</v>
      </c>
      <c r="H44" s="83">
        <v>11.472291999999999</v>
      </c>
      <c r="I44" s="83">
        <v>12.16306</v>
      </c>
      <c r="J44" s="83">
        <v>12.54149</v>
      </c>
      <c r="K44" s="83">
        <v>12.865553999999999</v>
      </c>
      <c r="L44" s="83">
        <v>12.893270000000001</v>
      </c>
      <c r="M44" s="83">
        <v>13.301548</v>
      </c>
      <c r="N44" s="83">
        <v>13.349518</v>
      </c>
      <c r="O44" s="83">
        <v>14.039219999999998</v>
      </c>
      <c r="P44" s="83">
        <v>14.6262694</v>
      </c>
      <c r="Q44" s="83">
        <v>13.58373038</v>
      </c>
      <c r="R44" s="83">
        <v>13.594548790000001</v>
      </c>
      <c r="S44" s="83">
        <v>48.616771538043331</v>
      </c>
      <c r="AL44" s="25"/>
      <c r="AM44" s="25"/>
      <c r="AN44" s="25"/>
      <c r="AO44" s="25"/>
      <c r="AP44" s="25"/>
      <c r="AQ44" s="25"/>
      <c r="AR44" s="25"/>
      <c r="AS44" s="25"/>
      <c r="AT44" s="25"/>
      <c r="AU44" s="25"/>
      <c r="AV44" s="25"/>
      <c r="AW44" s="25"/>
      <c r="AX44" s="25"/>
      <c r="AY44" s="25"/>
      <c r="AZ44" s="25"/>
      <c r="BA44" s="25"/>
      <c r="BB44" s="25"/>
    </row>
    <row r="45" spans="1:54" s="24" customFormat="1" ht="22.5" customHeight="1" x14ac:dyDescent="0.25">
      <c r="B45" s="81"/>
      <c r="C45" s="81" t="s">
        <v>14</v>
      </c>
      <c r="D45" s="83">
        <v>4.1222520000000005</v>
      </c>
      <c r="E45" s="83">
        <v>3.7985760000000002</v>
      </c>
      <c r="F45" s="83">
        <v>3.9531239999999999</v>
      </c>
      <c r="G45" s="83">
        <v>3.6984599999999999</v>
      </c>
      <c r="H45" s="83">
        <v>3.851064</v>
      </c>
      <c r="I45" s="83">
        <v>3.7791359999999998</v>
      </c>
      <c r="J45" s="83">
        <v>3.341736</v>
      </c>
      <c r="K45" s="83">
        <v>2.5233119999999998</v>
      </c>
      <c r="L45" s="83">
        <v>2.596212</v>
      </c>
      <c r="M45" s="83">
        <v>3.0705479999999996</v>
      </c>
      <c r="N45" s="83">
        <v>2.37168</v>
      </c>
      <c r="O45" s="83">
        <v>2.3055839999999996</v>
      </c>
      <c r="P45" s="83">
        <v>2.5063933699999996</v>
      </c>
      <c r="Q45" s="83">
        <v>2.3120962399999998</v>
      </c>
      <c r="R45" s="83">
        <v>0.79995488000000003</v>
      </c>
      <c r="S45" s="83">
        <v>2.860795473426144</v>
      </c>
      <c r="AL45" s="25"/>
      <c r="AM45" s="25"/>
      <c r="AN45" s="25"/>
      <c r="AO45" s="25"/>
      <c r="AP45" s="25"/>
      <c r="AQ45" s="25"/>
      <c r="AR45" s="25"/>
      <c r="AS45" s="25"/>
      <c r="AT45" s="25"/>
      <c r="AU45" s="25"/>
      <c r="AV45" s="25"/>
      <c r="AW45" s="25"/>
      <c r="AX45" s="25"/>
      <c r="AY45" s="25"/>
      <c r="AZ45" s="25"/>
      <c r="BA45" s="25"/>
      <c r="BB45" s="25"/>
    </row>
    <row r="46" spans="1:54" s="24" customFormat="1" ht="22.5" customHeight="1" x14ac:dyDescent="0.25">
      <c r="B46" s="81"/>
      <c r="C46" s="81" t="s">
        <v>15</v>
      </c>
      <c r="D46" s="83">
        <v>0.50685000000000002</v>
      </c>
      <c r="E46" s="83">
        <v>0.55153999999999992</v>
      </c>
      <c r="F46" s="83">
        <v>0.59732000000000007</v>
      </c>
      <c r="G46" s="83">
        <v>0.6049500000000001</v>
      </c>
      <c r="H46" s="83">
        <v>0.6365599999999999</v>
      </c>
      <c r="I46" s="83">
        <v>0.60603999999999991</v>
      </c>
      <c r="J46" s="83">
        <v>0.61585000000000001</v>
      </c>
      <c r="K46" s="83">
        <v>0.6431</v>
      </c>
      <c r="L46" s="83">
        <v>0.68452000000000002</v>
      </c>
      <c r="M46" s="83">
        <v>0.66489999999999994</v>
      </c>
      <c r="N46" s="83">
        <v>0.62129999999999996</v>
      </c>
      <c r="O46" s="83">
        <v>0.59514</v>
      </c>
      <c r="P46" s="83">
        <v>0.62002579000000002</v>
      </c>
      <c r="Q46" s="83">
        <v>0.71169168000000005</v>
      </c>
      <c r="R46" s="83">
        <v>0.78456890999999995</v>
      </c>
      <c r="S46" s="83">
        <v>2.8057722284522897</v>
      </c>
      <c r="AL46" s="25"/>
      <c r="AM46" s="25"/>
      <c r="AN46" s="25"/>
      <c r="AO46" s="25"/>
      <c r="AP46" s="25"/>
      <c r="AQ46" s="25"/>
      <c r="AR46" s="25"/>
      <c r="AS46" s="25"/>
      <c r="AT46" s="25"/>
      <c r="AU46" s="25"/>
      <c r="AV46" s="25"/>
      <c r="AW46" s="25"/>
      <c r="AX46" s="25"/>
      <c r="AY46" s="25"/>
      <c r="AZ46" s="25"/>
      <c r="BA46" s="25"/>
      <c r="BB46" s="25"/>
    </row>
    <row r="47" spans="1:54" s="24" customFormat="1" ht="27" customHeight="1" x14ac:dyDescent="0.25">
      <c r="B47" s="81"/>
      <c r="C47" s="82" t="s">
        <v>16</v>
      </c>
      <c r="D47" s="83">
        <v>4.0025271</v>
      </c>
      <c r="E47" s="83">
        <v>4.2408938000000003</v>
      </c>
      <c r="F47" s="83">
        <v>4.4419804000000003</v>
      </c>
      <c r="G47" s="83">
        <v>4.767334</v>
      </c>
      <c r="H47" s="83">
        <v>4.9706800000000007</v>
      </c>
      <c r="I47" s="83">
        <v>4.9424374999999996</v>
      </c>
      <c r="J47" s="83">
        <v>4.8848228000000002</v>
      </c>
      <c r="K47" s="83">
        <v>4.7967062</v>
      </c>
      <c r="L47" s="83">
        <v>4.6961629</v>
      </c>
      <c r="M47" s="83">
        <v>4.6792174000000006</v>
      </c>
      <c r="N47" s="83">
        <v>4.8125219999999995</v>
      </c>
      <c r="O47" s="83">
        <v>4.8125219999999995</v>
      </c>
      <c r="P47" s="83">
        <v>4.7127220400000001</v>
      </c>
      <c r="Q47" s="83">
        <v>4.4165001899999998</v>
      </c>
      <c r="R47" s="83">
        <v>4.2208819799999997</v>
      </c>
      <c r="S47" s="83">
        <v>15.094701418972505</v>
      </c>
      <c r="AL47" s="25"/>
      <c r="AM47" s="25"/>
      <c r="AN47" s="25"/>
      <c r="AO47" s="25"/>
      <c r="AP47" s="25"/>
      <c r="AQ47" s="25"/>
      <c r="AR47" s="25"/>
      <c r="AS47" s="25"/>
      <c r="AT47" s="25"/>
      <c r="AU47" s="25"/>
      <c r="AV47" s="25"/>
      <c r="AW47" s="25"/>
      <c r="AX47" s="25"/>
      <c r="AY47" s="25"/>
      <c r="AZ47" s="25"/>
      <c r="BA47" s="25"/>
      <c r="BB47" s="25"/>
    </row>
    <row r="48" spans="1:54" s="18" customFormat="1" ht="36" customHeight="1" x14ac:dyDescent="0.25">
      <c r="A48" s="17"/>
      <c r="B48" s="191" t="s">
        <v>263</v>
      </c>
      <c r="C48" s="191"/>
      <c r="D48" s="80">
        <v>5.7425577999999993</v>
      </c>
      <c r="E48" s="80">
        <v>6.1539948999999998</v>
      </c>
      <c r="F48" s="80">
        <v>6.5740788000000006</v>
      </c>
      <c r="G48" s="80">
        <v>7.2814433000000003</v>
      </c>
      <c r="H48" s="80">
        <v>10.190538399999999</v>
      </c>
      <c r="I48" s="80">
        <v>12.0404211</v>
      </c>
      <c r="J48" s="80">
        <v>12.080266699999999</v>
      </c>
      <c r="K48" s="80">
        <v>13.016633499999999</v>
      </c>
      <c r="L48" s="80">
        <v>15.853656300000001</v>
      </c>
      <c r="M48" s="80">
        <v>20.579601100000001</v>
      </c>
      <c r="N48" s="80">
        <v>25.519851380000002</v>
      </c>
      <c r="O48" s="80">
        <v>30.327480900000001</v>
      </c>
      <c r="P48" s="80">
        <v>28.083395439999997</v>
      </c>
      <c r="Q48" s="80">
        <v>25.62380177</v>
      </c>
      <c r="R48" s="80">
        <v>22.298160670000001</v>
      </c>
      <c r="S48" s="80">
        <v>100</v>
      </c>
      <c r="T48" s="17"/>
      <c r="AA48" s="19"/>
      <c r="AB48" s="19"/>
      <c r="AC48" s="19"/>
      <c r="AD48" s="19"/>
      <c r="AE48" s="19"/>
      <c r="AI48" s="14"/>
      <c r="AL48" s="21"/>
      <c r="AM48" s="21"/>
      <c r="AN48" s="21"/>
      <c r="AO48" s="21"/>
      <c r="AP48" s="21"/>
      <c r="AQ48" s="21"/>
      <c r="AR48" s="21"/>
      <c r="AS48" s="21"/>
      <c r="AT48" s="21"/>
      <c r="AU48" s="21"/>
      <c r="AV48" s="21"/>
      <c r="AW48" s="21"/>
      <c r="AX48" s="21"/>
      <c r="AY48" s="21"/>
      <c r="AZ48" s="21"/>
      <c r="BA48" s="21"/>
      <c r="BB48" s="21"/>
    </row>
    <row r="49" spans="1:54" s="115" customFormat="1" ht="22.5" customHeight="1" x14ac:dyDescent="0.25">
      <c r="B49" s="121"/>
      <c r="C49" s="81" t="s">
        <v>4</v>
      </c>
      <c r="D49" s="83">
        <v>5.7425577999999993</v>
      </c>
      <c r="E49" s="83">
        <v>6.1539948999999998</v>
      </c>
      <c r="F49" s="83">
        <v>6.5740788000000006</v>
      </c>
      <c r="G49" s="83">
        <v>7.2814433000000003</v>
      </c>
      <c r="H49" s="83">
        <v>10.190538399999999</v>
      </c>
      <c r="I49" s="83">
        <v>12.0404211</v>
      </c>
      <c r="J49" s="83">
        <v>12.080266699999999</v>
      </c>
      <c r="K49" s="83">
        <v>13.016633499999999</v>
      </c>
      <c r="L49" s="83">
        <v>15.853656300000001</v>
      </c>
      <c r="M49" s="83">
        <v>20.579601100000001</v>
      </c>
      <c r="N49" s="83">
        <v>19.825804100000003</v>
      </c>
      <c r="O49" s="83">
        <v>22.521485200000001</v>
      </c>
      <c r="P49" s="83">
        <v>21.639842519999998</v>
      </c>
      <c r="Q49" s="83">
        <v>23.20905965</v>
      </c>
      <c r="R49" s="83">
        <v>20.973192910000002</v>
      </c>
      <c r="S49" s="83">
        <v>94.057950430940181</v>
      </c>
      <c r="AL49" s="124"/>
      <c r="AM49" s="124"/>
      <c r="AN49" s="124"/>
      <c r="AO49" s="124"/>
      <c r="AP49" s="124"/>
      <c r="AQ49" s="124"/>
      <c r="AR49" s="124"/>
      <c r="AS49" s="124"/>
      <c r="AT49" s="124"/>
      <c r="AU49" s="124"/>
      <c r="AV49" s="124"/>
      <c r="AW49" s="124"/>
      <c r="AX49" s="124"/>
      <c r="AY49" s="124"/>
      <c r="AZ49" s="124"/>
      <c r="BA49" s="124"/>
      <c r="BB49" s="124"/>
    </row>
    <row r="50" spans="1:54" s="24" customFormat="1" ht="22.5" customHeight="1" x14ac:dyDescent="0.25">
      <c r="B50" s="81"/>
      <c r="C50" s="81" t="s">
        <v>0</v>
      </c>
      <c r="D50" s="83">
        <v>0</v>
      </c>
      <c r="E50" s="83">
        <v>0</v>
      </c>
      <c r="F50" s="83">
        <v>0</v>
      </c>
      <c r="G50" s="83">
        <v>0</v>
      </c>
      <c r="H50" s="83">
        <v>0</v>
      </c>
      <c r="I50" s="83">
        <v>0</v>
      </c>
      <c r="J50" s="83">
        <v>0</v>
      </c>
      <c r="K50" s="83">
        <v>0</v>
      </c>
      <c r="L50" s="83">
        <v>0</v>
      </c>
      <c r="M50" s="83">
        <v>0</v>
      </c>
      <c r="N50" s="83">
        <v>5.6940472799999995</v>
      </c>
      <c r="O50" s="83">
        <v>7.8059957000000004</v>
      </c>
      <c r="P50" s="83">
        <v>6.4435529200000001</v>
      </c>
      <c r="Q50" s="83">
        <v>2.4147421200000001</v>
      </c>
      <c r="R50" s="83">
        <v>1.32496776</v>
      </c>
      <c r="S50" s="83">
        <v>5.9420495690598134</v>
      </c>
      <c r="W50" s="49"/>
      <c r="AL50" s="25"/>
      <c r="AM50" s="25"/>
      <c r="AN50" s="25"/>
      <c r="AO50" s="25"/>
      <c r="AP50" s="25"/>
      <c r="AQ50" s="25"/>
      <c r="AR50" s="25"/>
      <c r="AS50" s="25"/>
      <c r="AT50" s="25"/>
      <c r="AU50" s="25"/>
      <c r="AV50" s="25"/>
      <c r="AW50" s="25"/>
      <c r="AX50" s="25"/>
      <c r="AY50" s="25"/>
      <c r="AZ50" s="25"/>
      <c r="BA50" s="25"/>
      <c r="BB50" s="25"/>
    </row>
    <row r="51" spans="1:54" s="24" customFormat="1" ht="22.5" customHeight="1" x14ac:dyDescent="0.25">
      <c r="B51" s="81"/>
      <c r="C51" s="81" t="s">
        <v>13</v>
      </c>
      <c r="D51" s="83">
        <v>0</v>
      </c>
      <c r="E51" s="83">
        <v>0</v>
      </c>
      <c r="F51" s="83">
        <v>0</v>
      </c>
      <c r="G51" s="83">
        <v>0.1391</v>
      </c>
      <c r="H51" s="83">
        <v>0.52644000000000002</v>
      </c>
      <c r="I51" s="83">
        <v>0.7115499999999999</v>
      </c>
      <c r="J51" s="83">
        <v>1.27223</v>
      </c>
      <c r="K51" s="83">
        <v>1.27651</v>
      </c>
      <c r="L51" s="83">
        <v>1.7227000000000001</v>
      </c>
      <c r="M51" s="83">
        <v>2.2630500000000002</v>
      </c>
      <c r="N51" s="83">
        <v>2.73278</v>
      </c>
      <c r="O51" s="83">
        <v>3.1383100000000002</v>
      </c>
      <c r="P51" s="83">
        <v>2.9587169199999996</v>
      </c>
      <c r="Q51" s="83">
        <v>2.59953112</v>
      </c>
      <c r="R51" s="83">
        <v>2.3580446200000003</v>
      </c>
      <c r="S51" s="83">
        <v>10.575063364632218</v>
      </c>
      <c r="AL51" s="25"/>
      <c r="AM51" s="25"/>
      <c r="AN51" s="25"/>
      <c r="AO51" s="25"/>
      <c r="AP51" s="25"/>
      <c r="AQ51" s="25"/>
      <c r="AR51" s="25"/>
      <c r="AS51" s="25"/>
      <c r="AT51" s="25"/>
      <c r="AU51" s="25"/>
      <c r="AV51" s="25"/>
      <c r="AW51" s="25"/>
      <c r="AX51" s="25"/>
      <c r="AY51" s="25"/>
      <c r="AZ51" s="25"/>
      <c r="BA51" s="25"/>
      <c r="BB51" s="25"/>
    </row>
    <row r="52" spans="1:54" s="24" customFormat="1" ht="22.5" customHeight="1" x14ac:dyDescent="0.25">
      <c r="B52" s="81"/>
      <c r="C52" s="81" t="s">
        <v>2</v>
      </c>
      <c r="D52" s="83">
        <v>1.2365599999999999</v>
      </c>
      <c r="E52" s="83">
        <v>1.4881359999999999</v>
      </c>
      <c r="F52" s="83">
        <v>1.978496</v>
      </c>
      <c r="G52" s="83">
        <v>2.3942359999999998</v>
      </c>
      <c r="H52" s="83">
        <v>3.5199319999999998</v>
      </c>
      <c r="I52" s="83">
        <v>3.4666320000000002</v>
      </c>
      <c r="J52" s="83">
        <v>4.7351719999999995</v>
      </c>
      <c r="K52" s="83">
        <v>5.2255320000000003</v>
      </c>
      <c r="L52" s="83">
        <v>5.9930519999999996</v>
      </c>
      <c r="M52" s="83">
        <v>6.530316</v>
      </c>
      <c r="N52" s="83">
        <v>7.3116940000000001</v>
      </c>
      <c r="O52" s="83">
        <v>8.0920059999999996</v>
      </c>
      <c r="P52" s="83">
        <v>7.9610713500000001</v>
      </c>
      <c r="Q52" s="83">
        <v>7.1927744000000002</v>
      </c>
      <c r="R52" s="83">
        <v>6.9763527299999994</v>
      </c>
      <c r="S52" s="83">
        <v>31.286673520950998</v>
      </c>
      <c r="AL52" s="25"/>
      <c r="AM52" s="25"/>
      <c r="AN52" s="25"/>
      <c r="AO52" s="25"/>
      <c r="AP52" s="25"/>
      <c r="AQ52" s="25"/>
      <c r="AR52" s="25"/>
      <c r="AS52" s="25"/>
      <c r="AT52" s="25"/>
      <c r="AU52" s="25"/>
      <c r="AV52" s="25"/>
      <c r="AW52" s="25"/>
      <c r="AX52" s="25"/>
      <c r="AY52" s="25"/>
      <c r="AZ52" s="25"/>
      <c r="BA52" s="25"/>
      <c r="BB52" s="25"/>
    </row>
    <row r="53" spans="1:54" s="24" customFormat="1" ht="22.5" customHeight="1" x14ac:dyDescent="0.25">
      <c r="B53" s="81"/>
      <c r="C53" s="81" t="s">
        <v>14</v>
      </c>
      <c r="D53" s="83">
        <v>0</v>
      </c>
      <c r="E53" s="83">
        <v>0</v>
      </c>
      <c r="F53" s="83">
        <v>0</v>
      </c>
      <c r="G53" s="83">
        <v>0</v>
      </c>
      <c r="H53" s="83">
        <v>0.72511199999999998</v>
      </c>
      <c r="I53" s="83">
        <v>1.4055119999999999</v>
      </c>
      <c r="J53" s="83">
        <v>0.73969200000000002</v>
      </c>
      <c r="K53" s="83">
        <v>0.97686000000000006</v>
      </c>
      <c r="L53" s="83">
        <v>2.8751759999999997</v>
      </c>
      <c r="M53" s="83">
        <v>4.1484959999999997</v>
      </c>
      <c r="N53" s="83">
        <v>3.691656</v>
      </c>
      <c r="O53" s="83">
        <v>2.2375439999999998</v>
      </c>
      <c r="P53" s="83">
        <v>1.3823511800000001</v>
      </c>
      <c r="Q53" s="83">
        <v>8.6325010000000008E-2</v>
      </c>
      <c r="R53" s="83">
        <v>0</v>
      </c>
      <c r="S53" s="83">
        <v>0</v>
      </c>
      <c r="AL53" s="25"/>
      <c r="AM53" s="25"/>
      <c r="AN53" s="25"/>
      <c r="AO53" s="25"/>
      <c r="AP53" s="25"/>
      <c r="AQ53" s="25"/>
      <c r="AR53" s="25"/>
      <c r="AS53" s="25"/>
      <c r="AT53" s="25"/>
      <c r="AU53" s="25"/>
      <c r="AV53" s="25"/>
      <c r="AW53" s="25"/>
      <c r="AX53" s="25"/>
      <c r="AY53" s="25"/>
      <c r="AZ53" s="25"/>
      <c r="BA53" s="25"/>
      <c r="BB53" s="25"/>
    </row>
    <row r="54" spans="1:54" s="24" customFormat="1" ht="22.5" customHeight="1" x14ac:dyDescent="0.25">
      <c r="B54" s="81"/>
      <c r="C54" s="81" t="s">
        <v>15</v>
      </c>
      <c r="D54" s="83">
        <v>0</v>
      </c>
      <c r="E54" s="83">
        <v>0</v>
      </c>
      <c r="F54" s="83">
        <v>0</v>
      </c>
      <c r="G54" s="83">
        <v>0</v>
      </c>
      <c r="H54" s="83">
        <v>4.6869999999999995E-2</v>
      </c>
      <c r="I54" s="83">
        <v>8.0659999999999996E-2</v>
      </c>
      <c r="J54" s="83">
        <v>0.13516</v>
      </c>
      <c r="K54" s="83">
        <v>0.14061000000000001</v>
      </c>
      <c r="L54" s="83">
        <v>7.9569999999999988E-2</v>
      </c>
      <c r="M54" s="83">
        <v>3.27E-2</v>
      </c>
      <c r="N54" s="83">
        <v>3.0519999999999999E-2</v>
      </c>
      <c r="O54" s="83">
        <v>3.0519999999999999E-2</v>
      </c>
      <c r="P54" s="83">
        <v>3.0519999999999999E-2</v>
      </c>
      <c r="Q54" s="83">
        <v>3.0519999999999999E-2</v>
      </c>
      <c r="R54" s="83">
        <v>3.0519999999999999E-2</v>
      </c>
      <c r="S54" s="83">
        <v>0.13687227593198609</v>
      </c>
      <c r="AL54" s="25"/>
      <c r="AM54" s="25"/>
      <c r="AN54" s="25"/>
      <c r="AO54" s="25"/>
      <c r="AP54" s="25"/>
      <c r="AQ54" s="25"/>
      <c r="AR54" s="25"/>
      <c r="AS54" s="25"/>
      <c r="AT54" s="25"/>
      <c r="AU54" s="25"/>
      <c r="AV54" s="25"/>
      <c r="AW54" s="25"/>
      <c r="AX54" s="25"/>
      <c r="AY54" s="25"/>
      <c r="AZ54" s="25"/>
      <c r="BA54" s="25"/>
      <c r="BB54" s="25"/>
    </row>
    <row r="55" spans="1:54" s="24" customFormat="1" ht="27" customHeight="1" x14ac:dyDescent="0.25">
      <c r="B55" s="81"/>
      <c r="C55" s="82" t="s">
        <v>16</v>
      </c>
      <c r="D55" s="83">
        <v>1.9476027999999999</v>
      </c>
      <c r="E55" s="83">
        <v>2.2153416999999997</v>
      </c>
      <c r="F55" s="83">
        <v>2.1328735999999999</v>
      </c>
      <c r="G55" s="83">
        <v>2.3260522999999997</v>
      </c>
      <c r="H55" s="83">
        <v>2.7745432000000001</v>
      </c>
      <c r="I55" s="83">
        <v>2.5723269000000002</v>
      </c>
      <c r="J55" s="83">
        <v>2.4570974999999997</v>
      </c>
      <c r="K55" s="83">
        <v>2.3463869000000002</v>
      </c>
      <c r="L55" s="83">
        <v>2.2740860999999999</v>
      </c>
      <c r="M55" s="83">
        <v>2.4751726999999999</v>
      </c>
      <c r="N55" s="83">
        <v>2.6355900999999999</v>
      </c>
      <c r="O55" s="83">
        <v>2.7609868</v>
      </c>
      <c r="P55" s="83">
        <v>2.7609868</v>
      </c>
      <c r="Q55" s="83">
        <v>2.7312721400000002</v>
      </c>
      <c r="R55" s="83">
        <v>2.6446044</v>
      </c>
      <c r="S55" s="83">
        <v>11.860190798418889</v>
      </c>
      <c r="AL55" s="25"/>
      <c r="AM55" s="25"/>
      <c r="AN55" s="25"/>
      <c r="AO55" s="25"/>
      <c r="AP55" s="25"/>
      <c r="AQ55" s="25"/>
      <c r="AR55" s="25"/>
      <c r="AS55" s="25"/>
      <c r="AT55" s="25"/>
      <c r="AU55" s="25"/>
      <c r="AV55" s="25"/>
      <c r="AW55" s="25"/>
      <c r="AX55" s="25"/>
      <c r="AY55" s="25"/>
      <c r="AZ55" s="25"/>
      <c r="BA55" s="25"/>
      <c r="BB55" s="25"/>
    </row>
    <row r="56" spans="1:54" s="18" customFormat="1" ht="36" customHeight="1" x14ac:dyDescent="0.25">
      <c r="A56" s="17"/>
      <c r="B56" s="191" t="s">
        <v>264</v>
      </c>
      <c r="C56" s="191"/>
      <c r="D56" s="80">
        <v>20.655237530000001</v>
      </c>
      <c r="E56" s="80">
        <v>20.919696089999999</v>
      </c>
      <c r="F56" s="80">
        <v>21.043096330000001</v>
      </c>
      <c r="G56" s="80">
        <v>23.41759128</v>
      </c>
      <c r="H56" s="80">
        <v>23.50214355</v>
      </c>
      <c r="I56" s="80">
        <v>23.90190789</v>
      </c>
      <c r="J56" s="80">
        <v>20.033131659999999</v>
      </c>
      <c r="K56" s="80">
        <v>17.072865710000002</v>
      </c>
      <c r="L56" s="80">
        <v>15.610894530000001</v>
      </c>
      <c r="M56" s="80">
        <v>14.29986519</v>
      </c>
      <c r="N56" s="80">
        <v>15.27874929</v>
      </c>
      <c r="O56" s="80">
        <v>14.35139369</v>
      </c>
      <c r="P56" s="80">
        <v>13.238793679999999</v>
      </c>
      <c r="Q56" s="80">
        <v>19.371124720000001</v>
      </c>
      <c r="R56" s="80">
        <v>20.408625860000001</v>
      </c>
      <c r="S56" s="80">
        <v>100</v>
      </c>
      <c r="T56" s="17"/>
      <c r="AA56" s="19"/>
      <c r="AB56" s="19"/>
      <c r="AC56" s="19"/>
      <c r="AD56" s="19"/>
      <c r="AE56" s="19"/>
      <c r="AI56" s="14"/>
      <c r="AL56" s="21"/>
      <c r="AM56" s="21"/>
      <c r="AN56" s="21"/>
      <c r="AO56" s="21"/>
      <c r="AP56" s="21"/>
      <c r="AQ56" s="21"/>
      <c r="AR56" s="21"/>
      <c r="AS56" s="21"/>
      <c r="AT56" s="21"/>
      <c r="AU56" s="21"/>
      <c r="AV56" s="21"/>
      <c r="AW56" s="21"/>
      <c r="AX56" s="21"/>
      <c r="AY56" s="21"/>
      <c r="AZ56" s="21"/>
      <c r="BA56" s="21"/>
      <c r="BB56" s="21"/>
    </row>
    <row r="57" spans="1:54" s="115" customFormat="1" ht="22.5" customHeight="1" x14ac:dyDescent="0.25">
      <c r="B57" s="121"/>
      <c r="C57" s="81" t="s">
        <v>4</v>
      </c>
      <c r="D57" s="83">
        <v>8.0143635999999994</v>
      </c>
      <c r="E57" s="83">
        <v>7.3393235999999993</v>
      </c>
      <c r="F57" s="83">
        <v>7.4872223999999994</v>
      </c>
      <c r="G57" s="83">
        <v>8.9648333999999998</v>
      </c>
      <c r="H57" s="83">
        <v>8.5376020000000015</v>
      </c>
      <c r="I57" s="83">
        <v>13.306535400000001</v>
      </c>
      <c r="J57" s="83">
        <v>13.00705</v>
      </c>
      <c r="K57" s="83">
        <v>12.008668</v>
      </c>
      <c r="L57" s="83">
        <v>13.916818600000001</v>
      </c>
      <c r="M57" s="83">
        <v>14.034549999999999</v>
      </c>
      <c r="N57" s="83">
        <v>15.068298</v>
      </c>
      <c r="O57" s="83">
        <v>13.2255126</v>
      </c>
      <c r="P57" s="83">
        <v>11.289507019999999</v>
      </c>
      <c r="Q57" s="83">
        <v>16.13894707</v>
      </c>
      <c r="R57" s="83">
        <v>13.3757971</v>
      </c>
      <c r="S57" s="83">
        <v>65.539920187453518</v>
      </c>
      <c r="AL57" s="124"/>
      <c r="AM57" s="124"/>
      <c r="AN57" s="124"/>
      <c r="AO57" s="124"/>
      <c r="AP57" s="124"/>
      <c r="AQ57" s="124"/>
      <c r="AR57" s="124"/>
      <c r="AS57" s="124"/>
      <c r="AT57" s="124"/>
      <c r="AU57" s="124"/>
      <c r="AV57" s="124"/>
      <c r="AW57" s="124"/>
      <c r="AX57" s="124"/>
      <c r="AY57" s="124"/>
      <c r="AZ57" s="124"/>
      <c r="BA57" s="124"/>
      <c r="BB57" s="124"/>
    </row>
    <row r="58" spans="1:54" s="24" customFormat="1" ht="22.5" customHeight="1" x14ac:dyDescent="0.25">
      <c r="B58" s="81"/>
      <c r="C58" s="81" t="s">
        <v>0</v>
      </c>
      <c r="D58" s="83">
        <v>12.64087393</v>
      </c>
      <c r="E58" s="83">
        <v>13.58037249</v>
      </c>
      <c r="F58" s="83">
        <v>13.555873930000001</v>
      </c>
      <c r="G58" s="83">
        <v>14.45275788</v>
      </c>
      <c r="H58" s="83">
        <v>14.96454155</v>
      </c>
      <c r="I58" s="83">
        <v>10.595372489999999</v>
      </c>
      <c r="J58" s="83">
        <v>7.02608166</v>
      </c>
      <c r="K58" s="83">
        <v>5.0641977100000002</v>
      </c>
      <c r="L58" s="83">
        <v>1.6940759299999999</v>
      </c>
      <c r="M58" s="83">
        <v>0.26531518999999998</v>
      </c>
      <c r="N58" s="83">
        <v>0.21045129000000001</v>
      </c>
      <c r="O58" s="83">
        <v>1.12588109</v>
      </c>
      <c r="P58" s="83">
        <v>1.9492866600000001</v>
      </c>
      <c r="Q58" s="83">
        <v>3.2321776500000001</v>
      </c>
      <c r="R58" s="83">
        <v>7.0328287600000001</v>
      </c>
      <c r="S58" s="83">
        <v>34.460079812546482</v>
      </c>
      <c r="AL58" s="25"/>
      <c r="AM58" s="25"/>
      <c r="AN58" s="25"/>
      <c r="AO58" s="25"/>
      <c r="AP58" s="25"/>
      <c r="AQ58" s="25"/>
      <c r="AR58" s="25"/>
      <c r="AS58" s="25"/>
      <c r="AT58" s="25"/>
      <c r="AU58" s="25"/>
      <c r="AV58" s="25"/>
      <c r="AW58" s="25"/>
      <c r="AX58" s="25"/>
      <c r="AY58" s="25"/>
      <c r="AZ58" s="25"/>
      <c r="BA58" s="25"/>
      <c r="BB58" s="25"/>
    </row>
    <row r="59" spans="1:54" s="24" customFormat="1" ht="22.5" customHeight="1" x14ac:dyDescent="0.25">
      <c r="B59" s="81"/>
      <c r="C59" s="81" t="s">
        <v>13</v>
      </c>
      <c r="D59" s="83">
        <v>0.83674000000000004</v>
      </c>
      <c r="E59" s="83">
        <v>0.39911000000000002</v>
      </c>
      <c r="F59" s="83">
        <v>0.3745</v>
      </c>
      <c r="G59" s="83">
        <v>0</v>
      </c>
      <c r="H59" s="83">
        <v>0</v>
      </c>
      <c r="I59" s="83">
        <v>0</v>
      </c>
      <c r="J59" s="83">
        <v>0</v>
      </c>
      <c r="K59" s="83">
        <v>0</v>
      </c>
      <c r="L59" s="83">
        <v>0</v>
      </c>
      <c r="M59" s="83">
        <v>0</v>
      </c>
      <c r="N59" s="83">
        <v>0.16370999999999999</v>
      </c>
      <c r="O59" s="83">
        <v>0.20971999999999999</v>
      </c>
      <c r="P59" s="83">
        <v>0.13696</v>
      </c>
      <c r="Q59" s="83">
        <v>0.16799</v>
      </c>
      <c r="R59" s="83">
        <v>0.26750000000000002</v>
      </c>
      <c r="S59" s="83">
        <v>1.3107202897196921</v>
      </c>
      <c r="AL59" s="25"/>
      <c r="AM59" s="25"/>
      <c r="AN59" s="25"/>
      <c r="AO59" s="25"/>
      <c r="AP59" s="25"/>
      <c r="AQ59" s="25"/>
      <c r="AR59" s="25"/>
      <c r="AS59" s="25"/>
      <c r="AT59" s="25"/>
      <c r="AU59" s="25"/>
      <c r="AV59" s="25"/>
      <c r="AW59" s="25"/>
      <c r="AX59" s="25"/>
      <c r="AY59" s="25"/>
      <c r="AZ59" s="25"/>
      <c r="BA59" s="25"/>
      <c r="BB59" s="25"/>
    </row>
    <row r="60" spans="1:54" s="24" customFormat="1" ht="22.5" customHeight="1" x14ac:dyDescent="0.25">
      <c r="B60" s="81"/>
      <c r="C60" s="81" t="s">
        <v>2</v>
      </c>
      <c r="D60" s="83">
        <v>0</v>
      </c>
      <c r="E60" s="83">
        <v>0</v>
      </c>
      <c r="F60" s="83">
        <v>0</v>
      </c>
      <c r="G60" s="83">
        <v>0</v>
      </c>
      <c r="H60" s="83">
        <v>0</v>
      </c>
      <c r="I60" s="83">
        <v>0</v>
      </c>
      <c r="J60" s="83">
        <v>0</v>
      </c>
      <c r="K60" s="83">
        <v>0</v>
      </c>
      <c r="L60" s="83">
        <v>0</v>
      </c>
      <c r="M60" s="83">
        <v>0</v>
      </c>
      <c r="N60" s="83">
        <v>0</v>
      </c>
      <c r="O60" s="83">
        <v>0</v>
      </c>
      <c r="P60" s="83">
        <v>0</v>
      </c>
      <c r="Q60" s="83">
        <v>0</v>
      </c>
      <c r="R60" s="83">
        <v>0</v>
      </c>
      <c r="S60" s="83">
        <v>0</v>
      </c>
      <c r="AL60" s="25"/>
      <c r="AM60" s="25"/>
      <c r="AN60" s="25"/>
      <c r="AO60" s="25"/>
      <c r="AP60" s="25"/>
      <c r="AQ60" s="25"/>
      <c r="AR60" s="25"/>
      <c r="AS60" s="25"/>
      <c r="AT60" s="25"/>
      <c r="AU60" s="25"/>
      <c r="AV60" s="25"/>
      <c r="AW60" s="25"/>
      <c r="AX60" s="25"/>
      <c r="AY60" s="25"/>
      <c r="AZ60" s="25"/>
      <c r="BA60" s="25"/>
      <c r="BB60" s="25"/>
    </row>
    <row r="61" spans="1:54" s="115" customFormat="1" ht="22.5" customHeight="1" x14ac:dyDescent="0.25">
      <c r="B61" s="121"/>
      <c r="C61" s="81" t="s">
        <v>14</v>
      </c>
      <c r="D61" s="83">
        <v>1.3335840000000001</v>
      </c>
      <c r="E61" s="83">
        <v>1.1741759999999999</v>
      </c>
      <c r="F61" s="83">
        <v>1.7389079999999999</v>
      </c>
      <c r="G61" s="83">
        <v>0</v>
      </c>
      <c r="H61" s="83">
        <v>0</v>
      </c>
      <c r="I61" s="83">
        <v>0</v>
      </c>
      <c r="J61" s="83">
        <v>0</v>
      </c>
      <c r="K61" s="83">
        <v>0</v>
      </c>
      <c r="L61" s="83">
        <v>0</v>
      </c>
      <c r="M61" s="83">
        <v>0</v>
      </c>
      <c r="N61" s="83">
        <v>0</v>
      </c>
      <c r="O61" s="83">
        <v>0</v>
      </c>
      <c r="P61" s="83">
        <v>0</v>
      </c>
      <c r="Q61" s="83">
        <v>0.39074400000000004</v>
      </c>
      <c r="R61" s="83">
        <v>0.34603200000000001</v>
      </c>
      <c r="S61" s="83">
        <v>1.6955183674477923</v>
      </c>
      <c r="AL61" s="124"/>
      <c r="AM61" s="124"/>
      <c r="AN61" s="124"/>
      <c r="AO61" s="124"/>
      <c r="AP61" s="124"/>
      <c r="AQ61" s="124"/>
      <c r="AR61" s="124"/>
      <c r="AS61" s="124"/>
      <c r="AT61" s="124"/>
      <c r="AU61" s="124"/>
      <c r="AV61" s="124"/>
      <c r="AW61" s="124"/>
      <c r="AX61" s="124"/>
      <c r="AY61" s="124"/>
      <c r="AZ61" s="124"/>
      <c r="BA61" s="124"/>
      <c r="BB61" s="124"/>
    </row>
    <row r="62" spans="1:54" s="115" customFormat="1" ht="22.5" customHeight="1" x14ac:dyDescent="0.25">
      <c r="B62" s="121"/>
      <c r="C62" s="81" t="s">
        <v>15</v>
      </c>
      <c r="D62" s="83">
        <v>0.93303999999999998</v>
      </c>
      <c r="E62" s="83">
        <v>0.78044000000000002</v>
      </c>
      <c r="F62" s="83">
        <v>0.84148000000000001</v>
      </c>
      <c r="G62" s="83">
        <v>0.97227999999999992</v>
      </c>
      <c r="H62" s="83">
        <v>0.57225000000000004</v>
      </c>
      <c r="I62" s="83">
        <v>0.43491000000000002</v>
      </c>
      <c r="J62" s="83">
        <v>0.19947000000000001</v>
      </c>
      <c r="K62" s="83">
        <v>0.33899000000000001</v>
      </c>
      <c r="L62" s="83">
        <v>0.49813000000000002</v>
      </c>
      <c r="M62" s="83">
        <v>0.45125999999999999</v>
      </c>
      <c r="N62" s="83">
        <v>1.0246</v>
      </c>
      <c r="O62" s="83">
        <v>0.89707000000000003</v>
      </c>
      <c r="P62" s="83">
        <v>0.84170780999999995</v>
      </c>
      <c r="Q62" s="83">
        <v>1.05905502</v>
      </c>
      <c r="R62" s="83">
        <v>1.0539289000000001</v>
      </c>
      <c r="S62" s="83">
        <v>5.164134553839089</v>
      </c>
      <c r="AL62" s="124"/>
      <c r="AM62" s="124"/>
      <c r="AN62" s="124"/>
      <c r="AO62" s="124"/>
      <c r="AP62" s="124"/>
      <c r="AQ62" s="124"/>
      <c r="AR62" s="124"/>
      <c r="AS62" s="124"/>
      <c r="AT62" s="124"/>
      <c r="AU62" s="124"/>
      <c r="AV62" s="124"/>
      <c r="AW62" s="124"/>
      <c r="AX62" s="124"/>
      <c r="AY62" s="124"/>
      <c r="AZ62" s="124"/>
      <c r="BA62" s="124"/>
      <c r="BB62" s="124"/>
    </row>
    <row r="63" spans="1:54" s="24" customFormat="1" ht="27" customHeight="1" x14ac:dyDescent="0.25">
      <c r="B63" s="81"/>
      <c r="C63" s="82" t="s">
        <v>16</v>
      </c>
      <c r="D63" s="83">
        <v>0</v>
      </c>
      <c r="E63" s="83">
        <v>0</v>
      </c>
      <c r="F63" s="83">
        <v>0</v>
      </c>
      <c r="G63" s="83">
        <v>0</v>
      </c>
      <c r="H63" s="83">
        <v>0</v>
      </c>
      <c r="I63" s="83">
        <v>0</v>
      </c>
      <c r="J63" s="83">
        <v>0</v>
      </c>
      <c r="K63" s="83">
        <v>0</v>
      </c>
      <c r="L63" s="83">
        <v>0</v>
      </c>
      <c r="M63" s="83">
        <v>0</v>
      </c>
      <c r="N63" s="83">
        <v>0</v>
      </c>
      <c r="O63" s="83">
        <v>0</v>
      </c>
      <c r="P63" s="83">
        <v>0</v>
      </c>
      <c r="Q63" s="83">
        <v>0</v>
      </c>
      <c r="R63" s="83">
        <v>0</v>
      </c>
      <c r="S63" s="83">
        <v>0</v>
      </c>
      <c r="AL63" s="25"/>
      <c r="AM63" s="25"/>
      <c r="AN63" s="25"/>
      <c r="AO63" s="25"/>
      <c r="AP63" s="25"/>
      <c r="AQ63" s="25"/>
      <c r="AR63" s="25"/>
      <c r="AS63" s="25"/>
      <c r="AT63" s="25"/>
      <c r="AU63" s="25"/>
      <c r="AV63" s="25"/>
      <c r="AW63" s="25"/>
      <c r="AX63" s="25"/>
      <c r="AY63" s="25"/>
      <c r="AZ63" s="25"/>
      <c r="BA63" s="25"/>
      <c r="BB63" s="25"/>
    </row>
    <row r="64" spans="1:54" s="18" customFormat="1" ht="36" customHeight="1" x14ac:dyDescent="0.2">
      <c r="A64" s="17"/>
      <c r="B64" s="191" t="s">
        <v>336</v>
      </c>
      <c r="C64" s="191"/>
      <c r="D64" s="80">
        <v>149.06985310000002</v>
      </c>
      <c r="E64" s="80">
        <v>157.40562560999999</v>
      </c>
      <c r="F64" s="80">
        <v>169.48398770999998</v>
      </c>
      <c r="G64" s="80">
        <v>177.48771314999999</v>
      </c>
      <c r="H64" s="80">
        <v>181.85023201000001</v>
      </c>
      <c r="I64" s="80">
        <v>183.61215275999999</v>
      </c>
      <c r="J64" s="80">
        <v>189.97445053000001</v>
      </c>
      <c r="K64" s="80">
        <v>196.36497062999999</v>
      </c>
      <c r="L64" s="80">
        <v>195.59442475999998</v>
      </c>
      <c r="M64" s="80">
        <v>198.05651548</v>
      </c>
      <c r="N64" s="80">
        <v>205.10017710999998</v>
      </c>
      <c r="O64" s="80">
        <v>211.14259100999999</v>
      </c>
      <c r="P64" s="80">
        <v>217.15305668000002</v>
      </c>
      <c r="Q64" s="80">
        <v>217.80108556000002</v>
      </c>
      <c r="R64" s="80">
        <v>214.81554216000001</v>
      </c>
      <c r="S64" s="80" t="s">
        <v>17</v>
      </c>
      <c r="T64" s="17"/>
      <c r="X64" s="20"/>
      <c r="AA64" s="19"/>
      <c r="AB64" s="19"/>
      <c r="AC64" s="19"/>
      <c r="AD64" s="19"/>
      <c r="AE64" s="19"/>
      <c r="AI64" s="14"/>
      <c r="AL64" s="21"/>
      <c r="AM64" s="21"/>
      <c r="AN64" s="21"/>
      <c r="AO64" s="21"/>
      <c r="AP64" s="21"/>
      <c r="AQ64" s="21"/>
      <c r="AR64" s="21"/>
      <c r="AS64" s="21"/>
      <c r="AT64" s="21"/>
      <c r="AU64" s="21"/>
      <c r="AV64" s="21"/>
      <c r="AW64" s="21"/>
      <c r="AX64" s="21"/>
      <c r="AY64" s="21"/>
      <c r="AZ64" s="21"/>
      <c r="BA64" s="21"/>
      <c r="BB64" s="21"/>
    </row>
    <row r="65" spans="1:54" s="18" customFormat="1" ht="36" customHeight="1" x14ac:dyDescent="0.25">
      <c r="A65" s="17"/>
      <c r="B65" s="191" t="s">
        <v>337</v>
      </c>
      <c r="C65" s="191"/>
      <c r="D65" s="80">
        <v>227.14000000000001</v>
      </c>
      <c r="E65" s="80">
        <v>224.48000000000002</v>
      </c>
      <c r="F65" s="80">
        <v>225.71</v>
      </c>
      <c r="G65" s="80">
        <v>220.57999999999998</v>
      </c>
      <c r="H65" s="80">
        <v>215.91</v>
      </c>
      <c r="I65" s="80">
        <v>207.32999999999998</v>
      </c>
      <c r="J65" s="80">
        <v>210.79999999999998</v>
      </c>
      <c r="K65" s="80">
        <v>213.15</v>
      </c>
      <c r="L65" s="80">
        <v>207.77</v>
      </c>
      <c r="M65" s="80">
        <v>204.42</v>
      </c>
      <c r="N65" s="80">
        <v>202.83</v>
      </c>
      <c r="O65" s="80">
        <v>200.1</v>
      </c>
      <c r="P65" s="80">
        <v>197.54</v>
      </c>
      <c r="Q65" s="80">
        <v>188.13</v>
      </c>
      <c r="R65" s="80">
        <v>175.78</v>
      </c>
      <c r="S65" s="80" t="s">
        <v>17</v>
      </c>
      <c r="T65" s="17"/>
      <c r="AA65" s="19"/>
      <c r="AB65" s="19"/>
      <c r="AC65" s="19"/>
      <c r="AD65" s="19"/>
      <c r="AE65" s="19"/>
      <c r="AI65" s="14"/>
      <c r="AL65" s="21"/>
      <c r="AM65" s="21"/>
      <c r="AN65" s="21"/>
      <c r="AO65" s="21"/>
      <c r="AP65" s="21"/>
      <c r="AQ65" s="21"/>
      <c r="AR65" s="21"/>
      <c r="AS65" s="21"/>
      <c r="AT65" s="21"/>
      <c r="AU65" s="21"/>
      <c r="AV65" s="21"/>
      <c r="AW65" s="21"/>
      <c r="AX65" s="21"/>
      <c r="AY65" s="21"/>
      <c r="AZ65" s="21"/>
      <c r="BA65" s="21"/>
      <c r="BB65" s="21"/>
    </row>
    <row r="66" spans="1:54" s="18" customFormat="1" ht="36" customHeight="1" x14ac:dyDescent="0.25">
      <c r="A66" s="17"/>
      <c r="B66" s="191" t="s">
        <v>326</v>
      </c>
      <c r="C66" s="191"/>
      <c r="D66" s="80">
        <v>56.86</v>
      </c>
      <c r="E66" s="80">
        <v>56.529999999999994</v>
      </c>
      <c r="F66" s="80">
        <v>59.01</v>
      </c>
      <c r="G66" s="80">
        <v>55.58</v>
      </c>
      <c r="H66" s="80">
        <v>53.19</v>
      </c>
      <c r="I66" s="80">
        <v>52.35</v>
      </c>
      <c r="J66" s="80">
        <v>54.04</v>
      </c>
      <c r="K66" s="80">
        <v>53.379999999999995</v>
      </c>
      <c r="L66" s="80">
        <v>51.9</v>
      </c>
      <c r="M66" s="80">
        <v>50.87</v>
      </c>
      <c r="N66" s="80">
        <v>50.08</v>
      </c>
      <c r="O66" s="80">
        <v>49.78</v>
      </c>
      <c r="P66" s="80">
        <v>49.33</v>
      </c>
      <c r="Q66" s="80">
        <v>46.36</v>
      </c>
      <c r="R66" s="80">
        <v>43.04</v>
      </c>
      <c r="S66" s="80" t="s">
        <v>17</v>
      </c>
      <c r="T66" s="17"/>
      <c r="AA66" s="19"/>
      <c r="AB66" s="19"/>
      <c r="AC66" s="19"/>
      <c r="AD66" s="19"/>
      <c r="AE66" s="19"/>
      <c r="AI66" s="14"/>
      <c r="AL66" s="21"/>
      <c r="AM66" s="21"/>
      <c r="AN66" s="21"/>
      <c r="AO66" s="21"/>
      <c r="AP66" s="21"/>
      <c r="AQ66" s="21"/>
      <c r="AR66" s="21"/>
      <c r="AS66" s="21"/>
      <c r="AT66" s="21"/>
      <c r="AU66" s="21"/>
      <c r="AV66" s="21"/>
      <c r="AW66" s="21"/>
      <c r="AX66" s="21"/>
      <c r="AY66" s="21"/>
      <c r="AZ66" s="21"/>
      <c r="BA66" s="21"/>
      <c r="BB66" s="21"/>
    </row>
    <row r="67" spans="1:54" s="18" customFormat="1" ht="36" customHeight="1" x14ac:dyDescent="0.25">
      <c r="A67" s="27"/>
      <c r="B67" s="190" t="s">
        <v>327</v>
      </c>
      <c r="C67" s="190"/>
      <c r="D67" s="84">
        <v>93.820000000000007</v>
      </c>
      <c r="E67" s="84">
        <v>92.82</v>
      </c>
      <c r="F67" s="84">
        <v>92.61</v>
      </c>
      <c r="G67" s="84">
        <v>89.679999999999993</v>
      </c>
      <c r="H67" s="84">
        <v>87.679999999999993</v>
      </c>
      <c r="I67" s="84">
        <v>82.449999999999989</v>
      </c>
      <c r="J67" s="84">
        <v>84.53</v>
      </c>
      <c r="K67" s="84">
        <v>85.23</v>
      </c>
      <c r="L67" s="84">
        <v>81.77</v>
      </c>
      <c r="M67" s="84">
        <v>82.210000000000008</v>
      </c>
      <c r="N67" s="84">
        <v>78.42</v>
      </c>
      <c r="O67" s="84">
        <v>81.309999999999988</v>
      </c>
      <c r="P67" s="84">
        <v>84.37</v>
      </c>
      <c r="Q67" s="84">
        <v>80.850000000000009</v>
      </c>
      <c r="R67" s="84">
        <v>77.39</v>
      </c>
      <c r="S67" s="84" t="s">
        <v>17</v>
      </c>
      <c r="T67" s="27"/>
      <c r="AA67" s="19"/>
      <c r="AB67" s="19"/>
      <c r="AC67" s="19"/>
      <c r="AD67" s="19"/>
      <c r="AE67" s="19"/>
      <c r="AI67" s="14"/>
      <c r="AL67" s="21"/>
      <c r="AM67" s="21"/>
      <c r="AN67" s="21"/>
      <c r="AO67" s="21"/>
      <c r="AP67" s="21"/>
      <c r="AQ67" s="21"/>
      <c r="AR67" s="21"/>
      <c r="AS67" s="21"/>
      <c r="AT67" s="21"/>
      <c r="AU67" s="21"/>
      <c r="AV67" s="21"/>
      <c r="AW67" s="21"/>
      <c r="AX67" s="21"/>
      <c r="AY67" s="21"/>
      <c r="AZ67" s="21"/>
      <c r="BA67" s="21"/>
      <c r="BB67" s="21"/>
    </row>
    <row r="68" spans="1:54" s="22" customFormat="1" ht="18" x14ac:dyDescent="0.25">
      <c r="AL68" s="28"/>
      <c r="AM68" s="28"/>
      <c r="AN68" s="28"/>
      <c r="AO68" s="28"/>
      <c r="AP68" s="28"/>
      <c r="AQ68" s="28"/>
      <c r="AR68" s="28"/>
      <c r="AS68" s="28"/>
      <c r="AT68" s="28"/>
      <c r="AU68" s="28"/>
      <c r="AV68" s="28"/>
      <c r="AW68" s="28"/>
      <c r="AX68" s="28"/>
      <c r="AY68" s="28"/>
      <c r="AZ68" s="28"/>
      <c r="BA68" s="28"/>
      <c r="BB68" s="28"/>
    </row>
    <row r="69" spans="1:54" s="64" customFormat="1" ht="18.75" customHeight="1" x14ac:dyDescent="0.2">
      <c r="A69" s="185" t="s">
        <v>103</v>
      </c>
      <c r="B69" s="185"/>
      <c r="C69" s="185"/>
      <c r="D69" s="184"/>
      <c r="E69" s="184"/>
      <c r="F69" s="184"/>
      <c r="G69" s="184"/>
      <c r="H69" s="184"/>
      <c r="I69" s="184"/>
      <c r="J69" s="184"/>
      <c r="K69" s="184"/>
      <c r="L69" s="184"/>
      <c r="M69" s="184"/>
      <c r="N69" s="184"/>
      <c r="O69" s="184"/>
      <c r="S69" s="14"/>
      <c r="Y69" s="65"/>
      <c r="Z69" s="66"/>
    </row>
    <row r="70" spans="1:54" x14ac:dyDescent="0.25">
      <c r="I70" s="29"/>
      <c r="J70" s="29"/>
      <c r="K70" s="29"/>
      <c r="L70" s="29"/>
      <c r="M70" s="29"/>
      <c r="N70" s="29"/>
      <c r="O70" s="29"/>
      <c r="P70" s="29"/>
      <c r="Q70" s="29"/>
      <c r="R70" s="29"/>
      <c r="S70" s="29"/>
    </row>
    <row r="71" spans="1:54" x14ac:dyDescent="0.25">
      <c r="I71" s="29"/>
      <c r="J71" s="29"/>
      <c r="K71" s="29"/>
      <c r="L71" s="29"/>
      <c r="M71" s="29"/>
      <c r="N71" s="29"/>
      <c r="O71" s="29"/>
      <c r="P71" s="29"/>
      <c r="Q71" s="29"/>
      <c r="R71" s="29"/>
      <c r="S71" s="29"/>
    </row>
    <row r="72" spans="1:54" x14ac:dyDescent="0.25">
      <c r="I72" s="29"/>
      <c r="J72" s="29"/>
      <c r="K72" s="29"/>
      <c r="L72" s="29"/>
      <c r="M72" s="29"/>
      <c r="N72" s="29"/>
      <c r="O72" s="29"/>
      <c r="P72" s="29"/>
      <c r="Q72" s="29"/>
      <c r="R72" s="29"/>
      <c r="S72" s="29"/>
    </row>
  </sheetData>
  <mergeCells count="15">
    <mergeCell ref="V3:W3"/>
    <mergeCell ref="B34:C34"/>
    <mergeCell ref="B3:C3"/>
    <mergeCell ref="B4:C4"/>
    <mergeCell ref="B13:C13"/>
    <mergeCell ref="B20:C20"/>
    <mergeCell ref="B30:C30"/>
    <mergeCell ref="B66:C66"/>
    <mergeCell ref="B67:C67"/>
    <mergeCell ref="B38:C38"/>
    <mergeCell ref="B42:C42"/>
    <mergeCell ref="B48:C48"/>
    <mergeCell ref="B56:C56"/>
    <mergeCell ref="B64:C64"/>
    <mergeCell ref="B65:C65"/>
  </mergeCells>
  <hyperlinks>
    <hyperlink ref="V3" location="Índice!A1" display="Volver al índice"/>
  </hyperlinks>
  <pageMargins left="0.18" right="0.25" top="0.75" bottom="0.75" header="0.3" footer="0.3"/>
  <pageSetup paperSize="9" scale="32" orientation="portrait"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60">
    <tabColor rgb="FFFFC081"/>
    <pageSetUpPr fitToPage="1"/>
  </sheetPr>
  <dimension ref="A1:BB72"/>
  <sheetViews>
    <sheetView showGridLines="0" zoomScale="60" zoomScaleNormal="60" workbookViewId="0"/>
  </sheetViews>
  <sheetFormatPr baseColWidth="10" defaultColWidth="11.42578125" defaultRowHeight="11.25" x14ac:dyDescent="0.25"/>
  <cols>
    <col min="1" max="1" width="2.28515625" style="14" customWidth="1"/>
    <col min="2" max="2" width="5.7109375" style="14" customWidth="1"/>
    <col min="3" max="3" width="72.42578125" style="14" customWidth="1"/>
    <col min="4" max="8" width="15" style="14" customWidth="1"/>
    <col min="9" max="18" width="15" style="30" customWidth="1"/>
    <col min="19" max="19" width="16.85546875" style="30" customWidth="1"/>
    <col min="20" max="20" width="2.28515625" style="14" customWidth="1"/>
    <col min="21" max="27" width="11.42578125" style="14"/>
    <col min="28" max="28" width="16.140625" style="14" bestFit="1" customWidth="1"/>
    <col min="29" max="37" width="11.42578125" style="14"/>
    <col min="38" max="54" width="11.42578125" style="16"/>
    <col min="55" max="16384" width="11.42578125" style="14"/>
  </cols>
  <sheetData>
    <row r="1" spans="1:54" s="6" customFormat="1" ht="39.75" customHeight="1" x14ac:dyDescent="0.25">
      <c r="D1" s="7"/>
      <c r="E1" s="7"/>
      <c r="F1" s="7"/>
      <c r="G1" s="7"/>
      <c r="H1" s="7"/>
      <c r="I1" s="7"/>
      <c r="J1" s="7"/>
      <c r="K1" s="7"/>
      <c r="L1" s="7"/>
      <c r="AB1" s="8" t="str">
        <f ca="1">YEAR(TODAY())-2 &amp; ": " &amp; FIXED(HLOOKUP(YEAR(TODAY())-2,D3:AE4,2,FALSE)) &amp;
" Mtep"</f>
        <v>2019: 18,53 Mtep</v>
      </c>
      <c r="AL1" s="9"/>
      <c r="AM1" s="9"/>
      <c r="AN1" s="9"/>
      <c r="AO1" s="9"/>
      <c r="AP1" s="9"/>
      <c r="AQ1" s="9"/>
      <c r="AR1" s="9"/>
      <c r="AS1" s="9"/>
      <c r="AT1" s="9"/>
      <c r="AU1" s="9"/>
      <c r="AV1" s="9"/>
      <c r="AW1" s="9"/>
      <c r="AX1" s="9"/>
      <c r="AY1" s="9"/>
      <c r="AZ1" s="9"/>
      <c r="BA1" s="9"/>
      <c r="BB1" s="9"/>
    </row>
    <row r="2" spans="1:54" s="6" customFormat="1" ht="39.75" customHeight="1" x14ac:dyDescent="0.25">
      <c r="D2" s="7"/>
      <c r="E2" s="7"/>
      <c r="F2" s="7"/>
      <c r="G2" s="7"/>
      <c r="H2" s="7"/>
      <c r="I2" s="7"/>
      <c r="J2" s="7"/>
      <c r="K2" s="7"/>
      <c r="L2" s="7"/>
      <c r="S2" s="70"/>
      <c r="W2" s="11"/>
      <c r="Y2" s="12"/>
      <c r="AL2" s="9"/>
      <c r="AM2" s="9"/>
      <c r="AN2" s="9"/>
      <c r="AO2" s="9"/>
      <c r="AP2" s="9"/>
      <c r="AQ2" s="9"/>
      <c r="AR2" s="9"/>
      <c r="AS2" s="9"/>
      <c r="AT2" s="9"/>
      <c r="AU2" s="9"/>
      <c r="AV2" s="9"/>
      <c r="AW2" s="9"/>
      <c r="AX2" s="9"/>
      <c r="AY2" s="9"/>
      <c r="AZ2" s="9"/>
      <c r="BA2" s="9"/>
      <c r="BB2" s="9"/>
    </row>
    <row r="3" spans="1:54" ht="65.25" customHeight="1" x14ac:dyDescent="0.25">
      <c r="A3" s="71"/>
      <c r="B3" s="193" t="s">
        <v>317</v>
      </c>
      <c r="C3" s="193"/>
      <c r="D3" s="13">
        <v>2005</v>
      </c>
      <c r="E3" s="13">
        <v>2006</v>
      </c>
      <c r="F3" s="13">
        <v>2007</v>
      </c>
      <c r="G3" s="13">
        <v>2008</v>
      </c>
      <c r="H3" s="13">
        <v>2009</v>
      </c>
      <c r="I3" s="13">
        <v>2010</v>
      </c>
      <c r="J3" s="13">
        <v>2011</v>
      </c>
      <c r="K3" s="13">
        <v>2012</v>
      </c>
      <c r="L3" s="13">
        <v>2013</v>
      </c>
      <c r="M3" s="13">
        <v>2014</v>
      </c>
      <c r="N3" s="13">
        <v>2015</v>
      </c>
      <c r="O3" s="13">
        <v>2016</v>
      </c>
      <c r="P3" s="13">
        <v>2017</v>
      </c>
      <c r="Q3" s="13">
        <v>2018</v>
      </c>
      <c r="R3" s="13">
        <v>2019</v>
      </c>
      <c r="S3" s="73" t="s">
        <v>342</v>
      </c>
      <c r="T3" s="71"/>
      <c r="V3" s="192" t="s">
        <v>168</v>
      </c>
      <c r="W3" s="192"/>
      <c r="AF3" s="15"/>
    </row>
    <row r="4" spans="1:54" s="18" customFormat="1" ht="36" customHeight="1" x14ac:dyDescent="0.2">
      <c r="A4" s="61"/>
      <c r="B4" s="189" t="s">
        <v>256</v>
      </c>
      <c r="C4" s="189"/>
      <c r="D4" s="75">
        <v>17.389172349999999</v>
      </c>
      <c r="E4" s="75">
        <v>17.57007986</v>
      </c>
      <c r="F4" s="75">
        <v>15.360183730000001</v>
      </c>
      <c r="G4" s="75">
        <v>17.052867730000003</v>
      </c>
      <c r="H4" s="75">
        <v>17.70293783</v>
      </c>
      <c r="I4" s="75">
        <v>20.39035389</v>
      </c>
      <c r="J4" s="75">
        <v>17.19815298</v>
      </c>
      <c r="K4" s="75">
        <v>17.048581770000002</v>
      </c>
      <c r="L4" s="75">
        <v>15.11074307</v>
      </c>
      <c r="M4" s="75">
        <v>23.301636810000002</v>
      </c>
      <c r="N4" s="75">
        <v>18.762997389999999</v>
      </c>
      <c r="O4" s="75">
        <v>18.58233903</v>
      </c>
      <c r="P4" s="75">
        <v>18.046104889999999</v>
      </c>
      <c r="Q4" s="75">
        <v>17.886144789999999</v>
      </c>
      <c r="R4" s="75">
        <v>18.528219099999998</v>
      </c>
      <c r="S4" s="75">
        <v>100</v>
      </c>
      <c r="T4" s="61"/>
      <c r="AA4" s="19"/>
      <c r="AB4" s="19"/>
      <c r="AC4" s="19"/>
      <c r="AD4" s="19"/>
      <c r="AE4" s="20"/>
      <c r="AI4" s="14"/>
      <c r="AL4" s="21"/>
      <c r="AM4" s="21">
        <v>2006</v>
      </c>
      <c r="AN4" s="21">
        <v>2007</v>
      </c>
      <c r="AO4" s="21">
        <v>2008</v>
      </c>
      <c r="AP4" s="21">
        <v>2009</v>
      </c>
      <c r="AQ4" s="21">
        <v>2010</v>
      </c>
      <c r="AR4" s="21">
        <v>2011</v>
      </c>
      <c r="AS4" s="21">
        <v>2012</v>
      </c>
      <c r="AT4" s="21">
        <v>2013</v>
      </c>
      <c r="AU4" s="21">
        <v>2014</v>
      </c>
      <c r="AV4" s="21">
        <v>2015</v>
      </c>
      <c r="AW4" s="21">
        <v>2016</v>
      </c>
      <c r="AX4" s="21">
        <v>2017</v>
      </c>
      <c r="AY4" s="21">
        <v>2018</v>
      </c>
      <c r="AZ4" s="21">
        <v>2019</v>
      </c>
      <c r="BA4" s="21"/>
      <c r="BB4" s="21"/>
    </row>
    <row r="5" spans="1:54" s="115" customFormat="1" ht="22.5" customHeight="1" x14ac:dyDescent="0.25">
      <c r="B5" s="121"/>
      <c r="C5" s="81" t="s">
        <v>4</v>
      </c>
      <c r="D5" s="83">
        <v>12.114838799999999</v>
      </c>
      <c r="E5" s="83">
        <v>11.8334554</v>
      </c>
      <c r="F5" s="83">
        <v>9.5292158999999987</v>
      </c>
      <c r="G5" s="83">
        <v>11.0316092</v>
      </c>
      <c r="H5" s="83">
        <v>12.2570371</v>
      </c>
      <c r="I5" s="83">
        <v>14.0858793</v>
      </c>
      <c r="J5" s="83">
        <v>12.210488</v>
      </c>
      <c r="K5" s="83">
        <v>11.805927799999999</v>
      </c>
      <c r="L5" s="83">
        <v>8.7430625000000006</v>
      </c>
      <c r="M5" s="83">
        <v>14.547257100000001</v>
      </c>
      <c r="N5" s="83">
        <v>11.3391219</v>
      </c>
      <c r="O5" s="83">
        <v>9.1702995999999999</v>
      </c>
      <c r="P5" s="83">
        <v>9.5007789499999991</v>
      </c>
      <c r="Q5" s="83">
        <v>9.5890293199999999</v>
      </c>
      <c r="R5" s="83">
        <v>9.69086158</v>
      </c>
      <c r="S5" s="83">
        <v>52.303254444999524</v>
      </c>
      <c r="AA5" s="123"/>
      <c r="AB5" s="123"/>
      <c r="AL5" s="124" t="s">
        <v>325</v>
      </c>
      <c r="AM5" s="125">
        <f>+E4/D4-1</f>
        <v>1.0403457183515652E-2</v>
      </c>
      <c r="AN5" s="125">
        <f t="shared" ref="AN5:AZ5" si="0">+F4/E4-1</f>
        <v>-0.12577610048495247</v>
      </c>
      <c r="AO5" s="125">
        <f t="shared" si="0"/>
        <v>0.11019946308936501</v>
      </c>
      <c r="AP5" s="125">
        <f t="shared" si="0"/>
        <v>3.8120866841438783E-2</v>
      </c>
      <c r="AQ5" s="125">
        <f t="shared" si="0"/>
        <v>0.15180621916017878</v>
      </c>
      <c r="AR5" s="125">
        <f t="shared" si="0"/>
        <v>-0.15655446331245604</v>
      </c>
      <c r="AS5" s="125">
        <f t="shared" si="0"/>
        <v>-8.696934500695308E-3</v>
      </c>
      <c r="AT5" s="125">
        <f t="shared" si="0"/>
        <v>-0.11366568352389128</v>
      </c>
      <c r="AU5" s="125">
        <f t="shared" si="0"/>
        <v>0.5420576408490283</v>
      </c>
      <c r="AV5" s="125">
        <f t="shared" si="0"/>
        <v>-0.19477770840768682</v>
      </c>
      <c r="AW5" s="125">
        <f t="shared" si="0"/>
        <v>-9.6284381564900601E-3</v>
      </c>
      <c r="AX5" s="125">
        <f t="shared" si="0"/>
        <v>-2.8857192796573394E-2</v>
      </c>
      <c r="AY5" s="125">
        <f t="shared" si="0"/>
        <v>-8.8639682067147563E-3</v>
      </c>
      <c r="AZ5" s="125">
        <f t="shared" si="0"/>
        <v>3.5897859350829897E-2</v>
      </c>
      <c r="BA5" s="124"/>
      <c r="BB5" s="124"/>
    </row>
    <row r="6" spans="1:54" s="115" customFormat="1" ht="22.5" customHeight="1" x14ac:dyDescent="0.25">
      <c r="B6" s="121"/>
      <c r="C6" s="81" t="s">
        <v>0</v>
      </c>
      <c r="D6" s="83">
        <v>4.7622527899999998</v>
      </c>
      <c r="E6" s="83">
        <v>5.2196904599999998</v>
      </c>
      <c r="F6" s="83">
        <v>5.3095442799999999</v>
      </c>
      <c r="G6" s="83">
        <v>5.4956792800000001</v>
      </c>
      <c r="H6" s="83">
        <v>4.9092863299999996</v>
      </c>
      <c r="I6" s="83">
        <v>5.76698194</v>
      </c>
      <c r="J6" s="83">
        <v>4.4436801400000006</v>
      </c>
      <c r="K6" s="83">
        <v>4.6805675000000004</v>
      </c>
      <c r="L6" s="83">
        <v>5.7996560600000002</v>
      </c>
      <c r="M6" s="83">
        <v>8.1794282000000003</v>
      </c>
      <c r="N6" s="83">
        <v>6.8476784200000003</v>
      </c>
      <c r="O6" s="83">
        <v>8.7978933799999997</v>
      </c>
      <c r="P6" s="83">
        <v>7.9310356599999992</v>
      </c>
      <c r="Q6" s="83">
        <v>7.6620641699999998</v>
      </c>
      <c r="R6" s="83">
        <v>8.195485810000001</v>
      </c>
      <c r="S6" s="83">
        <v>44.23245302620586</v>
      </c>
      <c r="AF6" s="24"/>
      <c r="AL6" s="124" t="s">
        <v>324</v>
      </c>
      <c r="AM6" s="125">
        <f>+E64/D64-1</f>
        <v>-2.1158287175528701E-2</v>
      </c>
      <c r="AN6" s="125">
        <f t="shared" ref="AN6:AZ6" si="1">+F64/E64-1</f>
        <v>-6.7279594702831846E-2</v>
      </c>
      <c r="AO6" s="125">
        <f t="shared" si="1"/>
        <v>7.8341879610047016E-2</v>
      </c>
      <c r="AP6" s="125">
        <f t="shared" si="1"/>
        <v>7.8182496869789286E-2</v>
      </c>
      <c r="AQ6" s="125">
        <f t="shared" si="1"/>
        <v>6.6597159887653579E-2</v>
      </c>
      <c r="AR6" s="125">
        <f t="shared" si="1"/>
        <v>-0.30747775538956079</v>
      </c>
      <c r="AS6" s="125">
        <f t="shared" si="1"/>
        <v>0.26578048078385108</v>
      </c>
      <c r="AT6" s="125">
        <f t="shared" si="1"/>
        <v>0.10246344977078192</v>
      </c>
      <c r="AU6" s="125">
        <f t="shared" si="1"/>
        <v>9.78497454502254E-2</v>
      </c>
      <c r="AV6" s="125">
        <f t="shared" si="1"/>
        <v>-0.10759222976162852</v>
      </c>
      <c r="AW6" s="125">
        <f t="shared" si="1"/>
        <v>-3.1287620988003306E-2</v>
      </c>
      <c r="AX6" s="125">
        <f t="shared" si="1"/>
        <v>4.2774410836113885E-2</v>
      </c>
      <c r="AY6" s="125">
        <f t="shared" si="1"/>
        <v>2.2176843438632687E-2</v>
      </c>
      <c r="AZ6" s="125">
        <f t="shared" si="1"/>
        <v>3.7225941596537471E-2</v>
      </c>
      <c r="BA6" s="124"/>
      <c r="BB6" s="124"/>
    </row>
    <row r="7" spans="1:54" s="24" customFormat="1" ht="22.5" customHeight="1" x14ac:dyDescent="0.25">
      <c r="B7" s="81"/>
      <c r="C7" s="81" t="s">
        <v>5</v>
      </c>
      <c r="D7" s="83">
        <v>0</v>
      </c>
      <c r="E7" s="83">
        <v>0</v>
      </c>
      <c r="F7" s="83">
        <v>0</v>
      </c>
      <c r="G7" s="83">
        <v>0</v>
      </c>
      <c r="H7" s="83">
        <v>0</v>
      </c>
      <c r="I7" s="83">
        <v>0</v>
      </c>
      <c r="J7" s="83">
        <v>0</v>
      </c>
      <c r="K7" s="83">
        <v>0</v>
      </c>
      <c r="L7" s="83">
        <v>0</v>
      </c>
      <c r="M7" s="83">
        <v>0</v>
      </c>
      <c r="N7" s="83">
        <v>0</v>
      </c>
      <c r="O7" s="83">
        <v>0</v>
      </c>
      <c r="P7" s="83">
        <v>0</v>
      </c>
      <c r="Q7" s="83">
        <v>0</v>
      </c>
      <c r="R7" s="83">
        <v>0</v>
      </c>
      <c r="S7" s="83">
        <v>0</v>
      </c>
      <c r="AF7" s="115"/>
      <c r="AI7" s="115"/>
      <c r="AL7" s="25"/>
      <c r="AM7" s="25"/>
      <c r="AN7" s="25"/>
      <c r="AO7" s="25"/>
      <c r="AP7" s="25"/>
      <c r="AQ7" s="25"/>
      <c r="AR7" s="25"/>
      <c r="AS7" s="25"/>
      <c r="AT7" s="25"/>
      <c r="AU7" s="25"/>
      <c r="AV7" s="25"/>
      <c r="AW7" s="25"/>
      <c r="AX7" s="25"/>
      <c r="AY7" s="25"/>
      <c r="AZ7" s="25"/>
      <c r="BA7" s="25"/>
      <c r="BB7" s="25"/>
    </row>
    <row r="8" spans="1:54" s="24" customFormat="1" ht="22.5" customHeight="1" x14ac:dyDescent="0.25">
      <c r="B8" s="81"/>
      <c r="C8" s="81" t="s">
        <v>1</v>
      </c>
      <c r="D8" s="83">
        <v>0</v>
      </c>
      <c r="E8" s="83">
        <v>0</v>
      </c>
      <c r="F8" s="83">
        <v>0</v>
      </c>
      <c r="G8" s="83">
        <v>0</v>
      </c>
      <c r="H8" s="83">
        <v>0</v>
      </c>
      <c r="I8" s="83">
        <v>0</v>
      </c>
      <c r="J8" s="83">
        <v>0</v>
      </c>
      <c r="K8" s="83">
        <v>0</v>
      </c>
      <c r="L8" s="83">
        <v>0</v>
      </c>
      <c r="M8" s="83">
        <v>0</v>
      </c>
      <c r="N8" s="83">
        <v>0</v>
      </c>
      <c r="O8" s="83">
        <v>0</v>
      </c>
      <c r="P8" s="83">
        <v>0</v>
      </c>
      <c r="Q8" s="83">
        <v>0</v>
      </c>
      <c r="R8" s="83">
        <v>0</v>
      </c>
      <c r="S8" s="83">
        <v>0</v>
      </c>
      <c r="AF8" s="115"/>
      <c r="AL8" s="25"/>
      <c r="AM8" s="25"/>
      <c r="AN8" s="25"/>
      <c r="AO8" s="25"/>
      <c r="AP8" s="25"/>
      <c r="AQ8" s="25"/>
      <c r="AR8" s="25"/>
      <c r="AS8" s="25"/>
      <c r="AT8" s="25"/>
      <c r="AU8" s="25"/>
      <c r="AV8" s="25"/>
      <c r="AW8" s="25"/>
      <c r="AX8" s="25"/>
      <c r="AY8" s="25"/>
      <c r="AZ8" s="25"/>
      <c r="BA8" s="25"/>
      <c r="BB8" s="25"/>
    </row>
    <row r="9" spans="1:54" s="24" customFormat="1" ht="22.5" customHeight="1" x14ac:dyDescent="0.25">
      <c r="B9" s="81"/>
      <c r="C9" s="81" t="s">
        <v>6</v>
      </c>
      <c r="D9" s="83">
        <v>0</v>
      </c>
      <c r="E9" s="83">
        <v>0</v>
      </c>
      <c r="F9" s="83">
        <v>0</v>
      </c>
      <c r="G9" s="83">
        <v>0</v>
      </c>
      <c r="H9" s="83">
        <v>0</v>
      </c>
      <c r="I9" s="83">
        <v>0</v>
      </c>
      <c r="J9" s="83">
        <v>0</v>
      </c>
      <c r="K9" s="83">
        <v>0</v>
      </c>
      <c r="L9" s="83">
        <v>0</v>
      </c>
      <c r="M9" s="83">
        <v>0</v>
      </c>
      <c r="N9" s="83">
        <v>0</v>
      </c>
      <c r="O9" s="83">
        <v>0</v>
      </c>
      <c r="P9" s="83">
        <v>0</v>
      </c>
      <c r="Q9" s="83">
        <v>0</v>
      </c>
      <c r="R9" s="83">
        <v>0</v>
      </c>
      <c r="S9" s="83">
        <v>0</v>
      </c>
      <c r="AF9" s="115"/>
      <c r="AL9" s="25"/>
      <c r="AM9" s="25"/>
      <c r="AN9" s="25"/>
      <c r="AO9" s="25"/>
      <c r="AP9" s="25"/>
      <c r="AQ9" s="25"/>
      <c r="AR9" s="25"/>
      <c r="AS9" s="25"/>
      <c r="AT9" s="25"/>
      <c r="AU9" s="25"/>
      <c r="AV9" s="25"/>
      <c r="AW9" s="25"/>
      <c r="AX9" s="25"/>
      <c r="AY9" s="25"/>
      <c r="AZ9" s="25"/>
      <c r="BA9" s="25"/>
      <c r="BB9" s="25"/>
    </row>
    <row r="10" spans="1:54" s="24" customFormat="1" ht="22.5" customHeight="1" x14ac:dyDescent="0.25">
      <c r="B10" s="81"/>
      <c r="C10" s="81" t="s">
        <v>7</v>
      </c>
      <c r="D10" s="83">
        <v>0.50786675999999997</v>
      </c>
      <c r="E10" s="83">
        <v>0.51383801000000007</v>
      </c>
      <c r="F10" s="83">
        <v>0.52348755000000002</v>
      </c>
      <c r="G10" s="83">
        <v>0.52936326</v>
      </c>
      <c r="H10" s="83">
        <v>0.53867840999999994</v>
      </c>
      <c r="I10" s="83">
        <v>0.54402865</v>
      </c>
      <c r="J10" s="83">
        <v>0.54897284000000002</v>
      </c>
      <c r="K10" s="83">
        <v>0.55735648000000004</v>
      </c>
      <c r="L10" s="83">
        <v>0.56191850999999993</v>
      </c>
      <c r="M10" s="83">
        <v>0.56669550999999996</v>
      </c>
      <c r="N10" s="83">
        <v>0.57550908000000001</v>
      </c>
      <c r="O10" s="83">
        <v>0.58112204999999995</v>
      </c>
      <c r="P10" s="83">
        <v>0.58761953</v>
      </c>
      <c r="Q10" s="83">
        <v>0.59436255999999998</v>
      </c>
      <c r="R10" s="83">
        <v>0.60118295999999993</v>
      </c>
      <c r="S10" s="83">
        <v>3.2446883143777159</v>
      </c>
      <c r="AL10" s="25"/>
      <c r="AM10" s="25"/>
      <c r="AN10" s="25"/>
      <c r="AO10" s="25"/>
      <c r="AP10" s="25"/>
      <c r="AQ10" s="25"/>
      <c r="AR10" s="25"/>
      <c r="AS10" s="25"/>
      <c r="AT10" s="25"/>
      <c r="AU10" s="25"/>
      <c r="AV10" s="25"/>
      <c r="AW10" s="25"/>
      <c r="AX10" s="25"/>
      <c r="AY10" s="25"/>
      <c r="AZ10" s="25"/>
      <c r="BA10" s="25"/>
      <c r="BB10" s="25"/>
    </row>
    <row r="11" spans="1:54" s="24" customFormat="1" ht="22.5" customHeight="1" x14ac:dyDescent="0.25">
      <c r="B11" s="81"/>
      <c r="C11" s="126" t="s">
        <v>18</v>
      </c>
      <c r="D11" s="83">
        <v>1.7199999999999998E-4</v>
      </c>
      <c r="E11" s="83">
        <v>2.5799999999999998E-4</v>
      </c>
      <c r="F11" s="83">
        <v>2.5799999999999998E-4</v>
      </c>
      <c r="G11" s="83">
        <v>3.4399999999999996E-4</v>
      </c>
      <c r="H11" s="83">
        <v>4.2999999999999999E-4</v>
      </c>
      <c r="I11" s="83">
        <v>5.1599999999999997E-4</v>
      </c>
      <c r="J11" s="83">
        <v>6.02E-4</v>
      </c>
      <c r="K11" s="83">
        <v>6.8799999999999992E-4</v>
      </c>
      <c r="L11" s="83">
        <v>6.8799999999999992E-4</v>
      </c>
      <c r="M11" s="83">
        <v>6.8799999999999992E-4</v>
      </c>
      <c r="N11" s="83">
        <v>6.8799999999999992E-4</v>
      </c>
      <c r="O11" s="83">
        <v>6.8799999999999992E-4</v>
      </c>
      <c r="P11" s="83">
        <v>6.9874999999999994E-4</v>
      </c>
      <c r="Q11" s="83">
        <v>6.9874999999999994E-4</v>
      </c>
      <c r="R11" s="83">
        <v>6.9874999999999994E-4</v>
      </c>
      <c r="S11" s="83">
        <v>3.7712744880051643E-3</v>
      </c>
      <c r="AL11" s="25"/>
      <c r="AM11" s="25"/>
      <c r="AN11" s="25"/>
      <c r="AO11" s="25"/>
      <c r="AP11" s="25"/>
      <c r="AQ11" s="25"/>
      <c r="AR11" s="25"/>
      <c r="AS11" s="25"/>
      <c r="AT11" s="25"/>
      <c r="AU11" s="25"/>
      <c r="AV11" s="25"/>
      <c r="AW11" s="25"/>
      <c r="AX11" s="25"/>
      <c r="AY11" s="25"/>
      <c r="AZ11" s="25"/>
      <c r="BA11" s="25"/>
      <c r="BB11" s="25"/>
    </row>
    <row r="12" spans="1:54" s="24" customFormat="1" ht="27" customHeight="1" x14ac:dyDescent="0.25">
      <c r="A12" s="23"/>
      <c r="B12" s="77"/>
      <c r="C12" s="78" t="s">
        <v>19</v>
      </c>
      <c r="D12" s="79">
        <v>4.0420000000018774E-3</v>
      </c>
      <c r="E12" s="79">
        <v>2.8379899999997349E-3</v>
      </c>
      <c r="F12" s="79">
        <v>-2.3219999999977148E-3</v>
      </c>
      <c r="G12" s="79">
        <v>-4.1280099999951858E-3</v>
      </c>
      <c r="H12" s="79">
        <v>-2.4940099999994914E-3</v>
      </c>
      <c r="I12" s="79">
        <v>-7.0520000000016125E-3</v>
      </c>
      <c r="J12" s="79">
        <v>-5.5900000000015382E-3</v>
      </c>
      <c r="K12" s="79">
        <v>4.04199000000105E-3</v>
      </c>
      <c r="L12" s="79">
        <v>5.4179999999988127E-3</v>
      </c>
      <c r="M12" s="79">
        <v>7.5680000000026837E-3</v>
      </c>
      <c r="N12" s="79">
        <v>-1.000000082740371E-8</v>
      </c>
      <c r="O12" s="79">
        <v>3.2336000000000809E-2</v>
      </c>
      <c r="P12" s="79">
        <v>2.597199999999944E-2</v>
      </c>
      <c r="Q12" s="79">
        <v>3.9989989999998699E-2</v>
      </c>
      <c r="R12" s="79">
        <v>3.9989999999995973E-2</v>
      </c>
      <c r="S12" s="79">
        <v>0.21583293992888924</v>
      </c>
      <c r="T12" s="23"/>
      <c r="AL12" s="25"/>
      <c r="AM12" s="25"/>
      <c r="AN12" s="25"/>
      <c r="AO12" s="25"/>
      <c r="AP12" s="25"/>
      <c r="AQ12" s="25"/>
      <c r="AR12" s="25"/>
      <c r="AS12" s="25"/>
      <c r="AT12" s="25"/>
      <c r="AU12" s="25"/>
      <c r="AV12" s="25"/>
      <c r="AW12" s="25"/>
      <c r="AX12" s="25"/>
      <c r="AY12" s="25"/>
      <c r="AZ12" s="25"/>
      <c r="BA12" s="25"/>
      <c r="BB12" s="25"/>
    </row>
    <row r="13" spans="1:54" s="18" customFormat="1" ht="36" customHeight="1" x14ac:dyDescent="0.25">
      <c r="A13" s="17"/>
      <c r="B13" s="191" t="s">
        <v>257</v>
      </c>
      <c r="C13" s="191"/>
      <c r="D13" s="80">
        <v>10.515962380000001</v>
      </c>
      <c r="E13" s="80">
        <v>10.432232669999999</v>
      </c>
      <c r="F13" s="80">
        <v>10.075703279999999</v>
      </c>
      <c r="G13" s="80">
        <v>10.67681309</v>
      </c>
      <c r="H13" s="80">
        <v>12.126193359999998</v>
      </c>
      <c r="I13" s="80">
        <v>13.364482499999999</v>
      </c>
      <c r="J13" s="80">
        <v>8.2512592800000011</v>
      </c>
      <c r="K13" s="80">
        <v>9.8778171700000001</v>
      </c>
      <c r="L13" s="80">
        <v>11.22753254</v>
      </c>
      <c r="M13" s="80">
        <v>13.654950849999999</v>
      </c>
      <c r="N13" s="80">
        <v>11.16885752</v>
      </c>
      <c r="O13" s="80">
        <v>12.029754759999999</v>
      </c>
      <c r="P13" s="80">
        <v>12.676605089999999</v>
      </c>
      <c r="Q13" s="80">
        <v>13.362363160000001</v>
      </c>
      <c r="R13" s="80">
        <v>13.975344</v>
      </c>
      <c r="S13" s="80">
        <v>100</v>
      </c>
      <c r="T13" s="17"/>
      <c r="AA13" s="19"/>
      <c r="AB13" s="19"/>
      <c r="AC13" s="19"/>
      <c r="AD13" s="19"/>
      <c r="AE13" s="19"/>
      <c r="AI13" s="14"/>
      <c r="AL13" s="21"/>
      <c r="AM13" s="21"/>
      <c r="AN13" s="21"/>
      <c r="AO13" s="21"/>
      <c r="AP13" s="21"/>
      <c r="AQ13" s="21"/>
      <c r="AR13" s="21"/>
      <c r="AS13" s="21"/>
      <c r="AT13" s="21"/>
      <c r="AU13" s="21"/>
      <c r="AV13" s="21"/>
      <c r="AW13" s="21"/>
      <c r="AX13" s="21"/>
      <c r="AY13" s="21"/>
      <c r="AZ13" s="21"/>
      <c r="BA13" s="21"/>
      <c r="BB13" s="21"/>
    </row>
    <row r="14" spans="1:54" s="24" customFormat="1" ht="22.5" customHeight="1" x14ac:dyDescent="0.25">
      <c r="B14" s="81"/>
      <c r="C14" s="81" t="s">
        <v>4</v>
      </c>
      <c r="D14" s="83">
        <v>6.5812039999999996</v>
      </c>
      <c r="E14" s="83">
        <v>6.0775105999999992</v>
      </c>
      <c r="F14" s="83">
        <v>5.6514125999999996</v>
      </c>
      <c r="G14" s="83">
        <v>6.4737239999999998</v>
      </c>
      <c r="H14" s="83">
        <v>8.1759044999999997</v>
      </c>
      <c r="I14" s="83">
        <v>9.2096782000000008</v>
      </c>
      <c r="J14" s="83">
        <v>5.7628513999999997</v>
      </c>
      <c r="K14" s="83">
        <v>8.0102641999999999</v>
      </c>
      <c r="L14" s="83">
        <v>8.6923738999999998</v>
      </c>
      <c r="M14" s="83">
        <v>8.4910519999999998</v>
      </c>
      <c r="N14" s="83">
        <v>6.4573617999999993</v>
      </c>
      <c r="O14" s="83">
        <v>7.5148257999999997</v>
      </c>
      <c r="P14" s="83">
        <v>7.3300037700000003</v>
      </c>
      <c r="Q14" s="83">
        <v>7.4097875599999998</v>
      </c>
      <c r="R14" s="83">
        <v>7.8264874900000008</v>
      </c>
      <c r="S14" s="83">
        <v>56.002109787065002</v>
      </c>
      <c r="AL14" s="25"/>
      <c r="AM14" s="25"/>
      <c r="AN14" s="25"/>
      <c r="AO14" s="25"/>
      <c r="AP14" s="25"/>
      <c r="AQ14" s="25"/>
      <c r="AR14" s="25"/>
      <c r="AS14" s="25"/>
      <c r="AT14" s="25"/>
      <c r="AU14" s="25"/>
      <c r="AV14" s="25"/>
      <c r="AW14" s="25"/>
      <c r="AX14" s="25"/>
      <c r="AY14" s="25"/>
      <c r="AZ14" s="25"/>
      <c r="BA14" s="25"/>
      <c r="BB14" s="25"/>
    </row>
    <row r="15" spans="1:54" s="115" customFormat="1" ht="22.5" customHeight="1" x14ac:dyDescent="0.25">
      <c r="B15" s="121"/>
      <c r="C15" s="81" t="s">
        <v>0</v>
      </c>
      <c r="D15" s="83">
        <v>2.0747205499999999</v>
      </c>
      <c r="E15" s="83">
        <v>2.2739896800000001</v>
      </c>
      <c r="F15" s="83">
        <v>2.3131341400000003</v>
      </c>
      <c r="G15" s="83">
        <v>2.39421353</v>
      </c>
      <c r="H15" s="83">
        <v>2.13875752</v>
      </c>
      <c r="I15" s="83">
        <v>2.2143594199999996</v>
      </c>
      <c r="J15" s="83">
        <v>0.88892948999999999</v>
      </c>
      <c r="K15" s="83">
        <v>7.3194329999999988E-2</v>
      </c>
      <c r="L15" s="83">
        <v>0.65748065</v>
      </c>
      <c r="M15" s="83">
        <v>3.4543225499999997</v>
      </c>
      <c r="N15" s="83">
        <v>3.1483732399999997</v>
      </c>
      <c r="O15" s="83">
        <v>3.0604201899999999</v>
      </c>
      <c r="P15" s="83">
        <v>3.8765126799999998</v>
      </c>
      <c r="Q15" s="83">
        <v>4.18045533</v>
      </c>
      <c r="R15" s="83">
        <v>4.3087364500000005</v>
      </c>
      <c r="S15" s="83">
        <v>30.830986700577824</v>
      </c>
      <c r="AF15" s="24"/>
      <c r="AG15" s="24"/>
      <c r="AH15" s="24"/>
      <c r="AI15" s="24"/>
      <c r="AL15" s="124"/>
      <c r="AM15" s="124"/>
      <c r="AN15" s="124"/>
      <c r="AO15" s="124"/>
      <c r="AP15" s="124"/>
      <c r="AQ15" s="124"/>
      <c r="AR15" s="124"/>
      <c r="AS15" s="124"/>
      <c r="AT15" s="124"/>
      <c r="AU15" s="124"/>
      <c r="AV15" s="124"/>
      <c r="AW15" s="124"/>
      <c r="AX15" s="124"/>
      <c r="AY15" s="124"/>
      <c r="AZ15" s="124"/>
      <c r="BA15" s="124"/>
      <c r="BB15" s="124"/>
    </row>
    <row r="16" spans="1:54" s="24" customFormat="1" ht="22.5" customHeight="1" x14ac:dyDescent="0.25">
      <c r="B16" s="81"/>
      <c r="C16" s="81" t="s">
        <v>5</v>
      </c>
      <c r="D16" s="83">
        <v>0</v>
      </c>
      <c r="E16" s="83">
        <v>0</v>
      </c>
      <c r="F16" s="83">
        <v>0</v>
      </c>
      <c r="G16" s="83">
        <v>0</v>
      </c>
      <c r="H16" s="83">
        <v>0</v>
      </c>
      <c r="I16" s="83">
        <v>0</v>
      </c>
      <c r="J16" s="83">
        <v>0</v>
      </c>
      <c r="K16" s="83">
        <v>0</v>
      </c>
      <c r="L16" s="83">
        <v>0</v>
      </c>
      <c r="M16" s="83">
        <v>0</v>
      </c>
      <c r="N16" s="83">
        <v>0</v>
      </c>
      <c r="O16" s="83">
        <v>0</v>
      </c>
      <c r="P16" s="83">
        <v>0</v>
      </c>
      <c r="Q16" s="83">
        <v>0</v>
      </c>
      <c r="R16" s="83">
        <v>0</v>
      </c>
      <c r="S16" s="83">
        <v>0</v>
      </c>
      <c r="X16" s="127"/>
      <c r="AF16" s="128"/>
      <c r="AI16" s="115"/>
      <c r="AL16" s="25"/>
      <c r="AM16" s="25"/>
      <c r="AN16" s="25"/>
      <c r="AO16" s="25"/>
      <c r="AP16" s="25"/>
      <c r="AQ16" s="25"/>
      <c r="AR16" s="25"/>
      <c r="AS16" s="25"/>
      <c r="AT16" s="25"/>
      <c r="AU16" s="25"/>
      <c r="AV16" s="25"/>
      <c r="AW16" s="25"/>
      <c r="AX16" s="25"/>
      <c r="AY16" s="25"/>
      <c r="AZ16" s="25"/>
      <c r="BA16" s="25"/>
      <c r="BB16" s="25"/>
    </row>
    <row r="17" spans="1:54" s="24" customFormat="1" ht="22.5" customHeight="1" x14ac:dyDescent="0.25">
      <c r="B17" s="81"/>
      <c r="C17" s="81" t="s">
        <v>9</v>
      </c>
      <c r="D17" s="83">
        <v>1.6376120000000001</v>
      </c>
      <c r="E17" s="83">
        <v>1.855278</v>
      </c>
      <c r="F17" s="83">
        <v>1.8819380000000001</v>
      </c>
      <c r="G17" s="83">
        <v>1.576724</v>
      </c>
      <c r="H17" s="83">
        <v>1.57595</v>
      </c>
      <c r="I17" s="83">
        <v>1.702456</v>
      </c>
      <c r="J17" s="83">
        <v>1.359488</v>
      </c>
      <c r="K17" s="83">
        <v>1.5518699999999999</v>
      </c>
      <c r="L17" s="83">
        <v>1.63357</v>
      </c>
      <c r="M17" s="83">
        <v>1.4636340000000001</v>
      </c>
      <c r="N17" s="83">
        <v>1.314252</v>
      </c>
      <c r="O17" s="83">
        <v>1.202968</v>
      </c>
      <c r="P17" s="83">
        <v>1.21539328</v>
      </c>
      <c r="Q17" s="83">
        <v>1.51403361</v>
      </c>
      <c r="R17" s="83">
        <v>1.5790718199999998</v>
      </c>
      <c r="S17" s="83">
        <v>11.298983552748325</v>
      </c>
      <c r="X17" s="127"/>
      <c r="AF17" s="128"/>
      <c r="AG17" s="115"/>
      <c r="AH17" s="115"/>
      <c r="AL17" s="25"/>
      <c r="AM17" s="25"/>
      <c r="AN17" s="25"/>
      <c r="AO17" s="25"/>
      <c r="AP17" s="25"/>
      <c r="AQ17" s="25"/>
      <c r="AR17" s="25"/>
      <c r="AS17" s="25"/>
      <c r="AT17" s="25"/>
      <c r="AU17" s="25"/>
      <c r="AV17" s="25"/>
      <c r="AW17" s="25"/>
      <c r="AX17" s="25"/>
      <c r="AY17" s="25"/>
      <c r="AZ17" s="25"/>
      <c r="BA17" s="25"/>
      <c r="BB17" s="25"/>
    </row>
    <row r="18" spans="1:54" s="24" customFormat="1" ht="22.5" customHeight="1" x14ac:dyDescent="0.25">
      <c r="B18" s="81"/>
      <c r="C18" s="81" t="s">
        <v>10</v>
      </c>
      <c r="D18" s="83">
        <v>0</v>
      </c>
      <c r="E18" s="83">
        <v>0</v>
      </c>
      <c r="F18" s="83">
        <v>0</v>
      </c>
      <c r="G18" s="83">
        <v>0</v>
      </c>
      <c r="H18" s="83">
        <v>0</v>
      </c>
      <c r="I18" s="83">
        <v>0</v>
      </c>
      <c r="J18" s="83">
        <v>0</v>
      </c>
      <c r="K18" s="83">
        <v>0</v>
      </c>
      <c r="L18" s="83">
        <v>0</v>
      </c>
      <c r="M18" s="83">
        <v>0</v>
      </c>
      <c r="N18" s="83">
        <v>0</v>
      </c>
      <c r="O18" s="83">
        <v>0</v>
      </c>
      <c r="P18" s="83">
        <v>0</v>
      </c>
      <c r="Q18" s="83">
        <v>0</v>
      </c>
      <c r="R18" s="83">
        <v>0</v>
      </c>
      <c r="S18" s="83">
        <v>0</v>
      </c>
      <c r="AF18" s="128"/>
      <c r="AL18" s="25"/>
      <c r="AM18" s="25"/>
      <c r="AN18" s="25"/>
      <c r="AO18" s="25"/>
      <c r="AP18" s="25"/>
      <c r="AQ18" s="25"/>
      <c r="AR18" s="25"/>
      <c r="AS18" s="25"/>
      <c r="AT18" s="25"/>
      <c r="AU18" s="25"/>
      <c r="AV18" s="25"/>
      <c r="AW18" s="25"/>
      <c r="AX18" s="25"/>
      <c r="AY18" s="25"/>
      <c r="AZ18" s="25"/>
      <c r="BA18" s="25"/>
      <c r="BB18" s="25"/>
    </row>
    <row r="19" spans="1:54" s="24" customFormat="1" ht="27" customHeight="1" x14ac:dyDescent="0.25">
      <c r="B19" s="81"/>
      <c r="C19" s="82" t="s">
        <v>7</v>
      </c>
      <c r="D19" s="83">
        <v>0.22242582999999999</v>
      </c>
      <c r="E19" s="83">
        <v>0.22545438999999998</v>
      </c>
      <c r="F19" s="83">
        <v>0.22921854999999999</v>
      </c>
      <c r="G19" s="83">
        <v>0.23215157</v>
      </c>
      <c r="H19" s="83">
        <v>0.23558134</v>
      </c>
      <c r="I19" s="83">
        <v>0.23798889000000001</v>
      </c>
      <c r="J19" s="83">
        <v>0.23999039</v>
      </c>
      <c r="K19" s="83">
        <v>0.24248865</v>
      </c>
      <c r="L19" s="83">
        <v>0.24410799</v>
      </c>
      <c r="M19" s="83">
        <v>0.2459423</v>
      </c>
      <c r="N19" s="83">
        <v>0.24887049</v>
      </c>
      <c r="O19" s="83">
        <v>0.25154077000000002</v>
      </c>
      <c r="P19" s="83">
        <v>0.25469535999999998</v>
      </c>
      <c r="Q19" s="83">
        <v>0.25808665999999997</v>
      </c>
      <c r="R19" s="83">
        <v>0.26104824000000004</v>
      </c>
      <c r="S19" s="83">
        <v>1.8679199596088658</v>
      </c>
      <c r="AL19" s="25"/>
      <c r="AM19" s="25"/>
      <c r="AN19" s="25"/>
      <c r="AO19" s="25"/>
      <c r="AP19" s="25"/>
      <c r="AQ19" s="25"/>
      <c r="AR19" s="25"/>
      <c r="AS19" s="25"/>
      <c r="AT19" s="25"/>
      <c r="AU19" s="25"/>
      <c r="AV19" s="25"/>
      <c r="AW19" s="25"/>
      <c r="AX19" s="25"/>
      <c r="AY19" s="25"/>
      <c r="AZ19" s="25"/>
      <c r="BA19" s="25"/>
      <c r="BB19" s="25"/>
    </row>
    <row r="20" spans="1:54" s="18" customFormat="1" ht="36" customHeight="1" x14ac:dyDescent="0.25">
      <c r="A20" s="17"/>
      <c r="B20" s="191" t="s">
        <v>258</v>
      </c>
      <c r="C20" s="191"/>
      <c r="D20" s="80">
        <v>1.949792</v>
      </c>
      <c r="E20" s="80">
        <v>2.128844</v>
      </c>
      <c r="F20" s="80">
        <v>2.2561239999999998</v>
      </c>
      <c r="G20" s="80">
        <v>2.4652759999999998</v>
      </c>
      <c r="H20" s="80">
        <v>2.6120779999999999</v>
      </c>
      <c r="I20" s="80">
        <v>2.7999879999999999</v>
      </c>
      <c r="J20" s="80">
        <v>2.2359140000000002</v>
      </c>
      <c r="K20" s="80">
        <v>2.9476499999999999</v>
      </c>
      <c r="L20" s="80">
        <v>3.2605180000000002</v>
      </c>
      <c r="M20" s="80">
        <v>3.244866</v>
      </c>
      <c r="N20" s="80">
        <v>3.225946</v>
      </c>
      <c r="O20" s="80">
        <v>2.7021199999999999</v>
      </c>
      <c r="P20" s="80">
        <v>2.8622601699999999</v>
      </c>
      <c r="Q20" s="80">
        <v>2.9387614699999998</v>
      </c>
      <c r="R20" s="80">
        <v>3.0197142399999999</v>
      </c>
      <c r="S20" s="80">
        <v>100</v>
      </c>
      <c r="T20" s="17"/>
      <c r="Y20" s="26"/>
      <c r="AA20" s="19"/>
      <c r="AB20" s="19"/>
      <c r="AC20" s="19"/>
      <c r="AD20" s="19"/>
      <c r="AE20" s="19"/>
      <c r="AI20" s="14"/>
      <c r="AL20" s="21"/>
      <c r="AM20" s="21"/>
      <c r="AN20" s="21"/>
      <c r="AO20" s="21"/>
      <c r="AP20" s="21"/>
      <c r="AQ20" s="21"/>
      <c r="AR20" s="21"/>
      <c r="AS20" s="21"/>
      <c r="AT20" s="21"/>
      <c r="AU20" s="21"/>
      <c r="AV20" s="21"/>
      <c r="AW20" s="21"/>
      <c r="AX20" s="21"/>
      <c r="AY20" s="21"/>
      <c r="AZ20" s="21"/>
      <c r="BA20" s="21"/>
      <c r="BB20" s="21"/>
    </row>
    <row r="21" spans="1:54" s="24" customFormat="1" ht="22.5" customHeight="1" x14ac:dyDescent="0.25">
      <c r="B21" s="81"/>
      <c r="C21" s="81" t="s">
        <v>4</v>
      </c>
      <c r="D21" s="83">
        <v>1.4047239999999999</v>
      </c>
      <c r="E21" s="83">
        <v>1.2857000000000001</v>
      </c>
      <c r="F21" s="83">
        <v>1.2631679999999998</v>
      </c>
      <c r="G21" s="83">
        <v>1.4544319999999999</v>
      </c>
      <c r="H21" s="83">
        <v>1.5877319999999999</v>
      </c>
      <c r="I21" s="83">
        <v>1.4798879999999999</v>
      </c>
      <c r="J21" s="83">
        <v>0.89801199999999992</v>
      </c>
      <c r="K21" s="83">
        <v>1.1643540000000001</v>
      </c>
      <c r="L21" s="83">
        <v>1.35622</v>
      </c>
      <c r="M21" s="83">
        <v>1.501646</v>
      </c>
      <c r="N21" s="83">
        <v>1.4827260000000002</v>
      </c>
      <c r="O21" s="83">
        <v>0.74046000000000001</v>
      </c>
      <c r="P21" s="83">
        <v>0.89781231000000006</v>
      </c>
      <c r="Q21" s="83">
        <v>1.01103363</v>
      </c>
      <c r="R21" s="83">
        <v>0.90266569000000008</v>
      </c>
      <c r="S21" s="83">
        <v>29.892420880195608</v>
      </c>
      <c r="AL21" s="25"/>
      <c r="AM21" s="25"/>
      <c r="AN21" s="25"/>
      <c r="AO21" s="25"/>
      <c r="AP21" s="25"/>
      <c r="AQ21" s="25"/>
      <c r="AR21" s="25"/>
      <c r="AS21" s="25"/>
      <c r="AT21" s="25"/>
      <c r="AU21" s="25"/>
      <c r="AV21" s="25"/>
      <c r="AW21" s="25"/>
      <c r="AX21" s="25"/>
      <c r="AY21" s="25"/>
      <c r="AZ21" s="25"/>
      <c r="BA21" s="25"/>
      <c r="BB21" s="25"/>
    </row>
    <row r="22" spans="1:54" s="115" customFormat="1" ht="22.5" customHeight="1" x14ac:dyDescent="0.25">
      <c r="B22" s="121"/>
      <c r="C22" s="81" t="s">
        <v>0</v>
      </c>
      <c r="D22" s="83">
        <v>0.54489599999999994</v>
      </c>
      <c r="E22" s="83">
        <v>0.84288599999999991</v>
      </c>
      <c r="F22" s="83">
        <v>0.99269799999999997</v>
      </c>
      <c r="G22" s="83">
        <v>1.0105</v>
      </c>
      <c r="H22" s="83">
        <v>1.023916</v>
      </c>
      <c r="I22" s="83">
        <v>1.3195840000000001</v>
      </c>
      <c r="J22" s="83">
        <v>1.3372999999999999</v>
      </c>
      <c r="K22" s="83">
        <v>1.782608</v>
      </c>
      <c r="L22" s="83">
        <v>1.9036099999999998</v>
      </c>
      <c r="M22" s="83">
        <v>1.742532</v>
      </c>
      <c r="N22" s="83">
        <v>1.742532</v>
      </c>
      <c r="O22" s="83">
        <v>1.9609719999999999</v>
      </c>
      <c r="P22" s="83">
        <v>1.96374911</v>
      </c>
      <c r="Q22" s="83">
        <v>1.92702909</v>
      </c>
      <c r="R22" s="83">
        <v>2.1163498000000001</v>
      </c>
      <c r="S22" s="83">
        <v>70.084439513058044</v>
      </c>
      <c r="AL22" s="124"/>
      <c r="AM22" s="124"/>
      <c r="AN22" s="124"/>
      <c r="AO22" s="124"/>
      <c r="AP22" s="124"/>
      <c r="AQ22" s="124"/>
      <c r="AR22" s="124"/>
      <c r="AS22" s="124"/>
      <c r="AT22" s="124"/>
      <c r="AU22" s="124"/>
      <c r="AV22" s="124"/>
      <c r="AW22" s="124"/>
      <c r="AX22" s="124"/>
      <c r="AY22" s="124"/>
      <c r="AZ22" s="124"/>
      <c r="BA22" s="124"/>
      <c r="BB22" s="124"/>
    </row>
    <row r="23" spans="1:54" s="24" customFormat="1" ht="22.5" customHeight="1" x14ac:dyDescent="0.25">
      <c r="B23" s="81"/>
      <c r="C23" s="81" t="s">
        <v>5</v>
      </c>
      <c r="D23" s="83">
        <v>0</v>
      </c>
      <c r="E23" s="83">
        <v>0</v>
      </c>
      <c r="F23" s="83">
        <v>0</v>
      </c>
      <c r="G23" s="83">
        <v>0</v>
      </c>
      <c r="H23" s="83">
        <v>0</v>
      </c>
      <c r="I23" s="83">
        <v>0</v>
      </c>
      <c r="J23" s="83">
        <v>0</v>
      </c>
      <c r="K23" s="83">
        <v>0</v>
      </c>
      <c r="L23" s="83">
        <v>0</v>
      </c>
      <c r="M23" s="83">
        <v>0</v>
      </c>
      <c r="N23" s="83">
        <v>0</v>
      </c>
      <c r="O23" s="83">
        <v>0</v>
      </c>
      <c r="P23" s="83">
        <v>0</v>
      </c>
      <c r="Q23" s="83">
        <v>0</v>
      </c>
      <c r="R23" s="83">
        <v>0</v>
      </c>
      <c r="S23" s="83">
        <v>0</v>
      </c>
      <c r="AL23" s="25"/>
      <c r="AM23" s="25"/>
      <c r="AN23" s="25"/>
      <c r="AO23" s="25"/>
      <c r="AP23" s="25"/>
      <c r="AQ23" s="25"/>
      <c r="AR23" s="25"/>
      <c r="AS23" s="25"/>
      <c r="AT23" s="25"/>
      <c r="AU23" s="25"/>
      <c r="AV23" s="25"/>
      <c r="AW23" s="25"/>
      <c r="AX23" s="25"/>
      <c r="AY23" s="25"/>
      <c r="AZ23" s="25"/>
      <c r="BA23" s="25"/>
      <c r="BB23" s="25"/>
    </row>
    <row r="24" spans="1:54" s="24" customFormat="1" ht="22.5" customHeight="1" x14ac:dyDescent="0.25">
      <c r="B24" s="81"/>
      <c r="C24" s="81" t="s">
        <v>1</v>
      </c>
      <c r="D24" s="83">
        <v>0</v>
      </c>
      <c r="E24" s="83">
        <v>0</v>
      </c>
      <c r="F24" s="83">
        <v>0</v>
      </c>
      <c r="G24" s="83">
        <v>0</v>
      </c>
      <c r="H24" s="83">
        <v>0</v>
      </c>
      <c r="I24" s="83">
        <v>0</v>
      </c>
      <c r="J24" s="83">
        <v>0</v>
      </c>
      <c r="K24" s="83">
        <v>0</v>
      </c>
      <c r="L24" s="83">
        <v>0</v>
      </c>
      <c r="M24" s="83">
        <v>0</v>
      </c>
      <c r="N24" s="83">
        <v>0</v>
      </c>
      <c r="O24" s="83">
        <v>0</v>
      </c>
      <c r="P24" s="83">
        <v>0</v>
      </c>
      <c r="Q24" s="83">
        <v>0</v>
      </c>
      <c r="R24" s="83">
        <v>0</v>
      </c>
      <c r="S24" s="83">
        <v>0</v>
      </c>
      <c r="AL24" s="25"/>
      <c r="AM24" s="25"/>
      <c r="AN24" s="25"/>
      <c r="AO24" s="25"/>
      <c r="AP24" s="25"/>
      <c r="AQ24" s="25"/>
      <c r="AR24" s="25"/>
      <c r="AS24" s="25"/>
      <c r="AT24" s="25"/>
      <c r="AU24" s="25"/>
      <c r="AV24" s="25"/>
      <c r="AW24" s="25"/>
      <c r="AX24" s="25"/>
      <c r="AY24" s="25"/>
      <c r="AZ24" s="25"/>
      <c r="BA24" s="25"/>
      <c r="BB24" s="25"/>
    </row>
    <row r="25" spans="1:54" s="24" customFormat="1" ht="22.5" customHeight="1" x14ac:dyDescent="0.25">
      <c r="B25" s="81"/>
      <c r="C25" s="81" t="s">
        <v>6</v>
      </c>
      <c r="D25" s="83">
        <v>0</v>
      </c>
      <c r="E25" s="83">
        <v>0</v>
      </c>
      <c r="F25" s="83">
        <v>0</v>
      </c>
      <c r="G25" s="83">
        <v>0</v>
      </c>
      <c r="H25" s="83">
        <v>0</v>
      </c>
      <c r="I25" s="83">
        <v>0</v>
      </c>
      <c r="J25" s="83">
        <v>0</v>
      </c>
      <c r="K25" s="83">
        <v>0</v>
      </c>
      <c r="L25" s="83">
        <v>0</v>
      </c>
      <c r="M25" s="83">
        <v>0</v>
      </c>
      <c r="N25" s="83">
        <v>0</v>
      </c>
      <c r="O25" s="83">
        <v>0</v>
      </c>
      <c r="P25" s="83">
        <v>0</v>
      </c>
      <c r="Q25" s="83">
        <v>0</v>
      </c>
      <c r="R25" s="83">
        <v>0</v>
      </c>
      <c r="S25" s="83">
        <v>0</v>
      </c>
      <c r="AL25" s="25"/>
      <c r="AM25" s="25"/>
      <c r="AN25" s="25"/>
      <c r="AO25" s="25"/>
      <c r="AP25" s="25"/>
      <c r="AQ25" s="25"/>
      <c r="AR25" s="25"/>
      <c r="AS25" s="25"/>
      <c r="AT25" s="25"/>
      <c r="AU25" s="25"/>
      <c r="AV25" s="25"/>
      <c r="AW25" s="25"/>
      <c r="AX25" s="25"/>
      <c r="AY25" s="25"/>
      <c r="AZ25" s="25"/>
      <c r="BA25" s="25"/>
      <c r="BB25" s="25"/>
    </row>
    <row r="26" spans="1:54" s="24" customFormat="1" ht="22.5" customHeight="1" x14ac:dyDescent="0.25">
      <c r="B26" s="81"/>
      <c r="C26" s="81" t="s">
        <v>7</v>
      </c>
      <c r="D26" s="83">
        <v>0</v>
      </c>
      <c r="E26" s="83">
        <v>0</v>
      </c>
      <c r="F26" s="83">
        <v>0</v>
      </c>
      <c r="G26" s="83">
        <v>0</v>
      </c>
      <c r="H26" s="83">
        <v>0</v>
      </c>
      <c r="I26" s="83">
        <v>0</v>
      </c>
      <c r="J26" s="83">
        <v>0</v>
      </c>
      <c r="K26" s="83">
        <v>0</v>
      </c>
      <c r="L26" s="83">
        <v>0</v>
      </c>
      <c r="M26" s="83">
        <v>0</v>
      </c>
      <c r="N26" s="83">
        <v>0</v>
      </c>
      <c r="O26" s="83">
        <v>0</v>
      </c>
      <c r="P26" s="83">
        <v>0</v>
      </c>
      <c r="Q26" s="83">
        <v>0</v>
      </c>
      <c r="R26" s="83">
        <v>0</v>
      </c>
      <c r="S26" s="83">
        <v>0</v>
      </c>
      <c r="AL26" s="25"/>
      <c r="AM26" s="25"/>
      <c r="AN26" s="25"/>
      <c r="AO26" s="25"/>
      <c r="AP26" s="25"/>
      <c r="AQ26" s="25"/>
      <c r="AR26" s="25"/>
      <c r="AS26" s="25"/>
      <c r="AT26" s="25"/>
      <c r="AU26" s="25"/>
      <c r="AV26" s="25"/>
      <c r="AW26" s="25"/>
      <c r="AX26" s="25"/>
      <c r="AY26" s="25"/>
      <c r="AZ26" s="25"/>
      <c r="BA26" s="25"/>
      <c r="BB26" s="25"/>
    </row>
    <row r="27" spans="1:54" s="24" customFormat="1" ht="22.5" customHeight="1" x14ac:dyDescent="0.25">
      <c r="B27" s="81"/>
      <c r="C27" s="81" t="s">
        <v>8</v>
      </c>
      <c r="D27" s="83">
        <v>0</v>
      </c>
      <c r="E27" s="83">
        <v>0</v>
      </c>
      <c r="F27" s="83">
        <v>0</v>
      </c>
      <c r="G27" s="83">
        <v>0</v>
      </c>
      <c r="H27" s="83">
        <v>0</v>
      </c>
      <c r="I27" s="83">
        <v>0</v>
      </c>
      <c r="J27" s="83">
        <v>0</v>
      </c>
      <c r="K27" s="83">
        <v>0</v>
      </c>
      <c r="L27" s="83">
        <v>0</v>
      </c>
      <c r="M27" s="83">
        <v>0</v>
      </c>
      <c r="N27" s="83">
        <v>0</v>
      </c>
      <c r="O27" s="83">
        <v>0</v>
      </c>
      <c r="P27" s="83">
        <v>0</v>
      </c>
      <c r="Q27" s="83">
        <v>0</v>
      </c>
      <c r="R27" s="83">
        <v>0</v>
      </c>
      <c r="S27" s="83">
        <v>0</v>
      </c>
      <c r="AL27" s="25"/>
      <c r="AM27" s="25"/>
      <c r="AN27" s="25"/>
      <c r="AO27" s="25"/>
      <c r="AP27" s="25"/>
      <c r="AQ27" s="25"/>
      <c r="AR27" s="25"/>
      <c r="AS27" s="25"/>
      <c r="AT27" s="25"/>
      <c r="AU27" s="25"/>
      <c r="AV27" s="25"/>
      <c r="AW27" s="25"/>
      <c r="AX27" s="25"/>
      <c r="AY27" s="25"/>
      <c r="AZ27" s="25"/>
      <c r="BA27" s="25"/>
      <c r="BB27" s="25"/>
    </row>
    <row r="28" spans="1:54" s="24" customFormat="1" ht="22.5" customHeight="1" x14ac:dyDescent="0.25">
      <c r="B28" s="81"/>
      <c r="C28" s="81" t="s">
        <v>3</v>
      </c>
      <c r="D28" s="83">
        <v>1.7199999999999998E-4</v>
      </c>
      <c r="E28" s="83">
        <v>2.5799999999999998E-4</v>
      </c>
      <c r="F28" s="83">
        <v>2.5799999999999998E-4</v>
      </c>
      <c r="G28" s="83">
        <v>3.4399999999999996E-4</v>
      </c>
      <c r="H28" s="83">
        <v>4.2999999999999999E-4</v>
      </c>
      <c r="I28" s="83">
        <v>5.1599999999999997E-4</v>
      </c>
      <c r="J28" s="83">
        <v>6.02E-4</v>
      </c>
      <c r="K28" s="83">
        <v>6.8799999999999992E-4</v>
      </c>
      <c r="L28" s="83">
        <v>6.8799999999999992E-4</v>
      </c>
      <c r="M28" s="83">
        <v>6.8799999999999992E-4</v>
      </c>
      <c r="N28" s="83">
        <v>6.8799999999999992E-4</v>
      </c>
      <c r="O28" s="83">
        <v>6.8799999999999992E-4</v>
      </c>
      <c r="P28" s="83">
        <v>6.9874999999999994E-4</v>
      </c>
      <c r="Q28" s="83">
        <v>6.9874999999999994E-4</v>
      </c>
      <c r="R28" s="83">
        <v>6.9874999999999994E-4</v>
      </c>
      <c r="S28" s="83">
        <v>2.3139606746365508E-2</v>
      </c>
      <c r="AL28" s="25"/>
      <c r="AM28" s="25"/>
      <c r="AN28" s="25"/>
      <c r="AO28" s="25"/>
      <c r="AP28" s="25"/>
      <c r="AQ28" s="25"/>
      <c r="AR28" s="25"/>
      <c r="AS28" s="25"/>
      <c r="AT28" s="25"/>
      <c r="AU28" s="25"/>
      <c r="AV28" s="25"/>
      <c r="AW28" s="25"/>
      <c r="AX28" s="25"/>
      <c r="AY28" s="25"/>
      <c r="AZ28" s="25"/>
      <c r="BA28" s="25"/>
      <c r="BB28" s="25"/>
    </row>
    <row r="29" spans="1:54" s="24" customFormat="1" ht="27" customHeight="1" x14ac:dyDescent="0.25">
      <c r="B29" s="81"/>
      <c r="C29" s="82" t="s">
        <v>18</v>
      </c>
      <c r="D29" s="83">
        <v>0</v>
      </c>
      <c r="E29" s="83">
        <v>0</v>
      </c>
      <c r="F29" s="83">
        <v>0</v>
      </c>
      <c r="G29" s="83">
        <v>-4.4408920985006262E-16</v>
      </c>
      <c r="H29" s="83">
        <v>0</v>
      </c>
      <c r="I29" s="83">
        <v>0</v>
      </c>
      <c r="J29" s="83">
        <v>0</v>
      </c>
      <c r="K29" s="83">
        <v>0</v>
      </c>
      <c r="L29" s="83">
        <v>4.4408920985006262E-16</v>
      </c>
      <c r="M29" s="83">
        <v>4.4408920985006262E-16</v>
      </c>
      <c r="N29" s="83">
        <v>0</v>
      </c>
      <c r="O29" s="83">
        <v>0</v>
      </c>
      <c r="P29" s="83">
        <v>-4.4408920985006262E-16</v>
      </c>
      <c r="Q29" s="83">
        <v>-4.4408920985006262E-16</v>
      </c>
      <c r="R29" s="83">
        <v>-4.4408920985006262E-16</v>
      </c>
      <c r="S29" s="83">
        <v>-1.4706332273681056E-14</v>
      </c>
      <c r="AL29" s="25"/>
      <c r="AM29" s="25"/>
      <c r="AN29" s="25"/>
      <c r="AO29" s="25"/>
      <c r="AP29" s="25"/>
      <c r="AQ29" s="25"/>
      <c r="AR29" s="25"/>
      <c r="AS29" s="25"/>
      <c r="AT29" s="25"/>
      <c r="AU29" s="25"/>
      <c r="AV29" s="25"/>
      <c r="AW29" s="25"/>
      <c r="AX29" s="25"/>
      <c r="AY29" s="25"/>
      <c r="AZ29" s="25"/>
      <c r="BA29" s="25"/>
      <c r="BB29" s="25"/>
    </row>
    <row r="30" spans="1:54" s="18" customFormat="1" ht="36" customHeight="1" x14ac:dyDescent="0.25">
      <c r="A30" s="17"/>
      <c r="B30" s="191" t="s">
        <v>259</v>
      </c>
      <c r="C30" s="191"/>
      <c r="D30" s="80">
        <v>10.515962380000001</v>
      </c>
      <c r="E30" s="80">
        <v>10.432232669999999</v>
      </c>
      <c r="F30" s="80">
        <v>10.075703279999999</v>
      </c>
      <c r="G30" s="80">
        <v>10.67681309</v>
      </c>
      <c r="H30" s="80">
        <v>12.126193359999998</v>
      </c>
      <c r="I30" s="80">
        <v>13.364482499999999</v>
      </c>
      <c r="J30" s="80">
        <v>8.2512592800000011</v>
      </c>
      <c r="K30" s="80">
        <v>9.8778171700000001</v>
      </c>
      <c r="L30" s="80">
        <v>11.22753254</v>
      </c>
      <c r="M30" s="80">
        <v>13.654950849999999</v>
      </c>
      <c r="N30" s="80">
        <v>11.16885752</v>
      </c>
      <c r="O30" s="80">
        <v>12.029754759999999</v>
      </c>
      <c r="P30" s="80">
        <v>12.676605089999999</v>
      </c>
      <c r="Q30" s="80">
        <v>13.362363160000001</v>
      </c>
      <c r="R30" s="80">
        <v>13.975344</v>
      </c>
      <c r="S30" s="80">
        <v>100</v>
      </c>
      <c r="T30" s="17"/>
      <c r="AA30" s="19"/>
      <c r="AB30" s="19"/>
      <c r="AC30" s="19"/>
      <c r="AD30" s="19"/>
      <c r="AE30" s="19"/>
      <c r="AI30" s="14"/>
      <c r="AL30" s="21"/>
      <c r="AM30" s="21"/>
      <c r="AN30" s="21"/>
      <c r="AO30" s="21"/>
      <c r="AP30" s="21"/>
      <c r="AQ30" s="21"/>
      <c r="AR30" s="21"/>
      <c r="AS30" s="21"/>
      <c r="AT30" s="21"/>
      <c r="AU30" s="21"/>
      <c r="AV30" s="21"/>
      <c r="AW30" s="21"/>
      <c r="AX30" s="21"/>
      <c r="AY30" s="21"/>
      <c r="AZ30" s="21"/>
      <c r="BA30" s="21"/>
      <c r="BB30" s="21"/>
    </row>
    <row r="31" spans="1:54" s="115" customFormat="1" ht="22.5" customHeight="1" x14ac:dyDescent="0.25">
      <c r="A31" s="120"/>
      <c r="B31" s="121"/>
      <c r="C31" s="81" t="s">
        <v>11</v>
      </c>
      <c r="D31" s="83">
        <v>1.57204922</v>
      </c>
      <c r="E31" s="83">
        <v>1.48113019</v>
      </c>
      <c r="F31" s="83">
        <v>1.57565686</v>
      </c>
      <c r="G31" s="83">
        <v>1.70305186</v>
      </c>
      <c r="H31" s="83">
        <v>1.5958591600000001</v>
      </c>
      <c r="I31" s="83">
        <v>1.4882309899999999</v>
      </c>
      <c r="J31" s="83">
        <v>0.62291156999999997</v>
      </c>
      <c r="K31" s="83">
        <v>0.54607624999999993</v>
      </c>
      <c r="L31" s="83">
        <v>1.09210439</v>
      </c>
      <c r="M31" s="83">
        <v>2.0756706700000001</v>
      </c>
      <c r="N31" s="83">
        <v>1.66390141</v>
      </c>
      <c r="O31" s="83">
        <v>1.61860402</v>
      </c>
      <c r="P31" s="83">
        <v>1.91234774</v>
      </c>
      <c r="Q31" s="83">
        <v>2.0597136700000003</v>
      </c>
      <c r="R31" s="83">
        <v>2.1903413199999999</v>
      </c>
      <c r="S31" s="83">
        <v>15.672897354083018</v>
      </c>
      <c r="AL31" s="124"/>
      <c r="AM31" s="124"/>
      <c r="AN31" s="124"/>
      <c r="AO31" s="124"/>
      <c r="AP31" s="124"/>
      <c r="AQ31" s="124"/>
      <c r="AR31" s="124"/>
      <c r="AS31" s="124"/>
      <c r="AT31" s="124"/>
      <c r="AU31" s="124"/>
      <c r="AV31" s="124"/>
      <c r="AW31" s="124"/>
      <c r="AX31" s="124"/>
      <c r="AY31" s="124"/>
      <c r="AZ31" s="124"/>
      <c r="BA31" s="124"/>
      <c r="BB31" s="124"/>
    </row>
    <row r="32" spans="1:54" s="24" customFormat="1" ht="22.5" customHeight="1" x14ac:dyDescent="0.25">
      <c r="B32" s="81"/>
      <c r="C32" s="81" t="s">
        <v>20</v>
      </c>
      <c r="D32" s="83">
        <v>4.3087480999999999</v>
      </c>
      <c r="E32" s="83">
        <v>4.3496294999999998</v>
      </c>
      <c r="F32" s="83">
        <v>3.9658859000000004</v>
      </c>
      <c r="G32" s="83">
        <v>4.5330556</v>
      </c>
      <c r="H32" s="83">
        <v>5.2342874000000004</v>
      </c>
      <c r="I32" s="83">
        <v>6.0952297</v>
      </c>
      <c r="J32" s="83">
        <v>4.5672335000000004</v>
      </c>
      <c r="K32" s="83">
        <v>5.6820529999999998</v>
      </c>
      <c r="L32" s="83">
        <v>5.9658720999999995</v>
      </c>
      <c r="M32" s="83">
        <v>6.5703073999999999</v>
      </c>
      <c r="N32" s="83">
        <v>5.1416468000000002</v>
      </c>
      <c r="O32" s="83">
        <v>6.1652146000000005</v>
      </c>
      <c r="P32" s="83">
        <v>5.8324897799999995</v>
      </c>
      <c r="Q32" s="83">
        <v>5.6783507900000005</v>
      </c>
      <c r="R32" s="83">
        <v>5.9864184299999996</v>
      </c>
      <c r="S32" s="83">
        <v>42.83557120311314</v>
      </c>
      <c r="AL32" s="25"/>
      <c r="AM32" s="25"/>
      <c r="AN32" s="25"/>
      <c r="AO32" s="25"/>
      <c r="AP32" s="25"/>
      <c r="AQ32" s="25"/>
      <c r="AR32" s="25"/>
      <c r="AS32" s="25"/>
      <c r="AT32" s="25"/>
      <c r="AU32" s="25"/>
      <c r="AV32" s="25"/>
      <c r="AW32" s="25"/>
      <c r="AX32" s="25"/>
      <c r="AY32" s="25"/>
      <c r="AZ32" s="25"/>
      <c r="BA32" s="25"/>
      <c r="BB32" s="25"/>
    </row>
    <row r="33" spans="1:54" s="24" customFormat="1" ht="27" customHeight="1" x14ac:dyDescent="0.25">
      <c r="B33" s="81"/>
      <c r="C33" s="82" t="s">
        <v>12</v>
      </c>
      <c r="D33" s="83">
        <v>2.2254863299999998</v>
      </c>
      <c r="E33" s="83">
        <v>2.1563313899999996</v>
      </c>
      <c r="F33" s="83">
        <v>2.0200526500000002</v>
      </c>
      <c r="G33" s="83">
        <v>1.9689540699999997</v>
      </c>
      <c r="H33" s="83">
        <v>2.2009884400000002</v>
      </c>
      <c r="I33" s="83">
        <v>2.3221034899999999</v>
      </c>
      <c r="J33" s="83">
        <v>1.73851299</v>
      </c>
      <c r="K33" s="83">
        <v>2.2802417500000001</v>
      </c>
      <c r="L33" s="83">
        <v>2.2574007900000002</v>
      </c>
      <c r="M33" s="83">
        <v>2.0473656999999998</v>
      </c>
      <c r="N33" s="83">
        <v>1.71856119</v>
      </c>
      <c r="O33" s="83">
        <v>1.6759242699999999</v>
      </c>
      <c r="P33" s="83">
        <v>1.70625407</v>
      </c>
      <c r="Q33" s="83">
        <v>1.99451226</v>
      </c>
      <c r="R33" s="83">
        <v>2.07930006</v>
      </c>
      <c r="S33" s="83">
        <v>14.878346178813201</v>
      </c>
      <c r="AL33" s="25"/>
      <c r="AM33" s="25"/>
      <c r="AN33" s="25"/>
      <c r="AO33" s="25"/>
      <c r="AP33" s="25"/>
      <c r="AQ33" s="25"/>
      <c r="AR33" s="25"/>
      <c r="AS33" s="25"/>
      <c r="AT33" s="25"/>
      <c r="AU33" s="25"/>
      <c r="AV33" s="25"/>
      <c r="AW33" s="25"/>
      <c r="AX33" s="25"/>
      <c r="AY33" s="25"/>
      <c r="AZ33" s="25"/>
      <c r="BA33" s="25"/>
      <c r="BB33" s="25"/>
    </row>
    <row r="34" spans="1:54" s="18" customFormat="1" ht="36" customHeight="1" x14ac:dyDescent="0.2">
      <c r="A34" s="17"/>
      <c r="B34" s="191" t="s">
        <v>260</v>
      </c>
      <c r="C34" s="191"/>
      <c r="D34" s="80">
        <v>6.5812039999999996</v>
      </c>
      <c r="E34" s="80">
        <v>6.0775105999999992</v>
      </c>
      <c r="F34" s="80">
        <v>5.6514125999999996</v>
      </c>
      <c r="G34" s="80">
        <v>6.4737239999999998</v>
      </c>
      <c r="H34" s="80">
        <v>8.1759044999999997</v>
      </c>
      <c r="I34" s="80">
        <v>9.2096782000000008</v>
      </c>
      <c r="J34" s="80">
        <v>5.7628513999999997</v>
      </c>
      <c r="K34" s="80">
        <v>8.0102641999999999</v>
      </c>
      <c r="L34" s="80">
        <v>8.6923738999999998</v>
      </c>
      <c r="M34" s="80">
        <v>8.4910519999999998</v>
      </c>
      <c r="N34" s="80">
        <v>6.4573617999999993</v>
      </c>
      <c r="O34" s="80">
        <v>7.5148257999999997</v>
      </c>
      <c r="P34" s="80">
        <v>7.3300037700000003</v>
      </c>
      <c r="Q34" s="80">
        <v>7.4097875599999998</v>
      </c>
      <c r="R34" s="80">
        <v>7.8264874900000008</v>
      </c>
      <c r="S34" s="80">
        <v>100</v>
      </c>
      <c r="T34" s="17"/>
      <c r="Z34" s="20"/>
      <c r="AA34" s="19"/>
      <c r="AB34" s="19"/>
      <c r="AC34" s="19"/>
      <c r="AD34" s="19"/>
      <c r="AE34" s="19"/>
      <c r="AI34" s="14"/>
      <c r="AL34" s="21"/>
      <c r="AM34" s="21"/>
      <c r="AN34" s="21"/>
      <c r="AO34" s="21"/>
      <c r="AP34" s="21"/>
      <c r="AQ34" s="21"/>
      <c r="AR34" s="21"/>
      <c r="AS34" s="21"/>
      <c r="AT34" s="21"/>
      <c r="AU34" s="21"/>
      <c r="AV34" s="21"/>
      <c r="AW34" s="21"/>
      <c r="AX34" s="21"/>
      <c r="AY34" s="21"/>
      <c r="AZ34" s="21"/>
      <c r="BA34" s="21"/>
      <c r="BB34" s="21"/>
    </row>
    <row r="35" spans="1:54" s="115" customFormat="1" ht="22.5" customHeight="1" x14ac:dyDescent="0.25">
      <c r="B35" s="121"/>
      <c r="C35" s="81" t="s">
        <v>11</v>
      </c>
      <c r="D35" s="83">
        <v>0.40712480000000001</v>
      </c>
      <c r="E35" s="83">
        <v>0.21220419999999998</v>
      </c>
      <c r="F35" s="83">
        <v>0.15075139999999998</v>
      </c>
      <c r="G35" s="83">
        <v>0.40040339999999996</v>
      </c>
      <c r="H35" s="83">
        <v>0.50986620000000005</v>
      </c>
      <c r="I35" s="83">
        <v>0.5271498</v>
      </c>
      <c r="J35" s="83">
        <v>0.1661146</v>
      </c>
      <c r="K35" s="83">
        <v>0.39560239999999997</v>
      </c>
      <c r="L35" s="83">
        <v>0.69710519999999998</v>
      </c>
      <c r="M35" s="83">
        <v>0.72111019999999992</v>
      </c>
      <c r="N35" s="83">
        <v>0.38888099999999998</v>
      </c>
      <c r="O35" s="83">
        <v>0.4330502</v>
      </c>
      <c r="P35" s="83">
        <v>0.43743927000000005</v>
      </c>
      <c r="Q35" s="83">
        <v>0.48223933000000002</v>
      </c>
      <c r="R35" s="83">
        <v>0.56525544000000005</v>
      </c>
      <c r="S35" s="83">
        <v>7.2223387659180931</v>
      </c>
      <c r="AL35" s="124"/>
      <c r="AM35" s="124"/>
      <c r="AN35" s="124"/>
      <c r="AO35" s="124"/>
      <c r="AP35" s="124"/>
      <c r="AQ35" s="124"/>
      <c r="AR35" s="124"/>
      <c r="AS35" s="124"/>
      <c r="AT35" s="124"/>
      <c r="AU35" s="124"/>
      <c r="AV35" s="124"/>
      <c r="AW35" s="124"/>
      <c r="AX35" s="124"/>
      <c r="AY35" s="124"/>
      <c r="AZ35" s="124"/>
      <c r="BA35" s="124"/>
      <c r="BB35" s="124"/>
    </row>
    <row r="36" spans="1:54" s="24" customFormat="1" ht="22.5" customHeight="1" x14ac:dyDescent="0.25">
      <c r="B36" s="81"/>
      <c r="C36" s="81" t="s">
        <v>20</v>
      </c>
      <c r="D36" s="83">
        <v>4.3087480999999999</v>
      </c>
      <c r="E36" s="83">
        <v>4.3496294999999998</v>
      </c>
      <c r="F36" s="83">
        <v>3.9658859000000004</v>
      </c>
      <c r="G36" s="83">
        <v>4.5330556</v>
      </c>
      <c r="H36" s="83">
        <v>5.2342874000000004</v>
      </c>
      <c r="I36" s="83">
        <v>6.0952297</v>
      </c>
      <c r="J36" s="83">
        <v>4.5672335000000004</v>
      </c>
      <c r="K36" s="83">
        <v>5.6820529999999998</v>
      </c>
      <c r="L36" s="83">
        <v>5.9658720999999995</v>
      </c>
      <c r="M36" s="83">
        <v>6.5703073999999999</v>
      </c>
      <c r="N36" s="83">
        <v>5.1416468000000002</v>
      </c>
      <c r="O36" s="83">
        <v>6.1652146000000005</v>
      </c>
      <c r="P36" s="83">
        <v>5.8324897799999995</v>
      </c>
      <c r="Q36" s="83">
        <v>5.6783507900000005</v>
      </c>
      <c r="R36" s="83">
        <v>5.9864184299999996</v>
      </c>
      <c r="S36" s="83">
        <v>76.489209720822018</v>
      </c>
      <c r="AL36" s="25"/>
      <c r="AM36" s="25"/>
      <c r="AN36" s="25"/>
      <c r="AO36" s="25"/>
      <c r="AP36" s="25"/>
      <c r="AQ36" s="25"/>
      <c r="AR36" s="25"/>
      <c r="AS36" s="25"/>
      <c r="AT36" s="25"/>
      <c r="AU36" s="25"/>
      <c r="AV36" s="25"/>
      <c r="AW36" s="25"/>
      <c r="AX36" s="25"/>
      <c r="AY36" s="25"/>
      <c r="AZ36" s="25"/>
      <c r="BA36" s="25"/>
      <c r="BB36" s="25"/>
    </row>
    <row r="37" spans="1:54" s="24" customFormat="1" ht="27" customHeight="1" x14ac:dyDescent="0.25">
      <c r="B37" s="81"/>
      <c r="C37" s="82" t="s">
        <v>12</v>
      </c>
      <c r="D37" s="83">
        <v>0.89194050000000002</v>
      </c>
      <c r="E37" s="83">
        <v>0.58721299999999998</v>
      </c>
      <c r="F37" s="83">
        <v>0.57144010000000001</v>
      </c>
      <c r="G37" s="83">
        <v>0.62508050000000004</v>
      </c>
      <c r="H37" s="83">
        <v>0.73337109999999994</v>
      </c>
      <c r="I37" s="83">
        <v>0.74948059999999994</v>
      </c>
      <c r="J37" s="83">
        <v>0.43272460000000001</v>
      </c>
      <c r="K37" s="83">
        <v>0.73898109999999995</v>
      </c>
      <c r="L37" s="83">
        <v>0.6670488</v>
      </c>
      <c r="M37" s="83">
        <v>0.57557939999999996</v>
      </c>
      <c r="N37" s="83">
        <v>0.42272670000000001</v>
      </c>
      <c r="O37" s="83">
        <v>0.43151349999999999</v>
      </c>
      <c r="P37" s="83">
        <v>0.44871271000000001</v>
      </c>
      <c r="Q37" s="83">
        <v>0.43171960999999998</v>
      </c>
      <c r="R37" s="83">
        <v>0.45562741999999995</v>
      </c>
      <c r="S37" s="83">
        <v>5.8216079765304771</v>
      </c>
      <c r="AL37" s="25"/>
      <c r="AM37" s="25"/>
      <c r="AN37" s="25"/>
      <c r="AO37" s="25"/>
      <c r="AP37" s="25"/>
      <c r="AQ37" s="25"/>
      <c r="AR37" s="25"/>
      <c r="AS37" s="25"/>
      <c r="AT37" s="25"/>
      <c r="AU37" s="25"/>
      <c r="AV37" s="25"/>
      <c r="AW37" s="25"/>
      <c r="AX37" s="25"/>
      <c r="AY37" s="25"/>
      <c r="AZ37" s="25"/>
      <c r="BA37" s="25"/>
      <c r="BB37" s="25"/>
    </row>
    <row r="38" spans="1:54" s="18" customFormat="1" ht="36" customHeight="1" x14ac:dyDescent="0.25">
      <c r="A38" s="17"/>
      <c r="B38" s="191" t="s">
        <v>261</v>
      </c>
      <c r="C38" s="191"/>
      <c r="D38" s="80">
        <v>2.0747205499999999</v>
      </c>
      <c r="E38" s="80">
        <v>2.2739896800000001</v>
      </c>
      <c r="F38" s="80">
        <v>2.3131341400000003</v>
      </c>
      <c r="G38" s="80">
        <v>2.39421353</v>
      </c>
      <c r="H38" s="80">
        <v>2.13875752</v>
      </c>
      <c r="I38" s="80">
        <v>2.2143594199999996</v>
      </c>
      <c r="J38" s="80">
        <v>0.88892948999999999</v>
      </c>
      <c r="K38" s="80">
        <v>7.3194329999999988E-2</v>
      </c>
      <c r="L38" s="80">
        <v>0.65748065</v>
      </c>
      <c r="M38" s="80">
        <v>3.4543225499999997</v>
      </c>
      <c r="N38" s="80">
        <v>3.1483732399999997</v>
      </c>
      <c r="O38" s="80">
        <v>3.0604201899999999</v>
      </c>
      <c r="P38" s="80">
        <v>3.8765126799999998</v>
      </c>
      <c r="Q38" s="80">
        <v>4.18045533</v>
      </c>
      <c r="R38" s="80">
        <v>4.3087364500000005</v>
      </c>
      <c r="S38" s="80">
        <v>100</v>
      </c>
      <c r="T38" s="17"/>
      <c r="Y38" s="26"/>
      <c r="AA38" s="19"/>
      <c r="AB38" s="19"/>
      <c r="AC38" s="19"/>
      <c r="AD38" s="19"/>
      <c r="AE38" s="19"/>
      <c r="AI38" s="14"/>
      <c r="AL38" s="21"/>
      <c r="AM38" s="21"/>
      <c r="AN38" s="21"/>
      <c r="AO38" s="21"/>
      <c r="AP38" s="21"/>
      <c r="AQ38" s="21"/>
      <c r="AR38" s="21"/>
      <c r="AS38" s="21"/>
      <c r="AT38" s="21"/>
      <c r="AU38" s="21"/>
      <c r="AV38" s="21"/>
      <c r="AW38" s="21"/>
      <c r="AX38" s="21"/>
      <c r="AY38" s="21"/>
      <c r="AZ38" s="21"/>
      <c r="BA38" s="21"/>
      <c r="BB38" s="21"/>
    </row>
    <row r="39" spans="1:54" s="115" customFormat="1" ht="22.5" customHeight="1" x14ac:dyDescent="0.25">
      <c r="B39" s="121"/>
      <c r="C39" s="81" t="s">
        <v>11</v>
      </c>
      <c r="D39" s="83">
        <v>0.89213242000000004</v>
      </c>
      <c r="E39" s="83">
        <v>0.97781599000000008</v>
      </c>
      <c r="F39" s="83">
        <v>0.99464746000000004</v>
      </c>
      <c r="G39" s="83">
        <v>1.0295124599999999</v>
      </c>
      <c r="H39" s="83">
        <v>0.91966895999999998</v>
      </c>
      <c r="I39" s="83">
        <v>0.78228719000000002</v>
      </c>
      <c r="J39" s="83">
        <v>0.31403696999999997</v>
      </c>
      <c r="K39" s="83">
        <v>2.585985E-2</v>
      </c>
      <c r="L39" s="83">
        <v>0.23228719</v>
      </c>
      <c r="M39" s="83">
        <v>1.22040047</v>
      </c>
      <c r="N39" s="83">
        <v>1.11230841</v>
      </c>
      <c r="O39" s="83">
        <v>1.0812358200000001</v>
      </c>
      <c r="P39" s="83">
        <v>1.3695584699999999</v>
      </c>
      <c r="Q39" s="83">
        <v>1.47694035</v>
      </c>
      <c r="R39" s="83">
        <v>1.5222616200000001</v>
      </c>
      <c r="S39" s="83">
        <v>35.329652617764538</v>
      </c>
      <c r="AL39" s="124"/>
      <c r="AM39" s="124"/>
      <c r="AN39" s="124"/>
      <c r="AO39" s="124"/>
      <c r="AP39" s="124"/>
      <c r="AQ39" s="124"/>
      <c r="AR39" s="124"/>
      <c r="AS39" s="124"/>
      <c r="AT39" s="124"/>
      <c r="AU39" s="124"/>
      <c r="AV39" s="124"/>
      <c r="AW39" s="124"/>
      <c r="AX39" s="124"/>
      <c r="AY39" s="124"/>
      <c r="AZ39" s="124"/>
      <c r="BA39" s="124"/>
      <c r="BB39" s="124"/>
    </row>
    <row r="40" spans="1:54" s="24" customFormat="1" ht="22.5" customHeight="1" x14ac:dyDescent="0.25">
      <c r="B40" s="81"/>
      <c r="C40" s="81" t="s">
        <v>20</v>
      </c>
      <c r="D40" s="83">
        <v>0</v>
      </c>
      <c r="E40" s="83">
        <v>0</v>
      </c>
      <c r="F40" s="83">
        <v>0</v>
      </c>
      <c r="G40" s="83">
        <v>0</v>
      </c>
      <c r="H40" s="83">
        <v>0</v>
      </c>
      <c r="I40" s="83">
        <v>0</v>
      </c>
      <c r="J40" s="83">
        <v>0</v>
      </c>
      <c r="K40" s="83">
        <v>0</v>
      </c>
      <c r="L40" s="83">
        <v>0</v>
      </c>
      <c r="M40" s="83">
        <v>0</v>
      </c>
      <c r="N40" s="83">
        <v>0</v>
      </c>
      <c r="O40" s="83">
        <v>0</v>
      </c>
      <c r="P40" s="83">
        <v>0</v>
      </c>
      <c r="Q40" s="83">
        <v>0</v>
      </c>
      <c r="R40" s="83">
        <v>0</v>
      </c>
      <c r="S40" s="83">
        <v>0</v>
      </c>
      <c r="AL40" s="25"/>
      <c r="AM40" s="25"/>
      <c r="AN40" s="25"/>
      <c r="AO40" s="25"/>
      <c r="AP40" s="25"/>
      <c r="AQ40" s="25"/>
      <c r="AR40" s="25"/>
      <c r="AS40" s="25"/>
      <c r="AT40" s="25"/>
      <c r="AU40" s="25"/>
      <c r="AV40" s="25"/>
      <c r="AW40" s="25"/>
      <c r="AX40" s="25"/>
      <c r="AY40" s="25"/>
      <c r="AZ40" s="25"/>
      <c r="BA40" s="25"/>
      <c r="BB40" s="25"/>
    </row>
    <row r="41" spans="1:54" s="24" customFormat="1" ht="27" customHeight="1" x14ac:dyDescent="0.25">
      <c r="B41" s="81"/>
      <c r="C41" s="82" t="s">
        <v>12</v>
      </c>
      <c r="D41" s="83">
        <v>0</v>
      </c>
      <c r="E41" s="83">
        <v>0</v>
      </c>
      <c r="F41" s="83">
        <v>0</v>
      </c>
      <c r="G41" s="83">
        <v>0</v>
      </c>
      <c r="H41" s="83">
        <v>0</v>
      </c>
      <c r="I41" s="83">
        <v>0</v>
      </c>
      <c r="J41" s="83">
        <v>0</v>
      </c>
      <c r="K41" s="83">
        <v>0</v>
      </c>
      <c r="L41" s="83">
        <v>0</v>
      </c>
      <c r="M41" s="83">
        <v>0</v>
      </c>
      <c r="N41" s="83">
        <v>0</v>
      </c>
      <c r="O41" s="83">
        <v>0</v>
      </c>
      <c r="P41" s="83">
        <v>0</v>
      </c>
      <c r="Q41" s="83">
        <v>0</v>
      </c>
      <c r="R41" s="83">
        <v>0</v>
      </c>
      <c r="S41" s="83">
        <v>0</v>
      </c>
      <c r="AL41" s="25"/>
      <c r="AM41" s="25"/>
      <c r="AN41" s="25"/>
      <c r="AO41" s="25"/>
      <c r="AP41" s="25"/>
      <c r="AQ41" s="25"/>
      <c r="AR41" s="25"/>
      <c r="AS41" s="25"/>
      <c r="AT41" s="25"/>
      <c r="AU41" s="25"/>
      <c r="AV41" s="25"/>
      <c r="AW41" s="25"/>
      <c r="AX41" s="25"/>
      <c r="AY41" s="25"/>
      <c r="AZ41" s="25"/>
      <c r="BA41" s="25"/>
      <c r="BB41" s="25"/>
    </row>
    <row r="42" spans="1:54" s="18" customFormat="1" ht="36" customHeight="1" x14ac:dyDescent="0.25">
      <c r="A42" s="17"/>
      <c r="B42" s="191" t="s">
        <v>262</v>
      </c>
      <c r="C42" s="191"/>
      <c r="D42" s="80">
        <v>6.5812039999999996</v>
      </c>
      <c r="E42" s="80">
        <v>6.0775105999999992</v>
      </c>
      <c r="F42" s="80">
        <v>5.6514125999999996</v>
      </c>
      <c r="G42" s="80">
        <v>6.4737239999999998</v>
      </c>
      <c r="H42" s="80">
        <v>8.1759044999999997</v>
      </c>
      <c r="I42" s="80">
        <v>9.2096782000000008</v>
      </c>
      <c r="J42" s="80">
        <v>5.7628513999999997</v>
      </c>
      <c r="K42" s="80">
        <v>8.0102641999999999</v>
      </c>
      <c r="L42" s="80">
        <v>8.6923738999999998</v>
      </c>
      <c r="M42" s="80">
        <v>8.4910519999999998</v>
      </c>
      <c r="N42" s="80">
        <v>6.4573617999999993</v>
      </c>
      <c r="O42" s="80">
        <v>7.5148257999999997</v>
      </c>
      <c r="P42" s="80">
        <v>7.3300037700000003</v>
      </c>
      <c r="Q42" s="80">
        <v>7.4097875599999998</v>
      </c>
      <c r="R42" s="80">
        <v>7.8264874900000008</v>
      </c>
      <c r="S42" s="80">
        <v>100</v>
      </c>
      <c r="T42" s="17"/>
      <c r="AA42" s="19"/>
      <c r="AB42" s="19"/>
      <c r="AC42" s="19"/>
      <c r="AD42" s="19"/>
      <c r="AE42" s="19"/>
      <c r="AI42" s="14"/>
      <c r="AL42" s="21"/>
      <c r="AM42" s="21"/>
      <c r="AN42" s="21"/>
      <c r="AO42" s="21"/>
      <c r="AP42" s="21"/>
      <c r="AQ42" s="21"/>
      <c r="AR42" s="21"/>
      <c r="AS42" s="21"/>
      <c r="AT42" s="21"/>
      <c r="AU42" s="21"/>
      <c r="AV42" s="21"/>
      <c r="AW42" s="21"/>
      <c r="AX42" s="21"/>
      <c r="AY42" s="21"/>
      <c r="AZ42" s="21"/>
      <c r="BA42" s="21"/>
      <c r="BB42" s="21"/>
    </row>
    <row r="43" spans="1:54" s="115" customFormat="1" ht="22.5" customHeight="1" x14ac:dyDescent="0.25">
      <c r="B43" s="121"/>
      <c r="C43" s="81" t="s">
        <v>13</v>
      </c>
      <c r="D43" s="83">
        <v>2.5048699999999999</v>
      </c>
      <c r="E43" s="83">
        <v>2.6225700000000001</v>
      </c>
      <c r="F43" s="83">
        <v>2.53376</v>
      </c>
      <c r="G43" s="83">
        <v>2.9820900000000004</v>
      </c>
      <c r="H43" s="83">
        <v>3.11049</v>
      </c>
      <c r="I43" s="83">
        <v>3.2560100000000003</v>
      </c>
      <c r="J43" s="83">
        <v>2.7456199999999997</v>
      </c>
      <c r="K43" s="83">
        <v>3.6743800000000002</v>
      </c>
      <c r="L43" s="83">
        <v>4.0659999999999998</v>
      </c>
      <c r="M43" s="83">
        <v>4.0895400000000004</v>
      </c>
      <c r="N43" s="83">
        <v>3.9932399999999997</v>
      </c>
      <c r="O43" s="83">
        <v>4.2318500000000006</v>
      </c>
      <c r="P43" s="83">
        <v>4.2300310000000003</v>
      </c>
      <c r="Q43" s="83">
        <v>4.2263929999999998</v>
      </c>
      <c r="R43" s="83">
        <v>4.2741553999999997</v>
      </c>
      <c r="S43" s="83">
        <v>54.611412916217404</v>
      </c>
      <c r="AL43" s="124"/>
      <c r="AM43" s="124"/>
      <c r="AN43" s="124"/>
      <c r="AO43" s="124"/>
      <c r="AP43" s="124"/>
      <c r="AQ43" s="124"/>
      <c r="AR43" s="124"/>
      <c r="AS43" s="124"/>
      <c r="AT43" s="124"/>
      <c r="AU43" s="124"/>
      <c r="AV43" s="124"/>
      <c r="AW43" s="124"/>
      <c r="AX43" s="124"/>
      <c r="AY43" s="124"/>
      <c r="AZ43" s="124"/>
      <c r="BA43" s="124"/>
      <c r="BB43" s="124"/>
    </row>
    <row r="44" spans="1:54" s="24" customFormat="1" ht="22.5" customHeight="1" x14ac:dyDescent="0.25">
      <c r="B44" s="81"/>
      <c r="C44" s="81" t="s">
        <v>2</v>
      </c>
      <c r="D44" s="83">
        <v>1.7612426000000001</v>
      </c>
      <c r="E44" s="83">
        <v>1.6588568000000001</v>
      </c>
      <c r="F44" s="83">
        <v>1.3703149999999999</v>
      </c>
      <c r="G44" s="83">
        <v>1.4923506</v>
      </c>
      <c r="H44" s="83">
        <v>2.0694342000000003</v>
      </c>
      <c r="I44" s="83">
        <v>2.7933742000000001</v>
      </c>
      <c r="J44" s="83">
        <v>1.8088158000000001</v>
      </c>
      <c r="K44" s="83">
        <v>1.9629116</v>
      </c>
      <c r="L44" s="83">
        <v>1.8636284000000001</v>
      </c>
      <c r="M44" s="83">
        <v>2.4551908</v>
      </c>
      <c r="N44" s="83">
        <v>1.1334831999999999</v>
      </c>
      <c r="O44" s="83">
        <v>1.9184410000000001</v>
      </c>
      <c r="P44" s="83">
        <v>1.58646383</v>
      </c>
      <c r="Q44" s="83">
        <v>1.4459470799999998</v>
      </c>
      <c r="R44" s="83">
        <v>1.70494692</v>
      </c>
      <c r="S44" s="83">
        <v>21.78431796100654</v>
      </c>
      <c r="AL44" s="25"/>
      <c r="AM44" s="25"/>
      <c r="AN44" s="25"/>
      <c r="AO44" s="25"/>
      <c r="AP44" s="25"/>
      <c r="AQ44" s="25"/>
      <c r="AR44" s="25"/>
      <c r="AS44" s="25"/>
      <c r="AT44" s="25"/>
      <c r="AU44" s="25"/>
      <c r="AV44" s="25"/>
      <c r="AW44" s="25"/>
      <c r="AX44" s="25"/>
      <c r="AY44" s="25"/>
      <c r="AZ44" s="25"/>
      <c r="BA44" s="25"/>
      <c r="BB44" s="25"/>
    </row>
    <row r="45" spans="1:54" s="24" customFormat="1" ht="22.5" customHeight="1" x14ac:dyDescent="0.25">
      <c r="B45" s="81"/>
      <c r="C45" s="81" t="s">
        <v>14</v>
      </c>
      <c r="D45" s="83">
        <v>0.40712480000000001</v>
      </c>
      <c r="E45" s="83">
        <v>0.21220419999999998</v>
      </c>
      <c r="F45" s="83">
        <v>0.15075139999999998</v>
      </c>
      <c r="G45" s="83">
        <v>0.40040339999999996</v>
      </c>
      <c r="H45" s="83">
        <v>0.50986620000000005</v>
      </c>
      <c r="I45" s="83">
        <v>0.5271498</v>
      </c>
      <c r="J45" s="83">
        <v>0.1661146</v>
      </c>
      <c r="K45" s="83">
        <v>0.39560239999999997</v>
      </c>
      <c r="L45" s="83">
        <v>0.69710519999999998</v>
      </c>
      <c r="M45" s="83">
        <v>0.72111019999999992</v>
      </c>
      <c r="N45" s="83">
        <v>0.38888099999999998</v>
      </c>
      <c r="O45" s="83">
        <v>0.4330502</v>
      </c>
      <c r="P45" s="83">
        <v>0.43743927000000005</v>
      </c>
      <c r="Q45" s="83">
        <v>0.48223933000000002</v>
      </c>
      <c r="R45" s="83">
        <v>0.56525544000000005</v>
      </c>
      <c r="S45" s="83">
        <v>7.2223387659180931</v>
      </c>
      <c r="AL45" s="25"/>
      <c r="AM45" s="25"/>
      <c r="AN45" s="25"/>
      <c r="AO45" s="25"/>
      <c r="AP45" s="25"/>
      <c r="AQ45" s="25"/>
      <c r="AR45" s="25"/>
      <c r="AS45" s="25"/>
      <c r="AT45" s="25"/>
      <c r="AU45" s="25"/>
      <c r="AV45" s="25"/>
      <c r="AW45" s="25"/>
      <c r="AX45" s="25"/>
      <c r="AY45" s="25"/>
      <c r="AZ45" s="25"/>
      <c r="BA45" s="25"/>
      <c r="BB45" s="25"/>
    </row>
    <row r="46" spans="1:54" s="24" customFormat="1" ht="22.5" customHeight="1" x14ac:dyDescent="0.25">
      <c r="B46" s="81"/>
      <c r="C46" s="81" t="s">
        <v>15</v>
      </c>
      <c r="D46" s="83">
        <v>3.7285499999999999E-2</v>
      </c>
      <c r="E46" s="83">
        <v>6.2852699999999997E-2</v>
      </c>
      <c r="F46" s="83">
        <v>5.6460900000000001E-2</v>
      </c>
      <c r="G46" s="83">
        <v>5.3265E-2</v>
      </c>
      <c r="H46" s="83">
        <v>4.6873199999999997E-2</v>
      </c>
      <c r="I46" s="83">
        <v>3.7285499999999999E-2</v>
      </c>
      <c r="J46" s="83">
        <v>9.5876999999999993E-3</v>
      </c>
      <c r="K46" s="83">
        <v>4.0481400000000001E-2</v>
      </c>
      <c r="L46" s="83">
        <v>3.08937E-2</v>
      </c>
      <c r="M46" s="83">
        <v>2.3436599999999998E-2</v>
      </c>
      <c r="N46" s="83">
        <v>1.2783599999999999E-2</v>
      </c>
      <c r="O46" s="83">
        <v>1.2783599999999999E-2</v>
      </c>
      <c r="P46" s="83">
        <v>1.344835E-2</v>
      </c>
      <c r="Q46" s="83">
        <v>3.0361099999999999E-3</v>
      </c>
      <c r="R46" s="83">
        <v>3.0361099999999999E-3</v>
      </c>
      <c r="S46" s="83">
        <v>3.879275350378155E-2</v>
      </c>
      <c r="AL46" s="25"/>
      <c r="AM46" s="25"/>
      <c r="AN46" s="25"/>
      <c r="AO46" s="25"/>
      <c r="AP46" s="25"/>
      <c r="AQ46" s="25"/>
      <c r="AR46" s="25"/>
      <c r="AS46" s="25"/>
      <c r="AT46" s="25"/>
      <c r="AU46" s="25"/>
      <c r="AV46" s="25"/>
      <c r="AW46" s="25"/>
      <c r="AX46" s="25"/>
      <c r="AY46" s="25"/>
      <c r="AZ46" s="25"/>
      <c r="BA46" s="25"/>
      <c r="BB46" s="25"/>
    </row>
    <row r="47" spans="1:54" s="24" customFormat="1" ht="27" customHeight="1" x14ac:dyDescent="0.25">
      <c r="B47" s="81"/>
      <c r="C47" s="82" t="s">
        <v>16</v>
      </c>
      <c r="D47" s="83">
        <v>0.61681619999999993</v>
      </c>
      <c r="E47" s="83">
        <v>0.32987240000000001</v>
      </c>
      <c r="F47" s="83">
        <v>0.3005002</v>
      </c>
      <c r="G47" s="83">
        <v>0.34681790000000001</v>
      </c>
      <c r="H47" s="83">
        <v>0.3682822</v>
      </c>
      <c r="I47" s="83">
        <v>0.3739307</v>
      </c>
      <c r="J47" s="83">
        <v>0.3343912</v>
      </c>
      <c r="K47" s="83">
        <v>0.33100209999999997</v>
      </c>
      <c r="L47" s="83">
        <v>0.3626337</v>
      </c>
      <c r="M47" s="83">
        <v>0.34229910000000002</v>
      </c>
      <c r="N47" s="83">
        <v>0.29824079999999997</v>
      </c>
      <c r="O47" s="83">
        <v>0.30388929999999997</v>
      </c>
      <c r="P47" s="83">
        <v>0.31371768999999999</v>
      </c>
      <c r="Q47" s="83">
        <v>0.31699382000000004</v>
      </c>
      <c r="R47" s="83">
        <v>0.32057616</v>
      </c>
      <c r="S47" s="83">
        <v>4.0960413008978049</v>
      </c>
      <c r="AL47" s="25"/>
      <c r="AM47" s="25"/>
      <c r="AN47" s="25"/>
      <c r="AO47" s="25"/>
      <c r="AP47" s="25"/>
      <c r="AQ47" s="25"/>
      <c r="AR47" s="25"/>
      <c r="AS47" s="25"/>
      <c r="AT47" s="25"/>
      <c r="AU47" s="25"/>
      <c r="AV47" s="25"/>
      <c r="AW47" s="25"/>
      <c r="AX47" s="25"/>
      <c r="AY47" s="25"/>
      <c r="AZ47" s="25"/>
      <c r="BA47" s="25"/>
      <c r="BB47" s="25"/>
    </row>
    <row r="48" spans="1:54" s="18" customFormat="1" ht="36" customHeight="1" x14ac:dyDescent="0.25">
      <c r="A48" s="17"/>
      <c r="B48" s="191" t="s">
        <v>263</v>
      </c>
      <c r="C48" s="191"/>
      <c r="D48" s="80">
        <v>1.9193948999999999</v>
      </c>
      <c r="E48" s="80">
        <v>2.0104405000000001</v>
      </c>
      <c r="F48" s="80">
        <v>1.9738394000000001</v>
      </c>
      <c r="G48" s="80">
        <v>2.9032865000000001</v>
      </c>
      <c r="H48" s="80">
        <v>3.5538119999999997</v>
      </c>
      <c r="I48" s="80">
        <v>3.9491957000000002</v>
      </c>
      <c r="J48" s="80">
        <v>4.0165876999999996</v>
      </c>
      <c r="K48" s="80">
        <v>5.1383070000000002</v>
      </c>
      <c r="L48" s="80">
        <v>5.9114108999999999</v>
      </c>
      <c r="M48" s="80">
        <v>8.1963033000000003</v>
      </c>
      <c r="N48" s="80">
        <v>6.9208086999999994</v>
      </c>
      <c r="O48" s="80">
        <v>6.1794504999999997</v>
      </c>
      <c r="P48" s="80">
        <v>5.9883312499999999</v>
      </c>
      <c r="Q48" s="80">
        <v>5.7830220600000004</v>
      </c>
      <c r="R48" s="80">
        <v>5.8478873</v>
      </c>
      <c r="S48" s="80">
        <v>100</v>
      </c>
      <c r="T48" s="17"/>
      <c r="AA48" s="19"/>
      <c r="AB48" s="19"/>
      <c r="AC48" s="19"/>
      <c r="AD48" s="19"/>
      <c r="AE48" s="19"/>
      <c r="AI48" s="14"/>
      <c r="AL48" s="21"/>
      <c r="AM48" s="21"/>
      <c r="AN48" s="21"/>
      <c r="AO48" s="21"/>
      <c r="AP48" s="21"/>
      <c r="AQ48" s="21"/>
      <c r="AR48" s="21"/>
      <c r="AS48" s="21"/>
      <c r="AT48" s="21"/>
      <c r="AU48" s="21"/>
      <c r="AV48" s="21"/>
      <c r="AW48" s="21"/>
      <c r="AX48" s="21"/>
      <c r="AY48" s="21"/>
      <c r="AZ48" s="21"/>
      <c r="BA48" s="21"/>
      <c r="BB48" s="21"/>
    </row>
    <row r="49" spans="1:54" s="115" customFormat="1" ht="22.5" customHeight="1" x14ac:dyDescent="0.25">
      <c r="B49" s="121"/>
      <c r="C49" s="81" t="s">
        <v>4</v>
      </c>
      <c r="D49" s="83">
        <v>1.9193948999999999</v>
      </c>
      <c r="E49" s="83">
        <v>2.0104405000000001</v>
      </c>
      <c r="F49" s="83">
        <v>1.9738394000000001</v>
      </c>
      <c r="G49" s="83">
        <v>2.9032865000000001</v>
      </c>
      <c r="H49" s="83">
        <v>3.5538119999999997</v>
      </c>
      <c r="I49" s="83">
        <v>3.9491957000000002</v>
      </c>
      <c r="J49" s="83">
        <v>4.0165876999999996</v>
      </c>
      <c r="K49" s="83">
        <v>5.1383070000000002</v>
      </c>
      <c r="L49" s="83">
        <v>5.9114108999999999</v>
      </c>
      <c r="M49" s="83">
        <v>8.1963033000000003</v>
      </c>
      <c r="N49" s="83">
        <v>6.9208086999999994</v>
      </c>
      <c r="O49" s="83">
        <v>6.1794504999999997</v>
      </c>
      <c r="P49" s="83">
        <v>5.9883312499999999</v>
      </c>
      <c r="Q49" s="83">
        <v>5.7830220600000004</v>
      </c>
      <c r="R49" s="83">
        <v>5.8478873</v>
      </c>
      <c r="S49" s="83">
        <v>100</v>
      </c>
      <c r="AL49" s="124"/>
      <c r="AM49" s="124"/>
      <c r="AN49" s="124"/>
      <c r="AO49" s="124"/>
      <c r="AP49" s="124"/>
      <c r="AQ49" s="124"/>
      <c r="AR49" s="124"/>
      <c r="AS49" s="124"/>
      <c r="AT49" s="124"/>
      <c r="AU49" s="124"/>
      <c r="AV49" s="124"/>
      <c r="AW49" s="124"/>
      <c r="AX49" s="124"/>
      <c r="AY49" s="124"/>
      <c r="AZ49" s="124"/>
      <c r="BA49" s="124"/>
      <c r="BB49" s="124"/>
    </row>
    <row r="50" spans="1:54" s="24" customFormat="1" ht="22.5" customHeight="1" x14ac:dyDescent="0.25">
      <c r="B50" s="81"/>
      <c r="C50" s="81" t="s">
        <v>0</v>
      </c>
      <c r="D50" s="83">
        <v>0</v>
      </c>
      <c r="E50" s="83">
        <v>0</v>
      </c>
      <c r="F50" s="83">
        <v>0</v>
      </c>
      <c r="G50" s="83">
        <v>0</v>
      </c>
      <c r="H50" s="83">
        <v>0</v>
      </c>
      <c r="I50" s="83">
        <v>0</v>
      </c>
      <c r="J50" s="83">
        <v>0</v>
      </c>
      <c r="K50" s="83">
        <v>0</v>
      </c>
      <c r="L50" s="83">
        <v>0</v>
      </c>
      <c r="M50" s="83">
        <v>0</v>
      </c>
      <c r="N50" s="83">
        <v>0</v>
      </c>
      <c r="O50" s="83">
        <v>0</v>
      </c>
      <c r="P50" s="83">
        <v>0</v>
      </c>
      <c r="Q50" s="83">
        <v>0</v>
      </c>
      <c r="R50" s="83">
        <v>0</v>
      </c>
      <c r="S50" s="83">
        <v>0</v>
      </c>
      <c r="W50" s="49"/>
      <c r="AL50" s="25"/>
      <c r="AM50" s="25"/>
      <c r="AN50" s="25"/>
      <c r="AO50" s="25"/>
      <c r="AP50" s="25"/>
      <c r="AQ50" s="25"/>
      <c r="AR50" s="25"/>
      <c r="AS50" s="25"/>
      <c r="AT50" s="25"/>
      <c r="AU50" s="25"/>
      <c r="AV50" s="25"/>
      <c r="AW50" s="25"/>
      <c r="AX50" s="25"/>
      <c r="AY50" s="25"/>
      <c r="AZ50" s="25"/>
      <c r="BA50" s="25"/>
      <c r="BB50" s="25"/>
    </row>
    <row r="51" spans="1:54" s="24" customFormat="1" ht="22.5" customHeight="1" x14ac:dyDescent="0.25">
      <c r="B51" s="81"/>
      <c r="C51" s="81" t="s">
        <v>13</v>
      </c>
      <c r="D51" s="83">
        <v>1.6852499999999999</v>
      </c>
      <c r="E51" s="83">
        <v>1.7804800000000001</v>
      </c>
      <c r="F51" s="83">
        <v>1.6638499999999998</v>
      </c>
      <c r="G51" s="83">
        <v>2.1528400000000003</v>
      </c>
      <c r="H51" s="83">
        <v>2.3069199999999999</v>
      </c>
      <c r="I51" s="83">
        <v>2.6300599999999998</v>
      </c>
      <c r="J51" s="83">
        <v>2.13679</v>
      </c>
      <c r="K51" s="83">
        <v>3.01633</v>
      </c>
      <c r="L51" s="83">
        <v>3.3811999999999998</v>
      </c>
      <c r="M51" s="83">
        <v>3.53742</v>
      </c>
      <c r="N51" s="83">
        <v>3.4614499999999997</v>
      </c>
      <c r="O51" s="83">
        <v>3.8049200000000001</v>
      </c>
      <c r="P51" s="83">
        <v>3.7274520000000004</v>
      </c>
      <c r="Q51" s="83">
        <v>3.8082370000000001</v>
      </c>
      <c r="R51" s="83">
        <v>3.8511753099999999</v>
      </c>
      <c r="S51" s="83">
        <v>65.855840108272943</v>
      </c>
      <c r="AL51" s="25"/>
      <c r="AM51" s="25"/>
      <c r="AN51" s="25"/>
      <c r="AO51" s="25"/>
      <c r="AP51" s="25"/>
      <c r="AQ51" s="25"/>
      <c r="AR51" s="25"/>
      <c r="AS51" s="25"/>
      <c r="AT51" s="25"/>
      <c r="AU51" s="25"/>
      <c r="AV51" s="25"/>
      <c r="AW51" s="25"/>
      <c r="AX51" s="25"/>
      <c r="AY51" s="25"/>
      <c r="AZ51" s="25"/>
      <c r="BA51" s="25"/>
      <c r="BB51" s="25"/>
    </row>
    <row r="52" spans="1:54" s="24" customFormat="1" ht="22.5" customHeight="1" x14ac:dyDescent="0.25">
      <c r="B52" s="81"/>
      <c r="C52" s="81" t="s">
        <v>2</v>
      </c>
      <c r="D52" s="83">
        <v>0</v>
      </c>
      <c r="E52" s="83">
        <v>0</v>
      </c>
      <c r="F52" s="83">
        <v>7.1359800000000001E-2</v>
      </c>
      <c r="G52" s="83">
        <v>0.50675799999999993</v>
      </c>
      <c r="H52" s="83">
        <v>0.91113019999999989</v>
      </c>
      <c r="I52" s="83">
        <v>0.97421639999999998</v>
      </c>
      <c r="J52" s="83">
        <v>1.7974395999999999</v>
      </c>
      <c r="K52" s="83">
        <v>1.7178062000000001</v>
      </c>
      <c r="L52" s="83">
        <v>2.2224958000000004</v>
      </c>
      <c r="M52" s="83">
        <v>4.3622556000000001</v>
      </c>
      <c r="N52" s="83">
        <v>3.3249529999999998</v>
      </c>
      <c r="O52" s="83">
        <v>2.2359404000000001</v>
      </c>
      <c r="P52" s="83">
        <v>2.1140082200000001</v>
      </c>
      <c r="Q52" s="83">
        <v>1.87769352</v>
      </c>
      <c r="R52" s="83">
        <v>1.89853253</v>
      </c>
      <c r="S52" s="83">
        <v>32.465272201808673</v>
      </c>
      <c r="AL52" s="25"/>
      <c r="AM52" s="25"/>
      <c r="AN52" s="25"/>
      <c r="AO52" s="25"/>
      <c r="AP52" s="25"/>
      <c r="AQ52" s="25"/>
      <c r="AR52" s="25"/>
      <c r="AS52" s="25"/>
      <c r="AT52" s="25"/>
      <c r="AU52" s="25"/>
      <c r="AV52" s="25"/>
      <c r="AW52" s="25"/>
      <c r="AX52" s="25"/>
      <c r="AY52" s="25"/>
      <c r="AZ52" s="25"/>
      <c r="BA52" s="25"/>
      <c r="BB52" s="25"/>
    </row>
    <row r="53" spans="1:54" s="24" customFormat="1" ht="22.5" customHeight="1" x14ac:dyDescent="0.25">
      <c r="B53" s="81"/>
      <c r="C53" s="81" t="s">
        <v>14</v>
      </c>
      <c r="D53" s="83">
        <v>0</v>
      </c>
      <c r="E53" s="83">
        <v>0</v>
      </c>
      <c r="F53" s="83">
        <v>0</v>
      </c>
      <c r="G53" s="83">
        <v>0</v>
      </c>
      <c r="H53" s="83">
        <v>0</v>
      </c>
      <c r="I53" s="83">
        <v>0</v>
      </c>
      <c r="J53" s="83">
        <v>0</v>
      </c>
      <c r="K53" s="83">
        <v>0</v>
      </c>
      <c r="L53" s="83">
        <v>0</v>
      </c>
      <c r="M53" s="83">
        <v>5.7612000000000003E-2</v>
      </c>
      <c r="N53" s="83">
        <v>0</v>
      </c>
      <c r="O53" s="83">
        <v>0</v>
      </c>
      <c r="P53" s="83">
        <v>0</v>
      </c>
      <c r="Q53" s="83">
        <v>0</v>
      </c>
      <c r="R53" s="83">
        <v>0</v>
      </c>
      <c r="S53" s="83">
        <v>0</v>
      </c>
      <c r="AL53" s="25"/>
      <c r="AM53" s="25"/>
      <c r="AN53" s="25"/>
      <c r="AO53" s="25"/>
      <c r="AP53" s="25"/>
      <c r="AQ53" s="25"/>
      <c r="AR53" s="25"/>
      <c r="AS53" s="25"/>
      <c r="AT53" s="25"/>
      <c r="AU53" s="25"/>
      <c r="AV53" s="25"/>
      <c r="AW53" s="25"/>
      <c r="AX53" s="25"/>
      <c r="AY53" s="25"/>
      <c r="AZ53" s="25"/>
      <c r="BA53" s="25"/>
      <c r="BB53" s="25"/>
    </row>
    <row r="54" spans="1:54" s="24" customFormat="1" ht="22.5" customHeight="1" x14ac:dyDescent="0.25">
      <c r="B54" s="81"/>
      <c r="C54" s="81" t="s">
        <v>15</v>
      </c>
      <c r="D54" s="83">
        <v>0</v>
      </c>
      <c r="E54" s="83">
        <v>0</v>
      </c>
      <c r="F54" s="83">
        <v>0</v>
      </c>
      <c r="G54" s="83">
        <v>0</v>
      </c>
      <c r="H54" s="83">
        <v>0</v>
      </c>
      <c r="I54" s="83">
        <v>0</v>
      </c>
      <c r="J54" s="83">
        <v>0</v>
      </c>
      <c r="K54" s="83">
        <v>0</v>
      </c>
      <c r="L54" s="83">
        <v>0</v>
      </c>
      <c r="M54" s="83">
        <v>0</v>
      </c>
      <c r="N54" s="83">
        <v>0</v>
      </c>
      <c r="O54" s="83">
        <v>0</v>
      </c>
      <c r="P54" s="83">
        <v>0</v>
      </c>
      <c r="Q54" s="83">
        <v>0</v>
      </c>
      <c r="R54" s="83">
        <v>0</v>
      </c>
      <c r="S54" s="83">
        <v>0</v>
      </c>
      <c r="AL54" s="25"/>
      <c r="AM54" s="25"/>
      <c r="AN54" s="25"/>
      <c r="AO54" s="25"/>
      <c r="AP54" s="25"/>
      <c r="AQ54" s="25"/>
      <c r="AR54" s="25"/>
      <c r="AS54" s="25"/>
      <c r="AT54" s="25"/>
      <c r="AU54" s="25"/>
      <c r="AV54" s="25"/>
      <c r="AW54" s="25"/>
      <c r="AX54" s="25"/>
      <c r="AY54" s="25"/>
      <c r="AZ54" s="25"/>
      <c r="BA54" s="25"/>
      <c r="BB54" s="25"/>
    </row>
    <row r="55" spans="1:54" s="24" customFormat="1" ht="27" customHeight="1" x14ac:dyDescent="0.25">
      <c r="B55" s="81"/>
      <c r="C55" s="82" t="s">
        <v>16</v>
      </c>
      <c r="D55" s="83">
        <v>0</v>
      </c>
      <c r="E55" s="83">
        <v>0</v>
      </c>
      <c r="F55" s="83">
        <v>0</v>
      </c>
      <c r="G55" s="83">
        <v>0</v>
      </c>
      <c r="H55" s="83">
        <v>0</v>
      </c>
      <c r="I55" s="83">
        <v>0</v>
      </c>
      <c r="J55" s="83">
        <v>0</v>
      </c>
      <c r="K55" s="83">
        <v>0</v>
      </c>
      <c r="L55" s="83">
        <v>0</v>
      </c>
      <c r="M55" s="83">
        <v>0</v>
      </c>
      <c r="N55" s="83">
        <v>0</v>
      </c>
      <c r="O55" s="83">
        <v>0</v>
      </c>
      <c r="P55" s="83">
        <v>0</v>
      </c>
      <c r="Q55" s="83">
        <v>0</v>
      </c>
      <c r="R55" s="83">
        <v>0</v>
      </c>
      <c r="S55" s="83">
        <v>0</v>
      </c>
      <c r="AL55" s="25"/>
      <c r="AM55" s="25"/>
      <c r="AN55" s="25"/>
      <c r="AO55" s="25"/>
      <c r="AP55" s="25"/>
      <c r="AQ55" s="25"/>
      <c r="AR55" s="25"/>
      <c r="AS55" s="25"/>
      <c r="AT55" s="25"/>
      <c r="AU55" s="25"/>
      <c r="AV55" s="25"/>
      <c r="AW55" s="25"/>
      <c r="AX55" s="25"/>
      <c r="AY55" s="25"/>
      <c r="AZ55" s="25"/>
      <c r="BA55" s="25"/>
      <c r="BB55" s="25"/>
    </row>
    <row r="56" spans="1:54" s="18" customFormat="1" ht="36" customHeight="1" x14ac:dyDescent="0.25">
      <c r="A56" s="17"/>
      <c r="B56" s="191" t="s">
        <v>264</v>
      </c>
      <c r="C56" s="191"/>
      <c r="D56" s="80">
        <v>82.166948230000003</v>
      </c>
      <c r="E56" s="80">
        <v>89.109067249999995</v>
      </c>
      <c r="F56" s="80">
        <v>94.494318949999993</v>
      </c>
      <c r="G56" s="80">
        <v>92.843950049999989</v>
      </c>
      <c r="H56" s="80">
        <v>85.714795240000001</v>
      </c>
      <c r="I56" s="80">
        <v>85.613492420000014</v>
      </c>
      <c r="J56" s="80">
        <v>19.73606698</v>
      </c>
      <c r="K56" s="80">
        <v>75.155564290000001</v>
      </c>
      <c r="L56" s="80">
        <v>54.540258010000002</v>
      </c>
      <c r="M56" s="80">
        <v>24.935030910000002</v>
      </c>
      <c r="N56" s="80">
        <v>23.283607489999998</v>
      </c>
      <c r="O56" s="80">
        <v>21.641094240000001</v>
      </c>
      <c r="P56" s="80">
        <v>46.346251380000005</v>
      </c>
      <c r="Q56" s="80">
        <v>57.785035239999999</v>
      </c>
      <c r="R56" s="80">
        <v>62.353095340000003</v>
      </c>
      <c r="S56" s="80">
        <v>100</v>
      </c>
      <c r="T56" s="17"/>
      <c r="AA56" s="19"/>
      <c r="AB56" s="19"/>
      <c r="AC56" s="19"/>
      <c r="AD56" s="19"/>
      <c r="AE56" s="19"/>
      <c r="AI56" s="14"/>
      <c r="AL56" s="21"/>
      <c r="AM56" s="21"/>
      <c r="AN56" s="21"/>
      <c r="AO56" s="21"/>
      <c r="AP56" s="21"/>
      <c r="AQ56" s="21"/>
      <c r="AR56" s="21"/>
      <c r="AS56" s="21"/>
      <c r="AT56" s="21"/>
      <c r="AU56" s="21"/>
      <c r="AV56" s="21"/>
      <c r="AW56" s="21"/>
      <c r="AX56" s="21"/>
      <c r="AY56" s="21"/>
      <c r="AZ56" s="21"/>
      <c r="BA56" s="21"/>
      <c r="BB56" s="21"/>
    </row>
    <row r="57" spans="1:54" s="115" customFormat="1" ht="22.5" customHeight="1" x14ac:dyDescent="0.25">
      <c r="B57" s="121"/>
      <c r="C57" s="81" t="s">
        <v>4</v>
      </c>
      <c r="D57" s="83">
        <v>77.698762500000001</v>
      </c>
      <c r="E57" s="83">
        <v>82.239333799999997</v>
      </c>
      <c r="F57" s="83">
        <v>86.358463399999991</v>
      </c>
      <c r="G57" s="83">
        <v>84.348679199999992</v>
      </c>
      <c r="H57" s="83">
        <v>77.636119399999998</v>
      </c>
      <c r="I57" s="83">
        <v>77.649176000000011</v>
      </c>
      <c r="J57" s="83">
        <v>17.759282800000001</v>
      </c>
      <c r="K57" s="83">
        <v>69.870525599999993</v>
      </c>
      <c r="L57" s="83">
        <v>49.884196100000004</v>
      </c>
      <c r="M57" s="83">
        <v>19.617318100000002</v>
      </c>
      <c r="N57" s="83">
        <v>17.475782899999999</v>
      </c>
      <c r="O57" s="83">
        <v>17.720200000000002</v>
      </c>
      <c r="P57" s="83">
        <v>42.588727730000002</v>
      </c>
      <c r="Q57" s="83">
        <v>54.10919689</v>
      </c>
      <c r="R57" s="83">
        <v>57.661091900000002</v>
      </c>
      <c r="S57" s="83">
        <v>92.475107427441472</v>
      </c>
      <c r="AL57" s="124"/>
      <c r="AM57" s="124"/>
      <c r="AN57" s="124"/>
      <c r="AO57" s="124"/>
      <c r="AP57" s="124"/>
      <c r="AQ57" s="124"/>
      <c r="AR57" s="124"/>
      <c r="AS57" s="124"/>
      <c r="AT57" s="124"/>
      <c r="AU57" s="124"/>
      <c r="AV57" s="124"/>
      <c r="AW57" s="124"/>
      <c r="AX57" s="124"/>
      <c r="AY57" s="124"/>
      <c r="AZ57" s="124"/>
      <c r="BA57" s="124"/>
      <c r="BB57" s="124"/>
    </row>
    <row r="58" spans="1:54" s="24" customFormat="1" ht="22.5" customHeight="1" x14ac:dyDescent="0.25">
      <c r="B58" s="81"/>
      <c r="C58" s="81" t="s">
        <v>0</v>
      </c>
      <c r="D58" s="83">
        <v>4.4681857300000001</v>
      </c>
      <c r="E58" s="83">
        <v>6.86973345</v>
      </c>
      <c r="F58" s="83">
        <v>8.1358555500000005</v>
      </c>
      <c r="G58" s="83">
        <v>8.4952708500000007</v>
      </c>
      <c r="H58" s="83">
        <v>8.0786758400000007</v>
      </c>
      <c r="I58" s="83">
        <v>7.9643164200000003</v>
      </c>
      <c r="J58" s="83">
        <v>1.9767841800000001</v>
      </c>
      <c r="K58" s="83">
        <v>5.2850386900000004</v>
      </c>
      <c r="L58" s="83">
        <v>4.65606191</v>
      </c>
      <c r="M58" s="83">
        <v>5.3177128099999997</v>
      </c>
      <c r="N58" s="83">
        <v>5.8078245900000001</v>
      </c>
      <c r="O58" s="83">
        <v>3.92089424</v>
      </c>
      <c r="P58" s="83">
        <v>3.75752365</v>
      </c>
      <c r="Q58" s="83">
        <v>3.6758383499999998</v>
      </c>
      <c r="R58" s="83">
        <v>4.6920034400000006</v>
      </c>
      <c r="S58" s="83">
        <v>7.5248925725585325</v>
      </c>
      <c r="AL58" s="25"/>
      <c r="AM58" s="25"/>
      <c r="AN58" s="25"/>
      <c r="AO58" s="25"/>
      <c r="AP58" s="25"/>
      <c r="AQ58" s="25"/>
      <c r="AR58" s="25"/>
      <c r="AS58" s="25"/>
      <c r="AT58" s="25"/>
      <c r="AU58" s="25"/>
      <c r="AV58" s="25"/>
      <c r="AW58" s="25"/>
      <c r="AX58" s="25"/>
      <c r="AY58" s="25"/>
      <c r="AZ58" s="25"/>
      <c r="BA58" s="25"/>
      <c r="BB58" s="25"/>
    </row>
    <row r="59" spans="1:54" s="24" customFormat="1" ht="22.5" customHeight="1" x14ac:dyDescent="0.25">
      <c r="B59" s="81"/>
      <c r="C59" s="81" t="s">
        <v>13</v>
      </c>
      <c r="D59" s="83">
        <v>0</v>
      </c>
      <c r="E59" s="83">
        <v>0</v>
      </c>
      <c r="F59" s="83">
        <v>0</v>
      </c>
      <c r="G59" s="83">
        <v>0</v>
      </c>
      <c r="H59" s="83">
        <v>0</v>
      </c>
      <c r="I59" s="83">
        <v>0</v>
      </c>
      <c r="J59" s="83">
        <v>0</v>
      </c>
      <c r="K59" s="83">
        <v>0</v>
      </c>
      <c r="L59" s="83">
        <v>0</v>
      </c>
      <c r="M59" s="83">
        <v>0</v>
      </c>
      <c r="N59" s="83">
        <v>0</v>
      </c>
      <c r="O59" s="83">
        <v>0</v>
      </c>
      <c r="P59" s="83">
        <v>0</v>
      </c>
      <c r="Q59" s="83">
        <v>0</v>
      </c>
      <c r="R59" s="83">
        <v>0</v>
      </c>
      <c r="S59" s="83">
        <v>0</v>
      </c>
      <c r="AL59" s="25"/>
      <c r="AM59" s="25"/>
      <c r="AN59" s="25"/>
      <c r="AO59" s="25"/>
      <c r="AP59" s="25"/>
      <c r="AQ59" s="25"/>
      <c r="AR59" s="25"/>
      <c r="AS59" s="25"/>
      <c r="AT59" s="25"/>
      <c r="AU59" s="25"/>
      <c r="AV59" s="25"/>
      <c r="AW59" s="25"/>
      <c r="AX59" s="25"/>
      <c r="AY59" s="25"/>
      <c r="AZ59" s="25"/>
      <c r="BA59" s="25"/>
      <c r="BB59" s="25"/>
    </row>
    <row r="60" spans="1:54" s="24" customFormat="1" ht="22.5" customHeight="1" x14ac:dyDescent="0.25">
      <c r="B60" s="81"/>
      <c r="C60" s="81" t="s">
        <v>2</v>
      </c>
      <c r="D60" s="83">
        <v>0.38575660000000001</v>
      </c>
      <c r="E60" s="83">
        <v>0.34128599999999998</v>
      </c>
      <c r="F60" s="83">
        <v>0</v>
      </c>
      <c r="G60" s="83">
        <v>0</v>
      </c>
      <c r="H60" s="83">
        <v>0</v>
      </c>
      <c r="I60" s="83">
        <v>0</v>
      </c>
      <c r="J60" s="83">
        <v>0</v>
      </c>
      <c r="K60" s="83">
        <v>0</v>
      </c>
      <c r="L60" s="83">
        <v>0</v>
      </c>
      <c r="M60" s="83">
        <v>0</v>
      </c>
      <c r="N60" s="83">
        <v>0</v>
      </c>
      <c r="O60" s="83">
        <v>0</v>
      </c>
      <c r="P60" s="83">
        <v>0</v>
      </c>
      <c r="Q60" s="83">
        <v>0</v>
      </c>
      <c r="R60" s="83">
        <v>0</v>
      </c>
      <c r="S60" s="83">
        <v>0</v>
      </c>
      <c r="AL60" s="25"/>
      <c r="AM60" s="25"/>
      <c r="AN60" s="25"/>
      <c r="AO60" s="25"/>
      <c r="AP60" s="25"/>
      <c r="AQ60" s="25"/>
      <c r="AR60" s="25"/>
      <c r="AS60" s="25"/>
      <c r="AT60" s="25"/>
      <c r="AU60" s="25"/>
      <c r="AV60" s="25"/>
      <c r="AW60" s="25"/>
      <c r="AX60" s="25"/>
      <c r="AY60" s="25"/>
      <c r="AZ60" s="25"/>
      <c r="BA60" s="25"/>
      <c r="BB60" s="25"/>
    </row>
    <row r="61" spans="1:54" s="115" customFormat="1" ht="22.5" customHeight="1" x14ac:dyDescent="0.25">
      <c r="B61" s="121"/>
      <c r="C61" s="81" t="s">
        <v>14</v>
      </c>
      <c r="D61" s="83">
        <v>4.7299452000000004</v>
      </c>
      <c r="E61" s="83">
        <v>3.9829096000000002</v>
      </c>
      <c r="F61" s="83">
        <v>4.2834522000000002</v>
      </c>
      <c r="G61" s="83">
        <v>3.8974517999999998</v>
      </c>
      <c r="H61" s="83">
        <v>3.4663219999999999</v>
      </c>
      <c r="I61" s="83">
        <v>2.5397289999999999</v>
      </c>
      <c r="J61" s="83">
        <v>0.35815459999999999</v>
      </c>
      <c r="K61" s="83">
        <v>0.26885599999999998</v>
      </c>
      <c r="L61" s="83">
        <v>2.0941961999999998</v>
      </c>
      <c r="M61" s="83">
        <v>0</v>
      </c>
      <c r="N61" s="83">
        <v>0.30534359999999999</v>
      </c>
      <c r="O61" s="83">
        <v>0.41000540000000002</v>
      </c>
      <c r="P61" s="83">
        <v>0.32309386000000001</v>
      </c>
      <c r="Q61" s="83">
        <v>0.20688085000000001</v>
      </c>
      <c r="R61" s="83">
        <v>0.20963666</v>
      </c>
      <c r="S61" s="83">
        <v>0.33620890648153023</v>
      </c>
      <c r="AL61" s="124"/>
      <c r="AM61" s="124"/>
      <c r="AN61" s="124"/>
      <c r="AO61" s="124"/>
      <c r="AP61" s="124"/>
      <c r="AQ61" s="124"/>
      <c r="AR61" s="124"/>
      <c r="AS61" s="124"/>
      <c r="AT61" s="124"/>
      <c r="AU61" s="124"/>
      <c r="AV61" s="124"/>
      <c r="AW61" s="124"/>
      <c r="AX61" s="124"/>
      <c r="AY61" s="124"/>
      <c r="AZ61" s="124"/>
      <c r="BA61" s="124"/>
      <c r="BB61" s="124"/>
    </row>
    <row r="62" spans="1:54" s="115" customFormat="1" ht="22.5" customHeight="1" x14ac:dyDescent="0.25">
      <c r="B62" s="121"/>
      <c r="C62" s="81" t="s">
        <v>15</v>
      </c>
      <c r="D62" s="83">
        <v>1.2943395</v>
      </c>
      <c r="E62" s="83">
        <v>1.0940631000000001</v>
      </c>
      <c r="F62" s="83">
        <v>1.2336174000000002</v>
      </c>
      <c r="G62" s="83">
        <v>1.2858171</v>
      </c>
      <c r="H62" s="83">
        <v>1.6853046</v>
      </c>
      <c r="I62" s="83">
        <v>1.1537199</v>
      </c>
      <c r="J62" s="83">
        <v>0.7435794</v>
      </c>
      <c r="K62" s="83">
        <v>0.76701599999999992</v>
      </c>
      <c r="L62" s="83">
        <v>1.0514511</v>
      </c>
      <c r="M62" s="83">
        <v>0.38031209999999999</v>
      </c>
      <c r="N62" s="83">
        <v>0.30147989999999997</v>
      </c>
      <c r="O62" s="83">
        <v>0.15766440000000001</v>
      </c>
      <c r="P62" s="83">
        <v>0.42264711999999999</v>
      </c>
      <c r="Q62" s="83">
        <v>0.61842476000000002</v>
      </c>
      <c r="R62" s="83">
        <v>0.62624234000000001</v>
      </c>
      <c r="S62" s="83">
        <v>1.0043484394563178</v>
      </c>
      <c r="AL62" s="124"/>
      <c r="AM62" s="124"/>
      <c r="AN62" s="124"/>
      <c r="AO62" s="124"/>
      <c r="AP62" s="124"/>
      <c r="AQ62" s="124"/>
      <c r="AR62" s="124"/>
      <c r="AS62" s="124"/>
      <c r="AT62" s="124"/>
      <c r="AU62" s="124"/>
      <c r="AV62" s="124"/>
      <c r="AW62" s="124"/>
      <c r="AX62" s="124"/>
      <c r="AY62" s="124"/>
      <c r="AZ62" s="124"/>
      <c r="BA62" s="124"/>
      <c r="BB62" s="124"/>
    </row>
    <row r="63" spans="1:54" s="24" customFormat="1" ht="27" customHeight="1" x14ac:dyDescent="0.25">
      <c r="B63" s="81"/>
      <c r="C63" s="82" t="s">
        <v>16</v>
      </c>
      <c r="D63" s="83">
        <v>0.33891000000000004</v>
      </c>
      <c r="E63" s="83">
        <v>0.38070890000000002</v>
      </c>
      <c r="F63" s="83">
        <v>0.41121079999999999</v>
      </c>
      <c r="G63" s="83">
        <v>0.32648329999999998</v>
      </c>
      <c r="H63" s="83">
        <v>0.28242500000000004</v>
      </c>
      <c r="I63" s="83">
        <v>0.1954381</v>
      </c>
      <c r="J63" s="83">
        <v>4.0669199999999996E-2</v>
      </c>
      <c r="K63" s="83">
        <v>0.1784926</v>
      </c>
      <c r="L63" s="83">
        <v>7.4560199999999993E-2</v>
      </c>
      <c r="M63" s="83">
        <v>5.4225599999999999E-2</v>
      </c>
      <c r="N63" s="83">
        <v>5.8744400000000002E-2</v>
      </c>
      <c r="O63" s="83">
        <v>4.7447400000000001E-2</v>
      </c>
      <c r="P63" s="83">
        <v>4.8268689999999996E-2</v>
      </c>
      <c r="Q63" s="83">
        <v>5.2171809999999999E-2</v>
      </c>
      <c r="R63" s="83">
        <v>5.2848370000000006E-2</v>
      </c>
      <c r="S63" s="83">
        <v>8.4756610256199044E-2</v>
      </c>
      <c r="AL63" s="25"/>
      <c r="AM63" s="25"/>
      <c r="AN63" s="25"/>
      <c r="AO63" s="25"/>
      <c r="AP63" s="25"/>
      <c r="AQ63" s="25"/>
      <c r="AR63" s="25"/>
      <c r="AS63" s="25"/>
      <c r="AT63" s="25"/>
      <c r="AU63" s="25"/>
      <c r="AV63" s="25"/>
      <c r="AW63" s="25"/>
      <c r="AX63" s="25"/>
      <c r="AY63" s="25"/>
      <c r="AZ63" s="25"/>
      <c r="BA63" s="25"/>
      <c r="BB63" s="25"/>
    </row>
    <row r="64" spans="1:54" s="18" customFormat="1" ht="36" customHeight="1" x14ac:dyDescent="0.2">
      <c r="A64" s="17"/>
      <c r="B64" s="191" t="s">
        <v>336</v>
      </c>
      <c r="C64" s="191"/>
      <c r="D64" s="80">
        <v>45.532809059999998</v>
      </c>
      <c r="E64" s="80">
        <v>44.569412810000003</v>
      </c>
      <c r="F64" s="80">
        <v>41.570800779999999</v>
      </c>
      <c r="G64" s="80">
        <v>44.827535450000006</v>
      </c>
      <c r="H64" s="80">
        <v>48.332264100000003</v>
      </c>
      <c r="I64" s="80">
        <v>51.55105562</v>
      </c>
      <c r="J64" s="80">
        <v>35.700252749999997</v>
      </c>
      <c r="K64" s="80">
        <v>45.188683089999998</v>
      </c>
      <c r="L64" s="80">
        <v>49.818871449999996</v>
      </c>
      <c r="M64" s="80">
        <v>54.69363534</v>
      </c>
      <c r="N64" s="80">
        <v>48.809025159999997</v>
      </c>
      <c r="O64" s="80">
        <v>47.281906880000001</v>
      </c>
      <c r="P64" s="80">
        <v>49.304362589999997</v>
      </c>
      <c r="Q64" s="80">
        <v>50.397777720000001</v>
      </c>
      <c r="R64" s="80">
        <v>52.273882449999995</v>
      </c>
      <c r="S64" s="80" t="s">
        <v>17</v>
      </c>
      <c r="T64" s="17"/>
      <c r="X64" s="20"/>
      <c r="AA64" s="19"/>
      <c r="AB64" s="19"/>
      <c r="AC64" s="19"/>
      <c r="AD64" s="19"/>
      <c r="AE64" s="19"/>
      <c r="AI64" s="14"/>
      <c r="AL64" s="21"/>
      <c r="AM64" s="21"/>
      <c r="AN64" s="21"/>
      <c r="AO64" s="21"/>
      <c r="AP64" s="21"/>
      <c r="AQ64" s="21"/>
      <c r="AR64" s="21"/>
      <c r="AS64" s="21"/>
      <c r="AT64" s="21"/>
      <c r="AU64" s="21"/>
      <c r="AV64" s="21"/>
      <c r="AW64" s="21"/>
      <c r="AX64" s="21"/>
      <c r="AY64" s="21"/>
      <c r="AZ64" s="21"/>
      <c r="BA64" s="21"/>
      <c r="BB64" s="21"/>
    </row>
    <row r="65" spans="1:54" s="18" customFormat="1" ht="36" customHeight="1" x14ac:dyDescent="0.25">
      <c r="A65" s="17"/>
      <c r="B65" s="191" t="s">
        <v>337</v>
      </c>
      <c r="C65" s="191"/>
      <c r="D65" s="80">
        <v>356.21999999999997</v>
      </c>
      <c r="E65" s="80">
        <v>327.40000000000003</v>
      </c>
      <c r="F65" s="80">
        <v>287.13</v>
      </c>
      <c r="G65" s="80">
        <v>301.58000000000004</v>
      </c>
      <c r="H65" s="80">
        <v>327.75</v>
      </c>
      <c r="I65" s="80">
        <v>332.86</v>
      </c>
      <c r="J65" s="80">
        <v>607.82999999999993</v>
      </c>
      <c r="K65" s="80">
        <v>344.8</v>
      </c>
      <c r="L65" s="80">
        <v>439.96000000000004</v>
      </c>
      <c r="M65" s="80">
        <v>635.54</v>
      </c>
      <c r="N65" s="80">
        <v>622.31000000000006</v>
      </c>
      <c r="O65" s="80">
        <v>620.17999999999995</v>
      </c>
      <c r="P65" s="80">
        <v>510.52</v>
      </c>
      <c r="Q65" s="80">
        <v>483.41</v>
      </c>
      <c r="R65" s="80">
        <v>456.28000000000003</v>
      </c>
      <c r="S65" s="80" t="s">
        <v>17</v>
      </c>
      <c r="T65" s="17"/>
      <c r="AA65" s="19"/>
      <c r="AB65" s="19"/>
      <c r="AC65" s="19"/>
      <c r="AD65" s="19"/>
      <c r="AE65" s="19"/>
      <c r="AI65" s="14"/>
      <c r="AL65" s="21"/>
      <c r="AM65" s="21"/>
      <c r="AN65" s="21"/>
      <c r="AO65" s="21"/>
      <c r="AP65" s="21"/>
      <c r="AQ65" s="21"/>
      <c r="AR65" s="21"/>
      <c r="AS65" s="21"/>
      <c r="AT65" s="21"/>
      <c r="AU65" s="21"/>
      <c r="AV65" s="21"/>
      <c r="AW65" s="21"/>
      <c r="AX65" s="21"/>
      <c r="AY65" s="21"/>
      <c r="AZ65" s="21"/>
      <c r="BA65" s="21"/>
      <c r="BB65" s="21"/>
    </row>
    <row r="66" spans="1:54" s="18" customFormat="1" ht="36" customHeight="1" x14ac:dyDescent="0.25">
      <c r="A66" s="17"/>
      <c r="B66" s="191" t="s">
        <v>326</v>
      </c>
      <c r="C66" s="191"/>
      <c r="D66" s="80">
        <v>65.400000000000006</v>
      </c>
      <c r="E66" s="80">
        <v>60.290000000000006</v>
      </c>
      <c r="F66" s="80">
        <v>53.830000000000005</v>
      </c>
      <c r="G66" s="80">
        <v>56.49</v>
      </c>
      <c r="H66" s="80">
        <v>62.449999999999996</v>
      </c>
      <c r="I66" s="80">
        <v>65.180000000000007</v>
      </c>
      <c r="J66" s="80">
        <v>120.53999999999999</v>
      </c>
      <c r="K66" s="80">
        <v>65.900000000000006</v>
      </c>
      <c r="L66" s="80">
        <v>83.37</v>
      </c>
      <c r="M66" s="80">
        <v>125.46</v>
      </c>
      <c r="N66" s="80">
        <v>110.00999999999999</v>
      </c>
      <c r="O66" s="80">
        <v>125.47</v>
      </c>
      <c r="P66" s="80">
        <v>98.97</v>
      </c>
      <c r="Q66" s="80">
        <v>94.399999999999991</v>
      </c>
      <c r="R66" s="80">
        <v>90.509999999999991</v>
      </c>
      <c r="S66" s="80" t="s">
        <v>17</v>
      </c>
      <c r="T66" s="17"/>
      <c r="AA66" s="19"/>
      <c r="AB66" s="19"/>
      <c r="AC66" s="19"/>
      <c r="AD66" s="19"/>
      <c r="AE66" s="19"/>
      <c r="AI66" s="14"/>
      <c r="AL66" s="21"/>
      <c r="AM66" s="21"/>
      <c r="AN66" s="21"/>
      <c r="AO66" s="21"/>
      <c r="AP66" s="21"/>
      <c r="AQ66" s="21"/>
      <c r="AR66" s="21"/>
      <c r="AS66" s="21"/>
      <c r="AT66" s="21"/>
      <c r="AU66" s="21"/>
      <c r="AV66" s="21"/>
      <c r="AW66" s="21"/>
      <c r="AX66" s="21"/>
      <c r="AY66" s="21"/>
      <c r="AZ66" s="21"/>
      <c r="BA66" s="21"/>
      <c r="BB66" s="21"/>
    </row>
    <row r="67" spans="1:54" s="18" customFormat="1" ht="36" customHeight="1" x14ac:dyDescent="0.25">
      <c r="A67" s="27"/>
      <c r="B67" s="190" t="s">
        <v>327</v>
      </c>
      <c r="C67" s="190"/>
      <c r="D67" s="84">
        <v>136.04</v>
      </c>
      <c r="E67" s="84">
        <v>129.07</v>
      </c>
      <c r="F67" s="84">
        <v>106.09</v>
      </c>
      <c r="G67" s="84">
        <v>114.72</v>
      </c>
      <c r="H67" s="84">
        <v>120.05</v>
      </c>
      <c r="I67" s="84">
        <v>131.66</v>
      </c>
      <c r="J67" s="84">
        <v>292.81</v>
      </c>
      <c r="K67" s="84">
        <v>130.08000000000001</v>
      </c>
      <c r="L67" s="84">
        <v>133.45000000000002</v>
      </c>
      <c r="M67" s="84">
        <v>270.77000000000004</v>
      </c>
      <c r="N67" s="84">
        <v>239.23</v>
      </c>
      <c r="O67" s="84">
        <v>243.74</v>
      </c>
      <c r="P67" s="84">
        <v>186.85999999999999</v>
      </c>
      <c r="Q67" s="84">
        <v>171.56</v>
      </c>
      <c r="R67" s="84">
        <v>161.73000000000002</v>
      </c>
      <c r="S67" s="84" t="s">
        <v>17</v>
      </c>
      <c r="T67" s="27"/>
      <c r="AA67" s="19"/>
      <c r="AB67" s="19"/>
      <c r="AC67" s="19"/>
      <c r="AD67" s="19"/>
      <c r="AE67" s="19"/>
      <c r="AI67" s="14"/>
      <c r="AL67" s="21"/>
      <c r="AM67" s="21"/>
      <c r="AN67" s="21"/>
      <c r="AO67" s="21"/>
      <c r="AP67" s="21"/>
      <c r="AQ67" s="21"/>
      <c r="AR67" s="21"/>
      <c r="AS67" s="21"/>
      <c r="AT67" s="21"/>
      <c r="AU67" s="21"/>
      <c r="AV67" s="21"/>
      <c r="AW67" s="21"/>
      <c r="AX67" s="21"/>
      <c r="AY67" s="21"/>
      <c r="AZ67" s="21"/>
      <c r="BA67" s="21"/>
      <c r="BB67" s="21"/>
    </row>
    <row r="68" spans="1:54" s="22" customFormat="1" ht="18" x14ac:dyDescent="0.25">
      <c r="AL68" s="28"/>
      <c r="AM68" s="28"/>
      <c r="AN68" s="28"/>
      <c r="AO68" s="28"/>
      <c r="AP68" s="28"/>
      <c r="AQ68" s="28"/>
      <c r="AR68" s="28"/>
      <c r="AS68" s="28"/>
      <c r="AT68" s="28"/>
      <c r="AU68" s="28"/>
      <c r="AV68" s="28"/>
      <c r="AW68" s="28"/>
      <c r="AX68" s="28"/>
      <c r="AY68" s="28"/>
      <c r="AZ68" s="28"/>
      <c r="BA68" s="28"/>
      <c r="BB68" s="28"/>
    </row>
    <row r="69" spans="1:54" s="64" customFormat="1" ht="18.75" customHeight="1" x14ac:dyDescent="0.2">
      <c r="A69" s="185" t="s">
        <v>103</v>
      </c>
      <c r="B69" s="185"/>
      <c r="C69" s="185"/>
      <c r="D69" s="184"/>
      <c r="E69" s="184"/>
      <c r="F69" s="184"/>
      <c r="G69" s="184"/>
      <c r="H69" s="184"/>
      <c r="I69" s="184"/>
      <c r="J69" s="184"/>
      <c r="K69" s="184"/>
      <c r="L69" s="184"/>
      <c r="M69" s="184"/>
      <c r="N69" s="184"/>
      <c r="O69" s="184"/>
      <c r="S69" s="14"/>
      <c r="Y69" s="65"/>
      <c r="Z69" s="66"/>
    </row>
    <row r="70" spans="1:54" x14ac:dyDescent="0.25">
      <c r="I70" s="29"/>
      <c r="J70" s="29"/>
      <c r="K70" s="29"/>
      <c r="L70" s="29"/>
      <c r="M70" s="29"/>
      <c r="N70" s="29"/>
      <c r="O70" s="29"/>
      <c r="P70" s="29"/>
      <c r="Q70" s="29"/>
      <c r="R70" s="29"/>
      <c r="S70" s="29"/>
    </row>
    <row r="71" spans="1:54" x14ac:dyDescent="0.25">
      <c r="I71" s="29"/>
      <c r="J71" s="29"/>
      <c r="K71" s="29"/>
      <c r="L71" s="29"/>
      <c r="M71" s="29"/>
      <c r="N71" s="29"/>
      <c r="O71" s="29"/>
      <c r="P71" s="29"/>
      <c r="Q71" s="29"/>
      <c r="R71" s="29"/>
      <c r="S71" s="29"/>
    </row>
    <row r="72" spans="1:54" x14ac:dyDescent="0.25">
      <c r="I72" s="29"/>
      <c r="J72" s="29"/>
      <c r="K72" s="29"/>
      <c r="L72" s="29"/>
      <c r="M72" s="29"/>
      <c r="N72" s="29"/>
      <c r="O72" s="29"/>
      <c r="P72" s="29"/>
      <c r="Q72" s="29"/>
      <c r="R72" s="29"/>
      <c r="S72" s="29"/>
    </row>
  </sheetData>
  <mergeCells count="15">
    <mergeCell ref="V3:W3"/>
    <mergeCell ref="B34:C34"/>
    <mergeCell ref="B3:C3"/>
    <mergeCell ref="B4:C4"/>
    <mergeCell ref="B13:C13"/>
    <mergeCell ref="B20:C20"/>
    <mergeCell ref="B30:C30"/>
    <mergeCell ref="B66:C66"/>
    <mergeCell ref="B67:C67"/>
    <mergeCell ref="B38:C38"/>
    <mergeCell ref="B42:C42"/>
    <mergeCell ref="B48:C48"/>
    <mergeCell ref="B56:C56"/>
    <mergeCell ref="B64:C64"/>
    <mergeCell ref="B65:C65"/>
  </mergeCells>
  <hyperlinks>
    <hyperlink ref="V3" location="Índice!A1" display="Volver al índice"/>
  </hyperlinks>
  <pageMargins left="0.18" right="0.25" top="0.75" bottom="0.75" header="0.3" footer="0.3"/>
  <pageSetup paperSize="9" scale="32" orientation="portrait"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57">
    <tabColor rgb="FFFFC081"/>
    <pageSetUpPr fitToPage="1"/>
  </sheetPr>
  <dimension ref="A1:BB72"/>
  <sheetViews>
    <sheetView showGridLines="0" zoomScale="60" zoomScaleNormal="60" workbookViewId="0"/>
  </sheetViews>
  <sheetFormatPr baseColWidth="10" defaultColWidth="11.42578125" defaultRowHeight="11.25" x14ac:dyDescent="0.25"/>
  <cols>
    <col min="1" max="1" width="2.28515625" style="14" customWidth="1"/>
    <col min="2" max="2" width="5.7109375" style="14" customWidth="1"/>
    <col min="3" max="3" width="72.42578125" style="14" customWidth="1"/>
    <col min="4" max="8" width="15" style="14" customWidth="1"/>
    <col min="9" max="18" width="15" style="30" customWidth="1"/>
    <col min="19" max="19" width="16.85546875" style="30" customWidth="1"/>
    <col min="20" max="20" width="2.28515625" style="14" customWidth="1"/>
    <col min="21" max="27" width="11.42578125" style="14"/>
    <col min="28" max="28" width="16.140625" style="14" bestFit="1" customWidth="1"/>
    <col min="29" max="37" width="11.42578125" style="14"/>
    <col min="38" max="54" width="11.42578125" style="16"/>
    <col min="55" max="16384" width="11.42578125" style="14"/>
  </cols>
  <sheetData>
    <row r="1" spans="1:54" s="6" customFormat="1" ht="39.75" customHeight="1" x14ac:dyDescent="0.25">
      <c r="D1" s="7"/>
      <c r="E1" s="7"/>
      <c r="F1" s="7"/>
      <c r="G1" s="7"/>
      <c r="H1" s="7"/>
      <c r="I1" s="7"/>
      <c r="J1" s="7"/>
      <c r="K1" s="7"/>
      <c r="L1" s="7"/>
      <c r="AB1" s="8" t="e">
        <f ca="1">YEAR(TODAY())-1 &amp; ": " &amp; FIXED(HLOOKUP(YEAR(TODAY())-1,D3:AE4,2,FALSE)) &amp;
" Mtep"</f>
        <v>#N/A</v>
      </c>
      <c r="AL1" s="9"/>
      <c r="AM1" s="9"/>
      <c r="AN1" s="9"/>
      <c r="AO1" s="9"/>
      <c r="AP1" s="9"/>
      <c r="AQ1" s="9"/>
      <c r="AR1" s="9"/>
      <c r="AS1" s="9"/>
      <c r="AT1" s="9"/>
      <c r="AU1" s="9"/>
      <c r="AV1" s="9"/>
      <c r="AW1" s="9"/>
      <c r="AX1" s="9"/>
      <c r="AY1" s="9"/>
      <c r="AZ1" s="9"/>
      <c r="BA1" s="9"/>
      <c r="BB1" s="9"/>
    </row>
    <row r="2" spans="1:54" s="6" customFormat="1" ht="39.75" customHeight="1" x14ac:dyDescent="0.25">
      <c r="D2" s="7"/>
      <c r="E2" s="7"/>
      <c r="F2" s="7"/>
      <c r="G2" s="7"/>
      <c r="H2" s="7"/>
      <c r="I2" s="7"/>
      <c r="J2" s="7"/>
      <c r="K2" s="7"/>
      <c r="L2" s="7"/>
      <c r="S2" s="70"/>
      <c r="W2" s="11"/>
      <c r="Y2" s="12"/>
      <c r="AL2" s="9"/>
      <c r="AM2" s="9"/>
      <c r="AN2" s="9"/>
      <c r="AO2" s="9"/>
      <c r="AP2" s="9"/>
      <c r="AQ2" s="9"/>
      <c r="AR2" s="9"/>
      <c r="AS2" s="9"/>
      <c r="AT2" s="9"/>
      <c r="AU2" s="9"/>
      <c r="AV2" s="9"/>
      <c r="AW2" s="9"/>
      <c r="AX2" s="9"/>
      <c r="AY2" s="9"/>
      <c r="AZ2" s="9"/>
      <c r="BA2" s="9"/>
      <c r="BB2" s="9"/>
    </row>
    <row r="3" spans="1:54" ht="65.25" customHeight="1" x14ac:dyDescent="0.25">
      <c r="A3" s="71"/>
      <c r="B3" s="193" t="s">
        <v>316</v>
      </c>
      <c r="C3" s="193"/>
      <c r="D3" s="13">
        <v>2005</v>
      </c>
      <c r="E3" s="13">
        <v>2006</v>
      </c>
      <c r="F3" s="13">
        <v>2007</v>
      </c>
      <c r="G3" s="13">
        <v>2008</v>
      </c>
      <c r="H3" s="13">
        <v>2009</v>
      </c>
      <c r="I3" s="13">
        <v>2010</v>
      </c>
      <c r="J3" s="13">
        <v>2011</v>
      </c>
      <c r="K3" s="13">
        <v>2012</v>
      </c>
      <c r="L3" s="13">
        <v>2013</v>
      </c>
      <c r="M3" s="13">
        <v>2014</v>
      </c>
      <c r="N3" s="13">
        <v>2015</v>
      </c>
      <c r="O3" s="13">
        <v>2016</v>
      </c>
      <c r="P3" s="13">
        <v>2017</v>
      </c>
      <c r="Q3" s="13">
        <v>2018</v>
      </c>
      <c r="R3" s="13">
        <v>2019</v>
      </c>
      <c r="S3" s="73" t="s">
        <v>342</v>
      </c>
      <c r="T3" s="71"/>
      <c r="V3" s="192" t="s">
        <v>168</v>
      </c>
      <c r="W3" s="192"/>
      <c r="AF3" s="15"/>
    </row>
    <row r="4" spans="1:54" s="18" customFormat="1" ht="36" customHeight="1" x14ac:dyDescent="0.2">
      <c r="A4" s="61"/>
      <c r="B4" s="189" t="s">
        <v>256</v>
      </c>
      <c r="C4" s="189"/>
      <c r="D4" s="75">
        <v>105.24144369</v>
      </c>
      <c r="E4" s="75">
        <v>105.91009742999999</v>
      </c>
      <c r="F4" s="75">
        <v>109.85006625</v>
      </c>
      <c r="G4" s="75">
        <v>113.15936216999999</v>
      </c>
      <c r="H4" s="75">
        <v>111.08208556999999</v>
      </c>
      <c r="I4" s="75">
        <v>127.37060866</v>
      </c>
      <c r="J4" s="75">
        <v>138.90621752000001</v>
      </c>
      <c r="K4" s="75">
        <v>140.26610754999999</v>
      </c>
      <c r="L4" s="75">
        <v>142.93590995</v>
      </c>
      <c r="M4" s="75">
        <v>146.56156776999998</v>
      </c>
      <c r="N4" s="75">
        <v>145.22679058</v>
      </c>
      <c r="O4" s="75">
        <v>149.80901595</v>
      </c>
      <c r="P4" s="75">
        <v>157.33885045</v>
      </c>
      <c r="Q4" s="75">
        <v>165.22917673000001</v>
      </c>
      <c r="R4" s="75">
        <v>167.78321739</v>
      </c>
      <c r="S4" s="75">
        <v>100</v>
      </c>
      <c r="T4" s="61"/>
      <c r="AA4" s="19"/>
      <c r="AB4" s="19"/>
      <c r="AC4" s="19"/>
      <c r="AD4" s="19"/>
      <c r="AE4" s="20"/>
      <c r="AI4" s="14"/>
      <c r="AL4" s="21"/>
      <c r="AM4" s="21">
        <v>2006</v>
      </c>
      <c r="AN4" s="21">
        <v>2007</v>
      </c>
      <c r="AO4" s="21">
        <v>2008</v>
      </c>
      <c r="AP4" s="21">
        <v>2009</v>
      </c>
      <c r="AQ4" s="21">
        <v>2010</v>
      </c>
      <c r="AR4" s="21">
        <v>2011</v>
      </c>
      <c r="AS4" s="21">
        <v>2012</v>
      </c>
      <c r="AT4" s="21">
        <v>2013</v>
      </c>
      <c r="AU4" s="21">
        <v>2014</v>
      </c>
      <c r="AV4" s="21">
        <v>2015</v>
      </c>
      <c r="AW4" s="21">
        <v>2016</v>
      </c>
      <c r="AX4" s="21">
        <v>2017</v>
      </c>
      <c r="AY4" s="21">
        <v>2018</v>
      </c>
      <c r="AZ4" s="21">
        <v>2019</v>
      </c>
      <c r="BA4" s="21"/>
      <c r="BB4" s="21"/>
    </row>
    <row r="5" spans="1:54" s="115" customFormat="1" ht="22.5" customHeight="1" x14ac:dyDescent="0.25">
      <c r="B5" s="121"/>
      <c r="C5" s="81" t="s">
        <v>4</v>
      </c>
      <c r="D5" s="83">
        <v>13.806231200000001</v>
      </c>
      <c r="E5" s="83">
        <v>11.247683800000001</v>
      </c>
      <c r="F5" s="83">
        <v>9.5850956000000007</v>
      </c>
      <c r="G5" s="83">
        <v>11.8497626</v>
      </c>
      <c r="H5" s="83">
        <v>9.5312368000000003</v>
      </c>
      <c r="I5" s="83">
        <v>20.315837500000001</v>
      </c>
      <c r="J5" s="83">
        <v>24.023669000000002</v>
      </c>
      <c r="K5" s="83">
        <v>19.255061600000001</v>
      </c>
      <c r="L5" s="83">
        <v>21.449195199999998</v>
      </c>
      <c r="M5" s="83">
        <v>23.220315800000002</v>
      </c>
      <c r="N5" s="83">
        <v>19.050630600000002</v>
      </c>
      <c r="O5" s="83">
        <v>21.314180700000001</v>
      </c>
      <c r="P5" s="83">
        <v>25.744710050000002</v>
      </c>
      <c r="Q5" s="83">
        <v>28.13205151</v>
      </c>
      <c r="R5" s="83">
        <v>27.54642351</v>
      </c>
      <c r="S5" s="83">
        <v>16.417865826216886</v>
      </c>
      <c r="AA5" s="123"/>
      <c r="AB5" s="123"/>
      <c r="AL5" s="124" t="s">
        <v>325</v>
      </c>
      <c r="AM5" s="125">
        <f>+E4/D4-1</f>
        <v>6.3535211657641533E-3</v>
      </c>
      <c r="AN5" s="125">
        <f t="shared" ref="AN5:AZ5" si="0">+F4/E4-1</f>
        <v>3.7201068789536995E-2</v>
      </c>
      <c r="AO5" s="125">
        <f t="shared" si="0"/>
        <v>3.012557054329501E-2</v>
      </c>
      <c r="AP5" s="125">
        <f t="shared" si="0"/>
        <v>-1.8357090038023549E-2</v>
      </c>
      <c r="AQ5" s="125">
        <f t="shared" si="0"/>
        <v>0.14663501325545036</v>
      </c>
      <c r="AR5" s="125">
        <f t="shared" si="0"/>
        <v>9.0567274360703554E-2</v>
      </c>
      <c r="AS5" s="125">
        <f t="shared" si="0"/>
        <v>9.789986757102298E-3</v>
      </c>
      <c r="AT5" s="125">
        <f t="shared" si="0"/>
        <v>1.9033838228157185E-2</v>
      </c>
      <c r="AU5" s="125">
        <f t="shared" si="0"/>
        <v>2.5365618907580822E-2</v>
      </c>
      <c r="AV5" s="125">
        <f t="shared" si="0"/>
        <v>-9.1072796935049993E-3</v>
      </c>
      <c r="AW5" s="125">
        <f t="shared" si="0"/>
        <v>3.1552204326073197E-2</v>
      </c>
      <c r="AX5" s="125">
        <f t="shared" si="0"/>
        <v>5.0262892738799803E-2</v>
      </c>
      <c r="AY5" s="125">
        <f t="shared" si="0"/>
        <v>5.014862036574641E-2</v>
      </c>
      <c r="AZ5" s="125">
        <f t="shared" si="0"/>
        <v>1.5457564520662936E-2</v>
      </c>
      <c r="BA5" s="124"/>
      <c r="BB5" s="124"/>
    </row>
    <row r="6" spans="1:54" s="115" customFormat="1" ht="22.5" customHeight="1" x14ac:dyDescent="0.25">
      <c r="B6" s="121"/>
      <c r="C6" s="81" t="s">
        <v>0</v>
      </c>
      <c r="D6" s="83">
        <v>9.0125501400000001</v>
      </c>
      <c r="E6" s="83">
        <v>9.4435315200000005</v>
      </c>
      <c r="F6" s="83">
        <v>9.7132521500000006</v>
      </c>
      <c r="G6" s="83">
        <v>9.0228438400000002</v>
      </c>
      <c r="H6" s="83">
        <v>7.8868194799999998</v>
      </c>
      <c r="I6" s="83">
        <v>8.8233739299999989</v>
      </c>
      <c r="J6" s="83">
        <v>12.233015760000001</v>
      </c>
      <c r="K6" s="83">
        <v>12.6132808</v>
      </c>
      <c r="L6" s="83">
        <v>12.50729226</v>
      </c>
      <c r="M6" s="83">
        <v>14.274563039999999</v>
      </c>
      <c r="N6" s="83">
        <v>14.17459169</v>
      </c>
      <c r="O6" s="83">
        <v>13.907020060000001</v>
      </c>
      <c r="P6" s="83">
        <v>14.16017192</v>
      </c>
      <c r="Q6" s="83">
        <v>13.74612623</v>
      </c>
      <c r="R6" s="83">
        <v>13.73714496</v>
      </c>
      <c r="S6" s="83">
        <v>8.1874368448120745</v>
      </c>
      <c r="AF6" s="24"/>
      <c r="AL6" s="124" t="s">
        <v>324</v>
      </c>
      <c r="AM6" s="125">
        <f>+E64/D64-1</f>
        <v>-8.9670431234773362E-2</v>
      </c>
      <c r="AN6" s="125">
        <f t="shared" ref="AN6:AZ6" si="1">+F64/E64-1</f>
        <v>-7.5338305261734351E-2</v>
      </c>
      <c r="AO6" s="125">
        <f t="shared" si="1"/>
        <v>0.10042697549288393</v>
      </c>
      <c r="AP6" s="125">
        <f t="shared" si="1"/>
        <v>-0.15264144935189528</v>
      </c>
      <c r="AQ6" s="125">
        <f t="shared" si="1"/>
        <v>0.2323769452611526</v>
      </c>
      <c r="AR6" s="125">
        <f t="shared" si="1"/>
        <v>9.2256741680015075E-2</v>
      </c>
      <c r="AS6" s="125">
        <f t="shared" si="1"/>
        <v>2.8016857156107244E-2</v>
      </c>
      <c r="AT6" s="125">
        <f t="shared" si="1"/>
        <v>0.30558733103385816</v>
      </c>
      <c r="AU6" s="125">
        <f t="shared" si="1"/>
        <v>0.10381494072999597</v>
      </c>
      <c r="AV6" s="125">
        <f t="shared" si="1"/>
        <v>-6.9282643537020183E-2</v>
      </c>
      <c r="AW6" s="125">
        <f t="shared" si="1"/>
        <v>2.382192717628695E-2</v>
      </c>
      <c r="AX6" s="125">
        <f t="shared" si="1"/>
        <v>1.2688597738643947E-2</v>
      </c>
      <c r="AY6" s="125">
        <f t="shared" si="1"/>
        <v>2.3977421672689569E-3</v>
      </c>
      <c r="AZ6" s="125">
        <f t="shared" si="1"/>
        <v>-1.6112766565701264E-2</v>
      </c>
      <c r="BA6" s="124"/>
      <c r="BB6" s="124"/>
    </row>
    <row r="7" spans="1:54" s="24" customFormat="1" ht="22.5" customHeight="1" x14ac:dyDescent="0.25">
      <c r="B7" s="81"/>
      <c r="C7" s="81" t="s">
        <v>5</v>
      </c>
      <c r="D7" s="83">
        <v>4.9296000000000001E-3</v>
      </c>
      <c r="E7" s="83">
        <v>4.9296000000000001E-3</v>
      </c>
      <c r="F7" s="83">
        <v>1.4172599999999999E-2</v>
      </c>
      <c r="G7" s="83">
        <v>1.9718400000000001E-2</v>
      </c>
      <c r="H7" s="83">
        <v>2.0950800000000002E-2</v>
      </c>
      <c r="I7" s="83">
        <v>2.3415600000000002E-2</v>
      </c>
      <c r="J7" s="83">
        <v>1.9718400000000001E-2</v>
      </c>
      <c r="K7" s="83">
        <v>2.9577599999999999E-2</v>
      </c>
      <c r="L7" s="83">
        <v>2.7112799999999999E-2</v>
      </c>
      <c r="M7" s="83">
        <v>2.8345199999999997E-2</v>
      </c>
      <c r="N7" s="83">
        <v>2.8961400000000002E-2</v>
      </c>
      <c r="O7" s="83">
        <v>2.8345199999999997E-2</v>
      </c>
      <c r="P7" s="83">
        <v>2.8573810000000002E-2</v>
      </c>
      <c r="Q7" s="83">
        <v>2.8345199999999997E-2</v>
      </c>
      <c r="R7" s="83">
        <v>2.8345199999999997E-2</v>
      </c>
      <c r="S7" s="83">
        <v>1.6893942338770167E-2</v>
      </c>
      <c r="AF7" s="115"/>
      <c r="AI7" s="115"/>
      <c r="AL7" s="25"/>
      <c r="AM7" s="25"/>
      <c r="AN7" s="25"/>
      <c r="AO7" s="25"/>
      <c r="AP7" s="25"/>
      <c r="AQ7" s="25"/>
      <c r="AR7" s="25"/>
      <c r="AS7" s="25"/>
      <c r="AT7" s="25"/>
      <c r="AU7" s="25"/>
      <c r="AV7" s="25"/>
      <c r="AW7" s="25"/>
      <c r="AX7" s="25"/>
      <c r="AY7" s="25"/>
      <c r="AZ7" s="25"/>
      <c r="BA7" s="25"/>
      <c r="BB7" s="25"/>
    </row>
    <row r="8" spans="1:54" s="24" customFormat="1" ht="22.5" customHeight="1" x14ac:dyDescent="0.25">
      <c r="B8" s="81"/>
      <c r="C8" s="81" t="s">
        <v>1</v>
      </c>
      <c r="D8" s="83">
        <v>0</v>
      </c>
      <c r="E8" s="83">
        <v>0</v>
      </c>
      <c r="F8" s="83">
        <v>0</v>
      </c>
      <c r="G8" s="83">
        <v>0</v>
      </c>
      <c r="H8" s="83">
        <v>0</v>
      </c>
      <c r="I8" s="83">
        <v>0</v>
      </c>
      <c r="J8" s="83">
        <v>0</v>
      </c>
      <c r="K8" s="83">
        <v>0</v>
      </c>
      <c r="L8" s="83">
        <v>0</v>
      </c>
      <c r="M8" s="83">
        <v>0</v>
      </c>
      <c r="N8" s="83">
        <v>0</v>
      </c>
      <c r="O8" s="83">
        <v>0</v>
      </c>
      <c r="P8" s="83">
        <v>0</v>
      </c>
      <c r="Q8" s="83">
        <v>0</v>
      </c>
      <c r="R8" s="83">
        <v>0</v>
      </c>
      <c r="S8" s="83">
        <v>0</v>
      </c>
      <c r="AF8" s="115"/>
      <c r="AL8" s="25"/>
      <c r="AM8" s="25"/>
      <c r="AN8" s="25"/>
      <c r="AO8" s="25"/>
      <c r="AP8" s="25"/>
      <c r="AQ8" s="25"/>
      <c r="AR8" s="25"/>
      <c r="AS8" s="25"/>
      <c r="AT8" s="25"/>
      <c r="AU8" s="25"/>
      <c r="AV8" s="25"/>
      <c r="AW8" s="25"/>
      <c r="AX8" s="25"/>
      <c r="AY8" s="25"/>
      <c r="AZ8" s="25"/>
      <c r="BA8" s="25"/>
      <c r="BB8" s="25"/>
    </row>
    <row r="9" spans="1:54" s="24" customFormat="1" ht="22.5" customHeight="1" x14ac:dyDescent="0.25">
      <c r="B9" s="81"/>
      <c r="C9" s="81" t="s">
        <v>6</v>
      </c>
      <c r="D9" s="83">
        <v>0.66804799999999998</v>
      </c>
      <c r="E9" s="83">
        <v>0.53861800000000004</v>
      </c>
      <c r="F9" s="83">
        <v>0.53552200000000005</v>
      </c>
      <c r="G9" s="83">
        <v>0.492006</v>
      </c>
      <c r="H9" s="83">
        <v>0.38949400000000001</v>
      </c>
      <c r="I9" s="83">
        <v>0.54816399999999998</v>
      </c>
      <c r="J9" s="83">
        <v>0.505938</v>
      </c>
      <c r="K9" s="83">
        <v>0.486674</v>
      </c>
      <c r="L9" s="83">
        <v>0.458036</v>
      </c>
      <c r="M9" s="83">
        <v>0.459756</v>
      </c>
      <c r="N9" s="83">
        <v>0.49174799999999996</v>
      </c>
      <c r="O9" s="83">
        <v>0.48039599999999999</v>
      </c>
      <c r="P9" s="83">
        <v>0.47532200000000002</v>
      </c>
      <c r="Q9" s="83">
        <v>0.47030158999999999</v>
      </c>
      <c r="R9" s="83">
        <v>0.54866435000000002</v>
      </c>
      <c r="S9" s="83">
        <v>0.32700788465908914</v>
      </c>
      <c r="AF9" s="115"/>
      <c r="AL9" s="25"/>
      <c r="AM9" s="25"/>
      <c r="AN9" s="25"/>
      <c r="AO9" s="25"/>
      <c r="AP9" s="25"/>
      <c r="AQ9" s="25"/>
      <c r="AR9" s="25"/>
      <c r="AS9" s="25"/>
      <c r="AT9" s="25"/>
      <c r="AU9" s="25"/>
      <c r="AV9" s="25"/>
      <c r="AW9" s="25"/>
      <c r="AX9" s="25"/>
      <c r="AY9" s="25"/>
      <c r="AZ9" s="25"/>
      <c r="BA9" s="25"/>
      <c r="BB9" s="25"/>
    </row>
    <row r="10" spans="1:54" s="24" customFormat="1" ht="22.5" customHeight="1" x14ac:dyDescent="0.25">
      <c r="B10" s="81"/>
      <c r="C10" s="81" t="s">
        <v>7</v>
      </c>
      <c r="D10" s="83">
        <v>81.74968475</v>
      </c>
      <c r="E10" s="83">
        <v>84.675334509999999</v>
      </c>
      <c r="F10" s="83">
        <v>90.002023899999998</v>
      </c>
      <c r="G10" s="83">
        <v>91.775031339999998</v>
      </c>
      <c r="H10" s="83">
        <v>93.253584489999994</v>
      </c>
      <c r="I10" s="83">
        <v>97.65981764</v>
      </c>
      <c r="J10" s="83">
        <v>102.12387637</v>
      </c>
      <c r="K10" s="83">
        <v>107.87970755000001</v>
      </c>
      <c r="L10" s="83">
        <v>108.49238168999999</v>
      </c>
      <c r="M10" s="83">
        <v>108.57669573999999</v>
      </c>
      <c r="N10" s="83">
        <v>111.47879489</v>
      </c>
      <c r="O10" s="83">
        <v>114.07683800000001</v>
      </c>
      <c r="P10" s="83">
        <v>116.92780589</v>
      </c>
      <c r="Q10" s="83">
        <v>122.85002415</v>
      </c>
      <c r="R10" s="83">
        <v>125.92024839999999</v>
      </c>
      <c r="S10" s="83">
        <v>75.049370466718045</v>
      </c>
      <c r="AL10" s="25"/>
      <c r="AM10" s="25"/>
      <c r="AN10" s="25"/>
      <c r="AO10" s="25"/>
      <c r="AP10" s="25"/>
      <c r="AQ10" s="25"/>
      <c r="AR10" s="25"/>
      <c r="AS10" s="25"/>
      <c r="AT10" s="25"/>
      <c r="AU10" s="25"/>
      <c r="AV10" s="25"/>
      <c r="AW10" s="25"/>
      <c r="AX10" s="25"/>
      <c r="AY10" s="25"/>
      <c r="AZ10" s="25"/>
      <c r="BA10" s="25"/>
      <c r="BB10" s="25"/>
    </row>
    <row r="11" spans="1:54" s="24" customFormat="1" ht="22.5" customHeight="1" x14ac:dyDescent="0.25">
      <c r="B11" s="81"/>
      <c r="C11" s="126" t="s">
        <v>18</v>
      </c>
      <c r="D11" s="83">
        <v>0</v>
      </c>
      <c r="E11" s="83">
        <v>0</v>
      </c>
      <c r="F11" s="83">
        <v>0</v>
      </c>
      <c r="G11" s="83">
        <v>0</v>
      </c>
      <c r="H11" s="83">
        <v>0</v>
      </c>
      <c r="I11" s="83">
        <v>0</v>
      </c>
      <c r="J11" s="83">
        <v>0</v>
      </c>
      <c r="K11" s="83">
        <v>1.8060000000000001E-3</v>
      </c>
      <c r="L11" s="83">
        <v>1.8919999999999998E-3</v>
      </c>
      <c r="M11" s="83">
        <v>1.8919999999999998E-3</v>
      </c>
      <c r="N11" s="83">
        <v>2.0639999999999999E-3</v>
      </c>
      <c r="O11" s="83">
        <v>2.2360000000000001E-3</v>
      </c>
      <c r="P11" s="83">
        <v>2.2667899999999999E-3</v>
      </c>
      <c r="Q11" s="83">
        <v>2.3280500000000003E-3</v>
      </c>
      <c r="R11" s="83">
        <v>2.3909699999999996E-3</v>
      </c>
      <c r="S11" s="83">
        <v>1.42503525513065E-3</v>
      </c>
      <c r="AL11" s="25"/>
      <c r="AM11" s="25"/>
      <c r="AN11" s="25"/>
      <c r="AO11" s="25"/>
      <c r="AP11" s="25"/>
      <c r="AQ11" s="25"/>
      <c r="AR11" s="25"/>
      <c r="AS11" s="25"/>
      <c r="AT11" s="25"/>
      <c r="AU11" s="25"/>
      <c r="AV11" s="25"/>
      <c r="AW11" s="25"/>
      <c r="AX11" s="25"/>
      <c r="AY11" s="25"/>
      <c r="AZ11" s="25"/>
      <c r="BA11" s="25"/>
      <c r="BB11" s="25"/>
    </row>
    <row r="12" spans="1:54" s="24" customFormat="1" ht="27" customHeight="1" x14ac:dyDescent="0.25">
      <c r="A12" s="23"/>
      <c r="B12" s="77"/>
      <c r="C12" s="78" t="s">
        <v>19</v>
      </c>
      <c r="D12" s="79">
        <v>0</v>
      </c>
      <c r="E12" s="79">
        <v>-1.4210854715202004E-14</v>
      </c>
      <c r="F12" s="79">
        <v>0</v>
      </c>
      <c r="G12" s="79">
        <v>-9.9999937219763524E-9</v>
      </c>
      <c r="H12" s="79">
        <v>-1.4210854715202004E-14</v>
      </c>
      <c r="I12" s="79">
        <v>-9.9999937219763524E-9</v>
      </c>
      <c r="J12" s="79">
        <v>-9.9999795111216372E-9</v>
      </c>
      <c r="K12" s="79">
        <v>0</v>
      </c>
      <c r="L12" s="79">
        <v>0</v>
      </c>
      <c r="M12" s="79">
        <v>-1.0000007932831068E-8</v>
      </c>
      <c r="N12" s="79">
        <v>0</v>
      </c>
      <c r="O12" s="79">
        <v>-1.0000007932831068E-8</v>
      </c>
      <c r="P12" s="79">
        <v>-1.0000007932831068E-8</v>
      </c>
      <c r="Q12" s="79">
        <v>2.8421709430404007E-14</v>
      </c>
      <c r="R12" s="79">
        <v>2.8421709430404007E-14</v>
      </c>
      <c r="S12" s="79">
        <v>1.6939542507603599E-14</v>
      </c>
      <c r="T12" s="23"/>
      <c r="AL12" s="25"/>
      <c r="AM12" s="25"/>
      <c r="AN12" s="25"/>
      <c r="AO12" s="25"/>
      <c r="AP12" s="25"/>
      <c r="AQ12" s="25"/>
      <c r="AR12" s="25"/>
      <c r="AS12" s="25"/>
      <c r="AT12" s="25"/>
      <c r="AU12" s="25"/>
      <c r="AV12" s="25"/>
      <c r="AW12" s="25"/>
      <c r="AX12" s="25"/>
      <c r="AY12" s="25"/>
      <c r="AZ12" s="25"/>
      <c r="BA12" s="25"/>
      <c r="BB12" s="25"/>
    </row>
    <row r="13" spans="1:54" s="18" customFormat="1" ht="36" customHeight="1" x14ac:dyDescent="0.25">
      <c r="A13" s="17"/>
      <c r="B13" s="191" t="s">
        <v>257</v>
      </c>
      <c r="C13" s="191"/>
      <c r="D13" s="80">
        <v>93.527015150000011</v>
      </c>
      <c r="E13" s="80">
        <v>94.060368690000004</v>
      </c>
      <c r="F13" s="80">
        <v>96.066648799999996</v>
      </c>
      <c r="G13" s="80">
        <v>99.807787660000002</v>
      </c>
      <c r="H13" s="80">
        <v>100.06068373000001</v>
      </c>
      <c r="I13" s="80">
        <v>105.88097915</v>
      </c>
      <c r="J13" s="80">
        <v>110.90033993</v>
      </c>
      <c r="K13" s="80">
        <v>115.63408585000001</v>
      </c>
      <c r="L13" s="80">
        <v>123.55765422</v>
      </c>
      <c r="M13" s="80">
        <v>126.01788205</v>
      </c>
      <c r="N13" s="80">
        <v>126.85770951000001</v>
      </c>
      <c r="O13" s="80">
        <v>129.72166098</v>
      </c>
      <c r="P13" s="80">
        <v>132.41104066999998</v>
      </c>
      <c r="Q13" s="80">
        <v>138.22007112</v>
      </c>
      <c r="R13" s="80">
        <v>140.67836882999998</v>
      </c>
      <c r="S13" s="80">
        <v>100</v>
      </c>
      <c r="T13" s="17"/>
      <c r="AA13" s="19"/>
      <c r="AB13" s="19"/>
      <c r="AC13" s="19"/>
      <c r="AD13" s="19"/>
      <c r="AE13" s="19"/>
      <c r="AI13" s="14"/>
      <c r="AL13" s="21"/>
      <c r="AM13" s="21"/>
      <c r="AN13" s="21"/>
      <c r="AO13" s="21"/>
      <c r="AP13" s="21"/>
      <c r="AQ13" s="21"/>
      <c r="AR13" s="21"/>
      <c r="AS13" s="21"/>
      <c r="AT13" s="21"/>
      <c r="AU13" s="21"/>
      <c r="AV13" s="21"/>
      <c r="AW13" s="21"/>
      <c r="AX13" s="21"/>
      <c r="AY13" s="21"/>
      <c r="AZ13" s="21"/>
      <c r="BA13" s="21"/>
      <c r="BB13" s="21"/>
    </row>
    <row r="14" spans="1:54" s="24" customFormat="1" ht="22.5" customHeight="1" x14ac:dyDescent="0.25">
      <c r="B14" s="81"/>
      <c r="C14" s="81" t="s">
        <v>4</v>
      </c>
      <c r="D14" s="83">
        <v>12.1615354</v>
      </c>
      <c r="E14" s="83">
        <v>10.5206541</v>
      </c>
      <c r="F14" s="83">
        <v>8.9633427999999995</v>
      </c>
      <c r="G14" s="83">
        <v>10.9583207</v>
      </c>
      <c r="H14" s="83">
        <v>9.3842099000000001</v>
      </c>
      <c r="I14" s="83">
        <v>11.8950674</v>
      </c>
      <c r="J14" s="83">
        <v>10.9588185</v>
      </c>
      <c r="K14" s="83">
        <v>11.301672399999999</v>
      </c>
      <c r="L14" s="83">
        <v>17.9687299</v>
      </c>
      <c r="M14" s="83">
        <v>20.067370500000003</v>
      </c>
      <c r="N14" s="83">
        <v>18.191790300000001</v>
      </c>
      <c r="O14" s="83">
        <v>18.965698700000001</v>
      </c>
      <c r="P14" s="83">
        <v>18.90878489</v>
      </c>
      <c r="Q14" s="83">
        <v>19.419688900000001</v>
      </c>
      <c r="R14" s="83">
        <v>19.03910853</v>
      </c>
      <c r="S14" s="83">
        <v>13.533785391702571</v>
      </c>
      <c r="AL14" s="25"/>
      <c r="AM14" s="25"/>
      <c r="AN14" s="25"/>
      <c r="AO14" s="25"/>
      <c r="AP14" s="25"/>
      <c r="AQ14" s="25"/>
      <c r="AR14" s="25"/>
      <c r="AS14" s="25"/>
      <c r="AT14" s="25"/>
      <c r="AU14" s="25"/>
      <c r="AV14" s="25"/>
      <c r="AW14" s="25"/>
      <c r="AX14" s="25"/>
      <c r="AY14" s="25"/>
      <c r="AZ14" s="25"/>
      <c r="BA14" s="25"/>
      <c r="BB14" s="25"/>
    </row>
    <row r="15" spans="1:54" s="115" customFormat="1" ht="22.5" customHeight="1" x14ac:dyDescent="0.25">
      <c r="B15" s="121"/>
      <c r="C15" s="81" t="s">
        <v>0</v>
      </c>
      <c r="D15" s="83">
        <v>2.81272324</v>
      </c>
      <c r="E15" s="83">
        <v>2.7842836699999998</v>
      </c>
      <c r="F15" s="83">
        <v>2.7686507099999997</v>
      </c>
      <c r="G15" s="83">
        <v>2.21982173</v>
      </c>
      <c r="H15" s="83">
        <v>1.64181413</v>
      </c>
      <c r="I15" s="83">
        <v>1.21102322</v>
      </c>
      <c r="J15" s="83">
        <v>3.46858668</v>
      </c>
      <c r="K15" s="83">
        <v>3.0986174599999998</v>
      </c>
      <c r="L15" s="83">
        <v>3.3104781600000002</v>
      </c>
      <c r="M15" s="83">
        <v>3.7782997999999997</v>
      </c>
      <c r="N15" s="83">
        <v>3.7622539599999998</v>
      </c>
      <c r="O15" s="83">
        <v>3.4046257799999999</v>
      </c>
      <c r="P15" s="83">
        <v>3.4665004100000001</v>
      </c>
      <c r="Q15" s="83">
        <v>3.36513938</v>
      </c>
      <c r="R15" s="83">
        <v>3.3629407099999997</v>
      </c>
      <c r="S15" s="83">
        <v>2.3905172756615336</v>
      </c>
      <c r="AF15" s="24"/>
      <c r="AG15" s="24"/>
      <c r="AH15" s="24"/>
      <c r="AI15" s="24"/>
      <c r="AL15" s="124"/>
      <c r="AM15" s="124"/>
      <c r="AN15" s="124"/>
      <c r="AO15" s="124"/>
      <c r="AP15" s="124"/>
      <c r="AQ15" s="124"/>
      <c r="AR15" s="124"/>
      <c r="AS15" s="124"/>
      <c r="AT15" s="124"/>
      <c r="AU15" s="124"/>
      <c r="AV15" s="124"/>
      <c r="AW15" s="124"/>
      <c r="AX15" s="124"/>
      <c r="AY15" s="124"/>
      <c r="AZ15" s="124"/>
      <c r="BA15" s="124"/>
      <c r="BB15" s="124"/>
    </row>
    <row r="16" spans="1:54" s="24" customFormat="1" ht="22.5" customHeight="1" x14ac:dyDescent="0.25">
      <c r="B16" s="81"/>
      <c r="C16" s="81" t="s">
        <v>5</v>
      </c>
      <c r="D16" s="83">
        <v>4.9296000000000001E-3</v>
      </c>
      <c r="E16" s="83">
        <v>4.9296000000000001E-3</v>
      </c>
      <c r="F16" s="83">
        <v>1.4172599999999999E-2</v>
      </c>
      <c r="G16" s="83">
        <v>1.9718400000000001E-2</v>
      </c>
      <c r="H16" s="83">
        <v>2.0950800000000002E-2</v>
      </c>
      <c r="I16" s="83">
        <v>2.3415600000000002E-2</v>
      </c>
      <c r="J16" s="83">
        <v>1.9718400000000001E-2</v>
      </c>
      <c r="K16" s="83">
        <v>2.9577599999999999E-2</v>
      </c>
      <c r="L16" s="83">
        <v>2.7112799999999999E-2</v>
      </c>
      <c r="M16" s="83">
        <v>2.8345199999999997E-2</v>
      </c>
      <c r="N16" s="83">
        <v>2.8961400000000002E-2</v>
      </c>
      <c r="O16" s="83">
        <v>2.8345199999999997E-2</v>
      </c>
      <c r="P16" s="83">
        <v>2.8573810000000002E-2</v>
      </c>
      <c r="Q16" s="83">
        <v>2.8345199999999997E-2</v>
      </c>
      <c r="R16" s="83">
        <v>2.8345199999999997E-2</v>
      </c>
      <c r="S16" s="83">
        <v>2.0148939908631723E-2</v>
      </c>
      <c r="X16" s="127"/>
      <c r="AF16" s="128"/>
      <c r="AI16" s="115"/>
      <c r="AL16" s="25"/>
      <c r="AM16" s="25"/>
      <c r="AN16" s="25"/>
      <c r="AO16" s="25"/>
      <c r="AP16" s="25"/>
      <c r="AQ16" s="25"/>
      <c r="AR16" s="25"/>
      <c r="AS16" s="25"/>
      <c r="AT16" s="25"/>
      <c r="AU16" s="25"/>
      <c r="AV16" s="25"/>
      <c r="AW16" s="25"/>
      <c r="AX16" s="25"/>
      <c r="AY16" s="25"/>
      <c r="AZ16" s="25"/>
      <c r="BA16" s="25"/>
      <c r="BB16" s="25"/>
    </row>
    <row r="17" spans="1:54" s="24" customFormat="1" ht="22.5" customHeight="1" x14ac:dyDescent="0.25">
      <c r="B17" s="81"/>
      <c r="C17" s="81" t="s">
        <v>9</v>
      </c>
      <c r="D17" s="83">
        <v>1.47705</v>
      </c>
      <c r="E17" s="83">
        <v>1.299202</v>
      </c>
      <c r="F17" s="83">
        <v>1.674506</v>
      </c>
      <c r="G17" s="83">
        <v>1.5751759999999999</v>
      </c>
      <c r="H17" s="83">
        <v>1.540346</v>
      </c>
      <c r="I17" s="83">
        <v>1.7767599999999999</v>
      </c>
      <c r="J17" s="83">
        <v>2.0164420000000001</v>
      </c>
      <c r="K17" s="83">
        <v>2.1636739999999999</v>
      </c>
      <c r="L17" s="83">
        <v>2.019882</v>
      </c>
      <c r="M17" s="83">
        <v>2.1017540000000001</v>
      </c>
      <c r="N17" s="83">
        <v>2.157826</v>
      </c>
      <c r="O17" s="83">
        <v>2.1758000000000002</v>
      </c>
      <c r="P17" s="83">
        <v>2.2165212599999999</v>
      </c>
      <c r="Q17" s="83">
        <v>2.1568018100000002</v>
      </c>
      <c r="R17" s="83">
        <v>2.1675723200000001</v>
      </c>
      <c r="S17" s="83">
        <v>1.5408000092888199</v>
      </c>
      <c r="X17" s="127"/>
      <c r="AF17" s="128"/>
      <c r="AG17" s="115"/>
      <c r="AH17" s="115"/>
      <c r="AL17" s="25"/>
      <c r="AM17" s="25"/>
      <c r="AN17" s="25"/>
      <c r="AO17" s="25"/>
      <c r="AP17" s="25"/>
      <c r="AQ17" s="25"/>
      <c r="AR17" s="25"/>
      <c r="AS17" s="25"/>
      <c r="AT17" s="25"/>
      <c r="AU17" s="25"/>
      <c r="AV17" s="25"/>
      <c r="AW17" s="25"/>
      <c r="AX17" s="25"/>
      <c r="AY17" s="25"/>
      <c r="AZ17" s="25"/>
      <c r="BA17" s="25"/>
      <c r="BB17" s="25"/>
    </row>
    <row r="18" spans="1:54" s="24" customFormat="1" ht="22.5" customHeight="1" x14ac:dyDescent="0.25">
      <c r="B18" s="81"/>
      <c r="C18" s="81" t="s">
        <v>10</v>
      </c>
      <c r="D18" s="83">
        <v>0</v>
      </c>
      <c r="E18" s="83">
        <v>0</v>
      </c>
      <c r="F18" s="83">
        <v>0</v>
      </c>
      <c r="G18" s="83">
        <v>0</v>
      </c>
      <c r="H18" s="83">
        <v>0</v>
      </c>
      <c r="I18" s="83">
        <v>0</v>
      </c>
      <c r="J18" s="83">
        <v>0</v>
      </c>
      <c r="K18" s="83">
        <v>0</v>
      </c>
      <c r="L18" s="83">
        <v>0</v>
      </c>
      <c r="M18" s="83">
        <v>0</v>
      </c>
      <c r="N18" s="83">
        <v>0</v>
      </c>
      <c r="O18" s="83">
        <v>0</v>
      </c>
      <c r="P18" s="83">
        <v>0</v>
      </c>
      <c r="Q18" s="83">
        <v>0</v>
      </c>
      <c r="R18" s="83">
        <v>0</v>
      </c>
      <c r="S18" s="83">
        <v>0</v>
      </c>
      <c r="AF18" s="128"/>
      <c r="AL18" s="25"/>
      <c r="AM18" s="25"/>
      <c r="AN18" s="25"/>
      <c r="AO18" s="25"/>
      <c r="AP18" s="25"/>
      <c r="AQ18" s="25"/>
      <c r="AR18" s="25"/>
      <c r="AS18" s="25"/>
      <c r="AT18" s="25"/>
      <c r="AU18" s="25"/>
      <c r="AV18" s="25"/>
      <c r="AW18" s="25"/>
      <c r="AX18" s="25"/>
      <c r="AY18" s="25"/>
      <c r="AZ18" s="25"/>
      <c r="BA18" s="25"/>
      <c r="BB18" s="25"/>
    </row>
    <row r="19" spans="1:54" s="24" customFormat="1" ht="27" customHeight="1" x14ac:dyDescent="0.25">
      <c r="B19" s="81"/>
      <c r="C19" s="82" t="s">
        <v>7</v>
      </c>
      <c r="D19" s="83">
        <v>77.070776910000006</v>
      </c>
      <c r="E19" s="83">
        <v>79.451299320000004</v>
      </c>
      <c r="F19" s="83">
        <v>82.645976689999998</v>
      </c>
      <c r="G19" s="83">
        <v>85.034750830000007</v>
      </c>
      <c r="H19" s="83">
        <v>87.473362909999992</v>
      </c>
      <c r="I19" s="83">
        <v>90.974712929999995</v>
      </c>
      <c r="J19" s="83">
        <v>94.436774360000001</v>
      </c>
      <c r="K19" s="83">
        <v>99.040544389999994</v>
      </c>
      <c r="L19" s="83">
        <v>100.23145136000001</v>
      </c>
      <c r="M19" s="83">
        <v>100.04211255</v>
      </c>
      <c r="N19" s="83">
        <v>102.71687785</v>
      </c>
      <c r="O19" s="83">
        <v>105.1471913</v>
      </c>
      <c r="P19" s="83">
        <v>107.7906603</v>
      </c>
      <c r="Q19" s="83">
        <v>113.25009583000001</v>
      </c>
      <c r="R19" s="83">
        <v>116.08040206999999</v>
      </c>
      <c r="S19" s="83">
        <v>82.514748383438459</v>
      </c>
      <c r="AL19" s="25"/>
      <c r="AM19" s="25"/>
      <c r="AN19" s="25"/>
      <c r="AO19" s="25"/>
      <c r="AP19" s="25"/>
      <c r="AQ19" s="25"/>
      <c r="AR19" s="25"/>
      <c r="AS19" s="25"/>
      <c r="AT19" s="25"/>
      <c r="AU19" s="25"/>
      <c r="AV19" s="25"/>
      <c r="AW19" s="25"/>
      <c r="AX19" s="25"/>
      <c r="AY19" s="25"/>
      <c r="AZ19" s="25"/>
      <c r="BA19" s="25"/>
      <c r="BB19" s="25"/>
    </row>
    <row r="20" spans="1:54" s="18" customFormat="1" ht="36" customHeight="1" x14ac:dyDescent="0.25">
      <c r="A20" s="17"/>
      <c r="B20" s="191" t="s">
        <v>258</v>
      </c>
      <c r="C20" s="191"/>
      <c r="D20" s="80">
        <v>2.0243540000000002</v>
      </c>
      <c r="E20" s="80">
        <v>1.98746</v>
      </c>
      <c r="F20" s="80">
        <v>1.976108</v>
      </c>
      <c r="G20" s="80">
        <v>1.8154600000000001</v>
      </c>
      <c r="H20" s="80">
        <v>1.7008219999999998</v>
      </c>
      <c r="I20" s="80">
        <v>2.2464059999999999</v>
      </c>
      <c r="J20" s="80">
        <v>2.3249239999999998</v>
      </c>
      <c r="K20" s="80">
        <v>2.4705219999999999</v>
      </c>
      <c r="L20" s="80">
        <v>2.48583</v>
      </c>
      <c r="M20" s="80">
        <v>2.7737579999999999</v>
      </c>
      <c r="N20" s="80">
        <v>2.7897539999999998</v>
      </c>
      <c r="O20" s="80">
        <v>2.7352300000000001</v>
      </c>
      <c r="P20" s="80">
        <v>2.7711912400000003</v>
      </c>
      <c r="Q20" s="80">
        <v>2.6991668</v>
      </c>
      <c r="R20" s="80">
        <v>2.7121692400000001</v>
      </c>
      <c r="S20" s="80">
        <v>100</v>
      </c>
      <c r="T20" s="17"/>
      <c r="Y20" s="26"/>
      <c r="AA20" s="19"/>
      <c r="AB20" s="19"/>
      <c r="AC20" s="19"/>
      <c r="AD20" s="19"/>
      <c r="AE20" s="19"/>
      <c r="AI20" s="14"/>
      <c r="AL20" s="21"/>
      <c r="AM20" s="21"/>
      <c r="AN20" s="21"/>
      <c r="AO20" s="21"/>
      <c r="AP20" s="21"/>
      <c r="AQ20" s="21"/>
      <c r="AR20" s="21"/>
      <c r="AS20" s="21"/>
      <c r="AT20" s="21"/>
      <c r="AU20" s="21"/>
      <c r="AV20" s="21"/>
      <c r="AW20" s="21"/>
      <c r="AX20" s="21"/>
      <c r="AY20" s="21"/>
      <c r="AZ20" s="21"/>
      <c r="BA20" s="21"/>
      <c r="BB20" s="21"/>
    </row>
    <row r="21" spans="1:54" s="24" customFormat="1" ht="22.5" customHeight="1" x14ac:dyDescent="0.25">
      <c r="B21" s="81"/>
      <c r="C21" s="81" t="s">
        <v>4</v>
      </c>
      <c r="D21" s="83">
        <v>0</v>
      </c>
      <c r="E21" s="83">
        <v>0</v>
      </c>
      <c r="F21" s="83">
        <v>0</v>
      </c>
      <c r="G21" s="83">
        <v>0</v>
      </c>
      <c r="H21" s="83">
        <v>0</v>
      </c>
      <c r="I21" s="83">
        <v>0</v>
      </c>
      <c r="J21" s="83">
        <v>0</v>
      </c>
      <c r="K21" s="83">
        <v>0</v>
      </c>
      <c r="L21" s="83">
        <v>0</v>
      </c>
      <c r="M21" s="83">
        <v>0</v>
      </c>
      <c r="N21" s="83">
        <v>0</v>
      </c>
      <c r="O21" s="83">
        <v>0</v>
      </c>
      <c r="P21" s="83">
        <v>0</v>
      </c>
      <c r="Q21" s="83">
        <v>0</v>
      </c>
      <c r="R21" s="83">
        <v>0</v>
      </c>
      <c r="S21" s="83">
        <v>0</v>
      </c>
      <c r="AL21" s="25"/>
      <c r="AM21" s="25"/>
      <c r="AN21" s="25"/>
      <c r="AO21" s="25"/>
      <c r="AP21" s="25"/>
      <c r="AQ21" s="25"/>
      <c r="AR21" s="25"/>
      <c r="AS21" s="25"/>
      <c r="AT21" s="25"/>
      <c r="AU21" s="25"/>
      <c r="AV21" s="25"/>
      <c r="AW21" s="25"/>
      <c r="AX21" s="25"/>
      <c r="AY21" s="25"/>
      <c r="AZ21" s="25"/>
      <c r="BA21" s="25"/>
      <c r="BB21" s="25"/>
    </row>
    <row r="22" spans="1:54" s="115" customFormat="1" ht="22.5" customHeight="1" x14ac:dyDescent="0.25">
      <c r="B22" s="121"/>
      <c r="C22" s="81" t="s">
        <v>0</v>
      </c>
      <c r="D22" s="83">
        <v>1.356306</v>
      </c>
      <c r="E22" s="83">
        <v>1.4488420000000002</v>
      </c>
      <c r="F22" s="83">
        <v>1.4405859999999999</v>
      </c>
      <c r="G22" s="83">
        <v>1.3234539999999999</v>
      </c>
      <c r="H22" s="83">
        <v>1.311328</v>
      </c>
      <c r="I22" s="83">
        <v>1.698242</v>
      </c>
      <c r="J22" s="83">
        <v>1.8189860000000002</v>
      </c>
      <c r="K22" s="83">
        <v>1.9820419999999999</v>
      </c>
      <c r="L22" s="83">
        <v>2.0259019999999999</v>
      </c>
      <c r="M22" s="83">
        <v>2.3121100000000001</v>
      </c>
      <c r="N22" s="83">
        <v>2.2959420000000001</v>
      </c>
      <c r="O22" s="83">
        <v>2.2525979999999999</v>
      </c>
      <c r="P22" s="83">
        <v>2.2936024600000002</v>
      </c>
      <c r="Q22" s="83">
        <v>2.22653715</v>
      </c>
      <c r="R22" s="83">
        <v>2.1611139199999996</v>
      </c>
      <c r="S22" s="83">
        <v>79.682118952134402</v>
      </c>
      <c r="AL22" s="124"/>
      <c r="AM22" s="124"/>
      <c r="AN22" s="124"/>
      <c r="AO22" s="124"/>
      <c r="AP22" s="124"/>
      <c r="AQ22" s="124"/>
      <c r="AR22" s="124"/>
      <c r="AS22" s="124"/>
      <c r="AT22" s="124"/>
      <c r="AU22" s="124"/>
      <c r="AV22" s="124"/>
      <c r="AW22" s="124"/>
      <c r="AX22" s="124"/>
      <c r="AY22" s="124"/>
      <c r="AZ22" s="124"/>
      <c r="BA22" s="124"/>
      <c r="BB22" s="124"/>
    </row>
    <row r="23" spans="1:54" s="24" customFormat="1" ht="22.5" customHeight="1" x14ac:dyDescent="0.25">
      <c r="B23" s="81"/>
      <c r="C23" s="81" t="s">
        <v>5</v>
      </c>
      <c r="D23" s="83">
        <v>0</v>
      </c>
      <c r="E23" s="83">
        <v>0</v>
      </c>
      <c r="F23" s="83">
        <v>0</v>
      </c>
      <c r="G23" s="83">
        <v>0</v>
      </c>
      <c r="H23" s="83">
        <v>0</v>
      </c>
      <c r="I23" s="83">
        <v>0</v>
      </c>
      <c r="J23" s="83">
        <v>0</v>
      </c>
      <c r="K23" s="83">
        <v>0</v>
      </c>
      <c r="L23" s="83">
        <v>0</v>
      </c>
      <c r="M23" s="83">
        <v>0</v>
      </c>
      <c r="N23" s="83">
        <v>0</v>
      </c>
      <c r="O23" s="83">
        <v>0</v>
      </c>
      <c r="P23" s="83">
        <v>0</v>
      </c>
      <c r="Q23" s="83">
        <v>0</v>
      </c>
      <c r="R23" s="83">
        <v>0</v>
      </c>
      <c r="S23" s="83">
        <v>0</v>
      </c>
      <c r="AL23" s="25"/>
      <c r="AM23" s="25"/>
      <c r="AN23" s="25"/>
      <c r="AO23" s="25"/>
      <c r="AP23" s="25"/>
      <c r="AQ23" s="25"/>
      <c r="AR23" s="25"/>
      <c r="AS23" s="25"/>
      <c r="AT23" s="25"/>
      <c r="AU23" s="25"/>
      <c r="AV23" s="25"/>
      <c r="AW23" s="25"/>
      <c r="AX23" s="25"/>
      <c r="AY23" s="25"/>
      <c r="AZ23" s="25"/>
      <c r="BA23" s="25"/>
      <c r="BB23" s="25"/>
    </row>
    <row r="24" spans="1:54" s="24" customFormat="1" ht="22.5" customHeight="1" x14ac:dyDescent="0.25">
      <c r="B24" s="81"/>
      <c r="C24" s="81" t="s">
        <v>1</v>
      </c>
      <c r="D24" s="83">
        <v>0</v>
      </c>
      <c r="E24" s="83">
        <v>0</v>
      </c>
      <c r="F24" s="83">
        <v>0</v>
      </c>
      <c r="G24" s="83">
        <v>0</v>
      </c>
      <c r="H24" s="83">
        <v>0</v>
      </c>
      <c r="I24" s="83">
        <v>0</v>
      </c>
      <c r="J24" s="83">
        <v>0</v>
      </c>
      <c r="K24" s="83">
        <v>0</v>
      </c>
      <c r="L24" s="83">
        <v>0</v>
      </c>
      <c r="M24" s="83">
        <v>0</v>
      </c>
      <c r="N24" s="83">
        <v>0</v>
      </c>
      <c r="O24" s="83">
        <v>0</v>
      </c>
      <c r="P24" s="83">
        <v>0</v>
      </c>
      <c r="Q24" s="83">
        <v>0</v>
      </c>
      <c r="R24" s="83">
        <v>0</v>
      </c>
      <c r="S24" s="83">
        <v>0</v>
      </c>
      <c r="AL24" s="25"/>
      <c r="AM24" s="25"/>
      <c r="AN24" s="25"/>
      <c r="AO24" s="25"/>
      <c r="AP24" s="25"/>
      <c r="AQ24" s="25"/>
      <c r="AR24" s="25"/>
      <c r="AS24" s="25"/>
      <c r="AT24" s="25"/>
      <c r="AU24" s="25"/>
      <c r="AV24" s="25"/>
      <c r="AW24" s="25"/>
      <c r="AX24" s="25"/>
      <c r="AY24" s="25"/>
      <c r="AZ24" s="25"/>
      <c r="BA24" s="25"/>
      <c r="BB24" s="25"/>
    </row>
    <row r="25" spans="1:54" s="24" customFormat="1" ht="22.5" customHeight="1" x14ac:dyDescent="0.25">
      <c r="B25" s="81"/>
      <c r="C25" s="81" t="s">
        <v>6</v>
      </c>
      <c r="D25" s="83">
        <v>0.66804799999999998</v>
      </c>
      <c r="E25" s="83">
        <v>0.53861800000000004</v>
      </c>
      <c r="F25" s="83">
        <v>0.53552200000000005</v>
      </c>
      <c r="G25" s="83">
        <v>0.492006</v>
      </c>
      <c r="H25" s="83">
        <v>0.38949400000000001</v>
      </c>
      <c r="I25" s="83">
        <v>0.54816399999999998</v>
      </c>
      <c r="J25" s="83">
        <v>0.505938</v>
      </c>
      <c r="K25" s="83">
        <v>0.486674</v>
      </c>
      <c r="L25" s="83">
        <v>0.458036</v>
      </c>
      <c r="M25" s="83">
        <v>0.459756</v>
      </c>
      <c r="N25" s="83">
        <v>0.49174799999999996</v>
      </c>
      <c r="O25" s="83">
        <v>0.48039599999999999</v>
      </c>
      <c r="P25" s="83">
        <v>0.47532200000000002</v>
      </c>
      <c r="Q25" s="83">
        <v>0.47030158999999999</v>
      </c>
      <c r="R25" s="83">
        <v>0.54866435000000002</v>
      </c>
      <c r="S25" s="83">
        <v>20.229723938613802</v>
      </c>
      <c r="AL25" s="25"/>
      <c r="AM25" s="25"/>
      <c r="AN25" s="25"/>
      <c r="AO25" s="25"/>
      <c r="AP25" s="25"/>
      <c r="AQ25" s="25"/>
      <c r="AR25" s="25"/>
      <c r="AS25" s="25"/>
      <c r="AT25" s="25"/>
      <c r="AU25" s="25"/>
      <c r="AV25" s="25"/>
      <c r="AW25" s="25"/>
      <c r="AX25" s="25"/>
      <c r="AY25" s="25"/>
      <c r="AZ25" s="25"/>
      <c r="BA25" s="25"/>
      <c r="BB25" s="25"/>
    </row>
    <row r="26" spans="1:54" s="24" customFormat="1" ht="22.5" customHeight="1" x14ac:dyDescent="0.25">
      <c r="B26" s="81"/>
      <c r="C26" s="81" t="s">
        <v>7</v>
      </c>
      <c r="D26" s="83">
        <v>0</v>
      </c>
      <c r="E26" s="83">
        <v>0</v>
      </c>
      <c r="F26" s="83">
        <v>0</v>
      </c>
      <c r="G26" s="83">
        <v>0</v>
      </c>
      <c r="H26" s="83">
        <v>0</v>
      </c>
      <c r="I26" s="83">
        <v>0</v>
      </c>
      <c r="J26" s="83">
        <v>0</v>
      </c>
      <c r="K26" s="83">
        <v>0</v>
      </c>
      <c r="L26" s="83">
        <v>0</v>
      </c>
      <c r="M26" s="83">
        <v>0</v>
      </c>
      <c r="N26" s="83">
        <v>0</v>
      </c>
      <c r="O26" s="83">
        <v>0</v>
      </c>
      <c r="P26" s="83">
        <v>0</v>
      </c>
      <c r="Q26" s="83">
        <v>0</v>
      </c>
      <c r="R26" s="83">
        <v>0</v>
      </c>
      <c r="S26" s="83">
        <v>0</v>
      </c>
      <c r="AL26" s="25"/>
      <c r="AM26" s="25"/>
      <c r="AN26" s="25"/>
      <c r="AO26" s="25"/>
      <c r="AP26" s="25"/>
      <c r="AQ26" s="25"/>
      <c r="AR26" s="25"/>
      <c r="AS26" s="25"/>
      <c r="AT26" s="25"/>
      <c r="AU26" s="25"/>
      <c r="AV26" s="25"/>
      <c r="AW26" s="25"/>
      <c r="AX26" s="25"/>
      <c r="AY26" s="25"/>
      <c r="AZ26" s="25"/>
      <c r="BA26" s="25"/>
      <c r="BB26" s="25"/>
    </row>
    <row r="27" spans="1:54" s="24" customFormat="1" ht="22.5" customHeight="1" x14ac:dyDescent="0.25">
      <c r="B27" s="81"/>
      <c r="C27" s="81" t="s">
        <v>8</v>
      </c>
      <c r="D27" s="83">
        <v>0</v>
      </c>
      <c r="E27" s="83">
        <v>0</v>
      </c>
      <c r="F27" s="83">
        <v>0</v>
      </c>
      <c r="G27" s="83">
        <v>0</v>
      </c>
      <c r="H27" s="83">
        <v>0</v>
      </c>
      <c r="I27" s="83">
        <v>0</v>
      </c>
      <c r="J27" s="83">
        <v>0</v>
      </c>
      <c r="K27" s="83">
        <v>0</v>
      </c>
      <c r="L27" s="83">
        <v>0</v>
      </c>
      <c r="M27" s="83">
        <v>0</v>
      </c>
      <c r="N27" s="83">
        <v>0</v>
      </c>
      <c r="O27" s="83">
        <v>0</v>
      </c>
      <c r="P27" s="83">
        <v>0</v>
      </c>
      <c r="Q27" s="83">
        <v>0</v>
      </c>
      <c r="R27" s="83">
        <v>0</v>
      </c>
      <c r="S27" s="83">
        <v>0</v>
      </c>
      <c r="AL27" s="25"/>
      <c r="AM27" s="25"/>
      <c r="AN27" s="25"/>
      <c r="AO27" s="25"/>
      <c r="AP27" s="25"/>
      <c r="AQ27" s="25"/>
      <c r="AR27" s="25"/>
      <c r="AS27" s="25"/>
      <c r="AT27" s="25"/>
      <c r="AU27" s="25"/>
      <c r="AV27" s="25"/>
      <c r="AW27" s="25"/>
      <c r="AX27" s="25"/>
      <c r="AY27" s="25"/>
      <c r="AZ27" s="25"/>
      <c r="BA27" s="25"/>
      <c r="BB27" s="25"/>
    </row>
    <row r="28" spans="1:54" s="24" customFormat="1" ht="22.5" customHeight="1" x14ac:dyDescent="0.25">
      <c r="B28" s="81"/>
      <c r="C28" s="81" t="s">
        <v>3</v>
      </c>
      <c r="D28" s="83">
        <v>0</v>
      </c>
      <c r="E28" s="83">
        <v>0</v>
      </c>
      <c r="F28" s="83">
        <v>0</v>
      </c>
      <c r="G28" s="83">
        <v>0</v>
      </c>
      <c r="H28" s="83">
        <v>0</v>
      </c>
      <c r="I28" s="83">
        <v>0</v>
      </c>
      <c r="J28" s="83">
        <v>0</v>
      </c>
      <c r="K28" s="83">
        <v>1.8060000000000001E-3</v>
      </c>
      <c r="L28" s="83">
        <v>1.8919999999999998E-3</v>
      </c>
      <c r="M28" s="83">
        <v>1.8919999999999998E-3</v>
      </c>
      <c r="N28" s="83">
        <v>2.0639999999999999E-3</v>
      </c>
      <c r="O28" s="83">
        <v>2.2360000000000001E-3</v>
      </c>
      <c r="P28" s="83">
        <v>2.2667899999999999E-3</v>
      </c>
      <c r="Q28" s="83">
        <v>2.3280500000000003E-3</v>
      </c>
      <c r="R28" s="83">
        <v>2.3909699999999996E-3</v>
      </c>
      <c r="S28" s="83">
        <v>8.8157109251781038E-2</v>
      </c>
      <c r="AL28" s="25"/>
      <c r="AM28" s="25"/>
      <c r="AN28" s="25"/>
      <c r="AO28" s="25"/>
      <c r="AP28" s="25"/>
      <c r="AQ28" s="25"/>
      <c r="AR28" s="25"/>
      <c r="AS28" s="25"/>
      <c r="AT28" s="25"/>
      <c r="AU28" s="25"/>
      <c r="AV28" s="25"/>
      <c r="AW28" s="25"/>
      <c r="AX28" s="25"/>
      <c r="AY28" s="25"/>
      <c r="AZ28" s="25"/>
      <c r="BA28" s="25"/>
      <c r="BB28" s="25"/>
    </row>
    <row r="29" spans="1:54" s="24" customFormat="1" ht="27" customHeight="1" x14ac:dyDescent="0.25">
      <c r="B29" s="81"/>
      <c r="C29" s="82" t="s">
        <v>18</v>
      </c>
      <c r="D29" s="83">
        <v>4.4408920985006262E-16</v>
      </c>
      <c r="E29" s="83">
        <v>-2.2204460492503131E-16</v>
      </c>
      <c r="F29" s="83">
        <v>0</v>
      </c>
      <c r="G29" s="83">
        <v>2.2204460492503131E-16</v>
      </c>
      <c r="H29" s="83">
        <v>-2.2204460492503131E-16</v>
      </c>
      <c r="I29" s="83">
        <v>0</v>
      </c>
      <c r="J29" s="83">
        <v>-4.4408920985006262E-16</v>
      </c>
      <c r="K29" s="83">
        <v>0</v>
      </c>
      <c r="L29" s="83">
        <v>4.4408920985006262E-16</v>
      </c>
      <c r="M29" s="83">
        <v>0</v>
      </c>
      <c r="N29" s="83">
        <v>0</v>
      </c>
      <c r="O29" s="83">
        <v>4.4408920985006262E-16</v>
      </c>
      <c r="P29" s="83">
        <v>-9.9999999392252903E-9</v>
      </c>
      <c r="Q29" s="83">
        <v>9.9999999392252903E-9</v>
      </c>
      <c r="R29" s="83">
        <v>4.4408920985006262E-16</v>
      </c>
      <c r="S29" s="83">
        <v>1.6373949062635287E-14</v>
      </c>
      <c r="AL29" s="25"/>
      <c r="AM29" s="25"/>
      <c r="AN29" s="25"/>
      <c r="AO29" s="25"/>
      <c r="AP29" s="25"/>
      <c r="AQ29" s="25"/>
      <c r="AR29" s="25"/>
      <c r="AS29" s="25"/>
      <c r="AT29" s="25"/>
      <c r="AU29" s="25"/>
      <c r="AV29" s="25"/>
      <c r="AW29" s="25"/>
      <c r="AX29" s="25"/>
      <c r="AY29" s="25"/>
      <c r="AZ29" s="25"/>
      <c r="BA29" s="25"/>
      <c r="BB29" s="25"/>
    </row>
    <row r="30" spans="1:54" s="18" customFormat="1" ht="36" customHeight="1" x14ac:dyDescent="0.25">
      <c r="A30" s="17"/>
      <c r="B30" s="191" t="s">
        <v>259</v>
      </c>
      <c r="C30" s="191"/>
      <c r="D30" s="80">
        <v>93.527015150000011</v>
      </c>
      <c r="E30" s="80">
        <v>94.060368690000004</v>
      </c>
      <c r="F30" s="80">
        <v>96.066648799999996</v>
      </c>
      <c r="G30" s="80">
        <v>99.807787660000002</v>
      </c>
      <c r="H30" s="80">
        <v>100.06068373000001</v>
      </c>
      <c r="I30" s="80">
        <v>105.88097915</v>
      </c>
      <c r="J30" s="80">
        <v>110.90033993</v>
      </c>
      <c r="K30" s="80">
        <v>115.63408585000001</v>
      </c>
      <c r="L30" s="80">
        <v>123.55765422</v>
      </c>
      <c r="M30" s="80">
        <v>126.01788205</v>
      </c>
      <c r="N30" s="80">
        <v>126.85770951000001</v>
      </c>
      <c r="O30" s="80">
        <v>129.72166098</v>
      </c>
      <c r="P30" s="80">
        <v>132.41104066999998</v>
      </c>
      <c r="Q30" s="80">
        <v>138.22007112</v>
      </c>
      <c r="R30" s="80">
        <v>140.67836882999998</v>
      </c>
      <c r="S30" s="80">
        <v>100</v>
      </c>
      <c r="T30" s="17"/>
      <c r="AA30" s="19"/>
      <c r="AB30" s="19"/>
      <c r="AC30" s="19"/>
      <c r="AD30" s="19"/>
      <c r="AE30" s="19"/>
      <c r="AI30" s="14"/>
      <c r="AL30" s="21"/>
      <c r="AM30" s="21"/>
      <c r="AN30" s="21"/>
      <c r="AO30" s="21"/>
      <c r="AP30" s="21"/>
      <c r="AQ30" s="21"/>
      <c r="AR30" s="21"/>
      <c r="AS30" s="21"/>
      <c r="AT30" s="21"/>
      <c r="AU30" s="21"/>
      <c r="AV30" s="21"/>
      <c r="AW30" s="21"/>
      <c r="AX30" s="21"/>
      <c r="AY30" s="21"/>
      <c r="AZ30" s="21"/>
      <c r="BA30" s="21"/>
      <c r="BB30" s="21"/>
    </row>
    <row r="31" spans="1:54" s="115" customFormat="1" ht="22.5" customHeight="1" x14ac:dyDescent="0.25">
      <c r="A31" s="120"/>
      <c r="B31" s="121"/>
      <c r="C31" s="81" t="s">
        <v>11</v>
      </c>
      <c r="D31" s="83">
        <v>5.5544503400000007</v>
      </c>
      <c r="E31" s="83">
        <v>5.9197061800000004</v>
      </c>
      <c r="F31" s="83">
        <v>6.6182933100000003</v>
      </c>
      <c r="G31" s="83">
        <v>7.1232338300000002</v>
      </c>
      <c r="H31" s="83">
        <v>6.45302737</v>
      </c>
      <c r="I31" s="83">
        <v>7.0942967100000001</v>
      </c>
      <c r="J31" s="83">
        <v>9.8184839100000012</v>
      </c>
      <c r="K31" s="83">
        <v>10.149281269999999</v>
      </c>
      <c r="L31" s="83">
        <v>9.9200578200000002</v>
      </c>
      <c r="M31" s="83">
        <v>7.3104020600000004</v>
      </c>
      <c r="N31" s="83">
        <v>7.4222189399999996</v>
      </c>
      <c r="O31" s="83">
        <v>7.1111159700000002</v>
      </c>
      <c r="P31" s="83">
        <v>7.1912117699999998</v>
      </c>
      <c r="Q31" s="83">
        <v>7.0709684800000003</v>
      </c>
      <c r="R31" s="83">
        <v>7.1092922200000004</v>
      </c>
      <c r="S31" s="83">
        <v>5.0535787975982895</v>
      </c>
      <c r="AL31" s="124"/>
      <c r="AM31" s="124"/>
      <c r="AN31" s="124"/>
      <c r="AO31" s="124"/>
      <c r="AP31" s="124"/>
      <c r="AQ31" s="124"/>
      <c r="AR31" s="124"/>
      <c r="AS31" s="124"/>
      <c r="AT31" s="124"/>
      <c r="AU31" s="124"/>
      <c r="AV31" s="124"/>
      <c r="AW31" s="124"/>
      <c r="AX31" s="124"/>
      <c r="AY31" s="124"/>
      <c r="AZ31" s="124"/>
      <c r="BA31" s="124"/>
      <c r="BB31" s="124"/>
    </row>
    <row r="32" spans="1:54" s="24" customFormat="1" ht="22.5" customHeight="1" x14ac:dyDescent="0.25">
      <c r="B32" s="81"/>
      <c r="C32" s="81" t="s">
        <v>20</v>
      </c>
      <c r="D32" s="83">
        <v>9.7359206</v>
      </c>
      <c r="E32" s="83">
        <v>8.2098981999999996</v>
      </c>
      <c r="F32" s="83">
        <v>7.1864417999999999</v>
      </c>
      <c r="G32" s="83">
        <v>8.6102176000000004</v>
      </c>
      <c r="H32" s="83">
        <v>8.0622348000000006</v>
      </c>
      <c r="I32" s="83">
        <v>9.6476500999999999</v>
      </c>
      <c r="J32" s="83">
        <v>8.7191064000000011</v>
      </c>
      <c r="K32" s="83">
        <v>8.9717129</v>
      </c>
      <c r="L32" s="83">
        <v>15.237087600000001</v>
      </c>
      <c r="M32" s="83">
        <v>16.724876899999998</v>
      </c>
      <c r="N32" s="83">
        <v>15.232958699999999</v>
      </c>
      <c r="O32" s="83">
        <v>17.414918399999998</v>
      </c>
      <c r="P32" s="83">
        <v>17.43099569</v>
      </c>
      <c r="Q32" s="83">
        <v>18.116090979999999</v>
      </c>
      <c r="R32" s="83">
        <v>18.025177899999999</v>
      </c>
      <c r="S32" s="83">
        <v>12.81304158550642</v>
      </c>
      <c r="AL32" s="25"/>
      <c r="AM32" s="25"/>
      <c r="AN32" s="25"/>
      <c r="AO32" s="25"/>
      <c r="AP32" s="25"/>
      <c r="AQ32" s="25"/>
      <c r="AR32" s="25"/>
      <c r="AS32" s="25"/>
      <c r="AT32" s="25"/>
      <c r="AU32" s="25"/>
      <c r="AV32" s="25"/>
      <c r="AW32" s="25"/>
      <c r="AX32" s="25"/>
      <c r="AY32" s="25"/>
      <c r="AZ32" s="25"/>
      <c r="BA32" s="25"/>
      <c r="BB32" s="25"/>
    </row>
    <row r="33" spans="1:54" s="24" customFormat="1" ht="27" customHeight="1" x14ac:dyDescent="0.25">
      <c r="B33" s="81"/>
      <c r="C33" s="82" t="s">
        <v>12</v>
      </c>
      <c r="D33" s="83">
        <v>76.997986179999998</v>
      </c>
      <c r="E33" s="83">
        <v>78.689620829999996</v>
      </c>
      <c r="F33" s="83">
        <v>81.339196229999999</v>
      </c>
      <c r="G33" s="83">
        <v>83.288882229999984</v>
      </c>
      <c r="H33" s="83">
        <v>84.438491029999994</v>
      </c>
      <c r="I33" s="83">
        <v>88.459873939999994</v>
      </c>
      <c r="J33" s="83">
        <v>91.39558774999999</v>
      </c>
      <c r="K33" s="83">
        <v>95.386651789999988</v>
      </c>
      <c r="L33" s="83">
        <v>97.207117229999994</v>
      </c>
      <c r="M33" s="83">
        <v>100.43040938000001</v>
      </c>
      <c r="N33" s="83">
        <v>102.65274998999999</v>
      </c>
      <c r="O33" s="83">
        <v>103.71862180000001</v>
      </c>
      <c r="P33" s="83">
        <v>106.41424335000001</v>
      </c>
      <c r="Q33" s="83">
        <v>111.66289524</v>
      </c>
      <c r="R33" s="83">
        <v>114.17937517</v>
      </c>
      <c r="S33" s="83">
        <v>81.163419877278955</v>
      </c>
      <c r="AL33" s="25"/>
      <c r="AM33" s="25"/>
      <c r="AN33" s="25"/>
      <c r="AO33" s="25"/>
      <c r="AP33" s="25"/>
      <c r="AQ33" s="25"/>
      <c r="AR33" s="25"/>
      <c r="AS33" s="25"/>
      <c r="AT33" s="25"/>
      <c r="AU33" s="25"/>
      <c r="AV33" s="25"/>
      <c r="AW33" s="25"/>
      <c r="AX33" s="25"/>
      <c r="AY33" s="25"/>
      <c r="AZ33" s="25"/>
      <c r="BA33" s="25"/>
      <c r="BB33" s="25"/>
    </row>
    <row r="34" spans="1:54" s="18" customFormat="1" ht="36" customHeight="1" x14ac:dyDescent="0.2">
      <c r="A34" s="17"/>
      <c r="B34" s="191" t="s">
        <v>260</v>
      </c>
      <c r="C34" s="191"/>
      <c r="D34" s="80">
        <v>12.1615354</v>
      </c>
      <c r="E34" s="80">
        <v>10.5206541</v>
      </c>
      <c r="F34" s="80">
        <v>8.9633427999999995</v>
      </c>
      <c r="G34" s="80">
        <v>10.9583207</v>
      </c>
      <c r="H34" s="80">
        <v>9.3842099000000001</v>
      </c>
      <c r="I34" s="80">
        <v>11.8950674</v>
      </c>
      <c r="J34" s="80">
        <v>10.9588185</v>
      </c>
      <c r="K34" s="80">
        <v>11.301672399999999</v>
      </c>
      <c r="L34" s="80">
        <v>17.9687299</v>
      </c>
      <c r="M34" s="80">
        <v>20.067370500000003</v>
      </c>
      <c r="N34" s="80">
        <v>18.191790300000001</v>
      </c>
      <c r="O34" s="80">
        <v>18.965698700000001</v>
      </c>
      <c r="P34" s="80">
        <v>18.90878489</v>
      </c>
      <c r="Q34" s="80">
        <v>19.419688900000001</v>
      </c>
      <c r="R34" s="80">
        <v>19.03910853</v>
      </c>
      <c r="S34" s="80">
        <v>100</v>
      </c>
      <c r="T34" s="17"/>
      <c r="Z34" s="20"/>
      <c r="AA34" s="19"/>
      <c r="AB34" s="19"/>
      <c r="AC34" s="19"/>
      <c r="AD34" s="19"/>
      <c r="AE34" s="19"/>
      <c r="AI34" s="14"/>
      <c r="AL34" s="21"/>
      <c r="AM34" s="21"/>
      <c r="AN34" s="21"/>
      <c r="AO34" s="21"/>
      <c r="AP34" s="21"/>
      <c r="AQ34" s="21"/>
      <c r="AR34" s="21"/>
      <c r="AS34" s="21"/>
      <c r="AT34" s="21"/>
      <c r="AU34" s="21"/>
      <c r="AV34" s="21"/>
      <c r="AW34" s="21"/>
      <c r="AX34" s="21"/>
      <c r="AY34" s="21"/>
      <c r="AZ34" s="21"/>
      <c r="BA34" s="21"/>
      <c r="BB34" s="21"/>
    </row>
    <row r="35" spans="1:54" s="115" customFormat="1" ht="22.5" customHeight="1" x14ac:dyDescent="0.25">
      <c r="B35" s="121"/>
      <c r="C35" s="81" t="s">
        <v>11</v>
      </c>
      <c r="D35" s="83">
        <v>0.3058324</v>
      </c>
      <c r="E35" s="83">
        <v>0.1753932</v>
      </c>
      <c r="F35" s="83">
        <v>0.12647369999999999</v>
      </c>
      <c r="G35" s="83">
        <v>0.37736040000000004</v>
      </c>
      <c r="H35" s="83">
        <v>0.17736429999999997</v>
      </c>
      <c r="I35" s="83">
        <v>0.26438619999999996</v>
      </c>
      <c r="J35" s="83">
        <v>0.29834949999999999</v>
      </c>
      <c r="K35" s="83">
        <v>0.3837333</v>
      </c>
      <c r="L35" s="83">
        <v>0.40973270000000001</v>
      </c>
      <c r="M35" s="83">
        <v>0.43366369999999999</v>
      </c>
      <c r="N35" s="83">
        <v>0.43898090000000001</v>
      </c>
      <c r="O35" s="83">
        <v>0.43338920000000003</v>
      </c>
      <c r="P35" s="83">
        <v>0.43730248999999999</v>
      </c>
      <c r="Q35" s="83">
        <v>0.18402701999999999</v>
      </c>
      <c r="R35" s="83">
        <v>0.11388668</v>
      </c>
      <c r="S35" s="83">
        <v>0.59817233470016895</v>
      </c>
      <c r="AL35" s="124"/>
      <c r="AM35" s="124"/>
      <c r="AN35" s="124"/>
      <c r="AO35" s="124"/>
      <c r="AP35" s="124"/>
      <c r="AQ35" s="124"/>
      <c r="AR35" s="124"/>
      <c r="AS35" s="124"/>
      <c r="AT35" s="124"/>
      <c r="AU35" s="124"/>
      <c r="AV35" s="124"/>
      <c r="AW35" s="124"/>
      <c r="AX35" s="124"/>
      <c r="AY35" s="124"/>
      <c r="AZ35" s="124"/>
      <c r="BA35" s="124"/>
      <c r="BB35" s="124"/>
    </row>
    <row r="36" spans="1:54" s="24" customFormat="1" ht="22.5" customHeight="1" x14ac:dyDescent="0.25">
      <c r="B36" s="81"/>
      <c r="C36" s="81" t="s">
        <v>20</v>
      </c>
      <c r="D36" s="83">
        <v>9.7359206</v>
      </c>
      <c r="E36" s="83">
        <v>8.2098981999999996</v>
      </c>
      <c r="F36" s="83">
        <v>7.1864417999999999</v>
      </c>
      <c r="G36" s="83">
        <v>8.6102176000000004</v>
      </c>
      <c r="H36" s="83">
        <v>8.0622348000000006</v>
      </c>
      <c r="I36" s="83">
        <v>9.6476500999999999</v>
      </c>
      <c r="J36" s="83">
        <v>8.7191064000000011</v>
      </c>
      <c r="K36" s="83">
        <v>8.9717129</v>
      </c>
      <c r="L36" s="83">
        <v>15.237087600000001</v>
      </c>
      <c r="M36" s="83">
        <v>16.724876899999998</v>
      </c>
      <c r="N36" s="83">
        <v>15.232958699999999</v>
      </c>
      <c r="O36" s="83">
        <v>17.414918399999998</v>
      </c>
      <c r="P36" s="83">
        <v>17.43099569</v>
      </c>
      <c r="Q36" s="83">
        <v>18.116090979999999</v>
      </c>
      <c r="R36" s="83">
        <v>18.025177899999999</v>
      </c>
      <c r="S36" s="83">
        <v>94.674484740699143</v>
      </c>
      <c r="AL36" s="25"/>
      <c r="AM36" s="25"/>
      <c r="AN36" s="25"/>
      <c r="AO36" s="25"/>
      <c r="AP36" s="25"/>
      <c r="AQ36" s="25"/>
      <c r="AR36" s="25"/>
      <c r="AS36" s="25"/>
      <c r="AT36" s="25"/>
      <c r="AU36" s="25"/>
      <c r="AV36" s="25"/>
      <c r="AW36" s="25"/>
      <c r="AX36" s="25"/>
      <c r="AY36" s="25"/>
      <c r="AZ36" s="25"/>
      <c r="BA36" s="25"/>
      <c r="BB36" s="25"/>
    </row>
    <row r="37" spans="1:54" s="24" customFormat="1" ht="27" customHeight="1" x14ac:dyDescent="0.25">
      <c r="B37" s="81"/>
      <c r="C37" s="82" t="s">
        <v>12</v>
      </c>
      <c r="D37" s="83">
        <v>1.9447406</v>
      </c>
      <c r="E37" s="83">
        <v>1.9116833999999998</v>
      </c>
      <c r="F37" s="83">
        <v>1.5369717000000001</v>
      </c>
      <c r="G37" s="83">
        <v>1.7402495</v>
      </c>
      <c r="H37" s="83">
        <v>1.0088991</v>
      </c>
      <c r="I37" s="83">
        <v>1.9081271</v>
      </c>
      <c r="J37" s="83">
        <v>1.8760324000000002</v>
      </c>
      <c r="K37" s="83">
        <v>1.9066201</v>
      </c>
      <c r="L37" s="83">
        <v>2.2896599000000002</v>
      </c>
      <c r="M37" s="83">
        <v>2.6818637999999999</v>
      </c>
      <c r="N37" s="83">
        <v>2.2896598999999997</v>
      </c>
      <c r="O37" s="83">
        <v>0.83453259999999996</v>
      </c>
      <c r="P37" s="83">
        <v>0.88174522</v>
      </c>
      <c r="Q37" s="83">
        <v>0.92975125000000003</v>
      </c>
      <c r="R37" s="83">
        <v>0.71504601000000001</v>
      </c>
      <c r="S37" s="83">
        <v>3.7556695938431104</v>
      </c>
      <c r="AL37" s="25"/>
      <c r="AM37" s="25"/>
      <c r="AN37" s="25"/>
      <c r="AO37" s="25"/>
      <c r="AP37" s="25"/>
      <c r="AQ37" s="25"/>
      <c r="AR37" s="25"/>
      <c r="AS37" s="25"/>
      <c r="AT37" s="25"/>
      <c r="AU37" s="25"/>
      <c r="AV37" s="25"/>
      <c r="AW37" s="25"/>
      <c r="AX37" s="25"/>
      <c r="AY37" s="25"/>
      <c r="AZ37" s="25"/>
      <c r="BA37" s="25"/>
      <c r="BB37" s="25"/>
    </row>
    <row r="38" spans="1:54" s="18" customFormat="1" ht="36" customHeight="1" x14ac:dyDescent="0.25">
      <c r="A38" s="17"/>
      <c r="B38" s="191" t="s">
        <v>261</v>
      </c>
      <c r="C38" s="191"/>
      <c r="D38" s="80">
        <v>2.81272324</v>
      </c>
      <c r="E38" s="80">
        <v>2.7842836699999998</v>
      </c>
      <c r="F38" s="80">
        <v>2.7686507099999997</v>
      </c>
      <c r="G38" s="80">
        <v>2.21982173</v>
      </c>
      <c r="H38" s="80">
        <v>1.64181413</v>
      </c>
      <c r="I38" s="80">
        <v>1.21102322</v>
      </c>
      <c r="J38" s="80">
        <v>3.46858668</v>
      </c>
      <c r="K38" s="80">
        <v>3.0986174599999998</v>
      </c>
      <c r="L38" s="80">
        <v>3.3104781600000002</v>
      </c>
      <c r="M38" s="80">
        <v>3.7782997999999997</v>
      </c>
      <c r="N38" s="80">
        <v>3.7622539599999998</v>
      </c>
      <c r="O38" s="80">
        <v>3.4046257799999999</v>
      </c>
      <c r="P38" s="80">
        <v>3.4665004100000001</v>
      </c>
      <c r="Q38" s="80">
        <v>3.36513938</v>
      </c>
      <c r="R38" s="80">
        <v>3.3629407099999997</v>
      </c>
      <c r="S38" s="80">
        <v>100</v>
      </c>
      <c r="T38" s="17"/>
      <c r="Y38" s="26"/>
      <c r="AA38" s="19"/>
      <c r="AB38" s="19"/>
      <c r="AC38" s="19"/>
      <c r="AD38" s="19"/>
      <c r="AE38" s="19"/>
      <c r="AI38" s="14"/>
      <c r="AL38" s="21"/>
      <c r="AM38" s="21"/>
      <c r="AN38" s="21"/>
      <c r="AO38" s="21"/>
      <c r="AP38" s="21"/>
      <c r="AQ38" s="21"/>
      <c r="AR38" s="21"/>
      <c r="AS38" s="21"/>
      <c r="AT38" s="21"/>
      <c r="AU38" s="21"/>
      <c r="AV38" s="21"/>
      <c r="AW38" s="21"/>
      <c r="AX38" s="21"/>
      <c r="AY38" s="21"/>
      <c r="AZ38" s="21"/>
      <c r="BA38" s="21"/>
      <c r="BB38" s="21"/>
    </row>
    <row r="39" spans="1:54" s="115" customFormat="1" ht="22.5" customHeight="1" x14ac:dyDescent="0.25">
      <c r="B39" s="121"/>
      <c r="C39" s="81" t="s">
        <v>11</v>
      </c>
      <c r="D39" s="83">
        <v>1.749107</v>
      </c>
      <c r="E39" s="83">
        <v>1.7668194800000001</v>
      </c>
      <c r="F39" s="83">
        <v>1.9593888400000001</v>
      </c>
      <c r="G39" s="83">
        <v>1.6648609200000002</v>
      </c>
      <c r="H39" s="83">
        <v>0.67059528999999996</v>
      </c>
      <c r="I39" s="83">
        <v>0.60676881999999999</v>
      </c>
      <c r="J39" s="83">
        <v>2.5667550000000001</v>
      </c>
      <c r="K39" s="83">
        <v>2.0117836599999999</v>
      </c>
      <c r="L39" s="83">
        <v>2.1493362900000004</v>
      </c>
      <c r="M39" s="83">
        <v>2.4530722000000003</v>
      </c>
      <c r="N39" s="83">
        <v>2.4426628799999999</v>
      </c>
      <c r="O39" s="83">
        <v>2.2104794600000002</v>
      </c>
      <c r="P39" s="83">
        <v>2.2506520500000002</v>
      </c>
      <c r="Q39" s="83">
        <v>2.18484262</v>
      </c>
      <c r="R39" s="83">
        <v>2.1834151200000003</v>
      </c>
      <c r="S39" s="83">
        <v>64.925769089755974</v>
      </c>
      <c r="AL39" s="124"/>
      <c r="AM39" s="124"/>
      <c r="AN39" s="124"/>
      <c r="AO39" s="124"/>
      <c r="AP39" s="124"/>
      <c r="AQ39" s="124"/>
      <c r="AR39" s="124"/>
      <c r="AS39" s="124"/>
      <c r="AT39" s="124"/>
      <c r="AU39" s="124"/>
      <c r="AV39" s="124"/>
      <c r="AW39" s="124"/>
      <c r="AX39" s="124"/>
      <c r="AY39" s="124"/>
      <c r="AZ39" s="124"/>
      <c r="BA39" s="124"/>
      <c r="BB39" s="124"/>
    </row>
    <row r="40" spans="1:54" s="24" customFormat="1" ht="22.5" customHeight="1" x14ac:dyDescent="0.25">
      <c r="B40" s="81"/>
      <c r="C40" s="81" t="s">
        <v>20</v>
      </c>
      <c r="D40" s="83">
        <v>0</v>
      </c>
      <c r="E40" s="83">
        <v>0</v>
      </c>
      <c r="F40" s="83">
        <v>0</v>
      </c>
      <c r="G40" s="83">
        <v>0</v>
      </c>
      <c r="H40" s="83">
        <v>0</v>
      </c>
      <c r="I40" s="83">
        <v>0</v>
      </c>
      <c r="J40" s="83">
        <v>0</v>
      </c>
      <c r="K40" s="83">
        <v>0</v>
      </c>
      <c r="L40" s="83">
        <v>0</v>
      </c>
      <c r="M40" s="83">
        <v>0</v>
      </c>
      <c r="N40" s="83">
        <v>0</v>
      </c>
      <c r="O40" s="83">
        <v>0</v>
      </c>
      <c r="P40" s="83">
        <v>0</v>
      </c>
      <c r="Q40" s="83">
        <v>0</v>
      </c>
      <c r="R40" s="83">
        <v>0</v>
      </c>
      <c r="S40" s="83">
        <v>0</v>
      </c>
      <c r="AL40" s="25"/>
      <c r="AM40" s="25"/>
      <c r="AN40" s="25"/>
      <c r="AO40" s="25"/>
      <c r="AP40" s="25"/>
      <c r="AQ40" s="25"/>
      <c r="AR40" s="25"/>
      <c r="AS40" s="25"/>
      <c r="AT40" s="25"/>
      <c r="AU40" s="25"/>
      <c r="AV40" s="25"/>
      <c r="AW40" s="25"/>
      <c r="AX40" s="25"/>
      <c r="AY40" s="25"/>
      <c r="AZ40" s="25"/>
      <c r="BA40" s="25"/>
      <c r="BB40" s="25"/>
    </row>
    <row r="41" spans="1:54" s="24" customFormat="1" ht="27" customHeight="1" x14ac:dyDescent="0.25">
      <c r="B41" s="81"/>
      <c r="C41" s="82" t="s">
        <v>12</v>
      </c>
      <c r="D41" s="83">
        <v>0</v>
      </c>
      <c r="E41" s="83">
        <v>0</v>
      </c>
      <c r="F41" s="83">
        <v>0</v>
      </c>
      <c r="G41" s="83">
        <v>0</v>
      </c>
      <c r="H41" s="83">
        <v>0</v>
      </c>
      <c r="I41" s="83">
        <v>0</v>
      </c>
      <c r="J41" s="83">
        <v>0</v>
      </c>
      <c r="K41" s="83">
        <v>0</v>
      </c>
      <c r="L41" s="83">
        <v>0</v>
      </c>
      <c r="M41" s="83">
        <v>0</v>
      </c>
      <c r="N41" s="83">
        <v>0</v>
      </c>
      <c r="O41" s="83">
        <v>0</v>
      </c>
      <c r="P41" s="83">
        <v>0</v>
      </c>
      <c r="Q41" s="83">
        <v>0</v>
      </c>
      <c r="R41" s="83">
        <v>0</v>
      </c>
      <c r="S41" s="83">
        <v>0</v>
      </c>
      <c r="AL41" s="25"/>
      <c r="AM41" s="25"/>
      <c r="AN41" s="25"/>
      <c r="AO41" s="25"/>
      <c r="AP41" s="25"/>
      <c r="AQ41" s="25"/>
      <c r="AR41" s="25"/>
      <c r="AS41" s="25"/>
      <c r="AT41" s="25"/>
      <c r="AU41" s="25"/>
      <c r="AV41" s="25"/>
      <c r="AW41" s="25"/>
      <c r="AX41" s="25"/>
      <c r="AY41" s="25"/>
      <c r="AZ41" s="25"/>
      <c r="BA41" s="25"/>
      <c r="BB41" s="25"/>
    </row>
    <row r="42" spans="1:54" s="18" customFormat="1" ht="36" customHeight="1" x14ac:dyDescent="0.25">
      <c r="A42" s="17"/>
      <c r="B42" s="191" t="s">
        <v>262</v>
      </c>
      <c r="C42" s="191"/>
      <c r="D42" s="80">
        <v>12.1615354</v>
      </c>
      <c r="E42" s="80">
        <v>10.5206541</v>
      </c>
      <c r="F42" s="80">
        <v>8.9633427999999995</v>
      </c>
      <c r="G42" s="80">
        <v>10.9583207</v>
      </c>
      <c r="H42" s="80">
        <v>9.3842099000000001</v>
      </c>
      <c r="I42" s="80">
        <v>11.8950674</v>
      </c>
      <c r="J42" s="80">
        <v>10.9588185</v>
      </c>
      <c r="K42" s="80">
        <v>11.301672399999999</v>
      </c>
      <c r="L42" s="80">
        <v>17.9687299</v>
      </c>
      <c r="M42" s="80">
        <v>20.067370500000003</v>
      </c>
      <c r="N42" s="80">
        <v>18.191790300000001</v>
      </c>
      <c r="O42" s="80">
        <v>18.965698700000001</v>
      </c>
      <c r="P42" s="80">
        <v>18.90878489</v>
      </c>
      <c r="Q42" s="80">
        <v>19.419688900000001</v>
      </c>
      <c r="R42" s="80">
        <v>19.03910853</v>
      </c>
      <c r="S42" s="80">
        <v>100</v>
      </c>
      <c r="T42" s="17"/>
      <c r="AA42" s="19"/>
      <c r="AB42" s="19"/>
      <c r="AC42" s="19"/>
      <c r="AD42" s="19"/>
      <c r="AE42" s="19"/>
      <c r="AI42" s="14"/>
      <c r="AL42" s="21"/>
      <c r="AM42" s="21"/>
      <c r="AN42" s="21"/>
      <c r="AO42" s="21"/>
      <c r="AP42" s="21"/>
      <c r="AQ42" s="21"/>
      <c r="AR42" s="21"/>
      <c r="AS42" s="21"/>
      <c r="AT42" s="21"/>
      <c r="AU42" s="21"/>
      <c r="AV42" s="21"/>
      <c r="AW42" s="21"/>
      <c r="AX42" s="21"/>
      <c r="AY42" s="21"/>
      <c r="AZ42" s="21"/>
      <c r="BA42" s="21"/>
      <c r="BB42" s="21"/>
    </row>
    <row r="43" spans="1:54" s="115" customFormat="1" ht="22.5" customHeight="1" x14ac:dyDescent="0.25">
      <c r="B43" s="121"/>
      <c r="C43" s="81" t="s">
        <v>13</v>
      </c>
      <c r="D43" s="83">
        <v>7.7264699999999999</v>
      </c>
      <c r="E43" s="83">
        <v>6.8437200000000002</v>
      </c>
      <c r="F43" s="83">
        <v>6.6393500000000003</v>
      </c>
      <c r="G43" s="83">
        <v>7.4953500000000002</v>
      </c>
      <c r="H43" s="83">
        <v>7.4996299999999998</v>
      </c>
      <c r="I43" s="83">
        <v>8.2497000000000007</v>
      </c>
      <c r="J43" s="83">
        <v>7.8698500000000005</v>
      </c>
      <c r="K43" s="83">
        <v>8.2111800000000006</v>
      </c>
      <c r="L43" s="83">
        <v>12.5404</v>
      </c>
      <c r="M43" s="83">
        <v>13.7281</v>
      </c>
      <c r="N43" s="83">
        <v>12.5404</v>
      </c>
      <c r="O43" s="83">
        <v>13.73452</v>
      </c>
      <c r="P43" s="83">
        <v>13.72028686</v>
      </c>
      <c r="Q43" s="83">
        <v>15.20121952</v>
      </c>
      <c r="R43" s="83">
        <v>15.918901309999999</v>
      </c>
      <c r="S43" s="83">
        <v>83.611589717641039</v>
      </c>
      <c r="AL43" s="124"/>
      <c r="AM43" s="124"/>
      <c r="AN43" s="124"/>
      <c r="AO43" s="124"/>
      <c r="AP43" s="124"/>
      <c r="AQ43" s="124"/>
      <c r="AR43" s="124"/>
      <c r="AS43" s="124"/>
      <c r="AT43" s="124"/>
      <c r="AU43" s="124"/>
      <c r="AV43" s="124"/>
      <c r="AW43" s="124"/>
      <c r="AX43" s="124"/>
      <c r="AY43" s="124"/>
      <c r="AZ43" s="124"/>
      <c r="BA43" s="124"/>
      <c r="BB43" s="124"/>
    </row>
    <row r="44" spans="1:54" s="24" customFormat="1" ht="22.5" customHeight="1" x14ac:dyDescent="0.25">
      <c r="B44" s="81"/>
      <c r="C44" s="81" t="s">
        <v>2</v>
      </c>
      <c r="D44" s="83">
        <v>2.0342714000000002</v>
      </c>
      <c r="E44" s="83">
        <v>1.3941015999999999</v>
      </c>
      <c r="F44" s="83">
        <v>0.55846799999999996</v>
      </c>
      <c r="G44" s="83">
        <v>1.1365858</v>
      </c>
      <c r="H44" s="83">
        <v>0.57398099999999996</v>
      </c>
      <c r="I44" s="83">
        <v>1.2534504</v>
      </c>
      <c r="J44" s="83">
        <v>0.67740099999999992</v>
      </c>
      <c r="K44" s="83">
        <v>0.58018619999999999</v>
      </c>
      <c r="L44" s="83">
        <v>2.5482687999999998</v>
      </c>
      <c r="M44" s="83">
        <v>2.9123072000000003</v>
      </c>
      <c r="N44" s="83">
        <v>2.5720554</v>
      </c>
      <c r="O44" s="83">
        <v>3.5183483999999998</v>
      </c>
      <c r="P44" s="83">
        <v>3.5439417500000001</v>
      </c>
      <c r="Q44" s="83">
        <v>2.7920067300000002</v>
      </c>
      <c r="R44" s="83">
        <v>2.0816437900000002</v>
      </c>
      <c r="S44" s="83">
        <v>10.933515015789451</v>
      </c>
      <c r="AL44" s="25"/>
      <c r="AM44" s="25"/>
      <c r="AN44" s="25"/>
      <c r="AO44" s="25"/>
      <c r="AP44" s="25"/>
      <c r="AQ44" s="25"/>
      <c r="AR44" s="25"/>
      <c r="AS44" s="25"/>
      <c r="AT44" s="25"/>
      <c r="AU44" s="25"/>
      <c r="AV44" s="25"/>
      <c r="AW44" s="25"/>
      <c r="AX44" s="25"/>
      <c r="AY44" s="25"/>
      <c r="AZ44" s="25"/>
      <c r="BA44" s="25"/>
      <c r="BB44" s="25"/>
    </row>
    <row r="45" spans="1:54" s="24" customFormat="1" ht="22.5" customHeight="1" x14ac:dyDescent="0.25">
      <c r="B45" s="81"/>
      <c r="C45" s="81" t="s">
        <v>14</v>
      </c>
      <c r="D45" s="83">
        <v>0.28805999999999998</v>
      </c>
      <c r="E45" s="83">
        <v>0.15555240000000001</v>
      </c>
      <c r="F45" s="83">
        <v>0.1181046</v>
      </c>
      <c r="G45" s="83">
        <v>0.36391580000000001</v>
      </c>
      <c r="H45" s="83">
        <v>0.16899520000000001</v>
      </c>
      <c r="I45" s="83">
        <v>0.2477316</v>
      </c>
      <c r="J45" s="83">
        <v>0.28998039999999997</v>
      </c>
      <c r="K45" s="83">
        <v>0.37639839999999997</v>
      </c>
      <c r="L45" s="83">
        <v>0.40136360000000004</v>
      </c>
      <c r="M45" s="83">
        <v>0.42632880000000001</v>
      </c>
      <c r="N45" s="83">
        <v>0.4378512</v>
      </c>
      <c r="O45" s="83">
        <v>0.43112980000000001</v>
      </c>
      <c r="P45" s="83">
        <v>0.43460475999999998</v>
      </c>
      <c r="Q45" s="83">
        <v>0.18218772000000003</v>
      </c>
      <c r="R45" s="83">
        <v>0.11239049</v>
      </c>
      <c r="S45" s="83">
        <v>0.59031382600138993</v>
      </c>
      <c r="AL45" s="25"/>
      <c r="AM45" s="25"/>
      <c r="AN45" s="25"/>
      <c r="AO45" s="25"/>
      <c r="AP45" s="25"/>
      <c r="AQ45" s="25"/>
      <c r="AR45" s="25"/>
      <c r="AS45" s="25"/>
      <c r="AT45" s="25"/>
      <c r="AU45" s="25"/>
      <c r="AV45" s="25"/>
      <c r="AW45" s="25"/>
      <c r="AX45" s="25"/>
      <c r="AY45" s="25"/>
      <c r="AZ45" s="25"/>
      <c r="BA45" s="25"/>
      <c r="BB45" s="25"/>
    </row>
    <row r="46" spans="1:54" s="24" customFormat="1" ht="22.5" customHeight="1" x14ac:dyDescent="0.25">
      <c r="B46" s="81"/>
      <c r="C46" s="81" t="s">
        <v>15</v>
      </c>
      <c r="D46" s="83">
        <v>0</v>
      </c>
      <c r="E46" s="83">
        <v>0</v>
      </c>
      <c r="F46" s="83">
        <v>0</v>
      </c>
      <c r="G46" s="83">
        <v>0</v>
      </c>
      <c r="H46" s="83">
        <v>0</v>
      </c>
      <c r="I46" s="83">
        <v>0.16725210000000001</v>
      </c>
      <c r="J46" s="83">
        <v>0.18323159999999999</v>
      </c>
      <c r="K46" s="83">
        <v>0.19068870000000002</v>
      </c>
      <c r="L46" s="83">
        <v>0.15979499999999999</v>
      </c>
      <c r="M46" s="83">
        <v>9.4811699999999999E-2</v>
      </c>
      <c r="N46" s="83">
        <v>0.1246401</v>
      </c>
      <c r="O46" s="83">
        <v>0.1661868</v>
      </c>
      <c r="P46" s="83">
        <v>0.17093696999999999</v>
      </c>
      <c r="Q46" s="83">
        <v>0.12614987999999999</v>
      </c>
      <c r="R46" s="83">
        <v>2.7082120000000001E-2</v>
      </c>
      <c r="S46" s="83">
        <v>0.14224468523474509</v>
      </c>
      <c r="AL46" s="25"/>
      <c r="AM46" s="25"/>
      <c r="AN46" s="25"/>
      <c r="AO46" s="25"/>
      <c r="AP46" s="25"/>
      <c r="AQ46" s="25"/>
      <c r="AR46" s="25"/>
      <c r="AS46" s="25"/>
      <c r="AT46" s="25"/>
      <c r="AU46" s="25"/>
      <c r="AV46" s="25"/>
      <c r="AW46" s="25"/>
      <c r="AX46" s="25"/>
      <c r="AY46" s="25"/>
      <c r="AZ46" s="25"/>
      <c r="BA46" s="25"/>
      <c r="BB46" s="25"/>
    </row>
    <row r="47" spans="1:54" s="24" customFormat="1" ht="27" customHeight="1" x14ac:dyDescent="0.25">
      <c r="B47" s="81"/>
      <c r="C47" s="82" t="s">
        <v>16</v>
      </c>
      <c r="D47" s="83">
        <v>1.6945499999999999E-2</v>
      </c>
      <c r="E47" s="83">
        <v>2.2594E-2</v>
      </c>
      <c r="F47" s="83">
        <v>4.5187999999999999E-3</v>
      </c>
      <c r="G47" s="83">
        <v>7.907899999999999E-3</v>
      </c>
      <c r="H47" s="83">
        <v>2.1464300000000002E-2</v>
      </c>
      <c r="I47" s="83">
        <v>1.5815799999999998E-2</v>
      </c>
      <c r="J47" s="83">
        <v>2.0334599999999998E-2</v>
      </c>
      <c r="K47" s="83">
        <v>2.37237E-2</v>
      </c>
      <c r="L47" s="83">
        <v>2.5983100000000002E-2</v>
      </c>
      <c r="M47" s="83">
        <v>2.4853400000000001E-2</v>
      </c>
      <c r="N47" s="83">
        <v>2.5983100000000002E-2</v>
      </c>
      <c r="O47" s="83">
        <v>5.5355300000000003E-2</v>
      </c>
      <c r="P47" s="83">
        <v>6.6085190000000002E-2</v>
      </c>
      <c r="Q47" s="83">
        <v>4.505663E-2</v>
      </c>
      <c r="R47" s="83">
        <v>3.6651710000000004E-2</v>
      </c>
      <c r="S47" s="83">
        <v>0.19250749026535435</v>
      </c>
      <c r="AL47" s="25"/>
      <c r="AM47" s="25"/>
      <c r="AN47" s="25"/>
      <c r="AO47" s="25"/>
      <c r="AP47" s="25"/>
      <c r="AQ47" s="25"/>
      <c r="AR47" s="25"/>
      <c r="AS47" s="25"/>
      <c r="AT47" s="25"/>
      <c r="AU47" s="25"/>
      <c r="AV47" s="25"/>
      <c r="AW47" s="25"/>
      <c r="AX47" s="25"/>
      <c r="AY47" s="25"/>
      <c r="AZ47" s="25"/>
      <c r="BA47" s="25"/>
      <c r="BB47" s="25"/>
    </row>
    <row r="48" spans="1:54" s="18" customFormat="1" ht="36" customHeight="1" x14ac:dyDescent="0.25">
      <c r="A48" s="17"/>
      <c r="B48" s="191" t="s">
        <v>263</v>
      </c>
      <c r="C48" s="191"/>
      <c r="D48" s="80">
        <v>6.6329577999999998</v>
      </c>
      <c r="E48" s="80">
        <v>7.0134235</v>
      </c>
      <c r="F48" s="80">
        <v>7.6173273999999997</v>
      </c>
      <c r="G48" s="80">
        <v>8.650755199999999</v>
      </c>
      <c r="H48" s="80">
        <v>8.3792363999999999</v>
      </c>
      <c r="I48" s="80">
        <v>17.2853408</v>
      </c>
      <c r="J48" s="80">
        <v>20.1739867</v>
      </c>
      <c r="K48" s="80">
        <v>15.938587699999999</v>
      </c>
      <c r="L48" s="80">
        <v>17.733543099999999</v>
      </c>
      <c r="M48" s="80">
        <v>20.597544800000001</v>
      </c>
      <c r="N48" s="80">
        <v>17.3191931</v>
      </c>
      <c r="O48" s="80">
        <v>19.9042025</v>
      </c>
      <c r="P48" s="80">
        <v>23.644314910000002</v>
      </c>
      <c r="Q48" s="80">
        <v>27.96560161</v>
      </c>
      <c r="R48" s="80">
        <v>24.630166509999999</v>
      </c>
      <c r="S48" s="80">
        <v>100</v>
      </c>
      <c r="T48" s="17"/>
      <c r="AA48" s="19"/>
      <c r="AB48" s="19"/>
      <c r="AC48" s="19"/>
      <c r="AD48" s="19"/>
      <c r="AE48" s="19"/>
      <c r="AI48" s="14"/>
      <c r="AL48" s="21"/>
      <c r="AM48" s="21"/>
      <c r="AN48" s="21"/>
      <c r="AO48" s="21"/>
      <c r="AP48" s="21"/>
      <c r="AQ48" s="21"/>
      <c r="AR48" s="21"/>
      <c r="AS48" s="21"/>
      <c r="AT48" s="21"/>
      <c r="AU48" s="21"/>
      <c r="AV48" s="21"/>
      <c r="AW48" s="21"/>
      <c r="AX48" s="21"/>
      <c r="AY48" s="21"/>
      <c r="AZ48" s="21"/>
      <c r="BA48" s="21"/>
      <c r="BB48" s="21"/>
    </row>
    <row r="49" spans="1:54" s="115" customFormat="1" ht="22.5" customHeight="1" x14ac:dyDescent="0.25">
      <c r="B49" s="121"/>
      <c r="C49" s="81" t="s">
        <v>4</v>
      </c>
      <c r="D49" s="83">
        <v>6.6329577999999998</v>
      </c>
      <c r="E49" s="83">
        <v>7.0134235</v>
      </c>
      <c r="F49" s="83">
        <v>7.6173273999999997</v>
      </c>
      <c r="G49" s="83">
        <v>8.650755199999999</v>
      </c>
      <c r="H49" s="83">
        <v>8.3792363999999999</v>
      </c>
      <c r="I49" s="83">
        <v>17.2853408</v>
      </c>
      <c r="J49" s="83">
        <v>20.1739867</v>
      </c>
      <c r="K49" s="83">
        <v>15.938587699999999</v>
      </c>
      <c r="L49" s="83">
        <v>17.733543099999999</v>
      </c>
      <c r="M49" s="83">
        <v>20.597544800000001</v>
      </c>
      <c r="N49" s="83">
        <v>17.3191931</v>
      </c>
      <c r="O49" s="83">
        <v>19.9042025</v>
      </c>
      <c r="P49" s="83">
        <v>23.644314910000002</v>
      </c>
      <c r="Q49" s="83">
        <v>27.96560161</v>
      </c>
      <c r="R49" s="83">
        <v>24.630166509999999</v>
      </c>
      <c r="S49" s="83">
        <v>100</v>
      </c>
      <c r="AL49" s="124"/>
      <c r="AM49" s="124"/>
      <c r="AN49" s="124"/>
      <c r="AO49" s="124"/>
      <c r="AP49" s="124"/>
      <c r="AQ49" s="124"/>
      <c r="AR49" s="124"/>
      <c r="AS49" s="124"/>
      <c r="AT49" s="124"/>
      <c r="AU49" s="124"/>
      <c r="AV49" s="124"/>
      <c r="AW49" s="124"/>
      <c r="AX49" s="124"/>
      <c r="AY49" s="124"/>
      <c r="AZ49" s="124"/>
      <c r="BA49" s="124"/>
      <c r="BB49" s="124"/>
    </row>
    <row r="50" spans="1:54" s="24" customFormat="1" ht="22.5" customHeight="1" x14ac:dyDescent="0.25">
      <c r="B50" s="81"/>
      <c r="C50" s="81" t="s">
        <v>0</v>
      </c>
      <c r="D50" s="83">
        <v>0</v>
      </c>
      <c r="E50" s="83">
        <v>0</v>
      </c>
      <c r="F50" s="83">
        <v>0</v>
      </c>
      <c r="G50" s="83">
        <v>0</v>
      </c>
      <c r="H50" s="83">
        <v>0</v>
      </c>
      <c r="I50" s="83">
        <v>0</v>
      </c>
      <c r="J50" s="83">
        <v>0</v>
      </c>
      <c r="K50" s="83">
        <v>0</v>
      </c>
      <c r="L50" s="83">
        <v>0</v>
      </c>
      <c r="M50" s="83">
        <v>0</v>
      </c>
      <c r="N50" s="83">
        <v>0</v>
      </c>
      <c r="O50" s="83">
        <v>0</v>
      </c>
      <c r="P50" s="83">
        <v>0</v>
      </c>
      <c r="Q50" s="83">
        <v>0</v>
      </c>
      <c r="R50" s="83">
        <v>0</v>
      </c>
      <c r="S50" s="83">
        <v>0</v>
      </c>
      <c r="W50" s="49"/>
      <c r="AL50" s="25"/>
      <c r="AM50" s="25"/>
      <c r="AN50" s="25"/>
      <c r="AO50" s="25"/>
      <c r="AP50" s="25"/>
      <c r="AQ50" s="25"/>
      <c r="AR50" s="25"/>
      <c r="AS50" s="25"/>
      <c r="AT50" s="25"/>
      <c r="AU50" s="25"/>
      <c r="AV50" s="25"/>
      <c r="AW50" s="25"/>
      <c r="AX50" s="25"/>
      <c r="AY50" s="25"/>
      <c r="AZ50" s="25"/>
      <c r="BA50" s="25"/>
      <c r="BB50" s="25"/>
    </row>
    <row r="51" spans="1:54" s="24" customFormat="1" ht="22.5" customHeight="1" x14ac:dyDescent="0.25">
      <c r="B51" s="81"/>
      <c r="C51" s="81" t="s">
        <v>13</v>
      </c>
      <c r="D51" s="83">
        <v>5.8668100000000001</v>
      </c>
      <c r="E51" s="83">
        <v>5.7865600000000006</v>
      </c>
      <c r="F51" s="83">
        <v>6.1974399999999994</v>
      </c>
      <c r="G51" s="83">
        <v>6.7484899999999994</v>
      </c>
      <c r="H51" s="83">
        <v>7.11015</v>
      </c>
      <c r="I51" s="83">
        <v>12.73621</v>
      </c>
      <c r="J51" s="83">
        <v>16.34853</v>
      </c>
      <c r="K51" s="83">
        <v>12.144500000000001</v>
      </c>
      <c r="L51" s="83">
        <v>13.258370000000001</v>
      </c>
      <c r="M51" s="83">
        <v>14.45035</v>
      </c>
      <c r="N51" s="83">
        <v>11.091620000000001</v>
      </c>
      <c r="O51" s="83">
        <v>14.505990000000001</v>
      </c>
      <c r="P51" s="83">
        <v>18.61471938</v>
      </c>
      <c r="Q51" s="83">
        <v>21.887380159999999</v>
      </c>
      <c r="R51" s="83">
        <v>19.713883460000002</v>
      </c>
      <c r="S51" s="83">
        <v>80.039586626408095</v>
      </c>
      <c r="AL51" s="25"/>
      <c r="AM51" s="25"/>
      <c r="AN51" s="25"/>
      <c r="AO51" s="25"/>
      <c r="AP51" s="25"/>
      <c r="AQ51" s="25"/>
      <c r="AR51" s="25"/>
      <c r="AS51" s="25"/>
      <c r="AT51" s="25"/>
      <c r="AU51" s="25"/>
      <c r="AV51" s="25"/>
      <c r="AW51" s="25"/>
      <c r="AX51" s="25"/>
      <c r="AY51" s="25"/>
      <c r="AZ51" s="25"/>
      <c r="BA51" s="25"/>
      <c r="BB51" s="25"/>
    </row>
    <row r="52" spans="1:54" s="24" customFormat="1" ht="22.5" customHeight="1" x14ac:dyDescent="0.25">
      <c r="B52" s="81"/>
      <c r="C52" s="81" t="s">
        <v>2</v>
      </c>
      <c r="D52" s="83">
        <v>0</v>
      </c>
      <c r="E52" s="83">
        <v>0</v>
      </c>
      <c r="F52" s="83">
        <v>0</v>
      </c>
      <c r="G52" s="83">
        <v>0</v>
      </c>
      <c r="H52" s="83">
        <v>0</v>
      </c>
      <c r="I52" s="83">
        <v>2.6940909999999998</v>
      </c>
      <c r="J52" s="83">
        <v>2.1252809999999998</v>
      </c>
      <c r="K52" s="83">
        <v>1.8656968</v>
      </c>
      <c r="L52" s="83">
        <v>2.2173247999999997</v>
      </c>
      <c r="M52" s="83">
        <v>3.3642525999999999</v>
      </c>
      <c r="N52" s="83">
        <v>3.9103102000000001</v>
      </c>
      <c r="O52" s="83">
        <v>3.9640886000000002</v>
      </c>
      <c r="P52" s="83">
        <v>3.7754618999999998</v>
      </c>
      <c r="Q52" s="83">
        <v>3.9313972100000001</v>
      </c>
      <c r="R52" s="83">
        <v>3.76790935</v>
      </c>
      <c r="S52" s="83">
        <v>15.297945097002108</v>
      </c>
      <c r="AL52" s="25"/>
      <c r="AM52" s="25"/>
      <c r="AN52" s="25"/>
      <c r="AO52" s="25"/>
      <c r="AP52" s="25"/>
      <c r="AQ52" s="25"/>
      <c r="AR52" s="25"/>
      <c r="AS52" s="25"/>
      <c r="AT52" s="25"/>
      <c r="AU52" s="25"/>
      <c r="AV52" s="25"/>
      <c r="AW52" s="25"/>
      <c r="AX52" s="25"/>
      <c r="AY52" s="25"/>
      <c r="AZ52" s="25"/>
      <c r="BA52" s="25"/>
      <c r="BB52" s="25"/>
    </row>
    <row r="53" spans="1:54" s="24" customFormat="1" ht="22.5" customHeight="1" x14ac:dyDescent="0.25">
      <c r="B53" s="81"/>
      <c r="C53" s="81" t="s">
        <v>14</v>
      </c>
      <c r="D53" s="83">
        <v>0</v>
      </c>
      <c r="E53" s="83">
        <v>0</v>
      </c>
      <c r="F53" s="83">
        <v>0</v>
      </c>
      <c r="G53" s="83">
        <v>0</v>
      </c>
      <c r="H53" s="83">
        <v>0</v>
      </c>
      <c r="I53" s="83">
        <v>0.16419419999999998</v>
      </c>
      <c r="J53" s="83">
        <v>9.98608E-2</v>
      </c>
      <c r="K53" s="83">
        <v>8.4497600000000006E-2</v>
      </c>
      <c r="L53" s="83">
        <v>1.4403000000000001E-2</v>
      </c>
      <c r="M53" s="83">
        <v>0.14691059999999997</v>
      </c>
      <c r="N53" s="83">
        <v>6.1452800000000002E-2</v>
      </c>
      <c r="O53" s="83">
        <v>0.28517939999999997</v>
      </c>
      <c r="P53" s="83">
        <v>0.28516404000000001</v>
      </c>
      <c r="Q53" s="83">
        <v>0.40042075999999999</v>
      </c>
      <c r="R53" s="83">
        <v>0.23192378</v>
      </c>
      <c r="S53" s="83">
        <v>0.94162489687529116</v>
      </c>
      <c r="AL53" s="25"/>
      <c r="AM53" s="25"/>
      <c r="AN53" s="25"/>
      <c r="AO53" s="25"/>
      <c r="AP53" s="25"/>
      <c r="AQ53" s="25"/>
      <c r="AR53" s="25"/>
      <c r="AS53" s="25"/>
      <c r="AT53" s="25"/>
      <c r="AU53" s="25"/>
      <c r="AV53" s="25"/>
      <c r="AW53" s="25"/>
      <c r="AX53" s="25"/>
      <c r="AY53" s="25"/>
      <c r="AZ53" s="25"/>
      <c r="BA53" s="25"/>
      <c r="BB53" s="25"/>
    </row>
    <row r="54" spans="1:54" s="24" customFormat="1" ht="22.5" customHeight="1" x14ac:dyDescent="0.25">
      <c r="B54" s="81"/>
      <c r="C54" s="81" t="s">
        <v>15</v>
      </c>
      <c r="D54" s="83">
        <v>9.3746399999999994E-2</v>
      </c>
      <c r="E54" s="83">
        <v>0.15340319999999999</v>
      </c>
      <c r="F54" s="83">
        <v>0.2098641</v>
      </c>
      <c r="G54" s="83">
        <v>0.81388919999999998</v>
      </c>
      <c r="H54" s="83">
        <v>0.63811469999999992</v>
      </c>
      <c r="I54" s="83">
        <v>0.48364620000000003</v>
      </c>
      <c r="J54" s="83">
        <v>0.51027869999999997</v>
      </c>
      <c r="K54" s="83">
        <v>0.55928250000000002</v>
      </c>
      <c r="L54" s="83">
        <v>0.4399689</v>
      </c>
      <c r="M54" s="83">
        <v>0.36646319999999999</v>
      </c>
      <c r="N54" s="83">
        <v>0.46979730000000003</v>
      </c>
      <c r="O54" s="83">
        <v>0.5741967</v>
      </c>
      <c r="P54" s="83">
        <v>0.5503041500000001</v>
      </c>
      <c r="Q54" s="83">
        <v>0.64978908000000002</v>
      </c>
      <c r="R54" s="83">
        <v>0.13553609</v>
      </c>
      <c r="S54" s="83">
        <v>0.55028491157366521</v>
      </c>
      <c r="AL54" s="25"/>
      <c r="AM54" s="25"/>
      <c r="AN54" s="25"/>
      <c r="AO54" s="25"/>
      <c r="AP54" s="25"/>
      <c r="AQ54" s="25"/>
      <c r="AR54" s="25"/>
      <c r="AS54" s="25"/>
      <c r="AT54" s="25"/>
      <c r="AU54" s="25"/>
      <c r="AV54" s="25"/>
      <c r="AW54" s="25"/>
      <c r="AX54" s="25"/>
      <c r="AY54" s="25"/>
      <c r="AZ54" s="25"/>
      <c r="BA54" s="25"/>
      <c r="BB54" s="25"/>
    </row>
    <row r="55" spans="1:54" s="24" customFormat="1" ht="27" customHeight="1" x14ac:dyDescent="0.25">
      <c r="B55" s="81"/>
      <c r="C55" s="82" t="s">
        <v>16</v>
      </c>
      <c r="D55" s="83">
        <v>0</v>
      </c>
      <c r="E55" s="83">
        <v>0</v>
      </c>
      <c r="F55" s="83">
        <v>0</v>
      </c>
      <c r="G55" s="83">
        <v>0</v>
      </c>
      <c r="H55" s="83">
        <v>0</v>
      </c>
      <c r="I55" s="83">
        <v>0</v>
      </c>
      <c r="J55" s="83">
        <v>0</v>
      </c>
      <c r="K55" s="83">
        <v>0</v>
      </c>
      <c r="L55" s="83">
        <v>0</v>
      </c>
      <c r="M55" s="83">
        <v>0</v>
      </c>
      <c r="N55" s="83">
        <v>0</v>
      </c>
      <c r="O55" s="83">
        <v>0</v>
      </c>
      <c r="P55" s="83">
        <v>0</v>
      </c>
      <c r="Q55" s="83">
        <v>0</v>
      </c>
      <c r="R55" s="83">
        <v>0</v>
      </c>
      <c r="S55" s="83">
        <v>0</v>
      </c>
      <c r="AL55" s="25"/>
      <c r="AM55" s="25"/>
      <c r="AN55" s="25"/>
      <c r="AO55" s="25"/>
      <c r="AP55" s="25"/>
      <c r="AQ55" s="25"/>
      <c r="AR55" s="25"/>
      <c r="AS55" s="25"/>
      <c r="AT55" s="25"/>
      <c r="AU55" s="25"/>
      <c r="AV55" s="25"/>
      <c r="AW55" s="25"/>
      <c r="AX55" s="25"/>
      <c r="AY55" s="25"/>
      <c r="AZ55" s="25"/>
      <c r="BA55" s="25"/>
      <c r="BB55" s="25"/>
    </row>
    <row r="56" spans="1:54" s="18" customFormat="1" ht="36" customHeight="1" x14ac:dyDescent="0.25">
      <c r="A56" s="17"/>
      <c r="B56" s="191" t="s">
        <v>264</v>
      </c>
      <c r="C56" s="191"/>
      <c r="D56" s="80">
        <v>134.53675929000002</v>
      </c>
      <c r="E56" s="80">
        <v>133.57702316999999</v>
      </c>
      <c r="F56" s="80">
        <v>135.63677365000001</v>
      </c>
      <c r="G56" s="80">
        <v>125.58060479000001</v>
      </c>
      <c r="H56" s="80">
        <v>122.99031450000001</v>
      </c>
      <c r="I56" s="80">
        <v>143.49300586000001</v>
      </c>
      <c r="J56" s="80">
        <v>139.41298094999999</v>
      </c>
      <c r="K56" s="80">
        <v>142.59146440000001</v>
      </c>
      <c r="L56" s="80">
        <v>125.42871541</v>
      </c>
      <c r="M56" s="80">
        <v>129.43171043999999</v>
      </c>
      <c r="N56" s="80">
        <v>129.68372352999998</v>
      </c>
      <c r="O56" s="80">
        <v>109.53403346</v>
      </c>
      <c r="P56" s="80">
        <v>114.44023288</v>
      </c>
      <c r="Q56" s="80">
        <v>116.93674489</v>
      </c>
      <c r="R56" s="80">
        <v>122.76093877999999</v>
      </c>
      <c r="S56" s="80">
        <v>100</v>
      </c>
      <c r="T56" s="17"/>
      <c r="AA56" s="19"/>
      <c r="AB56" s="19"/>
      <c r="AC56" s="19"/>
      <c r="AD56" s="19"/>
      <c r="AE56" s="19"/>
      <c r="AI56" s="14"/>
      <c r="AL56" s="21"/>
      <c r="AM56" s="21"/>
      <c r="AN56" s="21"/>
      <c r="AO56" s="21"/>
      <c r="AP56" s="21"/>
      <c r="AQ56" s="21"/>
      <c r="AR56" s="21"/>
      <c r="AS56" s="21"/>
      <c r="AT56" s="21"/>
      <c r="AU56" s="21"/>
      <c r="AV56" s="21"/>
      <c r="AW56" s="21"/>
      <c r="AX56" s="21"/>
      <c r="AY56" s="21"/>
      <c r="AZ56" s="21"/>
      <c r="BA56" s="21"/>
      <c r="BB56" s="21"/>
    </row>
    <row r="57" spans="1:54" s="115" customFormat="1" ht="22.5" customHeight="1" x14ac:dyDescent="0.25">
      <c r="B57" s="121"/>
      <c r="C57" s="81" t="s">
        <v>4</v>
      </c>
      <c r="D57" s="83">
        <v>123.77829940000001</v>
      </c>
      <c r="E57" s="83">
        <v>119.9196736</v>
      </c>
      <c r="F57" s="83">
        <v>116.4450258</v>
      </c>
      <c r="G57" s="83">
        <v>106.41528960000001</v>
      </c>
      <c r="H57" s="83">
        <v>110.94424000000001</v>
      </c>
      <c r="I57" s="83">
        <v>125.7432136</v>
      </c>
      <c r="J57" s="83">
        <v>120.336097</v>
      </c>
      <c r="K57" s="83">
        <v>121.5593154</v>
      </c>
      <c r="L57" s="83">
        <v>107.58559219999999</v>
      </c>
      <c r="M57" s="83">
        <v>109.0652348</v>
      </c>
      <c r="N57" s="83">
        <v>108.18214759999999</v>
      </c>
      <c r="O57" s="83">
        <v>90.531311400000007</v>
      </c>
      <c r="P57" s="83">
        <v>91.770891910000003</v>
      </c>
      <c r="Q57" s="83">
        <v>94.679399000000004</v>
      </c>
      <c r="R57" s="83">
        <v>100.00048489999999</v>
      </c>
      <c r="S57" s="83">
        <v>81.459530933704386</v>
      </c>
      <c r="AL57" s="124"/>
      <c r="AM57" s="124"/>
      <c r="AN57" s="124"/>
      <c r="AO57" s="124"/>
      <c r="AP57" s="124"/>
      <c r="AQ57" s="124"/>
      <c r="AR57" s="124"/>
      <c r="AS57" s="124"/>
      <c r="AT57" s="124"/>
      <c r="AU57" s="124"/>
      <c r="AV57" s="124"/>
      <c r="AW57" s="124"/>
      <c r="AX57" s="124"/>
      <c r="AY57" s="124"/>
      <c r="AZ57" s="124"/>
      <c r="BA57" s="124"/>
      <c r="BB57" s="124"/>
    </row>
    <row r="58" spans="1:54" s="24" customFormat="1" ht="22.5" customHeight="1" x14ac:dyDescent="0.25">
      <c r="B58" s="81"/>
      <c r="C58" s="81" t="s">
        <v>0</v>
      </c>
      <c r="D58" s="83">
        <v>10.758459889999999</v>
      </c>
      <c r="E58" s="83">
        <v>13.657349570000001</v>
      </c>
      <c r="F58" s="83">
        <v>19.191747849999999</v>
      </c>
      <c r="G58" s="83">
        <v>19.165315190000001</v>
      </c>
      <c r="H58" s="83">
        <v>12.046074500000001</v>
      </c>
      <c r="I58" s="83">
        <v>17.74979226</v>
      </c>
      <c r="J58" s="83">
        <v>19.076883949999999</v>
      </c>
      <c r="K58" s="83">
        <v>21.032149</v>
      </c>
      <c r="L58" s="83">
        <v>17.843123210000002</v>
      </c>
      <c r="M58" s="83">
        <v>20.366475640000001</v>
      </c>
      <c r="N58" s="83">
        <v>21.501575929999998</v>
      </c>
      <c r="O58" s="83">
        <v>19.00272206</v>
      </c>
      <c r="P58" s="83">
        <v>22.66934097</v>
      </c>
      <c r="Q58" s="83">
        <v>22.25734589</v>
      </c>
      <c r="R58" s="83">
        <v>22.76045388</v>
      </c>
      <c r="S58" s="83">
        <v>18.540469066295618</v>
      </c>
      <c r="AL58" s="25"/>
      <c r="AM58" s="25"/>
      <c r="AN58" s="25"/>
      <c r="AO58" s="25"/>
      <c r="AP58" s="25"/>
      <c r="AQ58" s="25"/>
      <c r="AR58" s="25"/>
      <c r="AS58" s="25"/>
      <c r="AT58" s="25"/>
      <c r="AU58" s="25"/>
      <c r="AV58" s="25"/>
      <c r="AW58" s="25"/>
      <c r="AX58" s="25"/>
      <c r="AY58" s="25"/>
      <c r="AZ58" s="25"/>
      <c r="BA58" s="25"/>
      <c r="BB58" s="25"/>
    </row>
    <row r="59" spans="1:54" s="24" customFormat="1" ht="22.5" customHeight="1" x14ac:dyDescent="0.25">
      <c r="B59" s="81"/>
      <c r="C59" s="81" t="s">
        <v>13</v>
      </c>
      <c r="D59" s="83">
        <v>0</v>
      </c>
      <c r="E59" s="83">
        <v>5.3499999999999997E-3</v>
      </c>
      <c r="F59" s="83">
        <v>0</v>
      </c>
      <c r="G59" s="83">
        <v>0</v>
      </c>
      <c r="H59" s="83">
        <v>0</v>
      </c>
      <c r="I59" s="83">
        <v>0</v>
      </c>
      <c r="J59" s="83">
        <v>0</v>
      </c>
      <c r="K59" s="83">
        <v>0</v>
      </c>
      <c r="L59" s="83">
        <v>0</v>
      </c>
      <c r="M59" s="83">
        <v>0</v>
      </c>
      <c r="N59" s="83">
        <v>0</v>
      </c>
      <c r="O59" s="83">
        <v>0</v>
      </c>
      <c r="P59" s="83">
        <v>0</v>
      </c>
      <c r="Q59" s="83">
        <v>0</v>
      </c>
      <c r="R59" s="83">
        <v>0</v>
      </c>
      <c r="S59" s="83">
        <v>0</v>
      </c>
      <c r="AL59" s="25"/>
      <c r="AM59" s="25"/>
      <c r="AN59" s="25"/>
      <c r="AO59" s="25"/>
      <c r="AP59" s="25"/>
      <c r="AQ59" s="25"/>
      <c r="AR59" s="25"/>
      <c r="AS59" s="25"/>
      <c r="AT59" s="25"/>
      <c r="AU59" s="25"/>
      <c r="AV59" s="25"/>
      <c r="AW59" s="25"/>
      <c r="AX59" s="25"/>
      <c r="AY59" s="25"/>
      <c r="AZ59" s="25"/>
      <c r="BA59" s="25"/>
      <c r="BB59" s="25"/>
    </row>
    <row r="60" spans="1:54" s="24" customFormat="1" ht="22.5" customHeight="1" x14ac:dyDescent="0.25">
      <c r="B60" s="81"/>
      <c r="C60" s="81" t="s">
        <v>2</v>
      </c>
      <c r="D60" s="83">
        <v>3.1026000000000001E-2</v>
      </c>
      <c r="E60" s="83">
        <v>0</v>
      </c>
      <c r="F60" s="83">
        <v>1.3444599999999999E-2</v>
      </c>
      <c r="G60" s="83">
        <v>0</v>
      </c>
      <c r="H60" s="83">
        <v>0.1065226</v>
      </c>
      <c r="I60" s="83">
        <v>0</v>
      </c>
      <c r="J60" s="83">
        <v>0</v>
      </c>
      <c r="K60" s="83">
        <v>0</v>
      </c>
      <c r="L60" s="83">
        <v>0</v>
      </c>
      <c r="M60" s="83">
        <v>0</v>
      </c>
      <c r="N60" s="83">
        <v>0</v>
      </c>
      <c r="O60" s="83">
        <v>0</v>
      </c>
      <c r="P60" s="83">
        <v>0</v>
      </c>
      <c r="Q60" s="83">
        <v>0</v>
      </c>
      <c r="R60" s="83">
        <v>0</v>
      </c>
      <c r="S60" s="83">
        <v>0</v>
      </c>
      <c r="AL60" s="25"/>
      <c r="AM60" s="25"/>
      <c r="AN60" s="25"/>
      <c r="AO60" s="25"/>
      <c r="AP60" s="25"/>
      <c r="AQ60" s="25"/>
      <c r="AR60" s="25"/>
      <c r="AS60" s="25"/>
      <c r="AT60" s="25"/>
      <c r="AU60" s="25"/>
      <c r="AV60" s="25"/>
      <c r="AW60" s="25"/>
      <c r="AX60" s="25"/>
      <c r="AY60" s="25"/>
      <c r="AZ60" s="25"/>
      <c r="BA60" s="25"/>
      <c r="BB60" s="25"/>
    </row>
    <row r="61" spans="1:54" s="115" customFormat="1" ht="22.5" customHeight="1" x14ac:dyDescent="0.25">
      <c r="B61" s="121"/>
      <c r="C61" s="81" t="s">
        <v>14</v>
      </c>
      <c r="D61" s="83">
        <v>2.0644299999999998</v>
      </c>
      <c r="E61" s="83">
        <v>1.8733502000000002</v>
      </c>
      <c r="F61" s="83">
        <v>1.195449</v>
      </c>
      <c r="G61" s="83">
        <v>0.80080679999999993</v>
      </c>
      <c r="H61" s="83">
        <v>0.29478140000000003</v>
      </c>
      <c r="I61" s="83">
        <v>0.52522940000000007</v>
      </c>
      <c r="J61" s="83">
        <v>0.72495100000000001</v>
      </c>
      <c r="K61" s="83">
        <v>0.35047300000000003</v>
      </c>
      <c r="L61" s="83">
        <v>0.32838839999999997</v>
      </c>
      <c r="M61" s="83">
        <v>0.31974659999999999</v>
      </c>
      <c r="N61" s="83">
        <v>8.8338399999999997E-2</v>
      </c>
      <c r="O61" s="83">
        <v>0.1622738</v>
      </c>
      <c r="P61" s="83">
        <v>0.49104915999999998</v>
      </c>
      <c r="Q61" s="83">
        <v>8.4399730000000006E-2</v>
      </c>
      <c r="R61" s="83">
        <v>1.4506320000000001E-2</v>
      </c>
      <c r="S61" s="83">
        <v>1.1816722928452667E-2</v>
      </c>
      <c r="AL61" s="124"/>
      <c r="AM61" s="124"/>
      <c r="AN61" s="124"/>
      <c r="AO61" s="124"/>
      <c r="AP61" s="124"/>
      <c r="AQ61" s="124"/>
      <c r="AR61" s="124"/>
      <c r="AS61" s="124"/>
      <c r="AT61" s="124"/>
      <c r="AU61" s="124"/>
      <c r="AV61" s="124"/>
      <c r="AW61" s="124"/>
      <c r="AX61" s="124"/>
      <c r="AY61" s="124"/>
      <c r="AZ61" s="124"/>
      <c r="BA61" s="124"/>
      <c r="BB61" s="124"/>
    </row>
    <row r="62" spans="1:54" s="115" customFormat="1" ht="22.5" customHeight="1" x14ac:dyDescent="0.25">
      <c r="B62" s="121"/>
      <c r="C62" s="81" t="s">
        <v>15</v>
      </c>
      <c r="D62" s="83">
        <v>0</v>
      </c>
      <c r="E62" s="83">
        <v>0</v>
      </c>
      <c r="F62" s="83">
        <v>0</v>
      </c>
      <c r="G62" s="83">
        <v>0</v>
      </c>
      <c r="H62" s="83">
        <v>0</v>
      </c>
      <c r="I62" s="83">
        <v>0</v>
      </c>
      <c r="J62" s="83">
        <v>0</v>
      </c>
      <c r="K62" s="83">
        <v>0</v>
      </c>
      <c r="L62" s="83">
        <v>0</v>
      </c>
      <c r="M62" s="83">
        <v>0</v>
      </c>
      <c r="N62" s="83">
        <v>0</v>
      </c>
      <c r="O62" s="83">
        <v>0</v>
      </c>
      <c r="P62" s="83">
        <v>0</v>
      </c>
      <c r="Q62" s="83">
        <v>0</v>
      </c>
      <c r="R62" s="83">
        <v>0</v>
      </c>
      <c r="S62" s="83">
        <v>0</v>
      </c>
      <c r="AL62" s="124"/>
      <c r="AM62" s="124"/>
      <c r="AN62" s="124"/>
      <c r="AO62" s="124"/>
      <c r="AP62" s="124"/>
      <c r="AQ62" s="124"/>
      <c r="AR62" s="124"/>
      <c r="AS62" s="124"/>
      <c r="AT62" s="124"/>
      <c r="AU62" s="124"/>
      <c r="AV62" s="124"/>
      <c r="AW62" s="124"/>
      <c r="AX62" s="124"/>
      <c r="AY62" s="124"/>
      <c r="AZ62" s="124"/>
      <c r="BA62" s="124"/>
      <c r="BB62" s="124"/>
    </row>
    <row r="63" spans="1:54" s="24" customFormat="1" ht="27" customHeight="1" x14ac:dyDescent="0.25">
      <c r="B63" s="81"/>
      <c r="C63" s="82" t="s">
        <v>16</v>
      </c>
      <c r="D63" s="83">
        <v>0</v>
      </c>
      <c r="E63" s="83">
        <v>0</v>
      </c>
      <c r="F63" s="83">
        <v>0</v>
      </c>
      <c r="G63" s="83">
        <v>0</v>
      </c>
      <c r="H63" s="83">
        <v>0</v>
      </c>
      <c r="I63" s="83">
        <v>0</v>
      </c>
      <c r="J63" s="83">
        <v>0</v>
      </c>
      <c r="K63" s="83">
        <v>0</v>
      </c>
      <c r="L63" s="83">
        <v>0</v>
      </c>
      <c r="M63" s="83">
        <v>0</v>
      </c>
      <c r="N63" s="83">
        <v>0</v>
      </c>
      <c r="O63" s="83">
        <v>0</v>
      </c>
      <c r="P63" s="83">
        <v>0</v>
      </c>
      <c r="Q63" s="83">
        <v>0</v>
      </c>
      <c r="R63" s="83">
        <v>0</v>
      </c>
      <c r="S63" s="83">
        <v>0</v>
      </c>
      <c r="AL63" s="25"/>
      <c r="AM63" s="25"/>
      <c r="AN63" s="25"/>
      <c r="AO63" s="25"/>
      <c r="AP63" s="25"/>
      <c r="AQ63" s="25"/>
      <c r="AR63" s="25"/>
      <c r="AS63" s="25"/>
      <c r="AT63" s="25"/>
      <c r="AU63" s="25"/>
      <c r="AV63" s="25"/>
      <c r="AW63" s="25"/>
      <c r="AX63" s="25"/>
      <c r="AY63" s="25"/>
      <c r="AZ63" s="25"/>
      <c r="BA63" s="25"/>
      <c r="BB63" s="25"/>
    </row>
    <row r="64" spans="1:54" s="18" customFormat="1" ht="36" customHeight="1" x14ac:dyDescent="0.2">
      <c r="A64" s="17"/>
      <c r="B64" s="191" t="s">
        <v>336</v>
      </c>
      <c r="C64" s="191"/>
      <c r="D64" s="80">
        <v>58.352644210000001</v>
      </c>
      <c r="E64" s="80">
        <v>53.120137440000001</v>
      </c>
      <c r="F64" s="80">
        <v>49.118156309999996</v>
      </c>
      <c r="G64" s="80">
        <v>54.050944190000003</v>
      </c>
      <c r="H64" s="80">
        <v>45.800529730000001</v>
      </c>
      <c r="I64" s="80">
        <v>56.44351692</v>
      </c>
      <c r="J64" s="80">
        <v>61.650811879999999</v>
      </c>
      <c r="K64" s="80">
        <v>63.378073870000001</v>
      </c>
      <c r="L64" s="80">
        <v>82.745610310000004</v>
      </c>
      <c r="M64" s="80">
        <v>91.335840939999997</v>
      </c>
      <c r="N64" s="80">
        <v>85.00785243</v>
      </c>
      <c r="O64" s="80">
        <v>87.032903300000001</v>
      </c>
      <c r="P64" s="80">
        <v>88.137228800000003</v>
      </c>
      <c r="Q64" s="80">
        <v>88.34855915</v>
      </c>
      <c r="R64" s="80">
        <v>86.92501944</v>
      </c>
      <c r="S64" s="80" t="s">
        <v>17</v>
      </c>
      <c r="T64" s="17"/>
      <c r="X64" s="20"/>
      <c r="AA64" s="19"/>
      <c r="AB64" s="19"/>
      <c r="AC64" s="19"/>
      <c r="AD64" s="19"/>
      <c r="AE64" s="19"/>
      <c r="AI64" s="14"/>
      <c r="AL64" s="21"/>
      <c r="AM64" s="21"/>
      <c r="AN64" s="21"/>
      <c r="AO64" s="21"/>
      <c r="AP64" s="21"/>
      <c r="AQ64" s="21"/>
      <c r="AR64" s="21"/>
      <c r="AS64" s="21"/>
      <c r="AT64" s="21"/>
      <c r="AU64" s="21"/>
      <c r="AV64" s="21"/>
      <c r="AW64" s="21"/>
      <c r="AX64" s="21"/>
      <c r="AY64" s="21"/>
      <c r="AZ64" s="21"/>
      <c r="BA64" s="21"/>
      <c r="BB64" s="21"/>
    </row>
    <row r="65" spans="1:54" s="18" customFormat="1" ht="36" customHeight="1" x14ac:dyDescent="0.25">
      <c r="A65" s="17"/>
      <c r="B65" s="191" t="s">
        <v>337</v>
      </c>
      <c r="C65" s="191"/>
      <c r="D65" s="80">
        <v>95.47</v>
      </c>
      <c r="E65" s="80">
        <v>81.94</v>
      </c>
      <c r="F65" s="80">
        <v>71.08</v>
      </c>
      <c r="G65" s="80">
        <v>73.260000000000005</v>
      </c>
      <c r="H65" s="80">
        <v>57.459999999999994</v>
      </c>
      <c r="I65" s="80">
        <v>65.570000000000007</v>
      </c>
      <c r="J65" s="80">
        <v>68.010000000000005</v>
      </c>
      <c r="K65" s="80">
        <v>67.070000000000007</v>
      </c>
      <c r="L65" s="80">
        <v>82.09</v>
      </c>
      <c r="M65" s="80">
        <v>85.24</v>
      </c>
      <c r="N65" s="80">
        <v>77.28</v>
      </c>
      <c r="O65" s="80">
        <v>80.42</v>
      </c>
      <c r="P65" s="80">
        <v>80.790000000000006</v>
      </c>
      <c r="Q65" s="80">
        <v>79.460000000000008</v>
      </c>
      <c r="R65" s="80">
        <v>76.490000000000009</v>
      </c>
      <c r="S65" s="80" t="s">
        <v>17</v>
      </c>
      <c r="T65" s="17"/>
      <c r="AA65" s="19"/>
      <c r="AB65" s="19"/>
      <c r="AC65" s="19"/>
      <c r="AD65" s="19"/>
      <c r="AE65" s="19"/>
      <c r="AI65" s="14"/>
      <c r="AL65" s="21"/>
      <c r="AM65" s="21"/>
      <c r="AN65" s="21"/>
      <c r="AO65" s="21"/>
      <c r="AP65" s="21"/>
      <c r="AQ65" s="21"/>
      <c r="AR65" s="21"/>
      <c r="AS65" s="21"/>
      <c r="AT65" s="21"/>
      <c r="AU65" s="21"/>
      <c r="AV65" s="21"/>
      <c r="AW65" s="21"/>
      <c r="AX65" s="21"/>
      <c r="AY65" s="21"/>
      <c r="AZ65" s="21"/>
      <c r="BA65" s="21"/>
      <c r="BB65" s="21"/>
    </row>
    <row r="66" spans="1:54" s="18" customFormat="1" ht="36" customHeight="1" x14ac:dyDescent="0.25">
      <c r="A66" s="17"/>
      <c r="B66" s="191" t="s">
        <v>326</v>
      </c>
      <c r="C66" s="191"/>
      <c r="D66" s="80">
        <v>151</v>
      </c>
      <c r="E66" s="80">
        <v>143.19999999999999</v>
      </c>
      <c r="F66" s="80">
        <v>137.69999999999999</v>
      </c>
      <c r="G66" s="80">
        <v>134.24</v>
      </c>
      <c r="H66" s="80">
        <v>124.16000000000001</v>
      </c>
      <c r="I66" s="80">
        <v>122.22</v>
      </c>
      <c r="J66" s="80">
        <v>121.27</v>
      </c>
      <c r="K66" s="80">
        <v>121.19000000000001</v>
      </c>
      <c r="L66" s="80">
        <v>121.41000000000001</v>
      </c>
      <c r="M66" s="80">
        <v>116.16</v>
      </c>
      <c r="N66" s="80">
        <v>113.91999999999999</v>
      </c>
      <c r="O66" s="80">
        <v>118.51</v>
      </c>
      <c r="P66" s="80">
        <v>120.12</v>
      </c>
      <c r="Q66" s="80">
        <v>123.08</v>
      </c>
      <c r="R66" s="80">
        <v>122.59</v>
      </c>
      <c r="S66" s="80" t="s">
        <v>17</v>
      </c>
      <c r="T66" s="17"/>
      <c r="AA66" s="19"/>
      <c r="AB66" s="19"/>
      <c r="AC66" s="19"/>
      <c r="AD66" s="19"/>
      <c r="AE66" s="19"/>
      <c r="AI66" s="14"/>
      <c r="AL66" s="21"/>
      <c r="AM66" s="21"/>
      <c r="AN66" s="21"/>
      <c r="AO66" s="21"/>
      <c r="AP66" s="21"/>
      <c r="AQ66" s="21"/>
      <c r="AR66" s="21"/>
      <c r="AS66" s="21"/>
      <c r="AT66" s="21"/>
      <c r="AU66" s="21"/>
      <c r="AV66" s="21"/>
      <c r="AW66" s="21"/>
      <c r="AX66" s="21"/>
      <c r="AY66" s="21"/>
      <c r="AZ66" s="21"/>
      <c r="BA66" s="21"/>
      <c r="BB66" s="21"/>
    </row>
    <row r="67" spans="1:54" s="18" customFormat="1" ht="36" customHeight="1" x14ac:dyDescent="0.25">
      <c r="A67" s="27"/>
      <c r="B67" s="190" t="s">
        <v>327</v>
      </c>
      <c r="C67" s="190"/>
      <c r="D67" s="84">
        <v>172.18</v>
      </c>
      <c r="E67" s="84">
        <v>163.36999999999998</v>
      </c>
      <c r="F67" s="84">
        <v>158.97</v>
      </c>
      <c r="G67" s="84">
        <v>153.38</v>
      </c>
      <c r="H67" s="84">
        <v>139.37</v>
      </c>
      <c r="I67" s="84">
        <v>147.96</v>
      </c>
      <c r="J67" s="84">
        <v>153.23000000000002</v>
      </c>
      <c r="K67" s="84">
        <v>148.44999999999999</v>
      </c>
      <c r="L67" s="84">
        <v>141.81</v>
      </c>
      <c r="M67" s="84">
        <v>136.78</v>
      </c>
      <c r="N67" s="84">
        <v>132.03</v>
      </c>
      <c r="O67" s="84">
        <v>138.43</v>
      </c>
      <c r="P67" s="84">
        <v>144.22999999999999</v>
      </c>
      <c r="Q67" s="84">
        <v>148.60999999999999</v>
      </c>
      <c r="R67" s="84">
        <v>147.63999999999999</v>
      </c>
      <c r="S67" s="84" t="s">
        <v>17</v>
      </c>
      <c r="T67" s="27"/>
      <c r="AA67" s="19"/>
      <c r="AB67" s="19"/>
      <c r="AC67" s="19"/>
      <c r="AD67" s="19"/>
      <c r="AE67" s="19"/>
      <c r="AI67" s="14"/>
      <c r="AL67" s="21"/>
      <c r="AM67" s="21"/>
      <c r="AN67" s="21"/>
      <c r="AO67" s="21"/>
      <c r="AP67" s="21"/>
      <c r="AQ67" s="21"/>
      <c r="AR67" s="21"/>
      <c r="AS67" s="21"/>
      <c r="AT67" s="21"/>
      <c r="AU67" s="21"/>
      <c r="AV67" s="21"/>
      <c r="AW67" s="21"/>
      <c r="AX67" s="21"/>
      <c r="AY67" s="21"/>
      <c r="AZ67" s="21"/>
      <c r="BA67" s="21"/>
      <c r="BB67" s="21"/>
    </row>
    <row r="68" spans="1:54" s="22" customFormat="1" ht="18" x14ac:dyDescent="0.25">
      <c r="AL68" s="28"/>
      <c r="AM68" s="28"/>
      <c r="AN68" s="28"/>
      <c r="AO68" s="28"/>
      <c r="AP68" s="28"/>
      <c r="AQ68" s="28"/>
      <c r="AR68" s="28"/>
      <c r="AS68" s="28"/>
      <c r="AT68" s="28"/>
      <c r="AU68" s="28"/>
      <c r="AV68" s="28"/>
      <c r="AW68" s="28"/>
      <c r="AX68" s="28"/>
      <c r="AY68" s="28"/>
      <c r="AZ68" s="28"/>
      <c r="BA68" s="28"/>
      <c r="BB68" s="28"/>
    </row>
    <row r="69" spans="1:54" s="64" customFormat="1" ht="18.75" customHeight="1" x14ac:dyDescent="0.2">
      <c r="A69" s="185" t="s">
        <v>103</v>
      </c>
      <c r="B69" s="185"/>
      <c r="C69" s="185"/>
      <c r="D69" s="184"/>
      <c r="E69" s="184"/>
      <c r="F69" s="184"/>
      <c r="G69" s="184"/>
      <c r="H69" s="184"/>
      <c r="I69" s="184"/>
      <c r="J69" s="184"/>
      <c r="K69" s="184"/>
      <c r="L69" s="184"/>
      <c r="M69" s="184"/>
      <c r="N69" s="184"/>
      <c r="O69" s="184"/>
      <c r="S69" s="14"/>
      <c r="Y69" s="65"/>
      <c r="Z69" s="66"/>
    </row>
    <row r="70" spans="1:54" x14ac:dyDescent="0.25">
      <c r="I70" s="29"/>
      <c r="J70" s="29"/>
      <c r="K70" s="29"/>
      <c r="L70" s="29"/>
      <c r="M70" s="29"/>
      <c r="N70" s="29"/>
      <c r="O70" s="29"/>
      <c r="P70" s="29"/>
      <c r="Q70" s="29"/>
      <c r="R70" s="29"/>
      <c r="S70" s="29"/>
    </row>
    <row r="71" spans="1:54" x14ac:dyDescent="0.25">
      <c r="I71" s="29"/>
      <c r="J71" s="29"/>
      <c r="K71" s="29"/>
      <c r="L71" s="29"/>
      <c r="M71" s="29"/>
      <c r="N71" s="29"/>
      <c r="O71" s="29"/>
      <c r="P71" s="29"/>
      <c r="Q71" s="29"/>
      <c r="R71" s="29"/>
      <c r="S71" s="29"/>
    </row>
    <row r="72" spans="1:54" x14ac:dyDescent="0.25">
      <c r="I72" s="29"/>
      <c r="J72" s="29"/>
      <c r="K72" s="29"/>
      <c r="L72" s="29"/>
      <c r="M72" s="29"/>
      <c r="N72" s="29"/>
      <c r="O72" s="29"/>
      <c r="P72" s="29"/>
      <c r="Q72" s="29"/>
      <c r="R72" s="29"/>
      <c r="S72" s="29"/>
    </row>
  </sheetData>
  <mergeCells count="15">
    <mergeCell ref="V3:W3"/>
    <mergeCell ref="B34:C34"/>
    <mergeCell ref="B3:C3"/>
    <mergeCell ref="B4:C4"/>
    <mergeCell ref="B13:C13"/>
    <mergeCell ref="B20:C20"/>
    <mergeCell ref="B30:C30"/>
    <mergeCell ref="B66:C66"/>
    <mergeCell ref="B67:C67"/>
    <mergeCell ref="B38:C38"/>
    <mergeCell ref="B42:C42"/>
    <mergeCell ref="B48:C48"/>
    <mergeCell ref="B56:C56"/>
    <mergeCell ref="B64:C64"/>
    <mergeCell ref="B65:C65"/>
  </mergeCells>
  <hyperlinks>
    <hyperlink ref="V3" location="Índice!A1" display="Volver al índice"/>
  </hyperlinks>
  <pageMargins left="0.18" right="0.25" top="0.75" bottom="0.75" header="0.3" footer="0.3"/>
  <pageSetup paperSize="9" scale="32" orientation="portrait"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58">
    <tabColor rgb="FFFFC081"/>
    <pageSetUpPr fitToPage="1"/>
  </sheetPr>
  <dimension ref="A1:BB72"/>
  <sheetViews>
    <sheetView showGridLines="0" zoomScale="60" zoomScaleNormal="60" workbookViewId="0"/>
  </sheetViews>
  <sheetFormatPr baseColWidth="10" defaultColWidth="11.42578125" defaultRowHeight="11.25" x14ac:dyDescent="0.25"/>
  <cols>
    <col min="1" max="1" width="2.28515625" style="14" customWidth="1"/>
    <col min="2" max="2" width="5.7109375" style="14" customWidth="1"/>
    <col min="3" max="3" width="72.42578125" style="14" customWidth="1"/>
    <col min="4" max="8" width="15" style="14" customWidth="1"/>
    <col min="9" max="18" width="15" style="30" customWidth="1"/>
    <col min="19" max="19" width="16.85546875" style="30" customWidth="1"/>
    <col min="20" max="20" width="2.28515625" style="14" customWidth="1"/>
    <col min="21" max="27" width="11.42578125" style="14"/>
    <col min="28" max="28" width="16.140625" style="14" bestFit="1" customWidth="1"/>
    <col min="29" max="37" width="11.42578125" style="14"/>
    <col min="38" max="54" width="11.42578125" style="16"/>
    <col min="55" max="16384" width="11.42578125" style="14"/>
  </cols>
  <sheetData>
    <row r="1" spans="1:54" s="6" customFormat="1" ht="39.75" customHeight="1" x14ac:dyDescent="0.25">
      <c r="D1" s="7"/>
      <c r="E1" s="7"/>
      <c r="F1" s="7"/>
      <c r="G1" s="7"/>
      <c r="H1" s="7"/>
      <c r="I1" s="7"/>
      <c r="J1" s="7"/>
      <c r="K1" s="7"/>
      <c r="L1" s="7"/>
      <c r="AB1" s="8" t="e">
        <f ca="1">YEAR(TODAY())-1 &amp; ": " &amp; FIXED(HLOOKUP(YEAR(TODAY())-1,D3:AE4,2,FALSE)) &amp;
" Mtep"</f>
        <v>#N/A</v>
      </c>
      <c r="AL1" s="9"/>
      <c r="AM1" s="9"/>
      <c r="AN1" s="9"/>
      <c r="AO1" s="9"/>
      <c r="AP1" s="9"/>
      <c r="AQ1" s="9"/>
      <c r="AR1" s="9"/>
      <c r="AS1" s="9"/>
      <c r="AT1" s="9"/>
      <c r="AU1" s="9"/>
      <c r="AV1" s="9"/>
      <c r="AW1" s="9"/>
      <c r="AX1" s="9"/>
      <c r="AY1" s="9"/>
      <c r="AZ1" s="9"/>
      <c r="BA1" s="9"/>
      <c r="BB1" s="9"/>
    </row>
    <row r="2" spans="1:54" s="6" customFormat="1" ht="39.75" customHeight="1" x14ac:dyDescent="0.25">
      <c r="D2" s="7"/>
      <c r="E2" s="7"/>
      <c r="F2" s="7"/>
      <c r="G2" s="7"/>
      <c r="H2" s="7"/>
      <c r="I2" s="7"/>
      <c r="J2" s="7"/>
      <c r="K2" s="7"/>
      <c r="L2" s="7"/>
      <c r="S2" s="70"/>
      <c r="W2" s="11"/>
      <c r="Y2" s="12"/>
      <c r="AL2" s="9"/>
      <c r="AM2" s="9"/>
      <c r="AN2" s="9"/>
      <c r="AO2" s="9"/>
      <c r="AP2" s="9"/>
      <c r="AQ2" s="9"/>
      <c r="AR2" s="9"/>
      <c r="AS2" s="9"/>
      <c r="AT2" s="9"/>
      <c r="AU2" s="9"/>
      <c r="AV2" s="9"/>
      <c r="AW2" s="9"/>
      <c r="AX2" s="9"/>
      <c r="AY2" s="9"/>
      <c r="AZ2" s="9"/>
      <c r="BA2" s="9"/>
      <c r="BB2" s="9"/>
    </row>
    <row r="3" spans="1:54" ht="65.25" customHeight="1" x14ac:dyDescent="0.25">
      <c r="A3" s="71"/>
      <c r="B3" s="193" t="s">
        <v>315</v>
      </c>
      <c r="C3" s="193"/>
      <c r="D3" s="13">
        <v>2005</v>
      </c>
      <c r="E3" s="13">
        <v>2006</v>
      </c>
      <c r="F3" s="13">
        <v>2007</v>
      </c>
      <c r="G3" s="13">
        <v>2008</v>
      </c>
      <c r="H3" s="13">
        <v>2009</v>
      </c>
      <c r="I3" s="13">
        <v>2010</v>
      </c>
      <c r="J3" s="13">
        <v>2011</v>
      </c>
      <c r="K3" s="13">
        <v>2012</v>
      </c>
      <c r="L3" s="13">
        <v>2013</v>
      </c>
      <c r="M3" s="13">
        <v>2014</v>
      </c>
      <c r="N3" s="13">
        <v>2015</v>
      </c>
      <c r="O3" s="13">
        <v>2016</v>
      </c>
      <c r="P3" s="13">
        <v>2017</v>
      </c>
      <c r="Q3" s="13">
        <v>2018</v>
      </c>
      <c r="R3" s="13">
        <v>2019</v>
      </c>
      <c r="S3" s="73" t="s">
        <v>342</v>
      </c>
      <c r="T3" s="71"/>
      <c r="V3" s="192" t="s">
        <v>168</v>
      </c>
      <c r="W3" s="192"/>
      <c r="AF3" s="15"/>
    </row>
    <row r="4" spans="1:54" s="18" customFormat="1" ht="36" customHeight="1" x14ac:dyDescent="0.2">
      <c r="A4" s="61"/>
      <c r="B4" s="189" t="s">
        <v>256</v>
      </c>
      <c r="C4" s="189"/>
      <c r="D4" s="75">
        <v>116.25436227</v>
      </c>
      <c r="E4" s="75">
        <v>118.91815943</v>
      </c>
      <c r="F4" s="75">
        <v>129.27046157000001</v>
      </c>
      <c r="G4" s="75">
        <v>138.89485087</v>
      </c>
      <c r="H4" s="75">
        <v>140.98515473</v>
      </c>
      <c r="I4" s="75">
        <v>131.82235589000001</v>
      </c>
      <c r="J4" s="75">
        <v>134.58469221999999</v>
      </c>
      <c r="K4" s="75">
        <v>129.06104999999999</v>
      </c>
      <c r="L4" s="75">
        <v>128.35792617999999</v>
      </c>
      <c r="M4" s="75">
        <v>136.28859029</v>
      </c>
      <c r="N4" s="75">
        <v>127.03862118000001</v>
      </c>
      <c r="O4" s="75">
        <v>130.17845947000001</v>
      </c>
      <c r="P4" s="75">
        <v>132.06612583999998</v>
      </c>
      <c r="Q4" s="75">
        <v>133.29792334000001</v>
      </c>
      <c r="R4" s="75">
        <v>135.30571609999998</v>
      </c>
      <c r="S4" s="75">
        <v>100</v>
      </c>
      <c r="T4" s="61"/>
      <c r="AA4" s="19"/>
      <c r="AB4" s="19"/>
      <c r="AC4" s="19"/>
      <c r="AD4" s="19"/>
      <c r="AE4" s="20"/>
      <c r="AI4" s="14"/>
      <c r="AL4" s="21"/>
      <c r="AM4" s="21">
        <v>2006</v>
      </c>
      <c r="AN4" s="21">
        <v>2007</v>
      </c>
      <c r="AO4" s="21">
        <v>2008</v>
      </c>
      <c r="AP4" s="21">
        <v>2009</v>
      </c>
      <c r="AQ4" s="21">
        <v>2010</v>
      </c>
      <c r="AR4" s="21">
        <v>2011</v>
      </c>
      <c r="AS4" s="21">
        <v>2012</v>
      </c>
      <c r="AT4" s="21">
        <v>2013</v>
      </c>
      <c r="AU4" s="21">
        <v>2014</v>
      </c>
      <c r="AV4" s="21">
        <v>2015</v>
      </c>
      <c r="AW4" s="21">
        <v>2016</v>
      </c>
      <c r="AX4" s="21">
        <v>2017</v>
      </c>
      <c r="AY4" s="21">
        <v>2018</v>
      </c>
      <c r="AZ4" s="21">
        <v>2019</v>
      </c>
      <c r="BA4" s="21"/>
      <c r="BB4" s="21"/>
    </row>
    <row r="5" spans="1:54" s="115" customFormat="1" ht="22.5" customHeight="1" x14ac:dyDescent="0.25">
      <c r="B5" s="121"/>
      <c r="C5" s="81" t="s">
        <v>4</v>
      </c>
      <c r="D5" s="83">
        <v>11.792889300000001</v>
      </c>
      <c r="E5" s="83">
        <v>13.098227999999999</v>
      </c>
      <c r="F5" s="83">
        <v>19.877498299999999</v>
      </c>
      <c r="G5" s="83">
        <v>20.1445981</v>
      </c>
      <c r="H5" s="83">
        <v>24.392070700000001</v>
      </c>
      <c r="I5" s="83">
        <v>17.652331799999999</v>
      </c>
      <c r="J5" s="83">
        <v>22.150882899999999</v>
      </c>
      <c r="K5" s="83">
        <v>18.3900197</v>
      </c>
      <c r="L5" s="83">
        <v>18.176818300000001</v>
      </c>
      <c r="M5" s="83">
        <v>19.906838700000002</v>
      </c>
      <c r="N5" s="83">
        <v>18.240190299999998</v>
      </c>
      <c r="O5" s="83">
        <v>16.812361499999998</v>
      </c>
      <c r="P5" s="83">
        <v>18.764728589999997</v>
      </c>
      <c r="Q5" s="83">
        <v>18.773204280000002</v>
      </c>
      <c r="R5" s="83">
        <v>18.67917989</v>
      </c>
      <c r="S5" s="83">
        <v>13.805166868334547</v>
      </c>
      <c r="AA5" s="123"/>
      <c r="AB5" s="123"/>
      <c r="AL5" s="124" t="s">
        <v>325</v>
      </c>
      <c r="AM5" s="125">
        <f>+E4/D4-1</f>
        <v>2.2913524344259528E-2</v>
      </c>
      <c r="AN5" s="125">
        <f t="shared" ref="AN5:AZ5" si="0">+F4/E4-1</f>
        <v>8.7054005793739009E-2</v>
      </c>
      <c r="AO5" s="125">
        <f t="shared" si="0"/>
        <v>7.4451573724662268E-2</v>
      </c>
      <c r="AP5" s="125">
        <f t="shared" si="0"/>
        <v>1.5049541771396946E-2</v>
      </c>
      <c r="AQ5" s="125">
        <f t="shared" si="0"/>
        <v>-6.4991231577165909E-2</v>
      </c>
      <c r="AR5" s="125">
        <f t="shared" si="0"/>
        <v>2.0954991369635634E-2</v>
      </c>
      <c r="AS5" s="125">
        <f t="shared" si="0"/>
        <v>-4.1042128409156109E-2</v>
      </c>
      <c r="AT5" s="125">
        <f t="shared" si="0"/>
        <v>-5.4479939532492416E-3</v>
      </c>
      <c r="AU5" s="125">
        <f t="shared" si="0"/>
        <v>6.1785542552928119E-2</v>
      </c>
      <c r="AV5" s="125">
        <f t="shared" si="0"/>
        <v>-6.7870458490454477E-2</v>
      </c>
      <c r="AW5" s="125">
        <f t="shared" si="0"/>
        <v>2.4715620028268326E-2</v>
      </c>
      <c r="AX5" s="125">
        <f t="shared" si="0"/>
        <v>1.4500604613737922E-2</v>
      </c>
      <c r="AY5" s="125">
        <f t="shared" si="0"/>
        <v>9.3271267871699592E-3</v>
      </c>
      <c r="AZ5" s="125">
        <f t="shared" si="0"/>
        <v>1.5062445908318844E-2</v>
      </c>
      <c r="BA5" s="124"/>
      <c r="BB5" s="124"/>
    </row>
    <row r="6" spans="1:54" s="115" customFormat="1" ht="22.5" customHeight="1" x14ac:dyDescent="0.25">
      <c r="B6" s="121"/>
      <c r="C6" s="81" t="s">
        <v>0</v>
      </c>
      <c r="D6" s="83">
        <v>2.7584312300000002</v>
      </c>
      <c r="E6" s="83">
        <v>2.6758452699999999</v>
      </c>
      <c r="F6" s="83">
        <v>3.4481088800000004</v>
      </c>
      <c r="G6" s="83">
        <v>3.5476934099999999</v>
      </c>
      <c r="H6" s="83">
        <v>3.0744627500000004</v>
      </c>
      <c r="I6" s="83">
        <v>3.8730515799999998</v>
      </c>
      <c r="J6" s="83">
        <v>3.8443194800000002</v>
      </c>
      <c r="K6" s="83">
        <v>4.0425859600000003</v>
      </c>
      <c r="L6" s="83">
        <v>4.0997277900000002</v>
      </c>
      <c r="M6" s="83">
        <v>3.9496848100000004</v>
      </c>
      <c r="N6" s="83">
        <v>4.35339542</v>
      </c>
      <c r="O6" s="83">
        <v>4.4225931200000002</v>
      </c>
      <c r="P6" s="83">
        <v>4.2601611699999999</v>
      </c>
      <c r="Q6" s="83">
        <v>4.1248827700000001</v>
      </c>
      <c r="R6" s="83">
        <v>3.8894555799999999</v>
      </c>
      <c r="S6" s="83">
        <v>2.8745685637740772</v>
      </c>
      <c r="AF6" s="24"/>
      <c r="AL6" s="124" t="s">
        <v>324</v>
      </c>
      <c r="AM6" s="125">
        <f>+E64/D64-1</f>
        <v>-7.2707486152268075E-4</v>
      </c>
      <c r="AN6" s="125">
        <f t="shared" ref="AN6:AZ6" si="1">+F64/E64-1</f>
        <v>5.671082030595298E-2</v>
      </c>
      <c r="AO6" s="125">
        <f t="shared" si="1"/>
        <v>8.0516399521549653E-2</v>
      </c>
      <c r="AP6" s="125">
        <f t="shared" si="1"/>
        <v>-5.6104188208323191E-2</v>
      </c>
      <c r="AQ6" s="125">
        <f t="shared" si="1"/>
        <v>4.9865073081238442E-2</v>
      </c>
      <c r="AR6" s="125">
        <f t="shared" si="1"/>
        <v>-3.6492588851515295E-2</v>
      </c>
      <c r="AS6" s="125">
        <f t="shared" si="1"/>
        <v>4.1076579562635773E-2</v>
      </c>
      <c r="AT6" s="125">
        <f t="shared" si="1"/>
        <v>2.221564942359544E-2</v>
      </c>
      <c r="AU6" s="125">
        <f t="shared" si="1"/>
        <v>2.8753468608073485E-2</v>
      </c>
      <c r="AV6" s="125">
        <f t="shared" si="1"/>
        <v>-5.6655975344354292E-2</v>
      </c>
      <c r="AW6" s="125">
        <f t="shared" si="1"/>
        <v>4.154401790952944E-3</v>
      </c>
      <c r="AX6" s="125">
        <f t="shared" si="1"/>
        <v>4.1825758085363152E-3</v>
      </c>
      <c r="AY6" s="125">
        <f t="shared" si="1"/>
        <v>2.7665730463330318E-2</v>
      </c>
      <c r="AZ6" s="125">
        <f t="shared" si="1"/>
        <v>1.0357888590393882E-2</v>
      </c>
      <c r="BA6" s="124"/>
      <c r="BB6" s="124"/>
    </row>
    <row r="7" spans="1:54" s="24" customFormat="1" ht="22.5" customHeight="1" x14ac:dyDescent="0.25">
      <c r="B7" s="81"/>
      <c r="C7" s="81" t="s">
        <v>5</v>
      </c>
      <c r="D7" s="83">
        <v>91.936423300000001</v>
      </c>
      <c r="E7" s="83">
        <v>93.593868499999999</v>
      </c>
      <c r="F7" s="83">
        <v>96.482872</v>
      </c>
      <c r="G7" s="83">
        <v>105.5209504</v>
      </c>
      <c r="H7" s="83">
        <v>103.64681971</v>
      </c>
      <c r="I7" s="83">
        <v>100.49434600000001</v>
      </c>
      <c r="J7" s="83">
        <v>98.454514099999997</v>
      </c>
      <c r="K7" s="83">
        <v>97.0573902</v>
      </c>
      <c r="L7" s="83">
        <v>95.815390100000002</v>
      </c>
      <c r="M7" s="83">
        <v>101.8339838</v>
      </c>
      <c r="N7" s="83">
        <v>94.185687000000001</v>
      </c>
      <c r="O7" s="83">
        <v>98.106668099999993</v>
      </c>
      <c r="P7" s="83">
        <v>98.226653099999993</v>
      </c>
      <c r="Q7" s="83">
        <v>100.1676925</v>
      </c>
      <c r="R7" s="83">
        <v>101.58726795</v>
      </c>
      <c r="S7" s="83">
        <v>75.079805109578828</v>
      </c>
      <c r="AF7" s="115"/>
      <c r="AI7" s="115"/>
      <c r="AL7" s="25"/>
      <c r="AM7" s="25"/>
      <c r="AN7" s="25"/>
      <c r="AO7" s="25"/>
      <c r="AP7" s="25"/>
      <c r="AQ7" s="25"/>
      <c r="AR7" s="25"/>
      <c r="AS7" s="25"/>
      <c r="AT7" s="25"/>
      <c r="AU7" s="25"/>
      <c r="AV7" s="25"/>
      <c r="AW7" s="25"/>
      <c r="AX7" s="25"/>
      <c r="AY7" s="25"/>
      <c r="AZ7" s="25"/>
      <c r="BA7" s="25"/>
      <c r="BB7" s="25"/>
    </row>
    <row r="8" spans="1:54" s="24" customFormat="1" ht="22.5" customHeight="1" x14ac:dyDescent="0.25">
      <c r="B8" s="81"/>
      <c r="C8" s="81" t="s">
        <v>1</v>
      </c>
      <c r="D8" s="83">
        <v>2.9430235599999999</v>
      </c>
      <c r="E8" s="83">
        <v>2.6128357599999998</v>
      </c>
      <c r="F8" s="83">
        <v>2.9492780999999999</v>
      </c>
      <c r="G8" s="83">
        <v>3.3889204199999998</v>
      </c>
      <c r="H8" s="83">
        <v>3.3373204400000001</v>
      </c>
      <c r="I8" s="83">
        <v>3.1530719899999999</v>
      </c>
      <c r="J8" s="83">
        <v>3.5187022099999998</v>
      </c>
      <c r="K8" s="83">
        <v>3.1152841199999997</v>
      </c>
      <c r="L8" s="83">
        <v>3.67610824</v>
      </c>
      <c r="M8" s="83">
        <v>3.59479916</v>
      </c>
      <c r="N8" s="83">
        <v>3.1890356200000003</v>
      </c>
      <c r="O8" s="83">
        <v>3.91586576</v>
      </c>
      <c r="P8" s="83">
        <v>3.6987809600000001</v>
      </c>
      <c r="Q8" s="83">
        <v>2.60346426</v>
      </c>
      <c r="R8" s="83">
        <v>3.33676453</v>
      </c>
      <c r="S8" s="83">
        <v>2.4660928053726181</v>
      </c>
      <c r="AF8" s="115"/>
      <c r="AL8" s="25"/>
      <c r="AM8" s="25"/>
      <c r="AN8" s="25"/>
      <c r="AO8" s="25"/>
      <c r="AP8" s="25"/>
      <c r="AQ8" s="25"/>
      <c r="AR8" s="25"/>
      <c r="AS8" s="25"/>
      <c r="AT8" s="25"/>
      <c r="AU8" s="25"/>
      <c r="AV8" s="25"/>
      <c r="AW8" s="25"/>
      <c r="AX8" s="25"/>
      <c r="AY8" s="25"/>
      <c r="AZ8" s="25"/>
      <c r="BA8" s="25"/>
      <c r="BB8" s="25"/>
    </row>
    <row r="9" spans="1:54" s="24" customFormat="1" ht="22.5" customHeight="1" x14ac:dyDescent="0.25">
      <c r="B9" s="81"/>
      <c r="C9" s="81" t="s">
        <v>6</v>
      </c>
      <c r="D9" s="83">
        <v>0.114552</v>
      </c>
      <c r="E9" s="83">
        <v>0.24922800000000001</v>
      </c>
      <c r="F9" s="83">
        <v>7.4647999999999992E-2</v>
      </c>
      <c r="G9" s="83">
        <v>0.10345799999999999</v>
      </c>
      <c r="H9" s="83">
        <v>0.12040000000000001</v>
      </c>
      <c r="I9" s="83">
        <v>0.18180399999999999</v>
      </c>
      <c r="J9" s="83">
        <v>0.17690199999999998</v>
      </c>
      <c r="K9" s="83">
        <v>0.10363</v>
      </c>
      <c r="L9" s="83">
        <v>9.9674000000000013E-2</v>
      </c>
      <c r="M9" s="83">
        <v>8.3849999999999994E-2</v>
      </c>
      <c r="N9" s="83">
        <v>6.8885999999999989E-2</v>
      </c>
      <c r="O9" s="83">
        <v>6.0200000000000004E-2</v>
      </c>
      <c r="P9" s="83">
        <v>7.4913140000000003E-2</v>
      </c>
      <c r="Q9" s="83">
        <v>7.8678369999999997E-2</v>
      </c>
      <c r="R9" s="83">
        <v>6.014092E-2</v>
      </c>
      <c r="S9" s="83">
        <v>4.4448173908300984E-2</v>
      </c>
      <c r="AF9" s="115"/>
      <c r="AL9" s="25"/>
      <c r="AM9" s="25"/>
      <c r="AN9" s="25"/>
      <c r="AO9" s="25"/>
      <c r="AP9" s="25"/>
      <c r="AQ9" s="25"/>
      <c r="AR9" s="25"/>
      <c r="AS9" s="25"/>
      <c r="AT9" s="25"/>
      <c r="AU9" s="25"/>
      <c r="AV9" s="25"/>
      <c r="AW9" s="25"/>
      <c r="AX9" s="25"/>
      <c r="AY9" s="25"/>
      <c r="AZ9" s="25"/>
      <c r="BA9" s="25"/>
      <c r="BB9" s="25"/>
    </row>
    <row r="10" spans="1:54" s="24" customFormat="1" ht="22.5" customHeight="1" x14ac:dyDescent="0.25">
      <c r="B10" s="81"/>
      <c r="C10" s="81" t="s">
        <v>7</v>
      </c>
      <c r="D10" s="83">
        <v>6.8917384400000001</v>
      </c>
      <c r="E10" s="83">
        <v>6.9242459299999997</v>
      </c>
      <c r="F10" s="83">
        <v>6.6882860099999997</v>
      </c>
      <c r="G10" s="83">
        <v>6.4464264999999994</v>
      </c>
      <c r="H10" s="83">
        <v>6.5029861799999997</v>
      </c>
      <c r="I10" s="83">
        <v>6.6115628500000003</v>
      </c>
      <c r="J10" s="83">
        <v>6.6287791</v>
      </c>
      <c r="K10" s="83">
        <v>6.7037541100000002</v>
      </c>
      <c r="L10" s="83">
        <v>6.7816192099999997</v>
      </c>
      <c r="M10" s="83">
        <v>6.8588155300000002</v>
      </c>
      <c r="N10" s="83">
        <v>6.6063510800000005</v>
      </c>
      <c r="O10" s="83">
        <v>6.6742512999999999</v>
      </c>
      <c r="P10" s="83">
        <v>6.7303596500000005</v>
      </c>
      <c r="Q10" s="83">
        <v>6.9411215899999998</v>
      </c>
      <c r="R10" s="83">
        <v>7.1584835599999996</v>
      </c>
      <c r="S10" s="83">
        <v>5.2905995151819019</v>
      </c>
      <c r="AL10" s="25"/>
      <c r="AM10" s="25"/>
      <c r="AN10" s="25"/>
      <c r="AO10" s="25"/>
      <c r="AP10" s="25"/>
      <c r="AQ10" s="25"/>
      <c r="AR10" s="25"/>
      <c r="AS10" s="25"/>
      <c r="AT10" s="25"/>
      <c r="AU10" s="25"/>
      <c r="AV10" s="25"/>
      <c r="AW10" s="25"/>
      <c r="AX10" s="25"/>
      <c r="AY10" s="25"/>
      <c r="AZ10" s="25"/>
      <c r="BA10" s="25"/>
      <c r="BB10" s="25"/>
    </row>
    <row r="11" spans="1:54" s="24" customFormat="1" ht="22.5" customHeight="1" x14ac:dyDescent="0.25">
      <c r="B11" s="81"/>
      <c r="C11" s="126" t="s">
        <v>18</v>
      </c>
      <c r="D11" s="83">
        <v>1.0319999999999999E-3</v>
      </c>
      <c r="E11" s="83">
        <v>1.0319999999999999E-3</v>
      </c>
      <c r="F11" s="83">
        <v>1.0319999999999999E-3</v>
      </c>
      <c r="G11" s="83">
        <v>1.8060000000000001E-3</v>
      </c>
      <c r="H11" s="83">
        <v>2.5800000000000003E-3</v>
      </c>
      <c r="I11" s="83">
        <v>2.9239999999999999E-3</v>
      </c>
      <c r="J11" s="83">
        <v>3.1819999999999999E-3</v>
      </c>
      <c r="K11" s="83">
        <v>3.1819999999999999E-3</v>
      </c>
      <c r="L11" s="83">
        <v>4.816E-3</v>
      </c>
      <c r="M11" s="83">
        <v>0.18799599999999997</v>
      </c>
      <c r="N11" s="83">
        <v>0.41907799999999995</v>
      </c>
      <c r="O11" s="83">
        <v>0.58479999999999999</v>
      </c>
      <c r="P11" s="83">
        <v>0.72243432000000007</v>
      </c>
      <c r="Q11" s="83">
        <v>0.84299336000000002</v>
      </c>
      <c r="R11" s="83">
        <v>0.86813481999999997</v>
      </c>
      <c r="S11" s="83">
        <v>0.64160986322144009</v>
      </c>
      <c r="AL11" s="25"/>
      <c r="AM11" s="25"/>
      <c r="AN11" s="25"/>
      <c r="AO11" s="25"/>
      <c r="AP11" s="25"/>
      <c r="AQ11" s="25"/>
      <c r="AR11" s="25"/>
      <c r="AS11" s="25"/>
      <c r="AT11" s="25"/>
      <c r="AU11" s="25"/>
      <c r="AV11" s="25"/>
      <c r="AW11" s="25"/>
      <c r="AX11" s="25"/>
      <c r="AY11" s="25"/>
      <c r="AZ11" s="25"/>
      <c r="BA11" s="25"/>
      <c r="BB11" s="25"/>
    </row>
    <row r="12" spans="1:54" s="24" customFormat="1" ht="27" customHeight="1" x14ac:dyDescent="0.25">
      <c r="A12" s="23"/>
      <c r="B12" s="77"/>
      <c r="C12" s="78" t="s">
        <v>19</v>
      </c>
      <c r="D12" s="79">
        <v>-0.18372755999999413</v>
      </c>
      <c r="E12" s="79">
        <v>-0.23712402999998972</v>
      </c>
      <c r="F12" s="79">
        <v>-0.25126172000000224</v>
      </c>
      <c r="G12" s="79">
        <v>-0.25900195999997777</v>
      </c>
      <c r="H12" s="79">
        <v>-9.1485049999988632E-2</v>
      </c>
      <c r="I12" s="79">
        <v>-0.14673633000001018</v>
      </c>
      <c r="J12" s="79">
        <v>-0.19258957000002397</v>
      </c>
      <c r="K12" s="79">
        <v>-0.35479609000000778</v>
      </c>
      <c r="L12" s="79">
        <v>-0.29622746000001143</v>
      </c>
      <c r="M12" s="79">
        <v>-0.12737770999999043</v>
      </c>
      <c r="N12" s="79">
        <v>-2.4002239999987296E-2</v>
      </c>
      <c r="O12" s="79">
        <v>-0.39828030999998987</v>
      </c>
      <c r="P12" s="79">
        <v>-0.41190509000000475</v>
      </c>
      <c r="Q12" s="79">
        <v>-0.2341137900000092</v>
      </c>
      <c r="R12" s="79">
        <v>-0.27371114999999691</v>
      </c>
      <c r="S12" s="79">
        <v>-0.20229089937169104</v>
      </c>
      <c r="T12" s="23"/>
      <c r="AL12" s="25"/>
      <c r="AM12" s="25"/>
      <c r="AN12" s="25"/>
      <c r="AO12" s="25"/>
      <c r="AP12" s="25"/>
      <c r="AQ12" s="25"/>
      <c r="AR12" s="25"/>
      <c r="AS12" s="25"/>
      <c r="AT12" s="25"/>
      <c r="AU12" s="25"/>
      <c r="AV12" s="25"/>
      <c r="AW12" s="25"/>
      <c r="AX12" s="25"/>
      <c r="AY12" s="25"/>
      <c r="AZ12" s="25"/>
      <c r="BA12" s="25"/>
      <c r="BB12" s="25"/>
    </row>
    <row r="13" spans="1:54" s="18" customFormat="1" ht="36" customHeight="1" x14ac:dyDescent="0.25">
      <c r="A13" s="17"/>
      <c r="B13" s="191" t="s">
        <v>257</v>
      </c>
      <c r="C13" s="191"/>
      <c r="D13" s="80">
        <v>60.276345150000004</v>
      </c>
      <c r="E13" s="80">
        <v>61.166876790000003</v>
      </c>
      <c r="F13" s="80">
        <v>65.167530569999997</v>
      </c>
      <c r="G13" s="80">
        <v>65.270429809999996</v>
      </c>
      <c r="H13" s="80">
        <v>67.712568849999997</v>
      </c>
      <c r="I13" s="80">
        <v>61.763024599999994</v>
      </c>
      <c r="J13" s="80">
        <v>62.768308269999999</v>
      </c>
      <c r="K13" s="80">
        <v>64.546005960000002</v>
      </c>
      <c r="L13" s="80">
        <v>67.65374718999999</v>
      </c>
      <c r="M13" s="80">
        <v>67.440986420000002</v>
      </c>
      <c r="N13" s="80">
        <v>65.796475839999999</v>
      </c>
      <c r="O13" s="80">
        <v>64.350772460000002</v>
      </c>
      <c r="P13" s="80">
        <v>68.332787590000009</v>
      </c>
      <c r="Q13" s="80">
        <v>69.530973370000012</v>
      </c>
      <c r="R13" s="80">
        <v>69.575625779999996</v>
      </c>
      <c r="S13" s="80">
        <v>100</v>
      </c>
      <c r="T13" s="17"/>
      <c r="AA13" s="19"/>
      <c r="AB13" s="19"/>
      <c r="AC13" s="19"/>
      <c r="AD13" s="19"/>
      <c r="AE13" s="19"/>
      <c r="AI13" s="14"/>
      <c r="AL13" s="21"/>
      <c r="AM13" s="21"/>
      <c r="AN13" s="21"/>
      <c r="AO13" s="21"/>
      <c r="AP13" s="21"/>
      <c r="AQ13" s="21"/>
      <c r="AR13" s="21"/>
      <c r="AS13" s="21"/>
      <c r="AT13" s="21"/>
      <c r="AU13" s="21"/>
      <c r="AV13" s="21"/>
      <c r="AW13" s="21"/>
      <c r="AX13" s="21"/>
      <c r="AY13" s="21"/>
      <c r="AZ13" s="21"/>
      <c r="BA13" s="21"/>
      <c r="BB13" s="21"/>
    </row>
    <row r="14" spans="1:54" s="24" customFormat="1" ht="22.5" customHeight="1" x14ac:dyDescent="0.25">
      <c r="B14" s="81"/>
      <c r="C14" s="81" t="s">
        <v>4</v>
      </c>
      <c r="D14" s="83">
        <v>18.881469299999999</v>
      </c>
      <c r="E14" s="83">
        <v>19.4720239</v>
      </c>
      <c r="F14" s="83">
        <v>22.8175411</v>
      </c>
      <c r="G14" s="83">
        <v>22.8308705</v>
      </c>
      <c r="H14" s="83">
        <v>22.0894014</v>
      </c>
      <c r="I14" s="83">
        <v>22.227302599999998</v>
      </c>
      <c r="J14" s="83">
        <v>24.008680799999997</v>
      </c>
      <c r="K14" s="83">
        <v>23.829426099999999</v>
      </c>
      <c r="L14" s="83">
        <v>25.218006300000003</v>
      </c>
      <c r="M14" s="83">
        <v>24.287081399999998</v>
      </c>
      <c r="N14" s="83">
        <v>25.246583900000001</v>
      </c>
      <c r="O14" s="83">
        <v>24.172345499999999</v>
      </c>
      <c r="P14" s="83">
        <v>25.305518420000002</v>
      </c>
      <c r="Q14" s="83">
        <v>25.342080600000003</v>
      </c>
      <c r="R14" s="83">
        <v>25.21052633</v>
      </c>
      <c r="S14" s="83">
        <v>36.234710140755851</v>
      </c>
      <c r="AL14" s="25"/>
      <c r="AM14" s="25"/>
      <c r="AN14" s="25"/>
      <c r="AO14" s="25"/>
      <c r="AP14" s="25"/>
      <c r="AQ14" s="25"/>
      <c r="AR14" s="25"/>
      <c r="AS14" s="25"/>
      <c r="AT14" s="25"/>
      <c r="AU14" s="25"/>
      <c r="AV14" s="25"/>
      <c r="AW14" s="25"/>
      <c r="AX14" s="25"/>
      <c r="AY14" s="25"/>
      <c r="AZ14" s="25"/>
      <c r="BA14" s="25"/>
      <c r="BB14" s="25"/>
    </row>
    <row r="15" spans="1:54" s="115" customFormat="1" ht="22.5" customHeight="1" x14ac:dyDescent="0.25">
      <c r="B15" s="121"/>
      <c r="C15" s="81" t="s">
        <v>0</v>
      </c>
      <c r="D15" s="83">
        <v>1.86826493</v>
      </c>
      <c r="E15" s="83">
        <v>2.2718318200000001</v>
      </c>
      <c r="F15" s="83">
        <v>2.1290550400000003</v>
      </c>
      <c r="G15" s="83">
        <v>1.9374822200000001</v>
      </c>
      <c r="H15" s="83">
        <v>1.75517419</v>
      </c>
      <c r="I15" s="83">
        <v>1.1873609300000001</v>
      </c>
      <c r="J15" s="83">
        <v>2.2411326300000001</v>
      </c>
      <c r="K15" s="83">
        <v>2.21726796</v>
      </c>
      <c r="L15" s="83">
        <v>2.23037682</v>
      </c>
      <c r="M15" s="83">
        <v>2.2061814700000002</v>
      </c>
      <c r="N15" s="83">
        <v>2.2493281299999999</v>
      </c>
      <c r="O15" s="83">
        <v>2.1785095800000001</v>
      </c>
      <c r="P15" s="83">
        <v>2.1635965000000001</v>
      </c>
      <c r="Q15" s="83">
        <v>2.0948930199999998</v>
      </c>
      <c r="R15" s="83">
        <v>1.9753272500000001</v>
      </c>
      <c r="S15" s="83">
        <v>2.8391081328481875</v>
      </c>
      <c r="AF15" s="24"/>
      <c r="AG15" s="24"/>
      <c r="AH15" s="24"/>
      <c r="AI15" s="24"/>
      <c r="AL15" s="124"/>
      <c r="AM15" s="124"/>
      <c r="AN15" s="124"/>
      <c r="AO15" s="124"/>
      <c r="AP15" s="124"/>
      <c r="AQ15" s="124"/>
      <c r="AR15" s="124"/>
      <c r="AS15" s="124"/>
      <c r="AT15" s="124"/>
      <c r="AU15" s="124"/>
      <c r="AV15" s="124"/>
      <c r="AW15" s="124"/>
      <c r="AX15" s="124"/>
      <c r="AY15" s="124"/>
      <c r="AZ15" s="124"/>
      <c r="BA15" s="124"/>
      <c r="BB15" s="124"/>
    </row>
    <row r="16" spans="1:54" s="24" customFormat="1" ht="22.5" customHeight="1" x14ac:dyDescent="0.25">
      <c r="B16" s="81"/>
      <c r="C16" s="81" t="s">
        <v>5</v>
      </c>
      <c r="D16" s="83">
        <v>17.260711650000001</v>
      </c>
      <c r="E16" s="83">
        <v>16.57596594</v>
      </c>
      <c r="F16" s="83">
        <v>16.738714999999999</v>
      </c>
      <c r="G16" s="83">
        <v>17.731378120000002</v>
      </c>
      <c r="H16" s="83">
        <v>21.805329780000001</v>
      </c>
      <c r="I16" s="83">
        <v>15.3315751</v>
      </c>
      <c r="J16" s="83">
        <v>13.329731629999999</v>
      </c>
      <c r="K16" s="83">
        <v>15.83407916</v>
      </c>
      <c r="L16" s="83">
        <v>17.573967889999999</v>
      </c>
      <c r="M16" s="83">
        <v>18.370726900000001</v>
      </c>
      <c r="N16" s="83">
        <v>16.07262635</v>
      </c>
      <c r="O16" s="83">
        <v>15.752437519999999</v>
      </c>
      <c r="P16" s="83">
        <v>18.398718819999999</v>
      </c>
      <c r="Q16" s="83">
        <v>19.21267877</v>
      </c>
      <c r="R16" s="83">
        <v>19.822273539999998</v>
      </c>
      <c r="S16" s="83">
        <v>28.49025548498631</v>
      </c>
      <c r="X16" s="127"/>
      <c r="AF16" s="128"/>
      <c r="AI16" s="115"/>
      <c r="AL16" s="25"/>
      <c r="AM16" s="25"/>
      <c r="AN16" s="25"/>
      <c r="AO16" s="25"/>
      <c r="AP16" s="25"/>
      <c r="AQ16" s="25"/>
      <c r="AR16" s="25"/>
      <c r="AS16" s="25"/>
      <c r="AT16" s="25"/>
      <c r="AU16" s="25"/>
      <c r="AV16" s="25"/>
      <c r="AW16" s="25"/>
      <c r="AX16" s="25"/>
      <c r="AY16" s="25"/>
      <c r="AZ16" s="25"/>
      <c r="BA16" s="25"/>
      <c r="BB16" s="25"/>
    </row>
    <row r="17" spans="1:54" s="24" customFormat="1" ht="22.5" customHeight="1" x14ac:dyDescent="0.25">
      <c r="B17" s="81"/>
      <c r="C17" s="81" t="s">
        <v>9</v>
      </c>
      <c r="D17" s="83">
        <v>16.607890000000001</v>
      </c>
      <c r="E17" s="83">
        <v>17.128619999999998</v>
      </c>
      <c r="F17" s="83">
        <v>17.955681999999999</v>
      </c>
      <c r="G17" s="83">
        <v>17.363400000000002</v>
      </c>
      <c r="H17" s="83">
        <v>16.552592000000001</v>
      </c>
      <c r="I17" s="83">
        <v>17.422138</v>
      </c>
      <c r="J17" s="83">
        <v>17.596029999999999</v>
      </c>
      <c r="K17" s="83">
        <v>17.013121999999999</v>
      </c>
      <c r="L17" s="83">
        <v>16.918521999999999</v>
      </c>
      <c r="M17" s="83">
        <v>16.806894</v>
      </c>
      <c r="N17" s="83">
        <v>16.665682</v>
      </c>
      <c r="O17" s="83">
        <v>16.575898000000002</v>
      </c>
      <c r="P17" s="83">
        <v>16.717321729999998</v>
      </c>
      <c r="Q17" s="83">
        <v>16.951726490000002</v>
      </c>
      <c r="R17" s="83">
        <v>16.451773260000003</v>
      </c>
      <c r="S17" s="83">
        <v>23.645886149872304</v>
      </c>
      <c r="X17" s="127"/>
      <c r="AF17" s="128"/>
      <c r="AG17" s="115"/>
      <c r="AH17" s="115"/>
      <c r="AL17" s="25"/>
      <c r="AM17" s="25"/>
      <c r="AN17" s="25"/>
      <c r="AO17" s="25"/>
      <c r="AP17" s="25"/>
      <c r="AQ17" s="25"/>
      <c r="AR17" s="25"/>
      <c r="AS17" s="25"/>
      <c r="AT17" s="25"/>
      <c r="AU17" s="25"/>
      <c r="AV17" s="25"/>
      <c r="AW17" s="25"/>
      <c r="AX17" s="25"/>
      <c r="AY17" s="25"/>
      <c r="AZ17" s="25"/>
      <c r="BA17" s="25"/>
      <c r="BB17" s="25"/>
    </row>
    <row r="18" spans="1:54" s="24" customFormat="1" ht="22.5" customHeight="1" x14ac:dyDescent="0.25">
      <c r="B18" s="81"/>
      <c r="C18" s="81" t="s">
        <v>10</v>
      </c>
      <c r="D18" s="83">
        <v>1.7770440000000002E-2</v>
      </c>
      <c r="E18" s="83">
        <v>1.786598E-2</v>
      </c>
      <c r="F18" s="83">
        <v>1.9466280000000002E-2</v>
      </c>
      <c r="G18" s="83">
        <v>5.0254040000000007E-2</v>
      </c>
      <c r="H18" s="83">
        <v>5.9616959999999997E-2</v>
      </c>
      <c r="I18" s="83">
        <v>6.6113680000000008E-2</v>
      </c>
      <c r="J18" s="83">
        <v>7.177443E-2</v>
      </c>
      <c r="K18" s="83">
        <v>7.7697909999999995E-2</v>
      </c>
      <c r="L18" s="83">
        <v>9.0858540000000002E-2</v>
      </c>
      <c r="M18" s="83">
        <v>0.10129629</v>
      </c>
      <c r="N18" s="83">
        <v>0.10929775999999999</v>
      </c>
      <c r="O18" s="83">
        <v>0.11720369999999999</v>
      </c>
      <c r="P18" s="83">
        <v>0.15677909000000001</v>
      </c>
      <c r="Q18" s="83">
        <v>0.17000022000000001</v>
      </c>
      <c r="R18" s="83">
        <v>0.18229699999999999</v>
      </c>
      <c r="S18" s="83">
        <v>0.26201273500065669</v>
      </c>
      <c r="AF18" s="128"/>
      <c r="AL18" s="25"/>
      <c r="AM18" s="25"/>
      <c r="AN18" s="25"/>
      <c r="AO18" s="25"/>
      <c r="AP18" s="25"/>
      <c r="AQ18" s="25"/>
      <c r="AR18" s="25"/>
      <c r="AS18" s="25"/>
      <c r="AT18" s="25"/>
      <c r="AU18" s="25"/>
      <c r="AV18" s="25"/>
      <c r="AW18" s="25"/>
      <c r="AX18" s="25"/>
      <c r="AY18" s="25"/>
      <c r="AZ18" s="25"/>
      <c r="BA18" s="25"/>
      <c r="BB18" s="25"/>
    </row>
    <row r="19" spans="1:54" s="24" customFormat="1" ht="27" customHeight="1" x14ac:dyDescent="0.25">
      <c r="B19" s="81"/>
      <c r="C19" s="82" t="s">
        <v>7</v>
      </c>
      <c r="D19" s="83">
        <v>5.6402388300000004</v>
      </c>
      <c r="E19" s="83">
        <v>5.7005691500000006</v>
      </c>
      <c r="F19" s="83">
        <v>5.5070711600000006</v>
      </c>
      <c r="G19" s="83">
        <v>5.3570449299999998</v>
      </c>
      <c r="H19" s="83">
        <v>5.4504545200000001</v>
      </c>
      <c r="I19" s="83">
        <v>5.5285343000000005</v>
      </c>
      <c r="J19" s="83">
        <v>5.5209587899999999</v>
      </c>
      <c r="K19" s="83">
        <v>5.5744128399999999</v>
      </c>
      <c r="L19" s="83">
        <v>5.6220156399999999</v>
      </c>
      <c r="M19" s="83">
        <v>5.6688063599999996</v>
      </c>
      <c r="N19" s="83">
        <v>5.4529577099999997</v>
      </c>
      <c r="O19" s="83">
        <v>5.5543781600000006</v>
      </c>
      <c r="P19" s="83">
        <v>5.5908530299999999</v>
      </c>
      <c r="Q19" s="83">
        <v>5.75959427</v>
      </c>
      <c r="R19" s="83">
        <v>5.9334283999999995</v>
      </c>
      <c r="S19" s="83">
        <v>8.5280273565366986</v>
      </c>
      <c r="AL19" s="25"/>
      <c r="AM19" s="25"/>
      <c r="AN19" s="25"/>
      <c r="AO19" s="25"/>
      <c r="AP19" s="25"/>
      <c r="AQ19" s="25"/>
      <c r="AR19" s="25"/>
      <c r="AS19" s="25"/>
      <c r="AT19" s="25"/>
      <c r="AU19" s="25"/>
      <c r="AV19" s="25"/>
      <c r="AW19" s="25"/>
      <c r="AX19" s="25"/>
      <c r="AY19" s="25"/>
      <c r="AZ19" s="25"/>
      <c r="BA19" s="25"/>
      <c r="BB19" s="25"/>
    </row>
    <row r="20" spans="1:54" s="18" customFormat="1" ht="36" customHeight="1" x14ac:dyDescent="0.25">
      <c r="A20" s="17"/>
      <c r="B20" s="191" t="s">
        <v>258</v>
      </c>
      <c r="C20" s="191"/>
      <c r="D20" s="80">
        <v>21.063292000000001</v>
      </c>
      <c r="E20" s="80">
        <v>21.826627999999999</v>
      </c>
      <c r="F20" s="80">
        <v>22.659193999999999</v>
      </c>
      <c r="G20" s="80">
        <v>22.213026000000003</v>
      </c>
      <c r="H20" s="80">
        <v>21.461901999999998</v>
      </c>
      <c r="I20" s="80">
        <v>22.325686000000001</v>
      </c>
      <c r="J20" s="80">
        <v>22.578268000000001</v>
      </c>
      <c r="K20" s="80">
        <v>22.181034</v>
      </c>
      <c r="L20" s="80">
        <v>22.022278</v>
      </c>
      <c r="M20" s="80">
        <v>21.721708</v>
      </c>
      <c r="N20" s="80">
        <v>21.470330000000001</v>
      </c>
      <c r="O20" s="80">
        <v>21.736241999999997</v>
      </c>
      <c r="P20" s="80">
        <v>21.941552120000001</v>
      </c>
      <c r="Q20" s="80">
        <v>22.01629823</v>
      </c>
      <c r="R20" s="80">
        <v>21.692756490000001</v>
      </c>
      <c r="S20" s="80">
        <v>100</v>
      </c>
      <c r="T20" s="17"/>
      <c r="Y20" s="26"/>
      <c r="AA20" s="19"/>
      <c r="AB20" s="19"/>
      <c r="AC20" s="19"/>
      <c r="AD20" s="19"/>
      <c r="AE20" s="19"/>
      <c r="AI20" s="14"/>
      <c r="AL20" s="21"/>
      <c r="AM20" s="21"/>
      <c r="AN20" s="21"/>
      <c r="AO20" s="21"/>
      <c r="AP20" s="21"/>
      <c r="AQ20" s="21"/>
      <c r="AR20" s="21"/>
      <c r="AS20" s="21"/>
      <c r="AT20" s="21"/>
      <c r="AU20" s="21"/>
      <c r="AV20" s="21"/>
      <c r="AW20" s="21"/>
      <c r="AX20" s="21"/>
      <c r="AY20" s="21"/>
      <c r="AZ20" s="21"/>
      <c r="BA20" s="21"/>
      <c r="BB20" s="21"/>
    </row>
    <row r="21" spans="1:54" s="24" customFormat="1" ht="22.5" customHeight="1" x14ac:dyDescent="0.25">
      <c r="B21" s="81"/>
      <c r="C21" s="81" t="s">
        <v>4</v>
      </c>
      <c r="D21" s="83">
        <v>6.7080000000000004E-3</v>
      </c>
      <c r="E21" s="83">
        <v>5.3319999999999999E-3</v>
      </c>
      <c r="F21" s="83">
        <v>9.9157999999999996E-2</v>
      </c>
      <c r="G21" s="83">
        <v>1.2298E-2</v>
      </c>
      <c r="H21" s="83">
        <v>4.2140000000000007E-3</v>
      </c>
      <c r="I21" s="83">
        <v>1.6941999999999999E-2</v>
      </c>
      <c r="J21" s="83">
        <v>1.6941999999999999E-2</v>
      </c>
      <c r="K21" s="83">
        <v>1.6684000000000001E-2</v>
      </c>
      <c r="L21" s="83">
        <v>1.6511999999999999E-2</v>
      </c>
      <c r="M21" s="83">
        <v>1.6254000000000001E-2</v>
      </c>
      <c r="N21" s="83">
        <v>1.5737999999999999E-2</v>
      </c>
      <c r="O21" s="83">
        <v>1.5737999999999999E-2</v>
      </c>
      <c r="P21" s="83">
        <v>1.5754600000000001E-2</v>
      </c>
      <c r="Q21" s="83">
        <v>1.5754600000000001E-2</v>
      </c>
      <c r="R21" s="83">
        <v>1.5754600000000001E-2</v>
      </c>
      <c r="S21" s="83">
        <v>7.2626086072844681E-2</v>
      </c>
      <c r="AL21" s="25"/>
      <c r="AM21" s="25"/>
      <c r="AN21" s="25"/>
      <c r="AO21" s="25"/>
      <c r="AP21" s="25"/>
      <c r="AQ21" s="25"/>
      <c r="AR21" s="25"/>
      <c r="AS21" s="25"/>
      <c r="AT21" s="25"/>
      <c r="AU21" s="25"/>
      <c r="AV21" s="25"/>
      <c r="AW21" s="25"/>
      <c r="AX21" s="25"/>
      <c r="AY21" s="25"/>
      <c r="AZ21" s="25"/>
      <c r="BA21" s="25"/>
      <c r="BB21" s="25"/>
    </row>
    <row r="22" spans="1:54" s="115" customFormat="1" ht="22.5" customHeight="1" x14ac:dyDescent="0.25">
      <c r="B22" s="121"/>
      <c r="C22" s="81" t="s">
        <v>0</v>
      </c>
      <c r="D22" s="83">
        <v>0</v>
      </c>
      <c r="E22" s="83">
        <v>0</v>
      </c>
      <c r="F22" s="83">
        <v>0</v>
      </c>
      <c r="G22" s="83">
        <v>0</v>
      </c>
      <c r="H22" s="83">
        <v>0</v>
      </c>
      <c r="I22" s="83">
        <v>0</v>
      </c>
      <c r="J22" s="83">
        <v>0</v>
      </c>
      <c r="K22" s="83">
        <v>0</v>
      </c>
      <c r="L22" s="83">
        <v>0</v>
      </c>
      <c r="M22" s="83">
        <v>0</v>
      </c>
      <c r="N22" s="83">
        <v>0</v>
      </c>
      <c r="O22" s="83">
        <v>0</v>
      </c>
      <c r="P22" s="83">
        <v>0</v>
      </c>
      <c r="Q22" s="83">
        <v>0</v>
      </c>
      <c r="R22" s="83">
        <v>0</v>
      </c>
      <c r="S22" s="83">
        <v>0</v>
      </c>
      <c r="AL22" s="124"/>
      <c r="AM22" s="124"/>
      <c r="AN22" s="124"/>
      <c r="AO22" s="124"/>
      <c r="AP22" s="124"/>
      <c r="AQ22" s="124"/>
      <c r="AR22" s="124"/>
      <c r="AS22" s="124"/>
      <c r="AT22" s="124"/>
      <c r="AU22" s="124"/>
      <c r="AV22" s="124"/>
      <c r="AW22" s="124"/>
      <c r="AX22" s="124"/>
      <c r="AY22" s="124"/>
      <c r="AZ22" s="124"/>
      <c r="BA22" s="124"/>
      <c r="BB22" s="124"/>
    </row>
    <row r="23" spans="1:54" s="24" customFormat="1" ht="22.5" customHeight="1" x14ac:dyDescent="0.25">
      <c r="B23" s="81"/>
      <c r="C23" s="81" t="s">
        <v>5</v>
      </c>
      <c r="D23" s="83">
        <v>19.700966000000001</v>
      </c>
      <c r="E23" s="83">
        <v>20.433083999999997</v>
      </c>
      <c r="F23" s="83">
        <v>21.232626</v>
      </c>
      <c r="G23" s="83">
        <v>20.716454000000002</v>
      </c>
      <c r="H23" s="83">
        <v>19.975306</v>
      </c>
      <c r="I23" s="83">
        <v>20.807012</v>
      </c>
      <c r="J23" s="83">
        <v>20.943064</v>
      </c>
      <c r="K23" s="83">
        <v>20.748704</v>
      </c>
      <c r="L23" s="83">
        <v>20.418119999999998</v>
      </c>
      <c r="M23" s="83">
        <v>19.957848000000002</v>
      </c>
      <c r="N23" s="83">
        <v>19.640937999999998</v>
      </c>
      <c r="O23" s="83">
        <v>19.477709999999998</v>
      </c>
      <c r="P23" s="83">
        <v>19.497102739999999</v>
      </c>
      <c r="Q23" s="83">
        <v>19.764578969999999</v>
      </c>
      <c r="R23" s="83">
        <v>19.173906630000001</v>
      </c>
      <c r="S23" s="83">
        <v>88.388521020087296</v>
      </c>
      <c r="AL23" s="25"/>
      <c r="AM23" s="25"/>
      <c r="AN23" s="25"/>
      <c r="AO23" s="25"/>
      <c r="AP23" s="25"/>
      <c r="AQ23" s="25"/>
      <c r="AR23" s="25"/>
      <c r="AS23" s="25"/>
      <c r="AT23" s="25"/>
      <c r="AU23" s="25"/>
      <c r="AV23" s="25"/>
      <c r="AW23" s="25"/>
      <c r="AX23" s="25"/>
      <c r="AY23" s="25"/>
      <c r="AZ23" s="25"/>
      <c r="BA23" s="25"/>
      <c r="BB23" s="25"/>
    </row>
    <row r="24" spans="1:54" s="24" customFormat="1" ht="22.5" customHeight="1" x14ac:dyDescent="0.25">
      <c r="B24" s="81"/>
      <c r="C24" s="81" t="s">
        <v>1</v>
      </c>
      <c r="D24" s="83">
        <v>0.97119800000000001</v>
      </c>
      <c r="E24" s="83">
        <v>0.862236</v>
      </c>
      <c r="F24" s="83">
        <v>0.97326199999999996</v>
      </c>
      <c r="G24" s="83">
        <v>1.118344</v>
      </c>
      <c r="H24" s="83">
        <v>1.101316</v>
      </c>
      <c r="I24" s="83">
        <v>1.0405139999999999</v>
      </c>
      <c r="J24" s="83">
        <v>1.1611720000000001</v>
      </c>
      <c r="K24" s="83">
        <v>1.0280440000000002</v>
      </c>
      <c r="L24" s="83">
        <v>1.2131160000000001</v>
      </c>
      <c r="M24" s="83">
        <v>1.1862840000000001</v>
      </c>
      <c r="N24" s="83">
        <v>1.0523820000000002</v>
      </c>
      <c r="O24" s="83">
        <v>1.2922360000000002</v>
      </c>
      <c r="P24" s="83">
        <v>1.2205979999999998</v>
      </c>
      <c r="Q24" s="83">
        <v>0.8591434</v>
      </c>
      <c r="R24" s="83">
        <v>1.10113255</v>
      </c>
      <c r="S24" s="83">
        <v>5.0760379415479253</v>
      </c>
      <c r="AL24" s="25"/>
      <c r="AM24" s="25"/>
      <c r="AN24" s="25"/>
      <c r="AO24" s="25"/>
      <c r="AP24" s="25"/>
      <c r="AQ24" s="25"/>
      <c r="AR24" s="25"/>
      <c r="AS24" s="25"/>
      <c r="AT24" s="25"/>
      <c r="AU24" s="25"/>
      <c r="AV24" s="25"/>
      <c r="AW24" s="25"/>
      <c r="AX24" s="25"/>
      <c r="AY24" s="25"/>
      <c r="AZ24" s="25"/>
      <c r="BA24" s="25"/>
      <c r="BB24" s="25"/>
    </row>
    <row r="25" spans="1:54" s="24" customFormat="1" ht="22.5" customHeight="1" x14ac:dyDescent="0.25">
      <c r="B25" s="81"/>
      <c r="C25" s="81" t="s">
        <v>6</v>
      </c>
      <c r="D25" s="83">
        <v>0.36111399999999999</v>
      </c>
      <c r="E25" s="83">
        <v>0.50267000000000006</v>
      </c>
      <c r="F25" s="83">
        <v>0.33084199999999997</v>
      </c>
      <c r="G25" s="83">
        <v>0.34185000000000004</v>
      </c>
      <c r="H25" s="83">
        <v>0.35621199999999997</v>
      </c>
      <c r="I25" s="83">
        <v>0.43576199999999998</v>
      </c>
      <c r="J25" s="83">
        <v>0.43163400000000002</v>
      </c>
      <c r="K25" s="83">
        <v>0.36214600000000002</v>
      </c>
      <c r="L25" s="83">
        <v>0.34743999999999997</v>
      </c>
      <c r="M25" s="83">
        <v>0.35105200000000003</v>
      </c>
      <c r="N25" s="83">
        <v>0.31992000000000004</v>
      </c>
      <c r="O25" s="83">
        <v>0.34348399999999996</v>
      </c>
      <c r="P25" s="83">
        <v>0.46010714000000003</v>
      </c>
      <c r="Q25" s="83">
        <v>0.50577857000000004</v>
      </c>
      <c r="R25" s="83">
        <v>0.50577857000000004</v>
      </c>
      <c r="S25" s="83">
        <v>2.3315550987407043</v>
      </c>
      <c r="AL25" s="25"/>
      <c r="AM25" s="25"/>
      <c r="AN25" s="25"/>
      <c r="AO25" s="25"/>
      <c r="AP25" s="25"/>
      <c r="AQ25" s="25"/>
      <c r="AR25" s="25"/>
      <c r="AS25" s="25"/>
      <c r="AT25" s="25"/>
      <c r="AU25" s="25"/>
      <c r="AV25" s="25"/>
      <c r="AW25" s="25"/>
      <c r="AX25" s="25"/>
      <c r="AY25" s="25"/>
      <c r="AZ25" s="25"/>
      <c r="BA25" s="25"/>
      <c r="BB25" s="25"/>
    </row>
    <row r="26" spans="1:54" s="24" customFormat="1" ht="22.5" customHeight="1" x14ac:dyDescent="0.25">
      <c r="B26" s="81"/>
      <c r="C26" s="81" t="s">
        <v>7</v>
      </c>
      <c r="D26" s="83">
        <v>2.2274000000000002E-2</v>
      </c>
      <c r="E26" s="83">
        <v>2.2274000000000002E-2</v>
      </c>
      <c r="F26" s="83">
        <v>2.2274000000000002E-2</v>
      </c>
      <c r="G26" s="83">
        <v>2.2274000000000002E-2</v>
      </c>
      <c r="H26" s="83">
        <v>2.2274000000000002E-2</v>
      </c>
      <c r="I26" s="83">
        <v>2.2532E-2</v>
      </c>
      <c r="J26" s="83">
        <v>2.2274000000000002E-2</v>
      </c>
      <c r="K26" s="83">
        <v>2.2274000000000002E-2</v>
      </c>
      <c r="L26" s="83">
        <v>2.2274000000000002E-2</v>
      </c>
      <c r="M26" s="83">
        <v>2.2274000000000002E-2</v>
      </c>
      <c r="N26" s="83">
        <v>2.2274000000000002E-2</v>
      </c>
      <c r="O26" s="83">
        <v>2.2274000000000002E-2</v>
      </c>
      <c r="P26" s="83">
        <v>2.5555330000000001E-2</v>
      </c>
      <c r="Q26" s="83">
        <v>2.8049320000000003E-2</v>
      </c>
      <c r="R26" s="83">
        <v>2.8049320000000003E-2</v>
      </c>
      <c r="S26" s="83">
        <v>0.12930270070993638</v>
      </c>
      <c r="AL26" s="25"/>
      <c r="AM26" s="25"/>
      <c r="AN26" s="25"/>
      <c r="AO26" s="25"/>
      <c r="AP26" s="25"/>
      <c r="AQ26" s="25"/>
      <c r="AR26" s="25"/>
      <c r="AS26" s="25"/>
      <c r="AT26" s="25"/>
      <c r="AU26" s="25"/>
      <c r="AV26" s="25"/>
      <c r="AW26" s="25"/>
      <c r="AX26" s="25"/>
      <c r="AY26" s="25"/>
      <c r="AZ26" s="25"/>
      <c r="BA26" s="25"/>
      <c r="BB26" s="25"/>
    </row>
    <row r="27" spans="1:54" s="24" customFormat="1" ht="22.5" customHeight="1" x14ac:dyDescent="0.25">
      <c r="B27" s="81"/>
      <c r="C27" s="81" t="s">
        <v>8</v>
      </c>
      <c r="D27" s="83">
        <v>1.0319999999999999E-3</v>
      </c>
      <c r="E27" s="83">
        <v>1.0319999999999999E-3</v>
      </c>
      <c r="F27" s="83">
        <v>1.0319999999999999E-3</v>
      </c>
      <c r="G27" s="83">
        <v>1.8060000000000001E-3</v>
      </c>
      <c r="H27" s="83">
        <v>2.5800000000000003E-3</v>
      </c>
      <c r="I27" s="83">
        <v>2.9239999999999999E-3</v>
      </c>
      <c r="J27" s="83">
        <v>3.1819999999999999E-3</v>
      </c>
      <c r="K27" s="83">
        <v>3.1819999999999999E-3</v>
      </c>
      <c r="L27" s="83">
        <v>8.5999999999999998E-4</v>
      </c>
      <c r="M27" s="83">
        <v>9.459999999999999E-2</v>
      </c>
      <c r="N27" s="83">
        <v>0.215</v>
      </c>
      <c r="O27" s="83">
        <v>0.31819999999999998</v>
      </c>
      <c r="P27" s="83">
        <v>0.43772521000000003</v>
      </c>
      <c r="Q27" s="83">
        <v>0.51440821000000003</v>
      </c>
      <c r="R27" s="83">
        <v>0.51787021</v>
      </c>
      <c r="S27" s="83">
        <v>2.38729554834919</v>
      </c>
      <c r="AL27" s="25"/>
      <c r="AM27" s="25"/>
      <c r="AN27" s="25"/>
      <c r="AO27" s="25"/>
      <c r="AP27" s="25"/>
      <c r="AQ27" s="25"/>
      <c r="AR27" s="25"/>
      <c r="AS27" s="25"/>
      <c r="AT27" s="25"/>
      <c r="AU27" s="25"/>
      <c r="AV27" s="25"/>
      <c r="AW27" s="25"/>
      <c r="AX27" s="25"/>
      <c r="AY27" s="25"/>
      <c r="AZ27" s="25"/>
      <c r="BA27" s="25"/>
      <c r="BB27" s="25"/>
    </row>
    <row r="28" spans="1:54" s="24" customFormat="1" ht="22.5" customHeight="1" x14ac:dyDescent="0.25">
      <c r="B28" s="81"/>
      <c r="C28" s="81" t="s">
        <v>3</v>
      </c>
      <c r="D28" s="83">
        <v>0</v>
      </c>
      <c r="E28" s="83">
        <v>0</v>
      </c>
      <c r="F28" s="83">
        <v>0</v>
      </c>
      <c r="G28" s="83">
        <v>0</v>
      </c>
      <c r="H28" s="83">
        <v>0</v>
      </c>
      <c r="I28" s="83">
        <v>0</v>
      </c>
      <c r="J28" s="83">
        <v>0</v>
      </c>
      <c r="K28" s="83">
        <v>0</v>
      </c>
      <c r="L28" s="83">
        <v>3.9560000000000003E-3</v>
      </c>
      <c r="M28" s="83">
        <v>9.3396000000000007E-2</v>
      </c>
      <c r="N28" s="83">
        <v>0.20407800000000001</v>
      </c>
      <c r="O28" s="83">
        <v>0.2666</v>
      </c>
      <c r="P28" s="83">
        <v>0.28470910999999999</v>
      </c>
      <c r="Q28" s="83">
        <v>0.32858514999999999</v>
      </c>
      <c r="R28" s="83">
        <v>0.35026461000000003</v>
      </c>
      <c r="S28" s="83">
        <v>1.6146616044921087</v>
      </c>
      <c r="AL28" s="25"/>
      <c r="AM28" s="25"/>
      <c r="AN28" s="25"/>
      <c r="AO28" s="25"/>
      <c r="AP28" s="25"/>
      <c r="AQ28" s="25"/>
      <c r="AR28" s="25"/>
      <c r="AS28" s="25"/>
      <c r="AT28" s="25"/>
      <c r="AU28" s="25"/>
      <c r="AV28" s="25"/>
      <c r="AW28" s="25"/>
      <c r="AX28" s="25"/>
      <c r="AY28" s="25"/>
      <c r="AZ28" s="25"/>
      <c r="BA28" s="25"/>
      <c r="BB28" s="25"/>
    </row>
    <row r="29" spans="1:54" s="24" customFormat="1" ht="27" customHeight="1" x14ac:dyDescent="0.25">
      <c r="B29" s="81"/>
      <c r="C29" s="82" t="s">
        <v>18</v>
      </c>
      <c r="D29" s="83">
        <v>0</v>
      </c>
      <c r="E29" s="83">
        <v>7.1054273576010019E-15</v>
      </c>
      <c r="F29" s="83">
        <v>3.5527136788005009E-15</v>
      </c>
      <c r="G29" s="83">
        <v>0</v>
      </c>
      <c r="H29" s="83">
        <v>0</v>
      </c>
      <c r="I29" s="83">
        <v>-3.5527136788005009E-15</v>
      </c>
      <c r="J29" s="83">
        <v>3.5527136788005009E-15</v>
      </c>
      <c r="K29" s="83">
        <v>0</v>
      </c>
      <c r="L29" s="83">
        <v>7.1054273576010019E-15</v>
      </c>
      <c r="M29" s="83">
        <v>0</v>
      </c>
      <c r="N29" s="83">
        <v>3.5527136788005009E-15</v>
      </c>
      <c r="O29" s="83">
        <v>0</v>
      </c>
      <c r="P29" s="83">
        <v>-1.000000082740371E-8</v>
      </c>
      <c r="Q29" s="83">
        <v>1.000000082740371E-8</v>
      </c>
      <c r="R29" s="83">
        <v>-3.5527136788005009E-15</v>
      </c>
      <c r="S29" s="83">
        <v>-1.6377419257152694E-14</v>
      </c>
      <c r="AL29" s="25"/>
      <c r="AM29" s="25"/>
      <c r="AN29" s="25"/>
      <c r="AO29" s="25"/>
      <c r="AP29" s="25"/>
      <c r="AQ29" s="25"/>
      <c r="AR29" s="25"/>
      <c r="AS29" s="25"/>
      <c r="AT29" s="25"/>
      <c r="AU29" s="25"/>
      <c r="AV29" s="25"/>
      <c r="AW29" s="25"/>
      <c r="AX29" s="25"/>
      <c r="AY29" s="25"/>
      <c r="AZ29" s="25"/>
      <c r="BA29" s="25"/>
      <c r="BB29" s="25"/>
    </row>
    <row r="30" spans="1:54" s="18" customFormat="1" ht="36" customHeight="1" x14ac:dyDescent="0.25">
      <c r="A30" s="17"/>
      <c r="B30" s="191" t="s">
        <v>259</v>
      </c>
      <c r="C30" s="191"/>
      <c r="D30" s="80">
        <v>60.276345150000004</v>
      </c>
      <c r="E30" s="80">
        <v>61.166876790000003</v>
      </c>
      <c r="F30" s="80">
        <v>65.167530569999997</v>
      </c>
      <c r="G30" s="80">
        <v>65.270429809999996</v>
      </c>
      <c r="H30" s="80">
        <v>67.712568849999997</v>
      </c>
      <c r="I30" s="80">
        <v>61.763024599999994</v>
      </c>
      <c r="J30" s="80">
        <v>62.768308269999999</v>
      </c>
      <c r="K30" s="80">
        <v>64.546005960000002</v>
      </c>
      <c r="L30" s="80">
        <v>67.65374718999999</v>
      </c>
      <c r="M30" s="80">
        <v>67.440986420000002</v>
      </c>
      <c r="N30" s="80">
        <v>65.796475839999999</v>
      </c>
      <c r="O30" s="80">
        <v>64.350772460000002</v>
      </c>
      <c r="P30" s="80">
        <v>68.332787590000009</v>
      </c>
      <c r="Q30" s="80">
        <v>69.530973370000012</v>
      </c>
      <c r="R30" s="80">
        <v>69.575625779999996</v>
      </c>
      <c r="S30" s="80">
        <v>100</v>
      </c>
      <c r="T30" s="17"/>
      <c r="AA30" s="19"/>
      <c r="AB30" s="19"/>
      <c r="AC30" s="19"/>
      <c r="AD30" s="19"/>
      <c r="AE30" s="19"/>
      <c r="AI30" s="14"/>
      <c r="AL30" s="21"/>
      <c r="AM30" s="21"/>
      <c r="AN30" s="21"/>
      <c r="AO30" s="21"/>
      <c r="AP30" s="21"/>
      <c r="AQ30" s="21"/>
      <c r="AR30" s="21"/>
      <c r="AS30" s="21"/>
      <c r="AT30" s="21"/>
      <c r="AU30" s="21"/>
      <c r="AV30" s="21"/>
      <c r="AW30" s="21"/>
      <c r="AX30" s="21"/>
      <c r="AY30" s="21"/>
      <c r="AZ30" s="21"/>
      <c r="BA30" s="21"/>
      <c r="BB30" s="21"/>
    </row>
    <row r="31" spans="1:54" s="115" customFormat="1" ht="22.5" customHeight="1" x14ac:dyDescent="0.25">
      <c r="A31" s="120"/>
      <c r="B31" s="121"/>
      <c r="C31" s="81" t="s">
        <v>11</v>
      </c>
      <c r="D31" s="83">
        <v>25.588731640000002</v>
      </c>
      <c r="E31" s="83">
        <v>25.119665540000003</v>
      </c>
      <c r="F31" s="83">
        <v>23.80942142</v>
      </c>
      <c r="G31" s="83">
        <v>23.955974310000002</v>
      </c>
      <c r="H31" s="83">
        <v>27.960922070000002</v>
      </c>
      <c r="I31" s="83">
        <v>25.483526399999999</v>
      </c>
      <c r="J31" s="83">
        <v>24.360764939999999</v>
      </c>
      <c r="K31" s="83">
        <v>24.338844850000001</v>
      </c>
      <c r="L31" s="83">
        <v>25.807995330000001</v>
      </c>
      <c r="M31" s="83">
        <v>26.359123240000002</v>
      </c>
      <c r="N31" s="83">
        <v>25.263480749999999</v>
      </c>
      <c r="O31" s="83">
        <v>25.05659726</v>
      </c>
      <c r="P31" s="83">
        <v>24.645131799999998</v>
      </c>
      <c r="Q31" s="83">
        <v>25.232117049999999</v>
      </c>
      <c r="R31" s="83">
        <v>25.086018020000001</v>
      </c>
      <c r="S31" s="83">
        <v>36.055756220321562</v>
      </c>
      <c r="AL31" s="124"/>
      <c r="AM31" s="124"/>
      <c r="AN31" s="124"/>
      <c r="AO31" s="124"/>
      <c r="AP31" s="124"/>
      <c r="AQ31" s="124"/>
      <c r="AR31" s="124"/>
      <c r="AS31" s="124"/>
      <c r="AT31" s="124"/>
      <c r="AU31" s="124"/>
      <c r="AV31" s="124"/>
      <c r="AW31" s="124"/>
      <c r="AX31" s="124"/>
      <c r="AY31" s="124"/>
      <c r="AZ31" s="124"/>
      <c r="BA31" s="124"/>
      <c r="BB31" s="124"/>
    </row>
    <row r="32" spans="1:54" s="24" customFormat="1" ht="22.5" customHeight="1" x14ac:dyDescent="0.25">
      <c r="B32" s="81"/>
      <c r="C32" s="81" t="s">
        <v>20</v>
      </c>
      <c r="D32" s="83">
        <v>15.003938</v>
      </c>
      <c r="E32" s="83">
        <v>15.192674</v>
      </c>
      <c r="F32" s="83">
        <v>16.903570999999999</v>
      </c>
      <c r="G32" s="83">
        <v>16.045598999999999</v>
      </c>
      <c r="H32" s="83">
        <v>15.413615999999999</v>
      </c>
      <c r="I32" s="83">
        <v>15.876678999999999</v>
      </c>
      <c r="J32" s="83">
        <v>16.849454740000002</v>
      </c>
      <c r="K32" s="83">
        <v>16.882249720000001</v>
      </c>
      <c r="L32" s="83">
        <v>18.355378400000003</v>
      </c>
      <c r="M32" s="83">
        <v>17.410603179999999</v>
      </c>
      <c r="N32" s="83">
        <v>18.134533920000003</v>
      </c>
      <c r="O32" s="83">
        <v>17.302993920000002</v>
      </c>
      <c r="P32" s="83">
        <v>18.277707939999999</v>
      </c>
      <c r="Q32" s="83">
        <v>18.418566989999999</v>
      </c>
      <c r="R32" s="83">
        <v>18.384592909999999</v>
      </c>
      <c r="S32" s="83">
        <v>26.423898748870151</v>
      </c>
      <c r="AL32" s="25"/>
      <c r="AM32" s="25"/>
      <c r="AN32" s="25"/>
      <c r="AO32" s="25"/>
      <c r="AP32" s="25"/>
      <c r="AQ32" s="25"/>
      <c r="AR32" s="25"/>
      <c r="AS32" s="25"/>
      <c r="AT32" s="25"/>
      <c r="AU32" s="25"/>
      <c r="AV32" s="25"/>
      <c r="AW32" s="25"/>
      <c r="AX32" s="25"/>
      <c r="AY32" s="25"/>
      <c r="AZ32" s="25"/>
      <c r="BA32" s="25"/>
      <c r="BB32" s="25"/>
    </row>
    <row r="33" spans="1:54" s="24" customFormat="1" ht="27" customHeight="1" x14ac:dyDescent="0.25">
      <c r="B33" s="81"/>
      <c r="C33" s="82" t="s">
        <v>12</v>
      </c>
      <c r="D33" s="83">
        <v>16.022722379999998</v>
      </c>
      <c r="E33" s="83">
        <v>17.14658858</v>
      </c>
      <c r="F33" s="83">
        <v>18.573604360000001</v>
      </c>
      <c r="G33" s="83">
        <v>18.79903083</v>
      </c>
      <c r="H33" s="83">
        <v>18.057051850000001</v>
      </c>
      <c r="I33" s="83">
        <v>13.976339340000001</v>
      </c>
      <c r="J33" s="83">
        <v>14.663026519999999</v>
      </c>
      <c r="K33" s="83">
        <v>16.642275529999999</v>
      </c>
      <c r="L33" s="83">
        <v>16.945715719999999</v>
      </c>
      <c r="M33" s="83">
        <v>17.011640530000001</v>
      </c>
      <c r="N33" s="83">
        <v>16.049226909999998</v>
      </c>
      <c r="O33" s="83">
        <v>15.553716570000001</v>
      </c>
      <c r="P33" s="83">
        <v>18.83963288</v>
      </c>
      <c r="Q33" s="83">
        <v>19.407876609999999</v>
      </c>
      <c r="R33" s="83">
        <v>19.62904322</v>
      </c>
      <c r="S33" s="83">
        <v>28.2125284536679</v>
      </c>
      <c r="AL33" s="25"/>
      <c r="AM33" s="25"/>
      <c r="AN33" s="25"/>
      <c r="AO33" s="25"/>
      <c r="AP33" s="25"/>
      <c r="AQ33" s="25"/>
      <c r="AR33" s="25"/>
      <c r="AS33" s="25"/>
      <c r="AT33" s="25"/>
      <c r="AU33" s="25"/>
      <c r="AV33" s="25"/>
      <c r="AW33" s="25"/>
      <c r="AX33" s="25"/>
      <c r="AY33" s="25"/>
      <c r="AZ33" s="25"/>
      <c r="BA33" s="25"/>
      <c r="BB33" s="25"/>
    </row>
    <row r="34" spans="1:54" s="18" customFormat="1" ht="36" customHeight="1" x14ac:dyDescent="0.2">
      <c r="A34" s="17"/>
      <c r="B34" s="191" t="s">
        <v>260</v>
      </c>
      <c r="C34" s="191"/>
      <c r="D34" s="80">
        <v>18.881469299999999</v>
      </c>
      <c r="E34" s="80">
        <v>19.4720239</v>
      </c>
      <c r="F34" s="80">
        <v>22.8175411</v>
      </c>
      <c r="G34" s="80">
        <v>22.8308705</v>
      </c>
      <c r="H34" s="80">
        <v>22.0894014</v>
      </c>
      <c r="I34" s="80">
        <v>22.227302599999998</v>
      </c>
      <c r="J34" s="80">
        <v>24.008680799999997</v>
      </c>
      <c r="K34" s="80">
        <v>23.829426099999999</v>
      </c>
      <c r="L34" s="80">
        <v>25.218006300000003</v>
      </c>
      <c r="M34" s="80">
        <v>24.287081399999998</v>
      </c>
      <c r="N34" s="80">
        <v>25.246583900000001</v>
      </c>
      <c r="O34" s="80">
        <v>24.172345499999999</v>
      </c>
      <c r="P34" s="80">
        <v>25.305518420000002</v>
      </c>
      <c r="Q34" s="80">
        <v>25.342080600000003</v>
      </c>
      <c r="R34" s="80">
        <v>25.21052633</v>
      </c>
      <c r="S34" s="80">
        <v>100</v>
      </c>
      <c r="T34" s="17"/>
      <c r="Z34" s="20"/>
      <c r="AA34" s="19"/>
      <c r="AB34" s="19"/>
      <c r="AC34" s="19"/>
      <c r="AD34" s="19"/>
      <c r="AE34" s="19"/>
      <c r="AI34" s="14"/>
      <c r="AL34" s="21"/>
      <c r="AM34" s="21"/>
      <c r="AN34" s="21"/>
      <c r="AO34" s="21"/>
      <c r="AP34" s="21"/>
      <c r="AQ34" s="21"/>
      <c r="AR34" s="21"/>
      <c r="AS34" s="21"/>
      <c r="AT34" s="21"/>
      <c r="AU34" s="21"/>
      <c r="AV34" s="21"/>
      <c r="AW34" s="21"/>
      <c r="AX34" s="21"/>
      <c r="AY34" s="21"/>
      <c r="AZ34" s="21"/>
      <c r="BA34" s="21"/>
      <c r="BB34" s="21"/>
    </row>
    <row r="35" spans="1:54" s="115" customFormat="1" ht="22.5" customHeight="1" x14ac:dyDescent="0.25">
      <c r="B35" s="121"/>
      <c r="C35" s="81" t="s">
        <v>11</v>
      </c>
      <c r="D35" s="83">
        <v>1.3772280000000001</v>
      </c>
      <c r="E35" s="83">
        <v>1.372384</v>
      </c>
      <c r="F35" s="83">
        <v>1.3898789999999999</v>
      </c>
      <c r="G35" s="83">
        <v>1.507862</v>
      </c>
      <c r="H35" s="83">
        <v>1.5924339999999999</v>
      </c>
      <c r="I35" s="83">
        <v>1.4565899999999998</v>
      </c>
      <c r="J35" s="83">
        <v>1.667937</v>
      </c>
      <c r="K35" s="83">
        <v>1.87073</v>
      </c>
      <c r="L35" s="83">
        <v>1.9773499999999999</v>
      </c>
      <c r="M35" s="83">
        <v>2.0557539999999999</v>
      </c>
      <c r="N35" s="83">
        <v>2.3088890000000002</v>
      </c>
      <c r="O35" s="83">
        <v>2.0757319999999999</v>
      </c>
      <c r="P35" s="83">
        <v>2.09796052</v>
      </c>
      <c r="Q35" s="83">
        <v>2.17543066</v>
      </c>
      <c r="R35" s="83">
        <v>2.10752783</v>
      </c>
      <c r="S35" s="83">
        <v>8.3597137259767784</v>
      </c>
      <c r="AL35" s="124"/>
      <c r="AM35" s="124"/>
      <c r="AN35" s="124"/>
      <c r="AO35" s="124"/>
      <c r="AP35" s="124"/>
      <c r="AQ35" s="124"/>
      <c r="AR35" s="124"/>
      <c r="AS35" s="124"/>
      <c r="AT35" s="124"/>
      <c r="AU35" s="124"/>
      <c r="AV35" s="124"/>
      <c r="AW35" s="124"/>
      <c r="AX35" s="124"/>
      <c r="AY35" s="124"/>
      <c r="AZ35" s="124"/>
      <c r="BA35" s="124"/>
      <c r="BB35" s="124"/>
    </row>
    <row r="36" spans="1:54" s="24" customFormat="1" ht="22.5" customHeight="1" x14ac:dyDescent="0.25">
      <c r="B36" s="81"/>
      <c r="C36" s="81" t="s">
        <v>20</v>
      </c>
      <c r="D36" s="83">
        <v>14.542548</v>
      </c>
      <c r="E36" s="83">
        <v>14.908873999999999</v>
      </c>
      <c r="F36" s="83">
        <v>16.340357000000001</v>
      </c>
      <c r="G36" s="83">
        <v>15.746576999999998</v>
      </c>
      <c r="H36" s="83">
        <v>15.117775999999999</v>
      </c>
      <c r="I36" s="83">
        <v>15.575851</v>
      </c>
      <c r="J36" s="83">
        <v>16.489262</v>
      </c>
      <c r="K36" s="83">
        <v>16.548133999999997</v>
      </c>
      <c r="L36" s="83">
        <v>18.028312999999997</v>
      </c>
      <c r="M36" s="83">
        <v>17.088611</v>
      </c>
      <c r="N36" s="83">
        <v>17.842993999999997</v>
      </c>
      <c r="O36" s="83">
        <v>17.011970000000002</v>
      </c>
      <c r="P36" s="83">
        <v>17.96064805</v>
      </c>
      <c r="Q36" s="83">
        <v>18.097069130000001</v>
      </c>
      <c r="R36" s="83">
        <v>18.07258143</v>
      </c>
      <c r="S36" s="83">
        <v>71.68664863808894</v>
      </c>
      <c r="AL36" s="25"/>
      <c r="AM36" s="25"/>
      <c r="AN36" s="25"/>
      <c r="AO36" s="25"/>
      <c r="AP36" s="25"/>
      <c r="AQ36" s="25"/>
      <c r="AR36" s="25"/>
      <c r="AS36" s="25"/>
      <c r="AT36" s="25"/>
      <c r="AU36" s="25"/>
      <c r="AV36" s="25"/>
      <c r="AW36" s="25"/>
      <c r="AX36" s="25"/>
      <c r="AY36" s="25"/>
      <c r="AZ36" s="25"/>
      <c r="BA36" s="25"/>
      <c r="BB36" s="25"/>
    </row>
    <row r="37" spans="1:54" s="24" customFormat="1" ht="27" customHeight="1" x14ac:dyDescent="0.25">
      <c r="B37" s="81"/>
      <c r="C37" s="82" t="s">
        <v>12</v>
      </c>
      <c r="D37" s="83">
        <v>0.93892399999999998</v>
      </c>
      <c r="E37" s="83">
        <v>0.99017499999999992</v>
      </c>
      <c r="F37" s="83">
        <v>0.98402000000000001</v>
      </c>
      <c r="G37" s="83">
        <v>0.89661999999999986</v>
      </c>
      <c r="H37" s="83">
        <v>0.82802399999999998</v>
      </c>
      <c r="I37" s="83">
        <v>0.77795300000000012</v>
      </c>
      <c r="J37" s="83">
        <v>0.87057099999999998</v>
      </c>
      <c r="K37" s="83">
        <v>0.79331200000000002</v>
      </c>
      <c r="L37" s="83">
        <v>0.77177600000000002</v>
      </c>
      <c r="M37" s="83">
        <v>0.65420600000000007</v>
      </c>
      <c r="N37" s="83">
        <v>0.7142670000000001</v>
      </c>
      <c r="O37" s="83">
        <v>0.76217100000000004</v>
      </c>
      <c r="P37" s="83">
        <v>0.77218579999999992</v>
      </c>
      <c r="Q37" s="83">
        <v>0.77068348999999992</v>
      </c>
      <c r="R37" s="83">
        <v>0.76655081999999997</v>
      </c>
      <c r="S37" s="83">
        <v>3.0405982404572827</v>
      </c>
      <c r="AL37" s="25"/>
      <c r="AM37" s="25"/>
      <c r="AN37" s="25"/>
      <c r="AO37" s="25"/>
      <c r="AP37" s="25"/>
      <c r="AQ37" s="25"/>
      <c r="AR37" s="25"/>
      <c r="AS37" s="25"/>
      <c r="AT37" s="25"/>
      <c r="AU37" s="25"/>
      <c r="AV37" s="25"/>
      <c r="AW37" s="25"/>
      <c r="AX37" s="25"/>
      <c r="AY37" s="25"/>
      <c r="AZ37" s="25"/>
      <c r="BA37" s="25"/>
      <c r="BB37" s="25"/>
    </row>
    <row r="38" spans="1:54" s="18" customFormat="1" ht="36" customHeight="1" x14ac:dyDescent="0.25">
      <c r="A38" s="17"/>
      <c r="B38" s="191" t="s">
        <v>261</v>
      </c>
      <c r="C38" s="191"/>
      <c r="D38" s="80">
        <v>1.86826493</v>
      </c>
      <c r="E38" s="80">
        <v>2.2718318200000001</v>
      </c>
      <c r="F38" s="80">
        <v>2.1290550400000003</v>
      </c>
      <c r="G38" s="80">
        <v>1.9374822200000001</v>
      </c>
      <c r="H38" s="80">
        <v>1.75517419</v>
      </c>
      <c r="I38" s="80">
        <v>1.1873609300000001</v>
      </c>
      <c r="J38" s="80">
        <v>2.2411326300000001</v>
      </c>
      <c r="K38" s="80">
        <v>2.21726796</v>
      </c>
      <c r="L38" s="80">
        <v>2.23037682</v>
      </c>
      <c r="M38" s="80">
        <v>2.2061814700000002</v>
      </c>
      <c r="N38" s="80">
        <v>2.2493281299999999</v>
      </c>
      <c r="O38" s="80">
        <v>2.1785095800000001</v>
      </c>
      <c r="P38" s="80">
        <v>2.1635965000000001</v>
      </c>
      <c r="Q38" s="80">
        <v>2.0948930199999998</v>
      </c>
      <c r="R38" s="80">
        <v>1.9753272500000001</v>
      </c>
      <c r="S38" s="80">
        <v>100</v>
      </c>
      <c r="T38" s="17"/>
      <c r="Y38" s="26"/>
      <c r="AA38" s="19"/>
      <c r="AB38" s="19"/>
      <c r="AC38" s="19"/>
      <c r="AD38" s="19"/>
      <c r="AE38" s="19"/>
      <c r="AI38" s="14"/>
      <c r="AL38" s="21"/>
      <c r="AM38" s="21"/>
      <c r="AN38" s="21"/>
      <c r="AO38" s="21"/>
      <c r="AP38" s="21"/>
      <c r="AQ38" s="21"/>
      <c r="AR38" s="21"/>
      <c r="AS38" s="21"/>
      <c r="AT38" s="21"/>
      <c r="AU38" s="21"/>
      <c r="AV38" s="21"/>
      <c r="AW38" s="21"/>
      <c r="AX38" s="21"/>
      <c r="AY38" s="21"/>
      <c r="AZ38" s="21"/>
      <c r="BA38" s="21"/>
      <c r="BB38" s="21"/>
    </row>
    <row r="39" spans="1:54" s="115" customFormat="1" ht="22.5" customHeight="1" x14ac:dyDescent="0.25">
      <c r="B39" s="121"/>
      <c r="C39" s="81" t="s">
        <v>11</v>
      </c>
      <c r="D39" s="83">
        <v>1.86125721</v>
      </c>
      <c r="E39" s="83">
        <v>2.2532592300000003</v>
      </c>
      <c r="F39" s="83">
        <v>2.1094936299999998</v>
      </c>
      <c r="G39" s="83">
        <v>1.9172974200000001</v>
      </c>
      <c r="H39" s="83">
        <v>1.7352903399999999</v>
      </c>
      <c r="I39" s="83">
        <v>1.16623049</v>
      </c>
      <c r="J39" s="83">
        <v>2.21912084</v>
      </c>
      <c r="K39" s="83">
        <v>2.1945900599999999</v>
      </c>
      <c r="L39" s="83">
        <v>2.2070754200000002</v>
      </c>
      <c r="M39" s="83">
        <v>2.1818265800000001</v>
      </c>
      <c r="N39" s="83">
        <v>2.2247801199999997</v>
      </c>
      <c r="O39" s="83">
        <v>2.1538540899999998</v>
      </c>
      <c r="P39" s="83">
        <v>2.1386646999999996</v>
      </c>
      <c r="Q39" s="83">
        <v>2.07075772</v>
      </c>
      <c r="R39" s="83">
        <v>1.9525694699999998</v>
      </c>
      <c r="S39" s="83">
        <v>98.847898240658594</v>
      </c>
      <c r="AL39" s="124"/>
      <c r="AM39" s="124"/>
      <c r="AN39" s="124"/>
      <c r="AO39" s="124"/>
      <c r="AP39" s="124"/>
      <c r="AQ39" s="124"/>
      <c r="AR39" s="124"/>
      <c r="AS39" s="124"/>
      <c r="AT39" s="124"/>
      <c r="AU39" s="124"/>
      <c r="AV39" s="124"/>
      <c r="AW39" s="124"/>
      <c r="AX39" s="124"/>
      <c r="AY39" s="124"/>
      <c r="AZ39" s="124"/>
      <c r="BA39" s="124"/>
      <c r="BB39" s="124"/>
    </row>
    <row r="40" spans="1:54" s="24" customFormat="1" ht="22.5" customHeight="1" x14ac:dyDescent="0.25">
      <c r="B40" s="81"/>
      <c r="C40" s="81" t="s">
        <v>20</v>
      </c>
      <c r="D40" s="83">
        <v>0</v>
      </c>
      <c r="E40" s="83">
        <v>0</v>
      </c>
      <c r="F40" s="83">
        <v>0</v>
      </c>
      <c r="G40" s="83">
        <v>0</v>
      </c>
      <c r="H40" s="83">
        <v>0</v>
      </c>
      <c r="I40" s="83">
        <v>0</v>
      </c>
      <c r="J40" s="83">
        <v>0</v>
      </c>
      <c r="K40" s="83">
        <v>1.719E-4</v>
      </c>
      <c r="L40" s="83">
        <v>1.7191999999999999E-4</v>
      </c>
      <c r="M40" s="83">
        <v>1.7196E-4</v>
      </c>
      <c r="N40" s="83">
        <v>1.7191999999999999E-4</v>
      </c>
      <c r="O40" s="83">
        <v>1.7191999999999999E-4</v>
      </c>
      <c r="P40" s="83">
        <v>1.6914999999999999E-4</v>
      </c>
      <c r="Q40" s="83">
        <v>1.6379E-4</v>
      </c>
      <c r="R40" s="83">
        <v>1.5443999999999999E-4</v>
      </c>
      <c r="S40" s="83">
        <v>7.8184513477450382E-3</v>
      </c>
      <c r="AL40" s="25"/>
      <c r="AM40" s="25"/>
      <c r="AN40" s="25"/>
      <c r="AO40" s="25"/>
      <c r="AP40" s="25"/>
      <c r="AQ40" s="25"/>
      <c r="AR40" s="25"/>
      <c r="AS40" s="25"/>
      <c r="AT40" s="25"/>
      <c r="AU40" s="25"/>
      <c r="AV40" s="25"/>
      <c r="AW40" s="25"/>
      <c r="AX40" s="25"/>
      <c r="AY40" s="25"/>
      <c r="AZ40" s="25"/>
      <c r="BA40" s="25"/>
      <c r="BB40" s="25"/>
    </row>
    <row r="41" spans="1:54" s="24" customFormat="1" ht="27" customHeight="1" x14ac:dyDescent="0.25">
      <c r="B41" s="81"/>
      <c r="C41" s="82" t="s">
        <v>12</v>
      </c>
      <c r="D41" s="83">
        <v>7.0077100000000003E-3</v>
      </c>
      <c r="E41" s="83">
        <v>1.8572590000000003E-2</v>
      </c>
      <c r="F41" s="83">
        <v>1.9561409999999998E-2</v>
      </c>
      <c r="G41" s="83">
        <v>2.0184790000000001E-2</v>
      </c>
      <c r="H41" s="83">
        <v>1.9883849999999998E-2</v>
      </c>
      <c r="I41" s="83">
        <v>2.113044E-2</v>
      </c>
      <c r="J41" s="83">
        <v>2.2011800000000002E-2</v>
      </c>
      <c r="K41" s="83">
        <v>2.2506000000000002E-2</v>
      </c>
      <c r="L41" s="83">
        <v>2.3129480000000001E-2</v>
      </c>
      <c r="M41" s="83">
        <v>2.418294E-2</v>
      </c>
      <c r="N41" s="83">
        <v>2.4376090000000003E-2</v>
      </c>
      <c r="O41" s="83">
        <v>2.4483580000000001E-2</v>
      </c>
      <c r="P41" s="83">
        <v>2.4762650000000001E-2</v>
      </c>
      <c r="Q41" s="83">
        <v>2.3971509999999998E-2</v>
      </c>
      <c r="R41" s="83">
        <v>2.260334E-2</v>
      </c>
      <c r="S41" s="83">
        <v>1.1442833079936501</v>
      </c>
      <c r="AL41" s="25"/>
      <c r="AM41" s="25"/>
      <c r="AN41" s="25"/>
      <c r="AO41" s="25"/>
      <c r="AP41" s="25"/>
      <c r="AQ41" s="25"/>
      <c r="AR41" s="25"/>
      <c r="AS41" s="25"/>
      <c r="AT41" s="25"/>
      <c r="AU41" s="25"/>
      <c r="AV41" s="25"/>
      <c r="AW41" s="25"/>
      <c r="AX41" s="25"/>
      <c r="AY41" s="25"/>
      <c r="AZ41" s="25"/>
      <c r="BA41" s="25"/>
      <c r="BB41" s="25"/>
    </row>
    <row r="42" spans="1:54" s="18" customFormat="1" ht="36" customHeight="1" x14ac:dyDescent="0.25">
      <c r="A42" s="17"/>
      <c r="B42" s="191" t="s">
        <v>262</v>
      </c>
      <c r="C42" s="191"/>
      <c r="D42" s="80">
        <v>18.881469299999999</v>
      </c>
      <c r="E42" s="80">
        <v>19.4720239</v>
      </c>
      <c r="F42" s="80">
        <v>22.8175411</v>
      </c>
      <c r="G42" s="80">
        <v>22.8308705</v>
      </c>
      <c r="H42" s="80">
        <v>22.0894014</v>
      </c>
      <c r="I42" s="80">
        <v>22.227302599999998</v>
      </c>
      <c r="J42" s="80">
        <v>24.008680799999997</v>
      </c>
      <c r="K42" s="80">
        <v>23.829426099999999</v>
      </c>
      <c r="L42" s="80">
        <v>25.218006300000003</v>
      </c>
      <c r="M42" s="80">
        <v>24.287081399999998</v>
      </c>
      <c r="N42" s="80">
        <v>25.246583900000001</v>
      </c>
      <c r="O42" s="80">
        <v>24.172345499999999</v>
      </c>
      <c r="P42" s="80">
        <v>25.305518420000002</v>
      </c>
      <c r="Q42" s="80">
        <v>25.342080600000003</v>
      </c>
      <c r="R42" s="80">
        <v>25.21052633</v>
      </c>
      <c r="S42" s="80">
        <v>100</v>
      </c>
      <c r="T42" s="17"/>
      <c r="AA42" s="19"/>
      <c r="AB42" s="19"/>
      <c r="AC42" s="19"/>
      <c r="AD42" s="19"/>
      <c r="AE42" s="19"/>
      <c r="AI42" s="14"/>
      <c r="AL42" s="21"/>
      <c r="AM42" s="21"/>
      <c r="AN42" s="21"/>
      <c r="AO42" s="21"/>
      <c r="AP42" s="21"/>
      <c r="AQ42" s="21"/>
      <c r="AR42" s="21"/>
      <c r="AS42" s="21"/>
      <c r="AT42" s="21"/>
      <c r="AU42" s="21"/>
      <c r="AV42" s="21"/>
      <c r="AW42" s="21"/>
      <c r="AX42" s="21"/>
      <c r="AY42" s="21"/>
      <c r="AZ42" s="21"/>
      <c r="BA42" s="21"/>
      <c r="BB42" s="21"/>
    </row>
    <row r="43" spans="1:54" s="115" customFormat="1" ht="22.5" customHeight="1" x14ac:dyDescent="0.25">
      <c r="B43" s="121"/>
      <c r="C43" s="81" t="s">
        <v>13</v>
      </c>
      <c r="D43" s="83">
        <v>8.4864840000000008</v>
      </c>
      <c r="E43" s="83">
        <v>8.5674879999999991</v>
      </c>
      <c r="F43" s="83">
        <v>8.7873559999999991</v>
      </c>
      <c r="G43" s="83">
        <v>8.4212600000000002</v>
      </c>
      <c r="H43" s="83">
        <v>8.5990479999999998</v>
      </c>
      <c r="I43" s="83">
        <v>8.7021440000000005</v>
      </c>
      <c r="J43" s="83">
        <v>9.2102599999999999</v>
      </c>
      <c r="K43" s="83">
        <v>9.1187360000000002</v>
      </c>
      <c r="L43" s="83">
        <v>9.3522800000000004</v>
      </c>
      <c r="M43" s="83">
        <v>8.4780679999999986</v>
      </c>
      <c r="N43" s="83">
        <v>8.9272720000000003</v>
      </c>
      <c r="O43" s="83">
        <v>8.9230640000000001</v>
      </c>
      <c r="P43" s="83">
        <v>9.1954825600000003</v>
      </c>
      <c r="Q43" s="83">
        <v>9.1687764900000008</v>
      </c>
      <c r="R43" s="83">
        <v>8.8655907599999999</v>
      </c>
      <c r="S43" s="83">
        <v>35.166226376837407</v>
      </c>
      <c r="AL43" s="124"/>
      <c r="AM43" s="124"/>
      <c r="AN43" s="124"/>
      <c r="AO43" s="124"/>
      <c r="AP43" s="124"/>
      <c r="AQ43" s="124"/>
      <c r="AR43" s="124"/>
      <c r="AS43" s="124"/>
      <c r="AT43" s="124"/>
      <c r="AU43" s="124"/>
      <c r="AV43" s="124"/>
      <c r="AW43" s="124"/>
      <c r="AX43" s="124"/>
      <c r="AY43" s="124"/>
      <c r="AZ43" s="124"/>
      <c r="BA43" s="124"/>
      <c r="BB43" s="124"/>
    </row>
    <row r="44" spans="1:54" s="24" customFormat="1" ht="22.5" customHeight="1" x14ac:dyDescent="0.25">
      <c r="B44" s="81"/>
      <c r="C44" s="81" t="s">
        <v>2</v>
      </c>
      <c r="D44" s="83">
        <v>6.97</v>
      </c>
      <c r="E44" s="83">
        <v>7.4753249999999998</v>
      </c>
      <c r="F44" s="83">
        <v>8.424475000000001</v>
      </c>
      <c r="G44" s="83">
        <v>8.8806000000000012</v>
      </c>
      <c r="H44" s="83">
        <v>8.0882749999999994</v>
      </c>
      <c r="I44" s="83">
        <v>8.6827749999999995</v>
      </c>
      <c r="J44" s="83">
        <v>9.8512749999999993</v>
      </c>
      <c r="K44" s="83">
        <v>9.9947749999999989</v>
      </c>
      <c r="L44" s="83">
        <v>11.394924999999999</v>
      </c>
      <c r="M44" s="83">
        <v>11.441049999999999</v>
      </c>
      <c r="N44" s="83">
        <v>11.98635</v>
      </c>
      <c r="O44" s="83">
        <v>10.77275</v>
      </c>
      <c r="P44" s="83">
        <v>11.465167229999999</v>
      </c>
      <c r="Q44" s="83">
        <v>11.83613386</v>
      </c>
      <c r="R44" s="83">
        <v>12.186621709999999</v>
      </c>
      <c r="S44" s="83">
        <v>48.339418029119742</v>
      </c>
      <c r="AL44" s="25"/>
      <c r="AM44" s="25"/>
      <c r="AN44" s="25"/>
      <c r="AO44" s="25"/>
      <c r="AP44" s="25"/>
      <c r="AQ44" s="25"/>
      <c r="AR44" s="25"/>
      <c r="AS44" s="25"/>
      <c r="AT44" s="25"/>
      <c r="AU44" s="25"/>
      <c r="AV44" s="25"/>
      <c r="AW44" s="25"/>
      <c r="AX44" s="25"/>
      <c r="AY44" s="25"/>
      <c r="AZ44" s="25"/>
      <c r="BA44" s="25"/>
      <c r="BB44" s="25"/>
    </row>
    <row r="45" spans="1:54" s="24" customFormat="1" ht="22.5" customHeight="1" x14ac:dyDescent="0.25">
      <c r="B45" s="81"/>
      <c r="C45" s="81" t="s">
        <v>14</v>
      </c>
      <c r="D45" s="83">
        <v>0.58341600000000005</v>
      </c>
      <c r="E45" s="83">
        <v>0.58241700000000007</v>
      </c>
      <c r="F45" s="83">
        <v>0.60139799999999999</v>
      </c>
      <c r="G45" s="83">
        <v>0.68131799999999998</v>
      </c>
      <c r="H45" s="83">
        <v>0.84215700000000004</v>
      </c>
      <c r="I45" s="83">
        <v>0.56643299999999996</v>
      </c>
      <c r="J45" s="83">
        <v>0.53146799999999994</v>
      </c>
      <c r="K45" s="83">
        <v>0.63436499999999996</v>
      </c>
      <c r="L45" s="83">
        <v>0.62737199999999993</v>
      </c>
      <c r="M45" s="83">
        <v>0.60639300000000007</v>
      </c>
      <c r="N45" s="83">
        <v>0.59640300000000002</v>
      </c>
      <c r="O45" s="83">
        <v>0.53546400000000005</v>
      </c>
      <c r="P45" s="83">
        <v>0.45380074999999997</v>
      </c>
      <c r="Q45" s="83">
        <v>0.47912408000000001</v>
      </c>
      <c r="R45" s="83">
        <v>0.35566392000000002</v>
      </c>
      <c r="S45" s="83">
        <v>1.410775464758018</v>
      </c>
      <c r="AL45" s="25"/>
      <c r="AM45" s="25"/>
      <c r="AN45" s="25"/>
      <c r="AO45" s="25"/>
      <c r="AP45" s="25"/>
      <c r="AQ45" s="25"/>
      <c r="AR45" s="25"/>
      <c r="AS45" s="25"/>
      <c r="AT45" s="25"/>
      <c r="AU45" s="25"/>
      <c r="AV45" s="25"/>
      <c r="AW45" s="25"/>
      <c r="AX45" s="25"/>
      <c r="AY45" s="25"/>
      <c r="AZ45" s="25"/>
      <c r="BA45" s="25"/>
      <c r="BB45" s="25"/>
    </row>
    <row r="46" spans="1:54" s="24" customFormat="1" ht="22.5" customHeight="1" x14ac:dyDescent="0.25">
      <c r="B46" s="81"/>
      <c r="C46" s="81" t="s">
        <v>15</v>
      </c>
      <c r="D46" s="83">
        <v>0.97315200000000002</v>
      </c>
      <c r="E46" s="83">
        <v>0.96824699999999997</v>
      </c>
      <c r="F46" s="83">
        <v>1.027107</v>
      </c>
      <c r="G46" s="83">
        <v>0.44341199999999997</v>
      </c>
      <c r="H46" s="83">
        <v>0.43850699999999998</v>
      </c>
      <c r="I46" s="83">
        <v>0.457146</v>
      </c>
      <c r="J46" s="83">
        <v>0.48559500000000005</v>
      </c>
      <c r="K46" s="83">
        <v>0.48167100000000002</v>
      </c>
      <c r="L46" s="83">
        <v>0.47186099999999997</v>
      </c>
      <c r="M46" s="83">
        <v>0.468918</v>
      </c>
      <c r="N46" s="83">
        <v>0.50913900000000001</v>
      </c>
      <c r="O46" s="83">
        <v>0.54543600000000003</v>
      </c>
      <c r="P46" s="83">
        <v>0.73717637000000003</v>
      </c>
      <c r="Q46" s="83">
        <v>0.63755057999999998</v>
      </c>
      <c r="R46" s="83">
        <v>0.66276745000000004</v>
      </c>
      <c r="S46" s="83">
        <v>2.6289314285807697</v>
      </c>
      <c r="AL46" s="25"/>
      <c r="AM46" s="25"/>
      <c r="AN46" s="25"/>
      <c r="AO46" s="25"/>
      <c r="AP46" s="25"/>
      <c r="AQ46" s="25"/>
      <c r="AR46" s="25"/>
      <c r="AS46" s="25"/>
      <c r="AT46" s="25"/>
      <c r="AU46" s="25"/>
      <c r="AV46" s="25"/>
      <c r="AW46" s="25"/>
      <c r="AX46" s="25"/>
      <c r="AY46" s="25"/>
      <c r="AZ46" s="25"/>
      <c r="BA46" s="25"/>
      <c r="BB46" s="25"/>
    </row>
    <row r="47" spans="1:54" s="24" customFormat="1" ht="27" customHeight="1" x14ac:dyDescent="0.25">
      <c r="B47" s="81"/>
      <c r="C47" s="82" t="s">
        <v>16</v>
      </c>
      <c r="D47" s="83">
        <v>0.332866</v>
      </c>
      <c r="E47" s="83">
        <v>0.36414200000000002</v>
      </c>
      <c r="F47" s="83">
        <v>0.40435399999999999</v>
      </c>
      <c r="G47" s="83">
        <v>0.40547100000000003</v>
      </c>
      <c r="H47" s="83">
        <v>0.33398300000000003</v>
      </c>
      <c r="I47" s="83">
        <v>0.36972699999999997</v>
      </c>
      <c r="J47" s="83">
        <v>0.418875</v>
      </c>
      <c r="K47" s="83">
        <v>0.39541799999999999</v>
      </c>
      <c r="L47" s="83">
        <v>0.30829199999999995</v>
      </c>
      <c r="M47" s="83">
        <v>0.28036700000000003</v>
      </c>
      <c r="N47" s="83">
        <v>0.34180199999999999</v>
      </c>
      <c r="O47" s="83">
        <v>0.374195</v>
      </c>
      <c r="P47" s="83">
        <v>0.34151046000000002</v>
      </c>
      <c r="Q47" s="83">
        <v>0.31241516000000003</v>
      </c>
      <c r="R47" s="83">
        <v>0.30693271999999999</v>
      </c>
      <c r="S47" s="83">
        <v>1.2174784293763692</v>
      </c>
      <c r="AL47" s="25"/>
      <c r="AM47" s="25"/>
      <c r="AN47" s="25"/>
      <c r="AO47" s="25"/>
      <c r="AP47" s="25"/>
      <c r="AQ47" s="25"/>
      <c r="AR47" s="25"/>
      <c r="AS47" s="25"/>
      <c r="AT47" s="25"/>
      <c r="AU47" s="25"/>
      <c r="AV47" s="25"/>
      <c r="AW47" s="25"/>
      <c r="AX47" s="25"/>
      <c r="AY47" s="25"/>
      <c r="AZ47" s="25"/>
      <c r="BA47" s="25"/>
      <c r="BB47" s="25"/>
    </row>
    <row r="48" spans="1:54" s="18" customFormat="1" ht="36" customHeight="1" x14ac:dyDescent="0.25">
      <c r="A48" s="17"/>
      <c r="B48" s="191" t="s">
        <v>263</v>
      </c>
      <c r="C48" s="191"/>
      <c r="D48" s="80">
        <v>22.784779969999999</v>
      </c>
      <c r="E48" s="80">
        <v>22.202070280000001</v>
      </c>
      <c r="F48" s="80">
        <v>31.161480539999999</v>
      </c>
      <c r="G48" s="80">
        <v>29.949811189999998</v>
      </c>
      <c r="H48" s="80">
        <v>32.595813049999997</v>
      </c>
      <c r="I48" s="80">
        <v>27.886974739999999</v>
      </c>
      <c r="J48" s="80">
        <v>30.946921449999998</v>
      </c>
      <c r="K48" s="80">
        <v>28.866304980000002</v>
      </c>
      <c r="L48" s="80">
        <v>29.164930340000002</v>
      </c>
      <c r="M48" s="80">
        <v>31.469876499999998</v>
      </c>
      <c r="N48" s="80">
        <v>30.35345478</v>
      </c>
      <c r="O48" s="80">
        <v>28.361956049999996</v>
      </c>
      <c r="P48" s="80">
        <v>29.926450689999999</v>
      </c>
      <c r="Q48" s="80">
        <v>31.542763900000001</v>
      </c>
      <c r="R48" s="80">
        <v>30.944057700000002</v>
      </c>
      <c r="S48" s="80">
        <v>100</v>
      </c>
      <c r="T48" s="17"/>
      <c r="AA48" s="19"/>
      <c r="AB48" s="19"/>
      <c r="AC48" s="19"/>
      <c r="AD48" s="19"/>
      <c r="AE48" s="19"/>
      <c r="AI48" s="14"/>
      <c r="AL48" s="21"/>
      <c r="AM48" s="21"/>
      <c r="AN48" s="21"/>
      <c r="AO48" s="21"/>
      <c r="AP48" s="21"/>
      <c r="AQ48" s="21"/>
      <c r="AR48" s="21"/>
      <c r="AS48" s="21"/>
      <c r="AT48" s="21"/>
      <c r="AU48" s="21"/>
      <c r="AV48" s="21"/>
      <c r="AW48" s="21"/>
      <c r="AX48" s="21"/>
      <c r="AY48" s="21"/>
      <c r="AZ48" s="21"/>
      <c r="BA48" s="21"/>
      <c r="BB48" s="21"/>
    </row>
    <row r="49" spans="1:54" s="115" customFormat="1" ht="22.5" customHeight="1" x14ac:dyDescent="0.25">
      <c r="B49" s="121"/>
      <c r="C49" s="81" t="s">
        <v>4</v>
      </c>
      <c r="D49" s="83">
        <v>21.8095006</v>
      </c>
      <c r="E49" s="83">
        <v>21.080250800000002</v>
      </c>
      <c r="F49" s="83">
        <v>29.168930400000001</v>
      </c>
      <c r="G49" s="83">
        <v>27.695943</v>
      </c>
      <c r="H49" s="83">
        <v>30.529767199999998</v>
      </c>
      <c r="I49" s="83">
        <v>25.273213999999999</v>
      </c>
      <c r="J49" s="83">
        <v>28.214235199999997</v>
      </c>
      <c r="K49" s="83">
        <v>25.786770600000001</v>
      </c>
      <c r="L49" s="83">
        <v>26.0985908</v>
      </c>
      <c r="M49" s="83">
        <v>28.395951</v>
      </c>
      <c r="N49" s="83">
        <v>27.024701199999999</v>
      </c>
      <c r="O49" s="83">
        <v>24.858918799999998</v>
      </c>
      <c r="P49" s="83">
        <v>26.40193421</v>
      </c>
      <c r="Q49" s="83">
        <v>28.018236680000001</v>
      </c>
      <c r="R49" s="83">
        <v>27.518596420000002</v>
      </c>
      <c r="S49" s="83">
        <v>88.930148356076771</v>
      </c>
      <c r="AL49" s="124"/>
      <c r="AM49" s="124"/>
      <c r="AN49" s="124"/>
      <c r="AO49" s="124"/>
      <c r="AP49" s="124"/>
      <c r="AQ49" s="124"/>
      <c r="AR49" s="124"/>
      <c r="AS49" s="124"/>
      <c r="AT49" s="124"/>
      <c r="AU49" s="124"/>
      <c r="AV49" s="124"/>
      <c r="AW49" s="124"/>
      <c r="AX49" s="124"/>
      <c r="AY49" s="124"/>
      <c r="AZ49" s="124"/>
      <c r="BA49" s="124"/>
      <c r="BB49" s="124"/>
    </row>
    <row r="50" spans="1:54" s="24" customFormat="1" ht="22.5" customHeight="1" x14ac:dyDescent="0.25">
      <c r="B50" s="81"/>
      <c r="C50" s="81" t="s">
        <v>0</v>
      </c>
      <c r="D50" s="83">
        <v>0.97527936999999998</v>
      </c>
      <c r="E50" s="83">
        <v>1.1218194800000001</v>
      </c>
      <c r="F50" s="83">
        <v>1.9925501400000001</v>
      </c>
      <c r="G50" s="83">
        <v>2.2538681899999999</v>
      </c>
      <c r="H50" s="83">
        <v>2.0660458500000001</v>
      </c>
      <c r="I50" s="83">
        <v>2.61376074</v>
      </c>
      <c r="J50" s="83">
        <v>2.73268625</v>
      </c>
      <c r="K50" s="83">
        <v>3.0795343800000001</v>
      </c>
      <c r="L50" s="83">
        <v>3.06633954</v>
      </c>
      <c r="M50" s="83">
        <v>3.0739254999999996</v>
      </c>
      <c r="N50" s="83">
        <v>3.3287535799999999</v>
      </c>
      <c r="O50" s="83">
        <v>3.5030372499999998</v>
      </c>
      <c r="P50" s="83">
        <v>3.52451648</v>
      </c>
      <c r="Q50" s="83">
        <v>3.52452722</v>
      </c>
      <c r="R50" s="83">
        <v>3.4254612799999999</v>
      </c>
      <c r="S50" s="83">
        <v>11.06985164392322</v>
      </c>
      <c r="W50" s="49"/>
      <c r="AL50" s="25"/>
      <c r="AM50" s="25"/>
      <c r="AN50" s="25"/>
      <c r="AO50" s="25"/>
      <c r="AP50" s="25"/>
      <c r="AQ50" s="25"/>
      <c r="AR50" s="25"/>
      <c r="AS50" s="25"/>
      <c r="AT50" s="25"/>
      <c r="AU50" s="25"/>
      <c r="AV50" s="25"/>
      <c r="AW50" s="25"/>
      <c r="AX50" s="25"/>
      <c r="AY50" s="25"/>
      <c r="AZ50" s="25"/>
      <c r="BA50" s="25"/>
      <c r="BB50" s="25"/>
    </row>
    <row r="51" spans="1:54" s="24" customFormat="1" ht="22.5" customHeight="1" x14ac:dyDescent="0.25">
      <c r="B51" s="81"/>
      <c r="C51" s="81" t="s">
        <v>13</v>
      </c>
      <c r="D51" s="83">
        <v>0.79425999999999997</v>
      </c>
      <c r="E51" s="83">
        <v>0.33243200000000001</v>
      </c>
      <c r="F51" s="83">
        <v>1.306584</v>
      </c>
      <c r="G51" s="83">
        <v>0.98151599999999994</v>
      </c>
      <c r="H51" s="83">
        <v>1.524348</v>
      </c>
      <c r="I51" s="83">
        <v>1.6127159999999998</v>
      </c>
      <c r="J51" s="83">
        <v>1.9093800000000001</v>
      </c>
      <c r="K51" s="83">
        <v>1.422304</v>
      </c>
      <c r="L51" s="83">
        <v>1.174032</v>
      </c>
      <c r="M51" s="83">
        <v>0.89525199999999994</v>
      </c>
      <c r="N51" s="83">
        <v>1.4549159999999999</v>
      </c>
      <c r="O51" s="83">
        <v>1.0867159999999998</v>
      </c>
      <c r="P51" s="83">
        <v>1.645672</v>
      </c>
      <c r="Q51" s="83">
        <v>1.70879245</v>
      </c>
      <c r="R51" s="83">
        <v>1.1499617100000001</v>
      </c>
      <c r="S51" s="83">
        <v>3.7162602304739112</v>
      </c>
      <c r="AL51" s="25"/>
      <c r="AM51" s="25"/>
      <c r="AN51" s="25"/>
      <c r="AO51" s="25"/>
      <c r="AP51" s="25"/>
      <c r="AQ51" s="25"/>
      <c r="AR51" s="25"/>
      <c r="AS51" s="25"/>
      <c r="AT51" s="25"/>
      <c r="AU51" s="25"/>
      <c r="AV51" s="25"/>
      <c r="AW51" s="25"/>
      <c r="AX51" s="25"/>
      <c r="AY51" s="25"/>
      <c r="AZ51" s="25"/>
      <c r="BA51" s="25"/>
      <c r="BB51" s="25"/>
    </row>
    <row r="52" spans="1:54" s="24" customFormat="1" ht="22.5" customHeight="1" x14ac:dyDescent="0.25">
      <c r="B52" s="81"/>
      <c r="C52" s="81" t="s">
        <v>2</v>
      </c>
      <c r="D52" s="83">
        <v>0.75029999999999997</v>
      </c>
      <c r="E52" s="83">
        <v>1.6861250000000001</v>
      </c>
      <c r="F52" s="83">
        <v>2.3124000000000002</v>
      </c>
      <c r="G52" s="83">
        <v>2.0797249999999998</v>
      </c>
      <c r="H52" s="83">
        <v>1.917775</v>
      </c>
      <c r="I52" s="83">
        <v>2.1340500000000002</v>
      </c>
      <c r="J52" s="83">
        <v>3.346625</v>
      </c>
      <c r="K52" s="83">
        <v>3.3312499999999998</v>
      </c>
      <c r="L52" s="83">
        <v>4.4146749999999999</v>
      </c>
      <c r="M52" s="83">
        <v>4.4556750000000003</v>
      </c>
      <c r="N52" s="83">
        <v>5.7523</v>
      </c>
      <c r="O52" s="83">
        <v>3.9452249999999998</v>
      </c>
      <c r="P52" s="83">
        <v>5.3822032499999999</v>
      </c>
      <c r="Q52" s="83">
        <v>5.4439643699999998</v>
      </c>
      <c r="R52" s="83">
        <v>5.22347158</v>
      </c>
      <c r="S52" s="83">
        <v>16.880370475782819</v>
      </c>
      <c r="AL52" s="25"/>
      <c r="AM52" s="25"/>
      <c r="AN52" s="25"/>
      <c r="AO52" s="25"/>
      <c r="AP52" s="25"/>
      <c r="AQ52" s="25"/>
      <c r="AR52" s="25"/>
      <c r="AS52" s="25"/>
      <c r="AT52" s="25"/>
      <c r="AU52" s="25"/>
      <c r="AV52" s="25"/>
      <c r="AW52" s="25"/>
      <c r="AX52" s="25"/>
      <c r="AY52" s="25"/>
      <c r="AZ52" s="25"/>
      <c r="BA52" s="25"/>
      <c r="BB52" s="25"/>
    </row>
    <row r="53" spans="1:54" s="24" customFormat="1" ht="22.5" customHeight="1" x14ac:dyDescent="0.25">
      <c r="B53" s="81"/>
      <c r="C53" s="81" t="s">
        <v>14</v>
      </c>
      <c r="D53" s="83">
        <v>9.6903000000000003E-2</v>
      </c>
      <c r="E53" s="83">
        <v>9.8901000000000003E-2</v>
      </c>
      <c r="F53" s="83">
        <v>7.4924999999999992E-2</v>
      </c>
      <c r="G53" s="83">
        <v>0.100899</v>
      </c>
      <c r="H53" s="83">
        <v>8.1918000000000005E-2</v>
      </c>
      <c r="I53" s="83">
        <v>6.2936999999999993E-2</v>
      </c>
      <c r="J53" s="83">
        <v>9.7902000000000003E-2</v>
      </c>
      <c r="K53" s="83">
        <v>7.0929000000000006E-2</v>
      </c>
      <c r="L53" s="83">
        <v>0.105894</v>
      </c>
      <c r="M53" s="83">
        <v>5.1948000000000001E-2</v>
      </c>
      <c r="N53" s="83">
        <v>0.110889</v>
      </c>
      <c r="O53" s="83">
        <v>0.104895</v>
      </c>
      <c r="P53" s="83">
        <v>0.10174016</v>
      </c>
      <c r="Q53" s="83">
        <v>9.7013679999999991E-2</v>
      </c>
      <c r="R53" s="83">
        <v>0.13626105999999999</v>
      </c>
      <c r="S53" s="83">
        <v>0.44034645139638551</v>
      </c>
      <c r="AL53" s="25"/>
      <c r="AM53" s="25"/>
      <c r="AN53" s="25"/>
      <c r="AO53" s="25"/>
      <c r="AP53" s="25"/>
      <c r="AQ53" s="25"/>
      <c r="AR53" s="25"/>
      <c r="AS53" s="25"/>
      <c r="AT53" s="25"/>
      <c r="AU53" s="25"/>
      <c r="AV53" s="25"/>
      <c r="AW53" s="25"/>
      <c r="AX53" s="25"/>
      <c r="AY53" s="25"/>
      <c r="AZ53" s="25"/>
      <c r="BA53" s="25"/>
      <c r="BB53" s="25"/>
    </row>
    <row r="54" spans="1:54" s="24" customFormat="1" ht="22.5" customHeight="1" x14ac:dyDescent="0.25">
      <c r="B54" s="81"/>
      <c r="C54" s="81" t="s">
        <v>15</v>
      </c>
      <c r="D54" s="83">
        <v>9.6138000000000001E-2</v>
      </c>
      <c r="E54" s="83">
        <v>0.21091499999999999</v>
      </c>
      <c r="F54" s="83">
        <v>0.21974399999999999</v>
      </c>
      <c r="G54" s="83">
        <v>5.7879E-2</v>
      </c>
      <c r="H54" s="83">
        <v>8.1422999999999995E-2</v>
      </c>
      <c r="I54" s="83">
        <v>0.208953</v>
      </c>
      <c r="J54" s="83">
        <v>0.195219</v>
      </c>
      <c r="K54" s="83">
        <v>0.23053499999999999</v>
      </c>
      <c r="L54" s="83">
        <v>0.18246600000000002</v>
      </c>
      <c r="M54" s="83">
        <v>0.228573</v>
      </c>
      <c r="N54" s="83">
        <v>0.21876300000000001</v>
      </c>
      <c r="O54" s="83">
        <v>8.6328000000000002E-2</v>
      </c>
      <c r="P54" s="83">
        <v>0.33432971</v>
      </c>
      <c r="Q54" s="83">
        <v>0.31369956000000004</v>
      </c>
      <c r="R54" s="83">
        <v>0.36665244999999996</v>
      </c>
      <c r="S54" s="83">
        <v>1.184888076265447</v>
      </c>
      <c r="AL54" s="25"/>
      <c r="AM54" s="25"/>
      <c r="AN54" s="25"/>
      <c r="AO54" s="25"/>
      <c r="AP54" s="25"/>
      <c r="AQ54" s="25"/>
      <c r="AR54" s="25"/>
      <c r="AS54" s="25"/>
      <c r="AT54" s="25"/>
      <c r="AU54" s="25"/>
      <c r="AV54" s="25"/>
      <c r="AW54" s="25"/>
      <c r="AX54" s="25"/>
      <c r="AY54" s="25"/>
      <c r="AZ54" s="25"/>
      <c r="BA54" s="25"/>
      <c r="BB54" s="25"/>
    </row>
    <row r="55" spans="1:54" s="24" customFormat="1" ht="27" customHeight="1" x14ac:dyDescent="0.25">
      <c r="B55" s="81"/>
      <c r="C55" s="82" t="s">
        <v>16</v>
      </c>
      <c r="D55" s="83">
        <v>3.3509999999999998E-3</v>
      </c>
      <c r="E55" s="83">
        <v>0.97960900000000006</v>
      </c>
      <c r="F55" s="83">
        <v>1.0723199999999999</v>
      </c>
      <c r="G55" s="83">
        <v>0.98519400000000001</v>
      </c>
      <c r="H55" s="83">
        <v>1.3403999999999999E-2</v>
      </c>
      <c r="I55" s="83">
        <v>4.4679999999999997E-3</v>
      </c>
      <c r="J55" s="83">
        <v>3.0158999999999998E-2</v>
      </c>
      <c r="K55" s="83">
        <v>1.8989000000000002E-2</v>
      </c>
      <c r="L55" s="83">
        <v>4.4679999999999997E-2</v>
      </c>
      <c r="M55" s="83">
        <v>2.7925000000000002E-2</v>
      </c>
      <c r="N55" s="83">
        <v>5.9201000000000004E-2</v>
      </c>
      <c r="O55" s="83">
        <v>0.110583</v>
      </c>
      <c r="P55" s="83">
        <v>0.20365367000000001</v>
      </c>
      <c r="Q55" s="83">
        <v>0.26647399999999999</v>
      </c>
      <c r="R55" s="83">
        <v>0.22789349</v>
      </c>
      <c r="S55" s="83">
        <v>0.73646931572261121</v>
      </c>
      <c r="AL55" s="25"/>
      <c r="AM55" s="25"/>
      <c r="AN55" s="25"/>
      <c r="AO55" s="25"/>
      <c r="AP55" s="25"/>
      <c r="AQ55" s="25"/>
      <c r="AR55" s="25"/>
      <c r="AS55" s="25"/>
      <c r="AT55" s="25"/>
      <c r="AU55" s="25"/>
      <c r="AV55" s="25"/>
      <c r="AW55" s="25"/>
      <c r="AX55" s="25"/>
      <c r="AY55" s="25"/>
      <c r="AZ55" s="25"/>
      <c r="BA55" s="25"/>
      <c r="BB55" s="25"/>
    </row>
    <row r="56" spans="1:54" s="18" customFormat="1" ht="36" customHeight="1" x14ac:dyDescent="0.25">
      <c r="A56" s="17"/>
      <c r="B56" s="191" t="s">
        <v>264</v>
      </c>
      <c r="C56" s="191"/>
      <c r="D56" s="80">
        <v>6.9351850000000006</v>
      </c>
      <c r="E56" s="80">
        <v>5.3734071999999999</v>
      </c>
      <c r="F56" s="80">
        <v>6.0395033999999992</v>
      </c>
      <c r="G56" s="80">
        <v>3.5268640000000002</v>
      </c>
      <c r="H56" s="80">
        <v>2.2315385999999999</v>
      </c>
      <c r="I56" s="80">
        <v>2.2614318899999999</v>
      </c>
      <c r="J56" s="80">
        <v>2.0367790300000004</v>
      </c>
      <c r="K56" s="80">
        <v>2.7935491699999999</v>
      </c>
      <c r="L56" s="80">
        <v>3.5587618000000001</v>
      </c>
      <c r="M56" s="80">
        <v>3.3089155999999997</v>
      </c>
      <c r="N56" s="80">
        <v>4.3958778000000001</v>
      </c>
      <c r="O56" s="80">
        <v>4.0926688000000002</v>
      </c>
      <c r="P56" s="80">
        <v>3.9725180300000003</v>
      </c>
      <c r="Q56" s="80">
        <v>4.3771448399999997</v>
      </c>
      <c r="R56" s="80">
        <v>3.7852556700000002</v>
      </c>
      <c r="S56" s="80">
        <v>100</v>
      </c>
      <c r="T56" s="17"/>
      <c r="AA56" s="19"/>
      <c r="AB56" s="19"/>
      <c r="AC56" s="19"/>
      <c r="AD56" s="19"/>
      <c r="AE56" s="19"/>
      <c r="AI56" s="14"/>
      <c r="AL56" s="21"/>
      <c r="AM56" s="21"/>
      <c r="AN56" s="21"/>
      <c r="AO56" s="21"/>
      <c r="AP56" s="21"/>
      <c r="AQ56" s="21"/>
      <c r="AR56" s="21"/>
      <c r="AS56" s="21"/>
      <c r="AT56" s="21"/>
      <c r="AU56" s="21"/>
      <c r="AV56" s="21"/>
      <c r="AW56" s="21"/>
      <c r="AX56" s="21"/>
      <c r="AY56" s="21"/>
      <c r="AZ56" s="21"/>
      <c r="BA56" s="21"/>
      <c r="BB56" s="21"/>
    </row>
    <row r="57" spans="1:54" s="115" customFormat="1" ht="22.5" customHeight="1" x14ac:dyDescent="0.25">
      <c r="B57" s="121"/>
      <c r="C57" s="81" t="s">
        <v>4</v>
      </c>
      <c r="D57" s="83">
        <v>6.9351850000000006</v>
      </c>
      <c r="E57" s="83">
        <v>5.3734071999999999</v>
      </c>
      <c r="F57" s="83">
        <v>6.0395033999999992</v>
      </c>
      <c r="G57" s="83">
        <v>3.5268640000000002</v>
      </c>
      <c r="H57" s="83">
        <v>2.2315385999999999</v>
      </c>
      <c r="I57" s="83">
        <v>2.2605507999999999</v>
      </c>
      <c r="J57" s="83">
        <v>2.0364137000000002</v>
      </c>
      <c r="K57" s="83">
        <v>2.7932698</v>
      </c>
      <c r="L57" s="83">
        <v>3.5587618000000001</v>
      </c>
      <c r="M57" s="83">
        <v>3.3089155999999997</v>
      </c>
      <c r="N57" s="83">
        <v>4.3958778000000001</v>
      </c>
      <c r="O57" s="83">
        <v>4.0926688000000002</v>
      </c>
      <c r="P57" s="83">
        <v>3.9725180300000003</v>
      </c>
      <c r="Q57" s="83">
        <v>4.3771448399999997</v>
      </c>
      <c r="R57" s="83">
        <v>3.7852556700000002</v>
      </c>
      <c r="S57" s="83">
        <v>100</v>
      </c>
      <c r="AL57" s="124"/>
      <c r="AM57" s="124"/>
      <c r="AN57" s="124"/>
      <c r="AO57" s="124"/>
      <c r="AP57" s="124"/>
      <c r="AQ57" s="124"/>
      <c r="AR57" s="124"/>
      <c r="AS57" s="124"/>
      <c r="AT57" s="124"/>
      <c r="AU57" s="124"/>
      <c r="AV57" s="124"/>
      <c r="AW57" s="124"/>
      <c r="AX57" s="124"/>
      <c r="AY57" s="124"/>
      <c r="AZ57" s="124"/>
      <c r="BA57" s="124"/>
      <c r="BB57" s="124"/>
    </row>
    <row r="58" spans="1:54" s="24" customFormat="1" ht="22.5" customHeight="1" x14ac:dyDescent="0.25">
      <c r="B58" s="81"/>
      <c r="C58" s="81" t="s">
        <v>0</v>
      </c>
      <c r="D58" s="83">
        <v>0</v>
      </c>
      <c r="E58" s="83">
        <v>0</v>
      </c>
      <c r="F58" s="83">
        <v>0</v>
      </c>
      <c r="G58" s="83">
        <v>0</v>
      </c>
      <c r="H58" s="83">
        <v>0</v>
      </c>
      <c r="I58" s="83">
        <v>8.8109000000000006E-4</v>
      </c>
      <c r="J58" s="83">
        <v>3.6532999999999997E-4</v>
      </c>
      <c r="K58" s="83">
        <v>2.7937000000000003E-4</v>
      </c>
      <c r="L58" s="83">
        <v>0</v>
      </c>
      <c r="M58" s="83">
        <v>0</v>
      </c>
      <c r="N58" s="83">
        <v>0</v>
      </c>
      <c r="O58" s="83">
        <v>0</v>
      </c>
      <c r="P58" s="83">
        <v>0</v>
      </c>
      <c r="Q58" s="83">
        <v>0</v>
      </c>
      <c r="R58" s="83">
        <v>0</v>
      </c>
      <c r="S58" s="83">
        <v>0</v>
      </c>
      <c r="AL58" s="25"/>
      <c r="AM58" s="25"/>
      <c r="AN58" s="25"/>
      <c r="AO58" s="25"/>
      <c r="AP58" s="25"/>
      <c r="AQ58" s="25"/>
      <c r="AR58" s="25"/>
      <c r="AS58" s="25"/>
      <c r="AT58" s="25"/>
      <c r="AU58" s="25"/>
      <c r="AV58" s="25"/>
      <c r="AW58" s="25"/>
      <c r="AX58" s="25"/>
      <c r="AY58" s="25"/>
      <c r="AZ58" s="25"/>
      <c r="BA58" s="25"/>
      <c r="BB58" s="25"/>
    </row>
    <row r="59" spans="1:54" s="24" customFormat="1" ht="22.5" customHeight="1" x14ac:dyDescent="0.25">
      <c r="B59" s="81"/>
      <c r="C59" s="81" t="s">
        <v>13</v>
      </c>
      <c r="D59" s="83">
        <v>0.580704</v>
      </c>
      <c r="E59" s="83">
        <v>7.8900000000000012E-2</v>
      </c>
      <c r="F59" s="83">
        <v>0.30402800000000002</v>
      </c>
      <c r="G59" s="83">
        <v>0.37240800000000002</v>
      </c>
      <c r="H59" s="83">
        <v>0.34189999999999998</v>
      </c>
      <c r="I59" s="83">
        <v>0.33769199999999999</v>
      </c>
      <c r="J59" s="83">
        <v>0.18515199999999998</v>
      </c>
      <c r="K59" s="83">
        <v>0.34505599999999997</v>
      </c>
      <c r="L59" s="83">
        <v>0.74481600000000003</v>
      </c>
      <c r="M59" s="83">
        <v>0.77006399999999997</v>
      </c>
      <c r="N59" s="83">
        <v>0.84475599999999995</v>
      </c>
      <c r="O59" s="83">
        <v>0.90261599999999997</v>
      </c>
      <c r="P59" s="83">
        <v>0.84398594000000005</v>
      </c>
      <c r="Q59" s="83">
        <v>1.03146026</v>
      </c>
      <c r="R59" s="83">
        <v>0.92100166999999999</v>
      </c>
      <c r="S59" s="83">
        <v>24.331293584721053</v>
      </c>
      <c r="AL59" s="25"/>
      <c r="AM59" s="25"/>
      <c r="AN59" s="25"/>
      <c r="AO59" s="25"/>
      <c r="AP59" s="25"/>
      <c r="AQ59" s="25"/>
      <c r="AR59" s="25"/>
      <c r="AS59" s="25"/>
      <c r="AT59" s="25"/>
      <c r="AU59" s="25"/>
      <c r="AV59" s="25"/>
      <c r="AW59" s="25"/>
      <c r="AX59" s="25"/>
      <c r="AY59" s="25"/>
      <c r="AZ59" s="25"/>
      <c r="BA59" s="25"/>
      <c r="BB59" s="25"/>
    </row>
    <row r="60" spans="1:54" s="24" customFormat="1" ht="22.5" customHeight="1" x14ac:dyDescent="0.25">
      <c r="B60" s="81"/>
      <c r="C60" s="81" t="s">
        <v>2</v>
      </c>
      <c r="D60" s="83">
        <v>2.9427750000000001</v>
      </c>
      <c r="E60" s="83">
        <v>0.64779999999999993</v>
      </c>
      <c r="F60" s="83">
        <v>0.71750000000000003</v>
      </c>
      <c r="G60" s="83">
        <v>0.73492499999999994</v>
      </c>
      <c r="H60" s="83">
        <v>0.71647499999999997</v>
      </c>
      <c r="I60" s="83">
        <v>0.60987499999999994</v>
      </c>
      <c r="J60" s="83">
        <v>0.47970000000000002</v>
      </c>
      <c r="K60" s="83">
        <v>0.82922499999999999</v>
      </c>
      <c r="L60" s="83">
        <v>1.4442249999999999</v>
      </c>
      <c r="M60" s="83">
        <v>1.331475</v>
      </c>
      <c r="N60" s="83">
        <v>1.4442249999999999</v>
      </c>
      <c r="O60" s="83">
        <v>1.6830499999999999</v>
      </c>
      <c r="P60" s="83">
        <v>1.5916097500000002</v>
      </c>
      <c r="Q60" s="83">
        <v>1.64414058</v>
      </c>
      <c r="R60" s="83">
        <v>1.59769903</v>
      </c>
      <c r="S60" s="83">
        <v>42.208483898790384</v>
      </c>
      <c r="AL60" s="25"/>
      <c r="AM60" s="25"/>
      <c r="AN60" s="25"/>
      <c r="AO60" s="25"/>
      <c r="AP60" s="25"/>
      <c r="AQ60" s="25"/>
      <c r="AR60" s="25"/>
      <c r="AS60" s="25"/>
      <c r="AT60" s="25"/>
      <c r="AU60" s="25"/>
      <c r="AV60" s="25"/>
      <c r="AW60" s="25"/>
      <c r="AX60" s="25"/>
      <c r="AY60" s="25"/>
      <c r="AZ60" s="25"/>
      <c r="BA60" s="25"/>
      <c r="BB60" s="25"/>
    </row>
    <row r="61" spans="1:54" s="115" customFormat="1" ht="22.5" customHeight="1" x14ac:dyDescent="0.25">
      <c r="B61" s="121"/>
      <c r="C61" s="81" t="s">
        <v>14</v>
      </c>
      <c r="D61" s="83">
        <v>2.2627350000000002</v>
      </c>
      <c r="E61" s="83">
        <v>1.4605380000000001</v>
      </c>
      <c r="F61" s="83">
        <v>0.69730199999999998</v>
      </c>
      <c r="G61" s="83">
        <v>1.0399590000000001</v>
      </c>
      <c r="H61" s="83">
        <v>0.96803099999999997</v>
      </c>
      <c r="I61" s="83">
        <v>0.90909000000000006</v>
      </c>
      <c r="J61" s="83">
        <v>0.96303599999999989</v>
      </c>
      <c r="K61" s="83">
        <v>1.161837</v>
      </c>
      <c r="L61" s="83">
        <v>1.1018969999999999</v>
      </c>
      <c r="M61" s="83">
        <v>0.87912000000000001</v>
      </c>
      <c r="N61" s="83">
        <v>1.161837</v>
      </c>
      <c r="O61" s="83">
        <v>0.96303599999999989</v>
      </c>
      <c r="P61" s="83">
        <v>0.90629879000000002</v>
      </c>
      <c r="Q61" s="83">
        <v>0.98534451000000001</v>
      </c>
      <c r="R61" s="83">
        <v>0.7724005100000001</v>
      </c>
      <c r="S61" s="83">
        <v>20.405504339420226</v>
      </c>
      <c r="AL61" s="124"/>
      <c r="AM61" s="124"/>
      <c r="AN61" s="124"/>
      <c r="AO61" s="124"/>
      <c r="AP61" s="124"/>
      <c r="AQ61" s="124"/>
      <c r="AR61" s="124"/>
      <c r="AS61" s="124"/>
      <c r="AT61" s="124"/>
      <c r="AU61" s="124"/>
      <c r="AV61" s="124"/>
      <c r="AW61" s="124"/>
      <c r="AX61" s="124"/>
      <c r="AY61" s="124"/>
      <c r="AZ61" s="124"/>
      <c r="BA61" s="124"/>
      <c r="BB61" s="124"/>
    </row>
    <row r="62" spans="1:54" s="115" customFormat="1" ht="22.5" customHeight="1" x14ac:dyDescent="0.25">
      <c r="B62" s="121"/>
      <c r="C62" s="81" t="s">
        <v>15</v>
      </c>
      <c r="D62" s="83">
        <v>0.20993400000000001</v>
      </c>
      <c r="E62" s="83">
        <v>0.108891</v>
      </c>
      <c r="F62" s="83">
        <v>6.0822000000000001E-2</v>
      </c>
      <c r="G62" s="83">
        <v>7.9461000000000004E-2</v>
      </c>
      <c r="H62" s="83">
        <v>3.8259000000000001E-2</v>
      </c>
      <c r="I62" s="83">
        <v>5.1993000000000004E-2</v>
      </c>
      <c r="J62" s="83">
        <v>0.12360599999999999</v>
      </c>
      <c r="K62" s="83">
        <v>0.115758</v>
      </c>
      <c r="L62" s="83">
        <v>6.4745999999999998E-2</v>
      </c>
      <c r="M62" s="83">
        <v>0.12360599999999999</v>
      </c>
      <c r="N62" s="83">
        <v>0.70435799999999993</v>
      </c>
      <c r="O62" s="83">
        <v>0.30214800000000003</v>
      </c>
      <c r="P62" s="83">
        <v>0.31340987999999997</v>
      </c>
      <c r="Q62" s="83">
        <v>0.35038810999999997</v>
      </c>
      <c r="R62" s="83">
        <v>0.26315507000000005</v>
      </c>
      <c r="S62" s="83">
        <v>6.9521082046222791</v>
      </c>
      <c r="AL62" s="124"/>
      <c r="AM62" s="124"/>
      <c r="AN62" s="124"/>
      <c r="AO62" s="124"/>
      <c r="AP62" s="124"/>
      <c r="AQ62" s="124"/>
      <c r="AR62" s="124"/>
      <c r="AS62" s="124"/>
      <c r="AT62" s="124"/>
      <c r="AU62" s="124"/>
      <c r="AV62" s="124"/>
      <c r="AW62" s="124"/>
      <c r="AX62" s="124"/>
      <c r="AY62" s="124"/>
      <c r="AZ62" s="124"/>
      <c r="BA62" s="124"/>
      <c r="BB62" s="124"/>
    </row>
    <row r="63" spans="1:54" s="24" customFormat="1" ht="27" customHeight="1" x14ac:dyDescent="0.25">
      <c r="B63" s="81"/>
      <c r="C63" s="82" t="s">
        <v>16</v>
      </c>
      <c r="D63" s="83">
        <v>0.82434600000000002</v>
      </c>
      <c r="E63" s="83">
        <v>2.440645</v>
      </c>
      <c r="F63" s="83">
        <v>0.87796200000000002</v>
      </c>
      <c r="G63" s="83">
        <v>0.97290700000000008</v>
      </c>
      <c r="H63" s="83">
        <v>3.2392999999999998E-2</v>
      </c>
      <c r="I63" s="83">
        <v>6.925400000000001E-2</v>
      </c>
      <c r="J63" s="83">
        <v>5.1381999999999997E-2</v>
      </c>
      <c r="K63" s="83">
        <v>4.5796999999999997E-2</v>
      </c>
      <c r="L63" s="83">
        <v>3.3509999999999998E-2</v>
      </c>
      <c r="M63" s="83">
        <v>3.6860999999999998E-2</v>
      </c>
      <c r="N63" s="83">
        <v>4.1328999999999998E-2</v>
      </c>
      <c r="O63" s="83">
        <v>4.2445999999999998E-2</v>
      </c>
      <c r="P63" s="83">
        <v>0.11621938</v>
      </c>
      <c r="Q63" s="83">
        <v>0.14629827000000001</v>
      </c>
      <c r="R63" s="83">
        <v>0.12464746</v>
      </c>
      <c r="S63" s="83">
        <v>3.292973338310857</v>
      </c>
      <c r="AL63" s="25"/>
      <c r="AM63" s="25"/>
      <c r="AN63" s="25"/>
      <c r="AO63" s="25"/>
      <c r="AP63" s="25"/>
      <c r="AQ63" s="25"/>
      <c r="AR63" s="25"/>
      <c r="AS63" s="25"/>
      <c r="AT63" s="25"/>
      <c r="AU63" s="25"/>
      <c r="AV63" s="25"/>
      <c r="AW63" s="25"/>
      <c r="AX63" s="25"/>
      <c r="AY63" s="25"/>
      <c r="AZ63" s="25"/>
      <c r="BA63" s="25"/>
      <c r="BB63" s="25"/>
    </row>
    <row r="64" spans="1:54" s="18" customFormat="1" ht="36" customHeight="1" x14ac:dyDescent="0.2">
      <c r="A64" s="17"/>
      <c r="B64" s="191" t="s">
        <v>336</v>
      </c>
      <c r="C64" s="191"/>
      <c r="D64" s="80">
        <v>379.17959289999999</v>
      </c>
      <c r="E64" s="80">
        <v>378.90390094999998</v>
      </c>
      <c r="F64" s="80">
        <v>400.39185199000002</v>
      </c>
      <c r="G64" s="80">
        <v>432.62996231</v>
      </c>
      <c r="H64" s="80">
        <v>408.35760948000001</v>
      </c>
      <c r="I64" s="80">
        <v>428.72039152000002</v>
      </c>
      <c r="J64" s="80">
        <v>413.07527454000001</v>
      </c>
      <c r="K64" s="80">
        <v>430.04299391999996</v>
      </c>
      <c r="L64" s="80">
        <v>439.59667831000002</v>
      </c>
      <c r="M64" s="80">
        <v>452.23660760000001</v>
      </c>
      <c r="N64" s="80">
        <v>426.61470150999997</v>
      </c>
      <c r="O64" s="80">
        <v>428.38703039000001</v>
      </c>
      <c r="P64" s="80">
        <v>430.17879161999997</v>
      </c>
      <c r="Q64" s="80">
        <v>442.08000212000002</v>
      </c>
      <c r="R64" s="80">
        <v>446.65901753000003</v>
      </c>
      <c r="S64" s="80" t="s">
        <v>17</v>
      </c>
      <c r="T64" s="17"/>
      <c r="X64" s="20"/>
      <c r="AA64" s="19"/>
      <c r="AB64" s="19"/>
      <c r="AC64" s="19"/>
      <c r="AD64" s="19"/>
      <c r="AE64" s="19"/>
      <c r="AI64" s="14"/>
      <c r="AL64" s="21"/>
      <c r="AM64" s="21"/>
      <c r="AN64" s="21"/>
      <c r="AO64" s="21"/>
      <c r="AP64" s="21"/>
      <c r="AQ64" s="21"/>
      <c r="AR64" s="21"/>
      <c r="AS64" s="21"/>
      <c r="AT64" s="21"/>
      <c r="AU64" s="21"/>
      <c r="AV64" s="21"/>
      <c r="AW64" s="21"/>
      <c r="AX64" s="21"/>
      <c r="AY64" s="21"/>
      <c r="AZ64" s="21"/>
      <c r="BA64" s="21"/>
      <c r="BB64" s="21"/>
    </row>
    <row r="65" spans="1:54" s="18" customFormat="1" ht="36" customHeight="1" x14ac:dyDescent="0.25">
      <c r="A65" s="17"/>
      <c r="B65" s="191" t="s">
        <v>337</v>
      </c>
      <c r="C65" s="191"/>
      <c r="D65" s="80">
        <v>674.42000000000007</v>
      </c>
      <c r="E65" s="80">
        <v>638.16999999999996</v>
      </c>
      <c r="F65" s="80">
        <v>640.04999999999995</v>
      </c>
      <c r="G65" s="80">
        <v>670.2</v>
      </c>
      <c r="H65" s="80">
        <v>642.48</v>
      </c>
      <c r="I65" s="80">
        <v>654.62</v>
      </c>
      <c r="J65" s="80">
        <v>610.67000000000007</v>
      </c>
      <c r="K65" s="80">
        <v>621.99</v>
      </c>
      <c r="L65" s="80">
        <v>620.39</v>
      </c>
      <c r="M65" s="80">
        <v>626.65000000000009</v>
      </c>
      <c r="N65" s="80">
        <v>583.67999999999995</v>
      </c>
      <c r="O65" s="80">
        <v>582.81000000000006</v>
      </c>
      <c r="P65" s="80">
        <v>577.64</v>
      </c>
      <c r="Q65" s="80">
        <v>588.99</v>
      </c>
      <c r="R65" s="80">
        <v>594.18000000000006</v>
      </c>
      <c r="S65" s="80" t="s">
        <v>17</v>
      </c>
      <c r="T65" s="17"/>
      <c r="AA65" s="19"/>
      <c r="AB65" s="19"/>
      <c r="AC65" s="19"/>
      <c r="AD65" s="19"/>
      <c r="AE65" s="19"/>
      <c r="AI65" s="14"/>
      <c r="AL65" s="21"/>
      <c r="AM65" s="21"/>
      <c r="AN65" s="21"/>
      <c r="AO65" s="21"/>
      <c r="AP65" s="21"/>
      <c r="AQ65" s="21"/>
      <c r="AR65" s="21"/>
      <c r="AS65" s="21"/>
      <c r="AT65" s="21"/>
      <c r="AU65" s="21"/>
      <c r="AV65" s="21"/>
      <c r="AW65" s="21"/>
      <c r="AX65" s="21"/>
      <c r="AY65" s="21"/>
      <c r="AZ65" s="21"/>
      <c r="BA65" s="21"/>
      <c r="BB65" s="21"/>
    </row>
    <row r="66" spans="1:54" s="18" customFormat="1" ht="36" customHeight="1" x14ac:dyDescent="0.25">
      <c r="A66" s="17"/>
      <c r="B66" s="191" t="s">
        <v>326</v>
      </c>
      <c r="C66" s="191"/>
      <c r="D66" s="80">
        <v>103.6</v>
      </c>
      <c r="E66" s="80">
        <v>99.87</v>
      </c>
      <c r="F66" s="80">
        <v>97.8</v>
      </c>
      <c r="G66" s="80">
        <v>94.17</v>
      </c>
      <c r="H66" s="80">
        <v>99.76</v>
      </c>
      <c r="I66" s="80">
        <v>88.05</v>
      </c>
      <c r="J66" s="80">
        <v>86.69</v>
      </c>
      <c r="K66" s="80">
        <v>87.8</v>
      </c>
      <c r="L66" s="80">
        <v>90.32</v>
      </c>
      <c r="M66" s="80">
        <v>88.27</v>
      </c>
      <c r="N66" s="80">
        <v>85.34</v>
      </c>
      <c r="O66" s="80">
        <v>82.47</v>
      </c>
      <c r="P66" s="80">
        <v>87.08</v>
      </c>
      <c r="Q66" s="80">
        <v>88.17</v>
      </c>
      <c r="R66" s="80">
        <v>88.09</v>
      </c>
      <c r="S66" s="80" t="s">
        <v>17</v>
      </c>
      <c r="T66" s="17"/>
      <c r="AA66" s="19"/>
      <c r="AB66" s="19"/>
      <c r="AC66" s="19"/>
      <c r="AD66" s="19"/>
      <c r="AE66" s="19"/>
      <c r="AI66" s="14"/>
      <c r="AL66" s="21"/>
      <c r="AM66" s="21"/>
      <c r="AN66" s="21"/>
      <c r="AO66" s="21"/>
      <c r="AP66" s="21"/>
      <c r="AQ66" s="21"/>
      <c r="AR66" s="21"/>
      <c r="AS66" s="21"/>
      <c r="AT66" s="21"/>
      <c r="AU66" s="21"/>
      <c r="AV66" s="21"/>
      <c r="AW66" s="21"/>
      <c r="AX66" s="21"/>
      <c r="AY66" s="21"/>
      <c r="AZ66" s="21"/>
      <c r="BA66" s="21"/>
      <c r="BB66" s="21"/>
    </row>
    <row r="67" spans="1:54" s="18" customFormat="1" ht="36" customHeight="1" x14ac:dyDescent="0.25">
      <c r="A67" s="27"/>
      <c r="B67" s="190" t="s">
        <v>327</v>
      </c>
      <c r="C67" s="190"/>
      <c r="D67" s="84">
        <v>206.77</v>
      </c>
      <c r="E67" s="84">
        <v>200.29</v>
      </c>
      <c r="F67" s="84">
        <v>206.65</v>
      </c>
      <c r="G67" s="84">
        <v>215.17</v>
      </c>
      <c r="H67" s="84">
        <v>221.82</v>
      </c>
      <c r="I67" s="84">
        <v>201.27999999999997</v>
      </c>
      <c r="J67" s="84">
        <v>198.96</v>
      </c>
      <c r="K67" s="84">
        <v>186.67000000000002</v>
      </c>
      <c r="L67" s="84">
        <v>181.15</v>
      </c>
      <c r="M67" s="84">
        <v>188.85</v>
      </c>
      <c r="N67" s="84">
        <v>173.81</v>
      </c>
      <c r="O67" s="84">
        <v>177.10999999999999</v>
      </c>
      <c r="P67" s="84">
        <v>177.34</v>
      </c>
      <c r="Q67" s="84">
        <v>177.59</v>
      </c>
      <c r="R67" s="84">
        <v>179.99</v>
      </c>
      <c r="S67" s="84" t="s">
        <v>17</v>
      </c>
      <c r="T67" s="27"/>
      <c r="AA67" s="19"/>
      <c r="AB67" s="19"/>
      <c r="AC67" s="19"/>
      <c r="AD67" s="19"/>
      <c r="AE67" s="19"/>
      <c r="AI67" s="14"/>
      <c r="AL67" s="21"/>
      <c r="AM67" s="21"/>
      <c r="AN67" s="21"/>
      <c r="AO67" s="21"/>
      <c r="AP67" s="21"/>
      <c r="AQ67" s="21"/>
      <c r="AR67" s="21"/>
      <c r="AS67" s="21"/>
      <c r="AT67" s="21"/>
      <c r="AU67" s="21"/>
      <c r="AV67" s="21"/>
      <c r="AW67" s="21"/>
      <c r="AX67" s="21"/>
      <c r="AY67" s="21"/>
      <c r="AZ67" s="21"/>
      <c r="BA67" s="21"/>
      <c r="BB67" s="21"/>
    </row>
    <row r="68" spans="1:54" s="22" customFormat="1" ht="18" x14ac:dyDescent="0.25">
      <c r="AL68" s="28"/>
      <c r="AM68" s="28"/>
      <c r="AN68" s="28"/>
      <c r="AO68" s="28"/>
      <c r="AP68" s="28"/>
      <c r="AQ68" s="28"/>
      <c r="AR68" s="28"/>
      <c r="AS68" s="28"/>
      <c r="AT68" s="28"/>
      <c r="AU68" s="28"/>
      <c r="AV68" s="28"/>
      <c r="AW68" s="28"/>
      <c r="AX68" s="28"/>
      <c r="AY68" s="28"/>
      <c r="AZ68" s="28"/>
      <c r="BA68" s="28"/>
      <c r="BB68" s="28"/>
    </row>
    <row r="69" spans="1:54" s="64" customFormat="1" ht="18.75" customHeight="1" x14ac:dyDescent="0.2">
      <c r="A69" s="185" t="s">
        <v>103</v>
      </c>
      <c r="B69" s="185"/>
      <c r="C69" s="185"/>
      <c r="D69" s="184"/>
      <c r="E69" s="184"/>
      <c r="F69" s="184"/>
      <c r="G69" s="184"/>
      <c r="H69" s="184"/>
      <c r="I69" s="184"/>
      <c r="J69" s="184"/>
      <c r="K69" s="184"/>
      <c r="L69" s="184"/>
      <c r="M69" s="184"/>
      <c r="N69" s="184"/>
      <c r="O69" s="184"/>
      <c r="S69" s="14"/>
      <c r="Y69" s="65"/>
      <c r="Z69" s="66"/>
    </row>
    <row r="70" spans="1:54" x14ac:dyDescent="0.25">
      <c r="I70" s="29"/>
      <c r="J70" s="29"/>
      <c r="K70" s="29"/>
      <c r="L70" s="29"/>
      <c r="M70" s="29"/>
      <c r="N70" s="29"/>
      <c r="O70" s="29"/>
      <c r="P70" s="29"/>
      <c r="Q70" s="29"/>
      <c r="R70" s="29"/>
      <c r="S70" s="29"/>
    </row>
    <row r="71" spans="1:54" x14ac:dyDescent="0.25">
      <c r="I71" s="29"/>
      <c r="J71" s="29"/>
      <c r="K71" s="29"/>
      <c r="L71" s="29"/>
      <c r="M71" s="29"/>
      <c r="N71" s="29"/>
      <c r="O71" s="29"/>
      <c r="P71" s="29"/>
      <c r="Q71" s="29"/>
      <c r="R71" s="29"/>
      <c r="S71" s="29"/>
    </row>
    <row r="72" spans="1:54" x14ac:dyDescent="0.25">
      <c r="I72" s="29"/>
      <c r="J72" s="29"/>
      <c r="K72" s="29"/>
      <c r="L72" s="29"/>
      <c r="M72" s="29"/>
      <c r="N72" s="29"/>
      <c r="O72" s="29"/>
      <c r="P72" s="29"/>
      <c r="Q72" s="29"/>
      <c r="R72" s="29"/>
      <c r="S72" s="29"/>
    </row>
  </sheetData>
  <mergeCells count="15">
    <mergeCell ref="V3:W3"/>
    <mergeCell ref="B34:C34"/>
    <mergeCell ref="B3:C3"/>
    <mergeCell ref="B4:C4"/>
    <mergeCell ref="B13:C13"/>
    <mergeCell ref="B20:C20"/>
    <mergeCell ref="B30:C30"/>
    <mergeCell ref="B66:C66"/>
    <mergeCell ref="B67:C67"/>
    <mergeCell ref="B38:C38"/>
    <mergeCell ref="B42:C42"/>
    <mergeCell ref="B48:C48"/>
    <mergeCell ref="B56:C56"/>
    <mergeCell ref="B64:C64"/>
    <mergeCell ref="B65:C65"/>
  </mergeCells>
  <hyperlinks>
    <hyperlink ref="V3" location="Índice!A1" display="Volver al índice"/>
  </hyperlinks>
  <pageMargins left="0.18" right="0.25" top="0.75" bottom="0.75" header="0.3" footer="0.3"/>
  <pageSetup paperSize="9" scale="32" orientation="portrait"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0">
    <tabColor rgb="FFFF8200"/>
    <pageSetUpPr fitToPage="1"/>
  </sheetPr>
  <dimension ref="A1:BB72"/>
  <sheetViews>
    <sheetView showGridLines="0" zoomScale="60" zoomScaleNormal="60" workbookViewId="0"/>
  </sheetViews>
  <sheetFormatPr baseColWidth="10" defaultColWidth="11.42578125" defaultRowHeight="11.25" x14ac:dyDescent="0.25"/>
  <cols>
    <col min="1" max="1" width="2.28515625" style="14" customWidth="1"/>
    <col min="2" max="2" width="5.7109375" style="14" customWidth="1"/>
    <col min="3" max="3" width="72.42578125" style="14" customWidth="1"/>
    <col min="4" max="8" width="15" style="14" customWidth="1"/>
    <col min="9" max="18" width="15" style="30" customWidth="1"/>
    <col min="19" max="19" width="16.85546875" style="30" customWidth="1"/>
    <col min="20" max="20" width="2.28515625" style="14" customWidth="1"/>
    <col min="21" max="27" width="11.42578125" style="14"/>
    <col min="28" max="28" width="16.140625" style="14" bestFit="1" customWidth="1"/>
    <col min="29" max="37" width="11.42578125" style="14"/>
    <col min="38" max="54" width="11.42578125" style="16"/>
    <col min="55" max="16384" width="11.42578125" style="14"/>
  </cols>
  <sheetData>
    <row r="1" spans="1:54" s="6" customFormat="1" ht="39.75" customHeight="1" x14ac:dyDescent="0.25">
      <c r="D1" s="7"/>
      <c r="E1" s="7"/>
      <c r="F1" s="7"/>
      <c r="G1" s="7"/>
      <c r="H1" s="7"/>
      <c r="I1" s="7"/>
      <c r="J1" s="7"/>
      <c r="K1" s="7"/>
      <c r="L1" s="7"/>
      <c r="AB1" s="8" t="e">
        <f ca="1">YEAR(TODAY())-1 &amp; ": " &amp; FIXED(HLOOKUP(YEAR(TODAY())-1,D3:AE4,2,FALSE)) &amp;
" Mtep"</f>
        <v>#N/A</v>
      </c>
      <c r="AL1" s="9"/>
      <c r="AM1" s="9"/>
      <c r="AN1" s="9"/>
      <c r="AO1" s="9"/>
      <c r="AP1" s="9"/>
      <c r="AQ1" s="9"/>
      <c r="AR1" s="9"/>
      <c r="AS1" s="9"/>
      <c r="AT1" s="9"/>
      <c r="AU1" s="9"/>
      <c r="AV1" s="9"/>
      <c r="AW1" s="9"/>
      <c r="AX1" s="9"/>
      <c r="AY1" s="9"/>
      <c r="AZ1" s="9"/>
      <c r="BA1" s="9"/>
      <c r="BB1" s="9"/>
    </row>
    <row r="2" spans="1:54" s="6" customFormat="1" ht="39.75" customHeight="1" x14ac:dyDescent="0.25">
      <c r="D2" s="7"/>
      <c r="E2" s="7"/>
      <c r="F2" s="7"/>
      <c r="G2" s="7"/>
      <c r="H2" s="7"/>
      <c r="I2" s="7"/>
      <c r="J2" s="7"/>
      <c r="K2" s="7"/>
      <c r="L2" s="7"/>
      <c r="S2" s="70"/>
      <c r="W2" s="11"/>
      <c r="Y2" s="12"/>
      <c r="AL2" s="9"/>
      <c r="AM2" s="9"/>
      <c r="AN2" s="9"/>
      <c r="AO2" s="9"/>
      <c r="AP2" s="9"/>
      <c r="AQ2" s="9"/>
      <c r="AR2" s="9"/>
      <c r="AS2" s="9"/>
      <c r="AT2" s="9"/>
      <c r="AU2" s="9"/>
      <c r="AV2" s="9"/>
      <c r="AW2" s="9"/>
      <c r="AX2" s="9"/>
      <c r="AY2" s="9"/>
      <c r="AZ2" s="9"/>
      <c r="BA2" s="9"/>
      <c r="BB2" s="9"/>
    </row>
    <row r="3" spans="1:54" ht="65.25" customHeight="1" x14ac:dyDescent="0.25">
      <c r="A3" s="71"/>
      <c r="B3" s="193" t="s">
        <v>314</v>
      </c>
      <c r="C3" s="193"/>
      <c r="D3" s="13">
        <v>2005</v>
      </c>
      <c r="E3" s="13">
        <v>2006</v>
      </c>
      <c r="F3" s="13">
        <v>2007</v>
      </c>
      <c r="G3" s="13">
        <v>2008</v>
      </c>
      <c r="H3" s="13">
        <v>2009</v>
      </c>
      <c r="I3" s="13">
        <v>2010</v>
      </c>
      <c r="J3" s="13">
        <v>2011</v>
      </c>
      <c r="K3" s="13">
        <v>2012</v>
      </c>
      <c r="L3" s="13">
        <v>2013</v>
      </c>
      <c r="M3" s="13">
        <v>2014</v>
      </c>
      <c r="N3" s="13">
        <v>2015</v>
      </c>
      <c r="O3" s="13">
        <v>2016</v>
      </c>
      <c r="P3" s="13">
        <v>2017</v>
      </c>
      <c r="Q3" s="13">
        <v>2018</v>
      </c>
      <c r="R3" s="13">
        <v>2019</v>
      </c>
      <c r="S3" s="73" t="s">
        <v>342</v>
      </c>
      <c r="T3" s="71"/>
      <c r="V3" s="192" t="s">
        <v>168</v>
      </c>
      <c r="W3" s="192"/>
      <c r="AF3" s="15"/>
    </row>
    <row r="4" spans="1:54" s="18" customFormat="1" ht="36" customHeight="1" x14ac:dyDescent="0.2">
      <c r="A4" s="61"/>
      <c r="B4" s="189" t="s">
        <v>256</v>
      </c>
      <c r="C4" s="189"/>
      <c r="D4" s="75">
        <v>963.54272057000003</v>
      </c>
      <c r="E4" s="75">
        <v>990.74929356999996</v>
      </c>
      <c r="F4" s="75">
        <v>1002.5211592200001</v>
      </c>
      <c r="G4" s="75">
        <v>1020.28767455</v>
      </c>
      <c r="H4" s="75">
        <v>940.54986311000005</v>
      </c>
      <c r="I4" s="75">
        <v>1007.98949824</v>
      </c>
      <c r="J4" s="75">
        <v>1043.1723125799999</v>
      </c>
      <c r="K4" s="75">
        <v>1058.7558477499999</v>
      </c>
      <c r="L4" s="75">
        <v>1030.69804795</v>
      </c>
      <c r="M4" s="75">
        <v>1019.15571328</v>
      </c>
      <c r="N4" s="75">
        <v>987.11097971999993</v>
      </c>
      <c r="O4" s="75">
        <v>1006.5910589600001</v>
      </c>
      <c r="P4" s="75">
        <v>1027.1397982400001</v>
      </c>
      <c r="Q4" s="75">
        <v>1071.55580414</v>
      </c>
      <c r="R4" s="75">
        <v>1089.7423444000001</v>
      </c>
      <c r="S4" s="75">
        <v>100</v>
      </c>
      <c r="T4" s="61"/>
      <c r="AA4" s="19"/>
      <c r="AB4" s="19"/>
      <c r="AC4" s="19"/>
      <c r="AD4" s="19"/>
      <c r="AE4" s="20"/>
      <c r="AI4" s="14"/>
      <c r="AL4" s="21"/>
      <c r="AM4" s="21">
        <v>2006</v>
      </c>
      <c r="AN4" s="21">
        <v>2007</v>
      </c>
      <c r="AO4" s="21">
        <v>2008</v>
      </c>
      <c r="AP4" s="21">
        <v>2009</v>
      </c>
      <c r="AQ4" s="21">
        <v>2010</v>
      </c>
      <c r="AR4" s="21">
        <v>2011</v>
      </c>
      <c r="AS4" s="21">
        <v>2012</v>
      </c>
      <c r="AT4" s="21">
        <v>2013</v>
      </c>
      <c r="AU4" s="21">
        <v>2014</v>
      </c>
      <c r="AV4" s="21">
        <v>2015</v>
      </c>
      <c r="AW4" s="21">
        <v>2016</v>
      </c>
      <c r="AX4" s="21">
        <v>2017</v>
      </c>
      <c r="AY4" s="21">
        <v>2018</v>
      </c>
      <c r="AZ4" s="21">
        <v>2019</v>
      </c>
      <c r="BA4" s="21"/>
      <c r="BB4" s="21"/>
    </row>
    <row r="5" spans="1:54" s="115" customFormat="1" ht="22.5" customHeight="1" x14ac:dyDescent="0.25">
      <c r="B5" s="121"/>
      <c r="C5" s="81" t="s">
        <v>4</v>
      </c>
      <c r="D5" s="83">
        <v>178.47858413999998</v>
      </c>
      <c r="E5" s="83">
        <v>189.70384407</v>
      </c>
      <c r="F5" s="83">
        <v>189.42014134000001</v>
      </c>
      <c r="G5" s="83">
        <v>195.80789293000001</v>
      </c>
      <c r="H5" s="83">
        <v>188.59197809</v>
      </c>
      <c r="I5" s="83">
        <v>187.09200962999998</v>
      </c>
      <c r="J5" s="83">
        <v>200.33846044000001</v>
      </c>
      <c r="K5" s="83">
        <v>209.31521494999998</v>
      </c>
      <c r="L5" s="83">
        <v>198.49492606999999</v>
      </c>
      <c r="M5" s="83">
        <v>198.85392593999998</v>
      </c>
      <c r="N5" s="83">
        <v>191.00216083000001</v>
      </c>
      <c r="O5" s="83">
        <v>208.56330247</v>
      </c>
      <c r="P5" s="83">
        <v>208.73126070000001</v>
      </c>
      <c r="Q5" s="83">
        <v>212.14080111000001</v>
      </c>
      <c r="R5" s="83">
        <v>215.57356736</v>
      </c>
      <c r="S5" s="83">
        <v>19.782067611467589</v>
      </c>
      <c r="AA5" s="123"/>
      <c r="AB5" s="123"/>
      <c r="AL5" s="124" t="s">
        <v>325</v>
      </c>
      <c r="AM5" s="125">
        <f>+E4/D4-1</f>
        <v>2.8235980013325612E-2</v>
      </c>
      <c r="AN5" s="125">
        <f t="shared" ref="AN5:AZ5" si="0">+F4/E4-1</f>
        <v>1.1881780513395279E-2</v>
      </c>
      <c r="AO5" s="125">
        <f t="shared" si="0"/>
        <v>1.7721835760377447E-2</v>
      </c>
      <c r="AP5" s="125">
        <f t="shared" si="0"/>
        <v>-7.8152283350054641E-2</v>
      </c>
      <c r="AQ5" s="125">
        <f t="shared" si="0"/>
        <v>7.170234963089106E-2</v>
      </c>
      <c r="AR5" s="125">
        <f t="shared" si="0"/>
        <v>3.4903949298510373E-2</v>
      </c>
      <c r="AS5" s="125">
        <f t="shared" si="0"/>
        <v>1.4938601209093072E-2</v>
      </c>
      <c r="AT5" s="125">
        <f t="shared" si="0"/>
        <v>-2.6500727112512834E-2</v>
      </c>
      <c r="AU5" s="125">
        <f t="shared" si="0"/>
        <v>-1.1198560716164208E-2</v>
      </c>
      <c r="AV5" s="125">
        <f t="shared" si="0"/>
        <v>-3.144243136004099E-2</v>
      </c>
      <c r="AW5" s="125">
        <f t="shared" si="0"/>
        <v>1.9734436796079224E-2</v>
      </c>
      <c r="AX5" s="125">
        <f t="shared" si="0"/>
        <v>2.0414188162202418E-2</v>
      </c>
      <c r="AY5" s="125">
        <f t="shared" si="0"/>
        <v>4.324241546876717E-2</v>
      </c>
      <c r="AZ5" s="125">
        <f t="shared" si="0"/>
        <v>1.6972088798115514E-2</v>
      </c>
      <c r="BA5" s="124"/>
      <c r="BB5" s="124"/>
    </row>
    <row r="6" spans="1:54" s="115" customFormat="1" ht="22.5" customHeight="1" x14ac:dyDescent="0.25">
      <c r="B6" s="121"/>
      <c r="C6" s="81" t="s">
        <v>0</v>
      </c>
      <c r="D6" s="83">
        <v>512.72799974999998</v>
      </c>
      <c r="E6" s="83">
        <v>516.85735217000001</v>
      </c>
      <c r="F6" s="83">
        <v>528.46410233999995</v>
      </c>
      <c r="G6" s="83">
        <v>533.54404576000002</v>
      </c>
      <c r="H6" s="83">
        <v>491.85283558999998</v>
      </c>
      <c r="I6" s="83">
        <v>546.46392562999995</v>
      </c>
      <c r="J6" s="83">
        <v>558.98722140000007</v>
      </c>
      <c r="K6" s="83">
        <v>547.18443429000001</v>
      </c>
      <c r="L6" s="83">
        <v>540.06196585000009</v>
      </c>
      <c r="M6" s="83">
        <v>536.31387974999996</v>
      </c>
      <c r="N6" s="83">
        <v>504.44518600999999</v>
      </c>
      <c r="O6" s="83">
        <v>507.48775411999998</v>
      </c>
      <c r="P6" s="83">
        <v>524.23303438000005</v>
      </c>
      <c r="Q6" s="83">
        <v>553.48412248</v>
      </c>
      <c r="R6" s="83">
        <v>568.9690521</v>
      </c>
      <c r="S6" s="83">
        <v>52.211337388496901</v>
      </c>
      <c r="AF6" s="24"/>
      <c r="AL6" s="124" t="s">
        <v>324</v>
      </c>
      <c r="AM6" s="125">
        <f>+E64/D64-1</f>
        <v>3.7621591103110363E-2</v>
      </c>
      <c r="AN6" s="125">
        <f t="shared" ref="AN6:AZ6" si="1">+F64/E64-1</f>
        <v>2.048786262298874E-3</v>
      </c>
      <c r="AO6" s="125">
        <f t="shared" si="1"/>
        <v>1.9334759291932402E-2</v>
      </c>
      <c r="AP6" s="125">
        <f t="shared" si="1"/>
        <v>-8.1240191368860071E-2</v>
      </c>
      <c r="AQ6" s="125">
        <f t="shared" si="1"/>
        <v>6.5881594396400178E-2</v>
      </c>
      <c r="AR6" s="125">
        <f t="shared" si="1"/>
        <v>4.6970354378238044E-2</v>
      </c>
      <c r="AS6" s="125">
        <f t="shared" si="1"/>
        <v>-3.7568226535410476E-3</v>
      </c>
      <c r="AT6" s="125">
        <f t="shared" si="1"/>
        <v>-2.3102741910622115E-2</v>
      </c>
      <c r="AU6" s="125">
        <f t="shared" si="1"/>
        <v>-2.8482119335233036E-2</v>
      </c>
      <c r="AV6" s="125">
        <f t="shared" si="1"/>
        <v>-1.3802771427449567E-2</v>
      </c>
      <c r="AW6" s="125">
        <f t="shared" si="1"/>
        <v>-7.2212480719175964E-3</v>
      </c>
      <c r="AX6" s="125">
        <f t="shared" si="1"/>
        <v>1.0496608807731844E-2</v>
      </c>
      <c r="AY6" s="125">
        <f t="shared" si="1"/>
        <v>6.0374709458015152E-2</v>
      </c>
      <c r="AZ6" s="125">
        <f t="shared" si="1"/>
        <v>9.7025579487184377E-3</v>
      </c>
      <c r="BA6" s="124"/>
      <c r="BB6" s="124"/>
    </row>
    <row r="7" spans="1:54" s="24" customFormat="1" ht="22.5" customHeight="1" x14ac:dyDescent="0.25">
      <c r="B7" s="81"/>
      <c r="C7" s="81" t="s">
        <v>5</v>
      </c>
      <c r="D7" s="83">
        <v>180.73447328</v>
      </c>
      <c r="E7" s="83">
        <v>189.91593255000001</v>
      </c>
      <c r="F7" s="83">
        <v>188.33411809</v>
      </c>
      <c r="G7" s="83">
        <v>196.38484316</v>
      </c>
      <c r="H7" s="83">
        <v>165.86051462999998</v>
      </c>
      <c r="I7" s="83">
        <v>176.13418012</v>
      </c>
      <c r="J7" s="83">
        <v>185.17220387</v>
      </c>
      <c r="K7" s="83">
        <v>201.7776964</v>
      </c>
      <c r="L7" s="83">
        <v>191.82569199</v>
      </c>
      <c r="M7" s="83">
        <v>181.22046744000002</v>
      </c>
      <c r="N7" s="83">
        <v>185.06809938000001</v>
      </c>
      <c r="O7" s="83">
        <v>182.88517751000001</v>
      </c>
      <c r="P7" s="83">
        <v>183.09102546</v>
      </c>
      <c r="Q7" s="83">
        <v>192.88141292999998</v>
      </c>
      <c r="R7" s="83">
        <v>191.36766255999999</v>
      </c>
      <c r="S7" s="83">
        <v>17.560817338465899</v>
      </c>
      <c r="AF7" s="115"/>
      <c r="AI7" s="115"/>
      <c r="AL7" s="25"/>
      <c r="AM7" s="25"/>
      <c r="AN7" s="25"/>
      <c r="AO7" s="25"/>
      <c r="AP7" s="25"/>
      <c r="AQ7" s="25"/>
      <c r="AR7" s="25"/>
      <c r="AS7" s="25"/>
      <c r="AT7" s="25"/>
      <c r="AU7" s="25"/>
      <c r="AV7" s="25"/>
      <c r="AW7" s="25"/>
      <c r="AX7" s="25"/>
      <c r="AY7" s="25"/>
      <c r="AZ7" s="25"/>
      <c r="BA7" s="25"/>
      <c r="BB7" s="25"/>
    </row>
    <row r="8" spans="1:54" s="24" customFormat="1" ht="22.5" customHeight="1" x14ac:dyDescent="0.25">
      <c r="B8" s="81"/>
      <c r="C8" s="81" t="s">
        <v>1</v>
      </c>
      <c r="D8" s="83">
        <v>62.784676310000002</v>
      </c>
      <c r="E8" s="83">
        <v>64.969336409999997</v>
      </c>
      <c r="F8" s="83">
        <v>66.489451199999991</v>
      </c>
      <c r="G8" s="83">
        <v>66.555384520000004</v>
      </c>
      <c r="H8" s="83">
        <v>64.891415210000005</v>
      </c>
      <c r="I8" s="83">
        <v>68.293626539999991</v>
      </c>
      <c r="J8" s="83">
        <v>69.252656619999996</v>
      </c>
      <c r="K8" s="83">
        <v>70.358929090000004</v>
      </c>
      <c r="L8" s="83">
        <v>67.25641465999999</v>
      </c>
      <c r="M8" s="83">
        <v>70.783456270000002</v>
      </c>
      <c r="N8" s="83">
        <v>74.503346309999998</v>
      </c>
      <c r="O8" s="83">
        <v>72.955086059999999</v>
      </c>
      <c r="P8" s="83">
        <v>75.924659379999994</v>
      </c>
      <c r="Q8" s="83">
        <v>75.85166473999999</v>
      </c>
      <c r="R8" s="83">
        <v>76.635569849999996</v>
      </c>
      <c r="S8" s="83">
        <v>7.0324485639947003</v>
      </c>
      <c r="AF8" s="115"/>
      <c r="AL8" s="25"/>
      <c r="AM8" s="25"/>
      <c r="AN8" s="25"/>
      <c r="AO8" s="25"/>
      <c r="AP8" s="25"/>
      <c r="AQ8" s="25"/>
      <c r="AR8" s="25"/>
      <c r="AS8" s="25"/>
      <c r="AT8" s="25"/>
      <c r="AU8" s="25"/>
      <c r="AV8" s="25"/>
      <c r="AW8" s="25"/>
      <c r="AX8" s="25"/>
      <c r="AY8" s="25"/>
      <c r="AZ8" s="25"/>
      <c r="BA8" s="25"/>
      <c r="BB8" s="25"/>
    </row>
    <row r="9" spans="1:54" s="24" customFormat="1" ht="22.5" customHeight="1" x14ac:dyDescent="0.25">
      <c r="B9" s="81"/>
      <c r="C9" s="81" t="s">
        <v>6</v>
      </c>
      <c r="D9" s="83">
        <v>20.898774</v>
      </c>
      <c r="E9" s="83">
        <v>20.463699999999999</v>
      </c>
      <c r="F9" s="83">
        <v>20.754173599999998</v>
      </c>
      <c r="G9" s="83">
        <v>19.415876000000001</v>
      </c>
      <c r="H9" s="83">
        <v>20.445554000000001</v>
      </c>
      <c r="I9" s="83">
        <v>20.569307999999999</v>
      </c>
      <c r="J9" s="83">
        <v>20.138103999999998</v>
      </c>
      <c r="K9" s="83">
        <v>20.076785999999998</v>
      </c>
      <c r="L9" s="83">
        <v>21.580839999999998</v>
      </c>
      <c r="M9" s="83">
        <v>20.592614000000001</v>
      </c>
      <c r="N9" s="83">
        <v>19.823</v>
      </c>
      <c r="O9" s="83">
        <v>21.789648</v>
      </c>
      <c r="P9" s="83">
        <v>22.26095655</v>
      </c>
      <c r="Q9" s="83">
        <v>22.903422679999998</v>
      </c>
      <c r="R9" s="83">
        <v>23.240327140000002</v>
      </c>
      <c r="S9" s="83">
        <v>2.1326442217674733</v>
      </c>
      <c r="AF9" s="115"/>
      <c r="AL9" s="25"/>
      <c r="AM9" s="25"/>
      <c r="AN9" s="25"/>
      <c r="AO9" s="25"/>
      <c r="AP9" s="25"/>
      <c r="AQ9" s="25"/>
      <c r="AR9" s="25"/>
      <c r="AS9" s="25"/>
      <c r="AT9" s="25"/>
      <c r="AU9" s="25"/>
      <c r="AV9" s="25"/>
      <c r="AW9" s="25"/>
      <c r="AX9" s="25"/>
      <c r="AY9" s="25"/>
      <c r="AZ9" s="25"/>
      <c r="BA9" s="25"/>
      <c r="BB9" s="25"/>
    </row>
    <row r="10" spans="1:54" s="24" customFormat="1" ht="22.5" customHeight="1" x14ac:dyDescent="0.25">
      <c r="B10" s="81"/>
      <c r="C10" s="81" t="s">
        <v>7</v>
      </c>
      <c r="D10" s="83">
        <v>8.9193462500000003</v>
      </c>
      <c r="E10" s="83">
        <v>10.237774369999999</v>
      </c>
      <c r="F10" s="83">
        <v>10.204782699999999</v>
      </c>
      <c r="G10" s="83">
        <v>9.9962525800000002</v>
      </c>
      <c r="H10" s="83">
        <v>10.00213022</v>
      </c>
      <c r="I10" s="83">
        <v>11.116452110000001</v>
      </c>
      <c r="J10" s="83">
        <v>11.41470414</v>
      </c>
      <c r="K10" s="83">
        <v>11.79950096</v>
      </c>
      <c r="L10" s="83">
        <v>11.959290419999999</v>
      </c>
      <c r="M10" s="83">
        <v>11.78509781</v>
      </c>
      <c r="N10" s="83">
        <v>12.549377060000001</v>
      </c>
      <c r="O10" s="83">
        <v>13.77615119</v>
      </c>
      <c r="P10" s="83">
        <v>13.770032989999999</v>
      </c>
      <c r="Q10" s="83">
        <v>15.611429260000001</v>
      </c>
      <c r="R10" s="83">
        <v>15.56829617</v>
      </c>
      <c r="S10" s="83">
        <v>1.4286217517381807</v>
      </c>
      <c r="AL10" s="25"/>
      <c r="AM10" s="25"/>
      <c r="AN10" s="25"/>
      <c r="AO10" s="25"/>
      <c r="AP10" s="25"/>
      <c r="AQ10" s="25"/>
      <c r="AR10" s="25"/>
      <c r="AS10" s="25"/>
      <c r="AT10" s="25"/>
      <c r="AU10" s="25"/>
      <c r="AV10" s="25"/>
      <c r="AW10" s="25"/>
      <c r="AX10" s="25"/>
      <c r="AY10" s="25"/>
      <c r="AZ10" s="25"/>
      <c r="BA10" s="25"/>
      <c r="BB10" s="25"/>
    </row>
    <row r="11" spans="1:54" s="24" customFormat="1" ht="22.5" customHeight="1" x14ac:dyDescent="0.25">
      <c r="B11" s="81"/>
      <c r="C11" s="126" t="s">
        <v>18</v>
      </c>
      <c r="D11" s="83">
        <v>3.9560000000000003E-3</v>
      </c>
      <c r="E11" s="83">
        <v>3.5259999999999996E-3</v>
      </c>
      <c r="F11" s="83">
        <v>4.816E-3</v>
      </c>
      <c r="G11" s="83">
        <v>4.5579999999999996E-3</v>
      </c>
      <c r="H11" s="83">
        <v>4.6440000000000006E-3</v>
      </c>
      <c r="I11" s="83">
        <v>5.5039999999999993E-3</v>
      </c>
      <c r="J11" s="83">
        <v>1.1094E-2</v>
      </c>
      <c r="K11" s="83">
        <v>5.4954000000000003E-2</v>
      </c>
      <c r="L11" s="83">
        <v>0.10621000000000001</v>
      </c>
      <c r="M11" s="83">
        <v>0.159272</v>
      </c>
      <c r="N11" s="83">
        <v>0.19565000000000002</v>
      </c>
      <c r="O11" s="83">
        <v>0.22334199999999998</v>
      </c>
      <c r="P11" s="83">
        <v>0.27517755999999999</v>
      </c>
      <c r="Q11" s="83">
        <v>0.37334906000000001</v>
      </c>
      <c r="R11" s="83">
        <v>0.52387206000000008</v>
      </c>
      <c r="S11" s="83">
        <v>4.8073020443051444E-2</v>
      </c>
      <c r="AL11" s="25"/>
      <c r="AM11" s="25"/>
      <c r="AN11" s="25"/>
      <c r="AO11" s="25"/>
      <c r="AP11" s="25"/>
      <c r="AQ11" s="25"/>
      <c r="AR11" s="25"/>
      <c r="AS11" s="25"/>
      <c r="AT11" s="25"/>
      <c r="AU11" s="25"/>
      <c r="AV11" s="25"/>
      <c r="AW11" s="25"/>
      <c r="AX11" s="25"/>
      <c r="AY11" s="25"/>
      <c r="AZ11" s="25"/>
      <c r="BA11" s="25"/>
      <c r="BB11" s="25"/>
    </row>
    <row r="12" spans="1:54" s="24" customFormat="1" ht="27" customHeight="1" x14ac:dyDescent="0.25">
      <c r="A12" s="23"/>
      <c r="B12" s="77"/>
      <c r="C12" s="78" t="s">
        <v>19</v>
      </c>
      <c r="D12" s="79">
        <v>-1.0050891599998977</v>
      </c>
      <c r="E12" s="79">
        <v>-1.4021720000000641</v>
      </c>
      <c r="F12" s="79">
        <v>-1.1504260499998509</v>
      </c>
      <c r="G12" s="79">
        <v>-1.421178399999917</v>
      </c>
      <c r="H12" s="79">
        <v>-1.0992086299999073</v>
      </c>
      <c r="I12" s="79">
        <v>-1.6855077899998605</v>
      </c>
      <c r="J12" s="79">
        <v>-2.1421318899999733</v>
      </c>
      <c r="K12" s="79">
        <v>-1.8116679400000066</v>
      </c>
      <c r="L12" s="79">
        <v>-0.58729103999985455</v>
      </c>
      <c r="M12" s="79">
        <v>-0.55299992999994174</v>
      </c>
      <c r="N12" s="79">
        <v>-0.47583987000007255</v>
      </c>
      <c r="O12" s="79">
        <v>-1.089402389999691</v>
      </c>
      <c r="P12" s="79">
        <v>-1.1463487799996983</v>
      </c>
      <c r="Q12" s="79">
        <v>-1.6903981200000544</v>
      </c>
      <c r="R12" s="79">
        <v>-2.1360028399999464</v>
      </c>
      <c r="S12" s="79">
        <v>-0.19600989637380803</v>
      </c>
      <c r="T12" s="23"/>
      <c r="AL12" s="25"/>
      <c r="AM12" s="25"/>
      <c r="AN12" s="25"/>
      <c r="AO12" s="25"/>
      <c r="AP12" s="25"/>
      <c r="AQ12" s="25"/>
      <c r="AR12" s="25"/>
      <c r="AS12" s="25"/>
      <c r="AT12" s="25"/>
      <c r="AU12" s="25"/>
      <c r="AV12" s="25"/>
      <c r="AW12" s="25"/>
      <c r="AX12" s="25"/>
      <c r="AY12" s="25"/>
      <c r="AZ12" s="25"/>
      <c r="BA12" s="25"/>
      <c r="BB12" s="25"/>
    </row>
    <row r="13" spans="1:54" s="18" customFormat="1" ht="36" customHeight="1" x14ac:dyDescent="0.25">
      <c r="A13" s="17"/>
      <c r="B13" s="191" t="s">
        <v>257</v>
      </c>
      <c r="C13" s="191"/>
      <c r="D13" s="80">
        <v>580.19752200000005</v>
      </c>
      <c r="E13" s="80">
        <v>595.95499810000001</v>
      </c>
      <c r="F13" s="80">
        <v>610.23153228000001</v>
      </c>
      <c r="G13" s="80">
        <v>621.62504101000002</v>
      </c>
      <c r="H13" s="80">
        <v>582.48782762999997</v>
      </c>
      <c r="I13" s="80">
        <v>622.66702865000002</v>
      </c>
      <c r="J13" s="80">
        <v>637.68753431999994</v>
      </c>
      <c r="K13" s="80">
        <v>638.27677339000002</v>
      </c>
      <c r="L13" s="80">
        <v>615.81899694000003</v>
      </c>
      <c r="M13" s="80">
        <v>623.28934271000003</v>
      </c>
      <c r="N13" s="80">
        <v>608.78716062000001</v>
      </c>
      <c r="O13" s="80">
        <v>619.58913909</v>
      </c>
      <c r="P13" s="80">
        <v>640.43223785999999</v>
      </c>
      <c r="Q13" s="80">
        <v>658.16717717999995</v>
      </c>
      <c r="R13" s="80">
        <v>665.45574782000006</v>
      </c>
      <c r="S13" s="80">
        <v>100</v>
      </c>
      <c r="T13" s="17"/>
      <c r="AA13" s="19"/>
      <c r="AB13" s="19"/>
      <c r="AC13" s="19"/>
      <c r="AD13" s="19"/>
      <c r="AE13" s="19"/>
      <c r="AI13" s="14"/>
      <c r="AL13" s="21"/>
      <c r="AM13" s="21"/>
      <c r="AN13" s="21"/>
      <c r="AO13" s="21"/>
      <c r="AP13" s="21"/>
      <c r="AQ13" s="21"/>
      <c r="AR13" s="21"/>
      <c r="AS13" s="21"/>
      <c r="AT13" s="21"/>
      <c r="AU13" s="21"/>
      <c r="AV13" s="21"/>
      <c r="AW13" s="21"/>
      <c r="AX13" s="21"/>
      <c r="AY13" s="21"/>
      <c r="AZ13" s="21"/>
      <c r="BA13" s="21"/>
      <c r="BB13" s="21"/>
    </row>
    <row r="14" spans="1:54" s="24" customFormat="1" ht="22.5" customHeight="1" x14ac:dyDescent="0.25">
      <c r="B14" s="81"/>
      <c r="C14" s="81" t="s">
        <v>4</v>
      </c>
      <c r="D14" s="83">
        <v>131.87821460000001</v>
      </c>
      <c r="E14" s="83">
        <v>137.4443235</v>
      </c>
      <c r="F14" s="83">
        <v>142.53008220000001</v>
      </c>
      <c r="G14" s="83">
        <v>149.92290937999999</v>
      </c>
      <c r="H14" s="83">
        <v>141.90811214999999</v>
      </c>
      <c r="I14" s="83">
        <v>151.44557258999998</v>
      </c>
      <c r="J14" s="83">
        <v>149.41210271</v>
      </c>
      <c r="K14" s="83">
        <v>150.77124031</v>
      </c>
      <c r="L14" s="83">
        <v>156.11280681</v>
      </c>
      <c r="M14" s="83">
        <v>158.24842257</v>
      </c>
      <c r="N14" s="83">
        <v>158.45070160999998</v>
      </c>
      <c r="O14" s="83">
        <v>157.85106711999998</v>
      </c>
      <c r="P14" s="83">
        <v>165.91819095</v>
      </c>
      <c r="Q14" s="83">
        <v>169.19476764000001</v>
      </c>
      <c r="R14" s="83">
        <v>171.65034523</v>
      </c>
      <c r="S14" s="83">
        <v>25.794404179739672</v>
      </c>
      <c r="AL14" s="25"/>
      <c r="AM14" s="25"/>
      <c r="AN14" s="25"/>
      <c r="AO14" s="25"/>
      <c r="AP14" s="25"/>
      <c r="AQ14" s="25"/>
      <c r="AR14" s="25"/>
      <c r="AS14" s="25"/>
      <c r="AT14" s="25"/>
      <c r="AU14" s="25"/>
      <c r="AV14" s="25"/>
      <c r="AW14" s="25"/>
      <c r="AX14" s="25"/>
      <c r="AY14" s="25"/>
      <c r="AZ14" s="25"/>
      <c r="BA14" s="25"/>
      <c r="BB14" s="25"/>
    </row>
    <row r="15" spans="1:54" s="115" customFormat="1" ht="22.5" customHeight="1" x14ac:dyDescent="0.25">
      <c r="B15" s="121"/>
      <c r="C15" s="81" t="s">
        <v>0</v>
      </c>
      <c r="D15" s="83">
        <v>165.24849345999999</v>
      </c>
      <c r="E15" s="83">
        <v>170.75485928000001</v>
      </c>
      <c r="F15" s="83">
        <v>174.33093296000001</v>
      </c>
      <c r="G15" s="83">
        <v>176.50528414000001</v>
      </c>
      <c r="H15" s="83">
        <v>163.19645757999999</v>
      </c>
      <c r="I15" s="83">
        <v>176.82940210000001</v>
      </c>
      <c r="J15" s="83">
        <v>178.46117105000002</v>
      </c>
      <c r="K15" s="83">
        <v>172.94265725</v>
      </c>
      <c r="L15" s="83">
        <v>164.80707737</v>
      </c>
      <c r="M15" s="83">
        <v>172.48532974</v>
      </c>
      <c r="N15" s="83">
        <v>167.14019891000001</v>
      </c>
      <c r="O15" s="83">
        <v>173.26147700000001</v>
      </c>
      <c r="P15" s="83">
        <v>185.71553447000002</v>
      </c>
      <c r="Q15" s="83">
        <v>193.28619513000001</v>
      </c>
      <c r="R15" s="83">
        <v>195.80048496000001</v>
      </c>
      <c r="S15" s="83">
        <v>29.423516980871028</v>
      </c>
      <c r="AF15" s="24"/>
      <c r="AG15" s="24"/>
      <c r="AH15" s="24"/>
      <c r="AI15" s="24"/>
      <c r="AL15" s="124"/>
      <c r="AM15" s="124"/>
      <c r="AN15" s="124"/>
      <c r="AO15" s="124"/>
      <c r="AP15" s="124"/>
      <c r="AQ15" s="124"/>
      <c r="AR15" s="124"/>
      <c r="AS15" s="124"/>
      <c r="AT15" s="124"/>
      <c r="AU15" s="124"/>
      <c r="AV15" s="124"/>
      <c r="AW15" s="124"/>
      <c r="AX15" s="124"/>
      <c r="AY15" s="124"/>
      <c r="AZ15" s="124"/>
      <c r="BA15" s="124"/>
      <c r="BB15" s="124"/>
    </row>
    <row r="16" spans="1:54" s="24" customFormat="1" ht="22.5" customHeight="1" x14ac:dyDescent="0.25">
      <c r="B16" s="81"/>
      <c r="C16" s="81" t="s">
        <v>5</v>
      </c>
      <c r="D16" s="83">
        <v>49.78346243</v>
      </c>
      <c r="E16" s="83">
        <v>49.508172789999996</v>
      </c>
      <c r="F16" s="83">
        <v>54.40652498</v>
      </c>
      <c r="G16" s="83">
        <v>61.123470449999999</v>
      </c>
      <c r="H16" s="83">
        <v>55.444085639999997</v>
      </c>
      <c r="I16" s="83">
        <v>58.557832079999997</v>
      </c>
      <c r="J16" s="83">
        <v>63.810571689999996</v>
      </c>
      <c r="K16" s="83">
        <v>66.609276050000005</v>
      </c>
      <c r="L16" s="83">
        <v>63.169809459999996</v>
      </c>
      <c r="M16" s="83">
        <v>62.208510920000002</v>
      </c>
      <c r="N16" s="83">
        <v>61.267080280000002</v>
      </c>
      <c r="O16" s="83">
        <v>62.34715963</v>
      </c>
      <c r="P16" s="83">
        <v>61.03670752</v>
      </c>
      <c r="Q16" s="83">
        <v>62.622191099999995</v>
      </c>
      <c r="R16" s="83">
        <v>63.170726669999993</v>
      </c>
      <c r="S16" s="83">
        <v>9.4928516098845268</v>
      </c>
      <c r="X16" s="127"/>
      <c r="AF16" s="128"/>
      <c r="AI16" s="115"/>
      <c r="AL16" s="25"/>
      <c r="AM16" s="25"/>
      <c r="AN16" s="25"/>
      <c r="AO16" s="25"/>
      <c r="AP16" s="25"/>
      <c r="AQ16" s="25"/>
      <c r="AR16" s="25"/>
      <c r="AS16" s="25"/>
      <c r="AT16" s="25"/>
      <c r="AU16" s="25"/>
      <c r="AV16" s="25"/>
      <c r="AW16" s="25"/>
      <c r="AX16" s="25"/>
      <c r="AY16" s="25"/>
      <c r="AZ16" s="25"/>
      <c r="BA16" s="25"/>
      <c r="BB16" s="25"/>
    </row>
    <row r="17" spans="1:54" s="24" customFormat="1" ht="22.5" customHeight="1" x14ac:dyDescent="0.25">
      <c r="B17" s="81"/>
      <c r="C17" s="81" t="s">
        <v>9</v>
      </c>
      <c r="D17" s="83">
        <v>78.781369839999996</v>
      </c>
      <c r="E17" s="83">
        <v>82.795743200000004</v>
      </c>
      <c r="F17" s="83">
        <v>85.009276560000004</v>
      </c>
      <c r="G17" s="83">
        <v>87.459850000000003</v>
      </c>
      <c r="H17" s="83">
        <v>82.418013999999999</v>
      </c>
      <c r="I17" s="83">
        <v>87.659627999999998</v>
      </c>
      <c r="J17" s="83">
        <v>89.441376000000005</v>
      </c>
      <c r="K17" s="83">
        <v>91.005716000000007</v>
      </c>
      <c r="L17" s="83">
        <v>91.286075999999994</v>
      </c>
      <c r="M17" s="83">
        <v>90.74114560000001</v>
      </c>
      <c r="N17" s="83">
        <v>89.899742410000002</v>
      </c>
      <c r="O17" s="83">
        <v>90.643413219999999</v>
      </c>
      <c r="P17" s="83">
        <v>91.908754180000003</v>
      </c>
      <c r="Q17" s="83">
        <v>94.762981910000008</v>
      </c>
      <c r="R17" s="83">
        <v>95.268433950000002</v>
      </c>
      <c r="S17" s="83">
        <v>14.316268852150523</v>
      </c>
      <c r="X17" s="127"/>
      <c r="AF17" s="128"/>
      <c r="AG17" s="115"/>
      <c r="AH17" s="115"/>
      <c r="AL17" s="25"/>
      <c r="AM17" s="25"/>
      <c r="AN17" s="25"/>
      <c r="AO17" s="25"/>
      <c r="AP17" s="25"/>
      <c r="AQ17" s="25"/>
      <c r="AR17" s="25"/>
      <c r="AS17" s="25"/>
      <c r="AT17" s="25"/>
      <c r="AU17" s="25"/>
      <c r="AV17" s="25"/>
      <c r="AW17" s="25"/>
      <c r="AX17" s="25"/>
      <c r="AY17" s="25"/>
      <c r="AZ17" s="25"/>
      <c r="BA17" s="25"/>
      <c r="BB17" s="25"/>
    </row>
    <row r="18" spans="1:54" s="24" customFormat="1" ht="22.5" customHeight="1" x14ac:dyDescent="0.25">
      <c r="B18" s="81"/>
      <c r="C18" s="81" t="s">
        <v>10</v>
      </c>
      <c r="D18" s="83">
        <v>150.33374252999999</v>
      </c>
      <c r="E18" s="83">
        <v>150.99640797000001</v>
      </c>
      <c r="F18" s="83">
        <v>148.50298115999999</v>
      </c>
      <c r="G18" s="83">
        <v>141.57649835999999</v>
      </c>
      <c r="H18" s="83">
        <v>134.73315924000002</v>
      </c>
      <c r="I18" s="83">
        <v>142.91675735999999</v>
      </c>
      <c r="J18" s="83">
        <v>151.11320562</v>
      </c>
      <c r="K18" s="83">
        <v>151.27122878</v>
      </c>
      <c r="L18" s="83">
        <v>134.64077205999999</v>
      </c>
      <c r="M18" s="83">
        <v>133.91571900000002</v>
      </c>
      <c r="N18" s="83">
        <v>125.74186595</v>
      </c>
      <c r="O18" s="83">
        <v>128.27233839000002</v>
      </c>
      <c r="P18" s="83">
        <v>128.57548113000001</v>
      </c>
      <c r="Q18" s="83">
        <v>130.28459584999999</v>
      </c>
      <c r="R18" s="83">
        <v>131.49483715</v>
      </c>
      <c r="S18" s="83">
        <v>19.760117420395051</v>
      </c>
      <c r="AF18" s="128"/>
      <c r="AL18" s="25"/>
      <c r="AM18" s="25"/>
      <c r="AN18" s="25"/>
      <c r="AO18" s="25"/>
      <c r="AP18" s="25"/>
      <c r="AQ18" s="25"/>
      <c r="AR18" s="25"/>
      <c r="AS18" s="25"/>
      <c r="AT18" s="25"/>
      <c r="AU18" s="25"/>
      <c r="AV18" s="25"/>
      <c r="AW18" s="25"/>
      <c r="AX18" s="25"/>
      <c r="AY18" s="25"/>
      <c r="AZ18" s="25"/>
      <c r="BA18" s="25"/>
      <c r="BB18" s="25"/>
    </row>
    <row r="19" spans="1:54" s="24" customFormat="1" ht="27" customHeight="1" x14ac:dyDescent="0.25">
      <c r="B19" s="81"/>
      <c r="C19" s="82" t="s">
        <v>7</v>
      </c>
      <c r="D19" s="83">
        <v>4.1722391500000002</v>
      </c>
      <c r="E19" s="83">
        <v>4.4554913699999998</v>
      </c>
      <c r="F19" s="83">
        <v>5.4517344300000001</v>
      </c>
      <c r="G19" s="83">
        <v>5.0370286900000005</v>
      </c>
      <c r="H19" s="83">
        <v>4.7879990399999999</v>
      </c>
      <c r="I19" s="83">
        <v>5.2578365199999997</v>
      </c>
      <c r="J19" s="83">
        <v>5.4491072599999999</v>
      </c>
      <c r="K19" s="83">
        <v>5.6766549999999993</v>
      </c>
      <c r="L19" s="83">
        <v>5.8024552299999996</v>
      </c>
      <c r="M19" s="83">
        <v>5.69021489</v>
      </c>
      <c r="N19" s="83">
        <v>6.2875714600000006</v>
      </c>
      <c r="O19" s="83">
        <v>7.2136837199999997</v>
      </c>
      <c r="P19" s="83">
        <v>7.2775695999999996</v>
      </c>
      <c r="Q19" s="83">
        <v>8.0164455500000003</v>
      </c>
      <c r="R19" s="83">
        <v>8.0709198600000001</v>
      </c>
      <c r="S19" s="83">
        <v>1.2128409569591867</v>
      </c>
      <c r="AL19" s="25"/>
      <c r="AM19" s="25"/>
      <c r="AN19" s="25"/>
      <c r="AO19" s="25"/>
      <c r="AP19" s="25"/>
      <c r="AQ19" s="25"/>
      <c r="AR19" s="25"/>
      <c r="AS19" s="25"/>
      <c r="AT19" s="25"/>
      <c r="AU19" s="25"/>
      <c r="AV19" s="25"/>
      <c r="AW19" s="25"/>
      <c r="AX19" s="25"/>
      <c r="AY19" s="25"/>
      <c r="AZ19" s="25"/>
      <c r="BA19" s="25"/>
      <c r="BB19" s="25"/>
    </row>
    <row r="20" spans="1:54" s="18" customFormat="1" ht="36" customHeight="1" x14ac:dyDescent="0.25">
      <c r="A20" s="17"/>
      <c r="B20" s="191" t="s">
        <v>258</v>
      </c>
      <c r="C20" s="191"/>
      <c r="D20" s="80">
        <v>118.066046</v>
      </c>
      <c r="E20" s="80">
        <v>123.064882</v>
      </c>
      <c r="F20" s="80">
        <v>125.405974</v>
      </c>
      <c r="G20" s="80">
        <v>127.574292</v>
      </c>
      <c r="H20" s="80">
        <v>121.024618</v>
      </c>
      <c r="I20" s="80">
        <v>127.538774</v>
      </c>
      <c r="J20" s="80">
        <v>130.17157799999998</v>
      </c>
      <c r="K20" s="80">
        <v>132.666954</v>
      </c>
      <c r="L20" s="80">
        <v>132.29457399999998</v>
      </c>
      <c r="M20" s="80">
        <v>132.60795800000002</v>
      </c>
      <c r="N20" s="80">
        <v>131.71158</v>
      </c>
      <c r="O20" s="80">
        <v>133.95729800000001</v>
      </c>
      <c r="P20" s="80">
        <v>133.68704119</v>
      </c>
      <c r="Q20" s="80">
        <v>136.91001894000001</v>
      </c>
      <c r="R20" s="80">
        <v>137.22146322999998</v>
      </c>
      <c r="S20" s="80">
        <v>100</v>
      </c>
      <c r="T20" s="17"/>
      <c r="Y20" s="26"/>
      <c r="AA20" s="19"/>
      <c r="AB20" s="19"/>
      <c r="AC20" s="19"/>
      <c r="AD20" s="19"/>
      <c r="AE20" s="19"/>
      <c r="AI20" s="14"/>
      <c r="AL20" s="21"/>
      <c r="AM20" s="21"/>
      <c r="AN20" s="21"/>
      <c r="AO20" s="21"/>
      <c r="AP20" s="21"/>
      <c r="AQ20" s="21"/>
      <c r="AR20" s="21"/>
      <c r="AS20" s="21"/>
      <c r="AT20" s="21"/>
      <c r="AU20" s="21"/>
      <c r="AV20" s="21"/>
      <c r="AW20" s="21"/>
      <c r="AX20" s="21"/>
      <c r="AY20" s="21"/>
      <c r="AZ20" s="21"/>
      <c r="BA20" s="21"/>
      <c r="BB20" s="21"/>
    </row>
    <row r="21" spans="1:54" s="24" customFormat="1" ht="22.5" customHeight="1" x14ac:dyDescent="0.25">
      <c r="B21" s="81"/>
      <c r="C21" s="81" t="s">
        <v>4</v>
      </c>
      <c r="D21" s="83">
        <v>2.978008</v>
      </c>
      <c r="E21" s="83">
        <v>3.64296</v>
      </c>
      <c r="F21" s="83">
        <v>2.704958</v>
      </c>
      <c r="G21" s="83">
        <v>2.1074299999999999</v>
      </c>
      <c r="H21" s="83">
        <v>2.2407300000000001</v>
      </c>
      <c r="I21" s="83">
        <v>1.0866099999999999</v>
      </c>
      <c r="J21" s="83">
        <v>2.5795700000000004</v>
      </c>
      <c r="K21" s="83">
        <v>2.683716</v>
      </c>
      <c r="L21" s="83">
        <v>0.88502599999999998</v>
      </c>
      <c r="M21" s="83">
        <v>1.088846</v>
      </c>
      <c r="N21" s="83">
        <v>1.2255</v>
      </c>
      <c r="O21" s="83">
        <v>1.536562</v>
      </c>
      <c r="P21" s="83">
        <v>0.92843854000000003</v>
      </c>
      <c r="Q21" s="83">
        <v>0.76855632000000007</v>
      </c>
      <c r="R21" s="83">
        <v>0.63547634000000008</v>
      </c>
      <c r="S21" s="83">
        <v>0.46310272827718202</v>
      </c>
      <c r="AL21" s="25"/>
      <c r="AM21" s="25"/>
      <c r="AN21" s="25"/>
      <c r="AO21" s="25"/>
      <c r="AP21" s="25"/>
      <c r="AQ21" s="25"/>
      <c r="AR21" s="25"/>
      <c r="AS21" s="25"/>
      <c r="AT21" s="25"/>
      <c r="AU21" s="25"/>
      <c r="AV21" s="25"/>
      <c r="AW21" s="25"/>
      <c r="AX21" s="25"/>
      <c r="AY21" s="25"/>
      <c r="AZ21" s="25"/>
      <c r="BA21" s="25"/>
      <c r="BB21" s="25"/>
    </row>
    <row r="22" spans="1:54" s="115" customFormat="1" ht="22.5" customHeight="1" x14ac:dyDescent="0.25">
      <c r="B22" s="121"/>
      <c r="C22" s="81" t="s">
        <v>0</v>
      </c>
      <c r="D22" s="83">
        <v>49.890148000000003</v>
      </c>
      <c r="E22" s="83">
        <v>51.559580000000004</v>
      </c>
      <c r="F22" s="83">
        <v>53.807533999999997</v>
      </c>
      <c r="G22" s="83">
        <v>55.048858000000003</v>
      </c>
      <c r="H22" s="83">
        <v>51.541778000000001</v>
      </c>
      <c r="I22" s="83">
        <v>56.616982</v>
      </c>
      <c r="J22" s="83">
        <v>57.312550000000002</v>
      </c>
      <c r="K22" s="83">
        <v>58.478021999999996</v>
      </c>
      <c r="L22" s="83">
        <v>59.197927999999997</v>
      </c>
      <c r="M22" s="83">
        <v>60.347576000000004</v>
      </c>
      <c r="N22" s="83">
        <v>59.836048000000005</v>
      </c>
      <c r="O22" s="83">
        <v>59.242992000000001</v>
      </c>
      <c r="P22" s="83">
        <v>58.761773070000004</v>
      </c>
      <c r="Q22" s="83">
        <v>59.592696959999998</v>
      </c>
      <c r="R22" s="83">
        <v>59.731546219999998</v>
      </c>
      <c r="S22" s="83">
        <v>43.529302788356517</v>
      </c>
      <c r="AL22" s="124"/>
      <c r="AM22" s="124"/>
      <c r="AN22" s="124"/>
      <c r="AO22" s="124"/>
      <c r="AP22" s="124"/>
      <c r="AQ22" s="124"/>
      <c r="AR22" s="124"/>
      <c r="AS22" s="124"/>
      <c r="AT22" s="124"/>
      <c r="AU22" s="124"/>
      <c r="AV22" s="124"/>
      <c r="AW22" s="124"/>
      <c r="AX22" s="124"/>
      <c r="AY22" s="124"/>
      <c r="AZ22" s="124"/>
      <c r="BA22" s="124"/>
      <c r="BB22" s="124"/>
    </row>
    <row r="23" spans="1:54" s="24" customFormat="1" ht="22.5" customHeight="1" x14ac:dyDescent="0.25">
      <c r="B23" s="81"/>
      <c r="C23" s="81" t="s">
        <v>5</v>
      </c>
      <c r="D23" s="83">
        <v>23.136150000000001</v>
      </c>
      <c r="E23" s="83">
        <v>25.500978</v>
      </c>
      <c r="F23" s="83">
        <v>25.77807</v>
      </c>
      <c r="G23" s="83">
        <v>28.582443999999999</v>
      </c>
      <c r="H23" s="83">
        <v>24.926497999999999</v>
      </c>
      <c r="I23" s="83">
        <v>26.252704000000001</v>
      </c>
      <c r="J23" s="83">
        <v>26.820906000000001</v>
      </c>
      <c r="K23" s="83">
        <v>27.664222000000002</v>
      </c>
      <c r="L23" s="83">
        <v>27.819796</v>
      </c>
      <c r="M23" s="83">
        <v>26.480862000000002</v>
      </c>
      <c r="N23" s="83">
        <v>25.377310000000001</v>
      </c>
      <c r="O23" s="83">
        <v>26.47467</v>
      </c>
      <c r="P23" s="83">
        <v>25.76495147</v>
      </c>
      <c r="Q23" s="83">
        <v>27.622865020000003</v>
      </c>
      <c r="R23" s="83">
        <v>27.225355009999998</v>
      </c>
      <c r="S23" s="83">
        <v>19.840449423256015</v>
      </c>
      <c r="AL23" s="25"/>
      <c r="AM23" s="25"/>
      <c r="AN23" s="25"/>
      <c r="AO23" s="25"/>
      <c r="AP23" s="25"/>
      <c r="AQ23" s="25"/>
      <c r="AR23" s="25"/>
      <c r="AS23" s="25"/>
      <c r="AT23" s="25"/>
      <c r="AU23" s="25"/>
      <c r="AV23" s="25"/>
      <c r="AW23" s="25"/>
      <c r="AX23" s="25"/>
      <c r="AY23" s="25"/>
      <c r="AZ23" s="25"/>
      <c r="BA23" s="25"/>
      <c r="BB23" s="25"/>
    </row>
    <row r="24" spans="1:54" s="24" customFormat="1" ht="22.5" customHeight="1" x14ac:dyDescent="0.25">
      <c r="B24" s="81"/>
      <c r="C24" s="81" t="s">
        <v>1</v>
      </c>
      <c r="D24" s="83">
        <v>20.718948000000001</v>
      </c>
      <c r="E24" s="83">
        <v>21.439885999999998</v>
      </c>
      <c r="F24" s="83">
        <v>21.941524000000001</v>
      </c>
      <c r="G24" s="83">
        <v>21.963282</v>
      </c>
      <c r="H24" s="83">
        <v>21.414171999999997</v>
      </c>
      <c r="I24" s="83">
        <v>22.536901999999998</v>
      </c>
      <c r="J24" s="83">
        <v>22.853382</v>
      </c>
      <c r="K24" s="83">
        <v>23.218452000000003</v>
      </c>
      <c r="L24" s="83">
        <v>22.194621999999999</v>
      </c>
      <c r="M24" s="83">
        <v>23.358545999999997</v>
      </c>
      <c r="N24" s="83">
        <v>24.586110000000001</v>
      </c>
      <c r="O24" s="83">
        <v>24.075184</v>
      </c>
      <c r="P24" s="83">
        <v>25.05514342</v>
      </c>
      <c r="Q24" s="83">
        <v>25.03105519</v>
      </c>
      <c r="R24" s="83">
        <v>25.28974393</v>
      </c>
      <c r="S24" s="83">
        <v>18.429874842255028</v>
      </c>
      <c r="AL24" s="25"/>
      <c r="AM24" s="25"/>
      <c r="AN24" s="25"/>
      <c r="AO24" s="25"/>
      <c r="AP24" s="25"/>
      <c r="AQ24" s="25"/>
      <c r="AR24" s="25"/>
      <c r="AS24" s="25"/>
      <c r="AT24" s="25"/>
      <c r="AU24" s="25"/>
      <c r="AV24" s="25"/>
      <c r="AW24" s="25"/>
      <c r="AX24" s="25"/>
      <c r="AY24" s="25"/>
      <c r="AZ24" s="25"/>
      <c r="BA24" s="25"/>
      <c r="BB24" s="25"/>
    </row>
    <row r="25" spans="1:54" s="24" customFormat="1" ht="22.5" customHeight="1" x14ac:dyDescent="0.25">
      <c r="B25" s="81"/>
      <c r="C25" s="81" t="s">
        <v>6</v>
      </c>
      <c r="D25" s="83">
        <v>21.076708</v>
      </c>
      <c r="E25" s="83">
        <v>20.642322</v>
      </c>
      <c r="F25" s="83">
        <v>20.930250000000001</v>
      </c>
      <c r="G25" s="83">
        <v>19.583403999999998</v>
      </c>
      <c r="H25" s="83">
        <v>20.611964</v>
      </c>
      <c r="I25" s="83">
        <v>20.733912</v>
      </c>
      <c r="J25" s="83">
        <v>20.289808000000001</v>
      </c>
      <c r="K25" s="83">
        <v>20.243282000000001</v>
      </c>
      <c r="L25" s="83">
        <v>21.767804000000002</v>
      </c>
      <c r="M25" s="83">
        <v>20.826276</v>
      </c>
      <c r="N25" s="83">
        <v>20.123570000000001</v>
      </c>
      <c r="O25" s="83">
        <v>22.104493999999999</v>
      </c>
      <c r="P25" s="83">
        <v>22.57849341</v>
      </c>
      <c r="Q25" s="83">
        <v>23.201343909999999</v>
      </c>
      <c r="R25" s="83">
        <v>23.496615849999998</v>
      </c>
      <c r="S25" s="83">
        <v>17.123134600756146</v>
      </c>
      <c r="AL25" s="25"/>
      <c r="AM25" s="25"/>
      <c r="AN25" s="25"/>
      <c r="AO25" s="25"/>
      <c r="AP25" s="25"/>
      <c r="AQ25" s="25"/>
      <c r="AR25" s="25"/>
      <c r="AS25" s="25"/>
      <c r="AT25" s="25"/>
      <c r="AU25" s="25"/>
      <c r="AV25" s="25"/>
      <c r="AW25" s="25"/>
      <c r="AX25" s="25"/>
      <c r="AY25" s="25"/>
      <c r="AZ25" s="25"/>
      <c r="BA25" s="25"/>
      <c r="BB25" s="25"/>
    </row>
    <row r="26" spans="1:54" s="24" customFormat="1" ht="22.5" customHeight="1" x14ac:dyDescent="0.25">
      <c r="B26" s="81"/>
      <c r="C26" s="81" t="s">
        <v>7</v>
      </c>
      <c r="D26" s="83">
        <v>0.22686799999999999</v>
      </c>
      <c r="E26" s="83">
        <v>0.23581200000000002</v>
      </c>
      <c r="F26" s="83">
        <v>0.19711199999999998</v>
      </c>
      <c r="G26" s="83">
        <v>0.24432599999999999</v>
      </c>
      <c r="H26" s="83">
        <v>0.24492800000000001</v>
      </c>
      <c r="I26" s="83">
        <v>0.26273000000000002</v>
      </c>
      <c r="J26" s="83">
        <v>0.259376</v>
      </c>
      <c r="K26" s="83">
        <v>0.28328399999999998</v>
      </c>
      <c r="L26" s="83">
        <v>0.28500400000000004</v>
      </c>
      <c r="M26" s="83">
        <v>0.30745</v>
      </c>
      <c r="N26" s="83">
        <v>0.28784199999999999</v>
      </c>
      <c r="O26" s="83">
        <v>0.25490400000000002</v>
      </c>
      <c r="P26" s="83">
        <v>0.28176206000000004</v>
      </c>
      <c r="Q26" s="83">
        <v>0.27963598000000001</v>
      </c>
      <c r="R26" s="83">
        <v>0.27904832000000002</v>
      </c>
      <c r="S26" s="83">
        <v>0.20335617579902995</v>
      </c>
      <c r="AL26" s="25"/>
      <c r="AM26" s="25"/>
      <c r="AN26" s="25"/>
      <c r="AO26" s="25"/>
      <c r="AP26" s="25"/>
      <c r="AQ26" s="25"/>
      <c r="AR26" s="25"/>
      <c r="AS26" s="25"/>
      <c r="AT26" s="25"/>
      <c r="AU26" s="25"/>
      <c r="AV26" s="25"/>
      <c r="AW26" s="25"/>
      <c r="AX26" s="25"/>
      <c r="AY26" s="25"/>
      <c r="AZ26" s="25"/>
      <c r="BA26" s="25"/>
      <c r="BB26" s="25"/>
    </row>
    <row r="27" spans="1:54" s="24" customFormat="1" ht="22.5" customHeight="1" x14ac:dyDescent="0.25">
      <c r="B27" s="81"/>
      <c r="C27" s="81" t="s">
        <v>8</v>
      </c>
      <c r="D27" s="83">
        <v>3.9560000000000003E-3</v>
      </c>
      <c r="E27" s="83">
        <v>3.5259999999999996E-3</v>
      </c>
      <c r="F27" s="83">
        <v>4.816E-3</v>
      </c>
      <c r="G27" s="83">
        <v>4.5579999999999996E-3</v>
      </c>
      <c r="H27" s="83">
        <v>4.6440000000000006E-3</v>
      </c>
      <c r="I27" s="83">
        <v>5.5039999999999993E-3</v>
      </c>
      <c r="J27" s="83">
        <v>8.513999999999999E-3</v>
      </c>
      <c r="K27" s="83">
        <v>2.6315999999999999E-2</v>
      </c>
      <c r="L27" s="83">
        <v>5.7017999999999999E-2</v>
      </c>
      <c r="M27" s="83">
        <v>0.108102</v>
      </c>
      <c r="N27" s="83">
        <v>0.12040000000000001</v>
      </c>
      <c r="O27" s="83">
        <v>0.128054</v>
      </c>
      <c r="P27" s="83">
        <v>0.14434997000000002</v>
      </c>
      <c r="Q27" s="83">
        <v>0.18700483000000001</v>
      </c>
      <c r="R27" s="83">
        <v>0.23859111</v>
      </c>
      <c r="S27" s="83">
        <v>0.17387302567973062</v>
      </c>
      <c r="AL27" s="25"/>
      <c r="AM27" s="25"/>
      <c r="AN27" s="25"/>
      <c r="AO27" s="25"/>
      <c r="AP27" s="25"/>
      <c r="AQ27" s="25"/>
      <c r="AR27" s="25"/>
      <c r="AS27" s="25"/>
      <c r="AT27" s="25"/>
      <c r="AU27" s="25"/>
      <c r="AV27" s="25"/>
      <c r="AW27" s="25"/>
      <c r="AX27" s="25"/>
      <c r="AY27" s="25"/>
      <c r="AZ27" s="25"/>
      <c r="BA27" s="25"/>
      <c r="BB27" s="25"/>
    </row>
    <row r="28" spans="1:54" s="24" customFormat="1" ht="22.5" customHeight="1" x14ac:dyDescent="0.25">
      <c r="B28" s="81"/>
      <c r="C28" s="81" t="s">
        <v>3</v>
      </c>
      <c r="D28" s="83">
        <v>0</v>
      </c>
      <c r="E28" s="83">
        <v>0</v>
      </c>
      <c r="F28" s="83">
        <v>0</v>
      </c>
      <c r="G28" s="83">
        <v>0</v>
      </c>
      <c r="H28" s="83">
        <v>0</v>
      </c>
      <c r="I28" s="83">
        <v>0</v>
      </c>
      <c r="J28" s="83">
        <v>2.5800000000000003E-3</v>
      </c>
      <c r="K28" s="83">
        <v>2.8638E-2</v>
      </c>
      <c r="L28" s="83">
        <v>4.9192E-2</v>
      </c>
      <c r="M28" s="83">
        <v>5.117E-2</v>
      </c>
      <c r="N28" s="83">
        <v>7.5249999999999997E-2</v>
      </c>
      <c r="O28" s="83">
        <v>9.5287999999999998E-2</v>
      </c>
      <c r="P28" s="83">
        <v>0.13082758999999999</v>
      </c>
      <c r="Q28" s="83">
        <v>0.18634423</v>
      </c>
      <c r="R28" s="83">
        <v>0.28528095000000003</v>
      </c>
      <c r="S28" s="83">
        <v>0.20789819849234095</v>
      </c>
      <c r="AL28" s="25"/>
      <c r="AM28" s="25"/>
      <c r="AN28" s="25"/>
      <c r="AO28" s="25"/>
      <c r="AP28" s="25"/>
      <c r="AQ28" s="25"/>
      <c r="AR28" s="25"/>
      <c r="AS28" s="25"/>
      <c r="AT28" s="25"/>
      <c r="AU28" s="25"/>
      <c r="AV28" s="25"/>
      <c r="AW28" s="25"/>
      <c r="AX28" s="25"/>
      <c r="AY28" s="25"/>
      <c r="AZ28" s="25"/>
      <c r="BA28" s="25"/>
      <c r="BB28" s="25"/>
    </row>
    <row r="29" spans="1:54" s="24" customFormat="1" ht="27" customHeight="1" x14ac:dyDescent="0.25">
      <c r="B29" s="81"/>
      <c r="C29" s="82" t="s">
        <v>18</v>
      </c>
      <c r="D29" s="83">
        <v>3.5259999999993852E-2</v>
      </c>
      <c r="E29" s="83">
        <v>3.98179999999968E-2</v>
      </c>
      <c r="F29" s="83">
        <v>4.1709999999994807E-2</v>
      </c>
      <c r="G29" s="83">
        <v>3.9990000000003079E-2</v>
      </c>
      <c r="H29" s="83">
        <v>3.9904000000007045E-2</v>
      </c>
      <c r="I29" s="83">
        <v>4.3429999999986535E-2</v>
      </c>
      <c r="J29" s="83">
        <v>4.4891999999975951E-2</v>
      </c>
      <c r="K29" s="83">
        <v>4.1021999999998116E-2</v>
      </c>
      <c r="L29" s="83">
        <v>3.8184000000001106E-2</v>
      </c>
      <c r="M29" s="83">
        <v>3.9130000000028531E-2</v>
      </c>
      <c r="N29" s="83">
        <v>7.9549999999954935E-2</v>
      </c>
      <c r="O29" s="83">
        <v>4.5150000000006685E-2</v>
      </c>
      <c r="P29" s="83">
        <v>4.1301659999987805E-2</v>
      </c>
      <c r="Q29" s="83">
        <v>4.0516499999995403E-2</v>
      </c>
      <c r="R29" s="83">
        <v>3.980550000002836E-2</v>
      </c>
      <c r="S29" s="83">
        <v>2.9008217128037372E-2</v>
      </c>
      <c r="AL29" s="25"/>
      <c r="AM29" s="25"/>
      <c r="AN29" s="25"/>
      <c r="AO29" s="25"/>
      <c r="AP29" s="25"/>
      <c r="AQ29" s="25"/>
      <c r="AR29" s="25"/>
      <c r="AS29" s="25"/>
      <c r="AT29" s="25"/>
      <c r="AU29" s="25"/>
      <c r="AV29" s="25"/>
      <c r="AW29" s="25"/>
      <c r="AX29" s="25"/>
      <c r="AY29" s="25"/>
      <c r="AZ29" s="25"/>
      <c r="BA29" s="25"/>
      <c r="BB29" s="25"/>
    </row>
    <row r="30" spans="1:54" s="18" customFormat="1" ht="36" customHeight="1" x14ac:dyDescent="0.25">
      <c r="A30" s="17"/>
      <c r="B30" s="191" t="s">
        <v>259</v>
      </c>
      <c r="C30" s="191"/>
      <c r="D30" s="80">
        <v>580.19752200000005</v>
      </c>
      <c r="E30" s="80">
        <v>595.95499810000001</v>
      </c>
      <c r="F30" s="80">
        <v>610.23153228000001</v>
      </c>
      <c r="G30" s="80">
        <v>621.62504101000002</v>
      </c>
      <c r="H30" s="80">
        <v>582.48782762999997</v>
      </c>
      <c r="I30" s="80">
        <v>622.66702865000002</v>
      </c>
      <c r="J30" s="80">
        <v>637.68753431999994</v>
      </c>
      <c r="K30" s="80">
        <v>638.27677339000002</v>
      </c>
      <c r="L30" s="80">
        <v>615.81899694000003</v>
      </c>
      <c r="M30" s="80">
        <v>623.28934271000003</v>
      </c>
      <c r="N30" s="80">
        <v>608.78716062000001</v>
      </c>
      <c r="O30" s="80">
        <v>619.58913909</v>
      </c>
      <c r="P30" s="80">
        <v>640.43223785999999</v>
      </c>
      <c r="Q30" s="80">
        <v>658.16717717999995</v>
      </c>
      <c r="R30" s="80">
        <v>665.45574782000006</v>
      </c>
      <c r="S30" s="80">
        <v>100</v>
      </c>
      <c r="T30" s="17"/>
      <c r="AA30" s="19"/>
      <c r="AB30" s="19"/>
      <c r="AC30" s="19"/>
      <c r="AD30" s="19"/>
      <c r="AE30" s="19"/>
      <c r="AI30" s="14"/>
      <c r="AL30" s="21"/>
      <c r="AM30" s="21"/>
      <c r="AN30" s="21"/>
      <c r="AO30" s="21"/>
      <c r="AP30" s="21"/>
      <c r="AQ30" s="21"/>
      <c r="AR30" s="21"/>
      <c r="AS30" s="21"/>
      <c r="AT30" s="21"/>
      <c r="AU30" s="21"/>
      <c r="AV30" s="21"/>
      <c r="AW30" s="21"/>
      <c r="AX30" s="21"/>
      <c r="AY30" s="21"/>
      <c r="AZ30" s="21"/>
      <c r="BA30" s="21"/>
      <c r="BB30" s="21"/>
    </row>
    <row r="31" spans="1:54" s="115" customFormat="1" ht="22.5" customHeight="1" x14ac:dyDescent="0.25">
      <c r="A31" s="120"/>
      <c r="B31" s="121"/>
      <c r="C31" s="81" t="s">
        <v>11</v>
      </c>
      <c r="D31" s="83">
        <v>208.929508</v>
      </c>
      <c r="E31" s="83">
        <v>212.63903873000001</v>
      </c>
      <c r="F31" s="83">
        <v>214.22978810999999</v>
      </c>
      <c r="G31" s="83">
        <v>217.62877170000002</v>
      </c>
      <c r="H31" s="83">
        <v>194.22036196000002</v>
      </c>
      <c r="I31" s="83">
        <v>211.67846836999999</v>
      </c>
      <c r="J31" s="83">
        <v>222.33542885</v>
      </c>
      <c r="K31" s="83">
        <v>228.21549994</v>
      </c>
      <c r="L31" s="83">
        <v>214.19507661</v>
      </c>
      <c r="M31" s="83">
        <v>211.23891993000001</v>
      </c>
      <c r="N31" s="83">
        <v>207.21021268999999</v>
      </c>
      <c r="O31" s="83">
        <v>218.19599106999999</v>
      </c>
      <c r="P31" s="83">
        <v>216.78107915000001</v>
      </c>
      <c r="Q31" s="83">
        <v>223.18177584</v>
      </c>
      <c r="R31" s="83">
        <v>224.45518559999999</v>
      </c>
      <c r="S31" s="83">
        <v>33.7295434497792</v>
      </c>
      <c r="AL31" s="124"/>
      <c r="AM31" s="124"/>
      <c r="AN31" s="124"/>
      <c r="AO31" s="124"/>
      <c r="AP31" s="124"/>
      <c r="AQ31" s="124"/>
      <c r="AR31" s="124"/>
      <c r="AS31" s="124"/>
      <c r="AT31" s="124"/>
      <c r="AU31" s="124"/>
      <c r="AV31" s="124"/>
      <c r="AW31" s="124"/>
      <c r="AX31" s="124"/>
      <c r="AY31" s="124"/>
      <c r="AZ31" s="124"/>
      <c r="BA31" s="124"/>
      <c r="BB31" s="124"/>
    </row>
    <row r="32" spans="1:54" s="24" customFormat="1" ht="22.5" customHeight="1" x14ac:dyDescent="0.25">
      <c r="B32" s="81"/>
      <c r="C32" s="81" t="s">
        <v>20</v>
      </c>
      <c r="D32" s="83">
        <v>74.03819206</v>
      </c>
      <c r="E32" s="83">
        <v>78.447838990000008</v>
      </c>
      <c r="F32" s="83">
        <v>80.933911890000005</v>
      </c>
      <c r="G32" s="83">
        <v>86.374834340000007</v>
      </c>
      <c r="H32" s="83">
        <v>85.559023519999997</v>
      </c>
      <c r="I32" s="83">
        <v>87.857753030000012</v>
      </c>
      <c r="J32" s="83">
        <v>92.14406858000001</v>
      </c>
      <c r="K32" s="83">
        <v>93.20460516</v>
      </c>
      <c r="L32" s="83">
        <v>93.914976330000002</v>
      </c>
      <c r="M32" s="83">
        <v>93.510556200000011</v>
      </c>
      <c r="N32" s="83">
        <v>91.190366869999991</v>
      </c>
      <c r="O32" s="83">
        <v>90.467679910000001</v>
      </c>
      <c r="P32" s="83">
        <v>91.695040259999999</v>
      </c>
      <c r="Q32" s="83">
        <v>92.970042030000002</v>
      </c>
      <c r="R32" s="83">
        <v>96.658706999999993</v>
      </c>
      <c r="S32" s="83">
        <v>14.525189288190704</v>
      </c>
      <c r="AL32" s="25"/>
      <c r="AM32" s="25"/>
      <c r="AN32" s="25"/>
      <c r="AO32" s="25"/>
      <c r="AP32" s="25"/>
      <c r="AQ32" s="25"/>
      <c r="AR32" s="25"/>
      <c r="AS32" s="25"/>
      <c r="AT32" s="25"/>
      <c r="AU32" s="25"/>
      <c r="AV32" s="25"/>
      <c r="AW32" s="25"/>
      <c r="AX32" s="25"/>
      <c r="AY32" s="25"/>
      <c r="AZ32" s="25"/>
      <c r="BA32" s="25"/>
      <c r="BB32" s="25"/>
    </row>
    <row r="33" spans="1:54" s="24" customFormat="1" ht="27" customHeight="1" x14ac:dyDescent="0.25">
      <c r="B33" s="81"/>
      <c r="C33" s="82" t="s">
        <v>12</v>
      </c>
      <c r="D33" s="83">
        <v>210.93605395999998</v>
      </c>
      <c r="E33" s="83">
        <v>217.26815862000001</v>
      </c>
      <c r="F33" s="83">
        <v>221.16783455000001</v>
      </c>
      <c r="G33" s="83">
        <v>232.50196403999999</v>
      </c>
      <c r="H33" s="83">
        <v>218.85881929000001</v>
      </c>
      <c r="I33" s="83">
        <v>224.33695191000001</v>
      </c>
      <c r="J33" s="83">
        <v>233.92792061</v>
      </c>
      <c r="K33" s="83">
        <v>226.12321833000001</v>
      </c>
      <c r="L33" s="83">
        <v>220.46303605</v>
      </c>
      <c r="M33" s="83">
        <v>228.93120318999999</v>
      </c>
      <c r="N33" s="83">
        <v>220.25164999</v>
      </c>
      <c r="O33" s="83">
        <v>220.04449318999997</v>
      </c>
      <c r="P33" s="83">
        <v>233.07286632999998</v>
      </c>
      <c r="Q33" s="83">
        <v>239.86146837000001</v>
      </c>
      <c r="R33" s="83">
        <v>242.68248326</v>
      </c>
      <c r="S33" s="83">
        <v>36.468613285709189</v>
      </c>
      <c r="AL33" s="25"/>
      <c r="AM33" s="25"/>
      <c r="AN33" s="25"/>
      <c r="AO33" s="25"/>
      <c r="AP33" s="25"/>
      <c r="AQ33" s="25"/>
      <c r="AR33" s="25"/>
      <c r="AS33" s="25"/>
      <c r="AT33" s="25"/>
      <c r="AU33" s="25"/>
      <c r="AV33" s="25"/>
      <c r="AW33" s="25"/>
      <c r="AX33" s="25"/>
      <c r="AY33" s="25"/>
      <c r="AZ33" s="25"/>
      <c r="BA33" s="25"/>
      <c r="BB33" s="25"/>
    </row>
    <row r="34" spans="1:54" s="18" customFormat="1" ht="36" customHeight="1" x14ac:dyDescent="0.2">
      <c r="A34" s="17"/>
      <c r="B34" s="191" t="s">
        <v>260</v>
      </c>
      <c r="C34" s="191"/>
      <c r="D34" s="80">
        <v>131.87821460000001</v>
      </c>
      <c r="E34" s="80">
        <v>137.4443235</v>
      </c>
      <c r="F34" s="80">
        <v>142.53008220000001</v>
      </c>
      <c r="G34" s="80">
        <v>149.92290937999999</v>
      </c>
      <c r="H34" s="80">
        <v>141.90811214999999</v>
      </c>
      <c r="I34" s="80">
        <v>151.44557258999998</v>
      </c>
      <c r="J34" s="80">
        <v>149.41210271</v>
      </c>
      <c r="K34" s="80">
        <v>150.77124031</v>
      </c>
      <c r="L34" s="80">
        <v>156.11280681</v>
      </c>
      <c r="M34" s="80">
        <v>158.24842257</v>
      </c>
      <c r="N34" s="80">
        <v>158.45070160999998</v>
      </c>
      <c r="O34" s="80">
        <v>157.85106711999998</v>
      </c>
      <c r="P34" s="80">
        <v>165.91819095</v>
      </c>
      <c r="Q34" s="80">
        <v>169.19476764000001</v>
      </c>
      <c r="R34" s="80">
        <v>171.65034523</v>
      </c>
      <c r="S34" s="80">
        <v>100</v>
      </c>
      <c r="T34" s="17"/>
      <c r="Z34" s="20"/>
      <c r="AA34" s="19"/>
      <c r="AB34" s="19"/>
      <c r="AC34" s="19"/>
      <c r="AD34" s="19"/>
      <c r="AE34" s="19"/>
      <c r="AI34" s="14"/>
      <c r="AL34" s="21"/>
      <c r="AM34" s="21"/>
      <c r="AN34" s="21"/>
      <c r="AO34" s="21"/>
      <c r="AP34" s="21"/>
      <c r="AQ34" s="21"/>
      <c r="AR34" s="21"/>
      <c r="AS34" s="21"/>
      <c r="AT34" s="21"/>
      <c r="AU34" s="21"/>
      <c r="AV34" s="21"/>
      <c r="AW34" s="21"/>
      <c r="AX34" s="21"/>
      <c r="AY34" s="21"/>
      <c r="AZ34" s="21"/>
      <c r="BA34" s="21"/>
      <c r="BB34" s="21"/>
    </row>
    <row r="35" spans="1:54" s="115" customFormat="1" ht="22.5" customHeight="1" x14ac:dyDescent="0.25">
      <c r="B35" s="121"/>
      <c r="C35" s="81" t="s">
        <v>11</v>
      </c>
      <c r="D35" s="83">
        <v>15.1731757</v>
      </c>
      <c r="E35" s="83">
        <v>16.20633685</v>
      </c>
      <c r="F35" s="83">
        <v>17.117187050000002</v>
      </c>
      <c r="G35" s="83">
        <v>18.245275230000001</v>
      </c>
      <c r="H35" s="83">
        <v>14.636040849999999</v>
      </c>
      <c r="I35" s="83">
        <v>15.287514639999999</v>
      </c>
      <c r="J35" s="83">
        <v>15.447562359999999</v>
      </c>
      <c r="K35" s="83">
        <v>15.243813759999998</v>
      </c>
      <c r="L35" s="83">
        <v>18.701058410000002</v>
      </c>
      <c r="M35" s="83">
        <v>17.41012667</v>
      </c>
      <c r="N35" s="83">
        <v>19.512385210000001</v>
      </c>
      <c r="O35" s="83">
        <v>21.256838120000001</v>
      </c>
      <c r="P35" s="83">
        <v>20.75756758</v>
      </c>
      <c r="Q35" s="83">
        <v>21.425399860000002</v>
      </c>
      <c r="R35" s="83">
        <v>20.852345570000001</v>
      </c>
      <c r="S35" s="83">
        <v>12.148152421167142</v>
      </c>
      <c r="AL35" s="124"/>
      <c r="AM35" s="124"/>
      <c r="AN35" s="124"/>
      <c r="AO35" s="124"/>
      <c r="AP35" s="124"/>
      <c r="AQ35" s="124"/>
      <c r="AR35" s="124"/>
      <c r="AS35" s="124"/>
      <c r="AT35" s="124"/>
      <c r="AU35" s="124"/>
      <c r="AV35" s="124"/>
      <c r="AW35" s="124"/>
      <c r="AX35" s="124"/>
      <c r="AY35" s="124"/>
      <c r="AZ35" s="124"/>
      <c r="BA35" s="124"/>
      <c r="BB35" s="124"/>
    </row>
    <row r="36" spans="1:54" s="24" customFormat="1" ht="22.5" customHeight="1" x14ac:dyDescent="0.25">
      <c r="B36" s="81"/>
      <c r="C36" s="81" t="s">
        <v>20</v>
      </c>
      <c r="D36" s="83">
        <v>67.461383299999994</v>
      </c>
      <c r="E36" s="83">
        <v>71.681257250000002</v>
      </c>
      <c r="F36" s="83">
        <v>73.737149850000009</v>
      </c>
      <c r="G36" s="83">
        <v>79.395276450000011</v>
      </c>
      <c r="H36" s="83">
        <v>78.693222599999999</v>
      </c>
      <c r="I36" s="83">
        <v>80.813345350000006</v>
      </c>
      <c r="J36" s="83">
        <v>84.579984549999992</v>
      </c>
      <c r="K36" s="83">
        <v>85.430001849999996</v>
      </c>
      <c r="L36" s="83">
        <v>86.226532000000006</v>
      </c>
      <c r="M36" s="83">
        <v>85.751170800000011</v>
      </c>
      <c r="N36" s="83">
        <v>83.9253243</v>
      </c>
      <c r="O36" s="83">
        <v>83.091830999999999</v>
      </c>
      <c r="P36" s="83">
        <v>84.751093510000004</v>
      </c>
      <c r="Q36" s="83">
        <v>85.686088089999998</v>
      </c>
      <c r="R36" s="83">
        <v>89.339403669999996</v>
      </c>
      <c r="S36" s="83">
        <v>52.047319538035971</v>
      </c>
      <c r="AL36" s="25"/>
      <c r="AM36" s="25"/>
      <c r="AN36" s="25"/>
      <c r="AO36" s="25"/>
      <c r="AP36" s="25"/>
      <c r="AQ36" s="25"/>
      <c r="AR36" s="25"/>
      <c r="AS36" s="25"/>
      <c r="AT36" s="25"/>
      <c r="AU36" s="25"/>
      <c r="AV36" s="25"/>
      <c r="AW36" s="25"/>
      <c r="AX36" s="25"/>
      <c r="AY36" s="25"/>
      <c r="AZ36" s="25"/>
      <c r="BA36" s="25"/>
      <c r="BB36" s="25"/>
    </row>
    <row r="37" spans="1:54" s="24" customFormat="1" ht="27" customHeight="1" x14ac:dyDescent="0.25">
      <c r="B37" s="81"/>
      <c r="C37" s="82" t="s">
        <v>12</v>
      </c>
      <c r="D37" s="83">
        <v>9.2082256999999998</v>
      </c>
      <c r="E37" s="83">
        <v>9.5810069999999996</v>
      </c>
      <c r="F37" s="83">
        <v>10.4381337</v>
      </c>
      <c r="G37" s="83">
        <v>12.1289213</v>
      </c>
      <c r="H37" s="83">
        <v>8.594303</v>
      </c>
      <c r="I37" s="83">
        <v>9.1183251999999992</v>
      </c>
      <c r="J37" s="83">
        <v>11.5014492</v>
      </c>
      <c r="K37" s="83">
        <v>10.9318495</v>
      </c>
      <c r="L37" s="83">
        <v>12.667196899999999</v>
      </c>
      <c r="M37" s="83">
        <v>13.931857900000001</v>
      </c>
      <c r="N37" s="83">
        <v>14.1343725</v>
      </c>
      <c r="O37" s="83">
        <v>13.143049</v>
      </c>
      <c r="P37" s="83">
        <v>16.576228890000003</v>
      </c>
      <c r="Q37" s="83">
        <v>17.249254430000001</v>
      </c>
      <c r="R37" s="83">
        <v>17.779025180000001</v>
      </c>
      <c r="S37" s="83">
        <v>10.357698469046069</v>
      </c>
      <c r="AL37" s="25"/>
      <c r="AM37" s="25"/>
      <c r="AN37" s="25"/>
      <c r="AO37" s="25"/>
      <c r="AP37" s="25"/>
      <c r="AQ37" s="25"/>
      <c r="AR37" s="25"/>
      <c r="AS37" s="25"/>
      <c r="AT37" s="25"/>
      <c r="AU37" s="25"/>
      <c r="AV37" s="25"/>
      <c r="AW37" s="25"/>
      <c r="AX37" s="25"/>
      <c r="AY37" s="25"/>
      <c r="AZ37" s="25"/>
      <c r="BA37" s="25"/>
      <c r="BB37" s="25"/>
    </row>
    <row r="38" spans="1:54" s="18" customFormat="1" ht="36" customHeight="1" x14ac:dyDescent="0.25">
      <c r="A38" s="17"/>
      <c r="B38" s="191" t="s">
        <v>261</v>
      </c>
      <c r="C38" s="191"/>
      <c r="D38" s="80">
        <v>165.24849345999999</v>
      </c>
      <c r="E38" s="80">
        <v>170.75485928000001</v>
      </c>
      <c r="F38" s="80">
        <v>174.33093296000001</v>
      </c>
      <c r="G38" s="80">
        <v>176.50528414000001</v>
      </c>
      <c r="H38" s="80">
        <v>163.19645757999999</v>
      </c>
      <c r="I38" s="80">
        <v>176.82940210000001</v>
      </c>
      <c r="J38" s="80">
        <v>178.46117105000002</v>
      </c>
      <c r="K38" s="80">
        <v>172.94265725</v>
      </c>
      <c r="L38" s="80">
        <v>164.80707737</v>
      </c>
      <c r="M38" s="80">
        <v>172.48532974</v>
      </c>
      <c r="N38" s="80">
        <v>167.14019891000001</v>
      </c>
      <c r="O38" s="80">
        <v>173.26147700000001</v>
      </c>
      <c r="P38" s="80">
        <v>185.71553447000002</v>
      </c>
      <c r="Q38" s="80">
        <v>193.28619513000001</v>
      </c>
      <c r="R38" s="80">
        <v>195.80048496000001</v>
      </c>
      <c r="S38" s="80">
        <v>100</v>
      </c>
      <c r="T38" s="17"/>
      <c r="Y38" s="26"/>
      <c r="AA38" s="19"/>
      <c r="AB38" s="19"/>
      <c r="AC38" s="19"/>
      <c r="AD38" s="19"/>
      <c r="AE38" s="19"/>
      <c r="AI38" s="14"/>
      <c r="AL38" s="21"/>
      <c r="AM38" s="21"/>
      <c r="AN38" s="21"/>
      <c r="AO38" s="21"/>
      <c r="AP38" s="21"/>
      <c r="AQ38" s="21"/>
      <c r="AR38" s="21"/>
      <c r="AS38" s="21"/>
      <c r="AT38" s="21"/>
      <c r="AU38" s="21"/>
      <c r="AV38" s="21"/>
      <c r="AW38" s="21"/>
      <c r="AX38" s="21"/>
      <c r="AY38" s="21"/>
      <c r="AZ38" s="21"/>
      <c r="BA38" s="21"/>
      <c r="BB38" s="21"/>
    </row>
    <row r="39" spans="1:54" s="115" customFormat="1" ht="22.5" customHeight="1" x14ac:dyDescent="0.25">
      <c r="B39" s="121"/>
      <c r="C39" s="81" t="s">
        <v>11</v>
      </c>
      <c r="D39" s="83">
        <v>50.034839870000006</v>
      </c>
      <c r="E39" s="83">
        <v>50.871382539999999</v>
      </c>
      <c r="F39" s="83">
        <v>47.678034840000002</v>
      </c>
      <c r="G39" s="83">
        <v>51.541043360000003</v>
      </c>
      <c r="H39" s="83">
        <v>45.102234940000002</v>
      </c>
      <c r="I39" s="83">
        <v>48.944389260000001</v>
      </c>
      <c r="J39" s="83">
        <v>49.324103549999997</v>
      </c>
      <c r="K39" s="83">
        <v>51.493642359999996</v>
      </c>
      <c r="L39" s="83">
        <v>48.382549749999995</v>
      </c>
      <c r="M39" s="83">
        <v>50.907739100000001</v>
      </c>
      <c r="N39" s="83">
        <v>47.487429249999998</v>
      </c>
      <c r="O39" s="83">
        <v>47.685629780000006</v>
      </c>
      <c r="P39" s="83">
        <v>49.05807368</v>
      </c>
      <c r="Q39" s="83">
        <v>51.516121130000002</v>
      </c>
      <c r="R39" s="83">
        <v>52.402962809999998</v>
      </c>
      <c r="S39" s="83">
        <v>26.76344893665885</v>
      </c>
      <c r="AL39" s="124"/>
      <c r="AM39" s="124"/>
      <c r="AN39" s="124"/>
      <c r="AO39" s="124"/>
      <c r="AP39" s="124"/>
      <c r="AQ39" s="124"/>
      <c r="AR39" s="124"/>
      <c r="AS39" s="124"/>
      <c r="AT39" s="124"/>
      <c r="AU39" s="124"/>
      <c r="AV39" s="124"/>
      <c r="AW39" s="124"/>
      <c r="AX39" s="124"/>
      <c r="AY39" s="124"/>
      <c r="AZ39" s="124"/>
      <c r="BA39" s="124"/>
      <c r="BB39" s="124"/>
    </row>
    <row r="40" spans="1:54" s="24" customFormat="1" ht="22.5" customHeight="1" x14ac:dyDescent="0.25">
      <c r="B40" s="81"/>
      <c r="C40" s="81" t="s">
        <v>20</v>
      </c>
      <c r="D40" s="83">
        <v>0.29566000999999997</v>
      </c>
      <c r="E40" s="83">
        <v>0.29097778000000002</v>
      </c>
      <c r="F40" s="83">
        <v>0.51445105000000002</v>
      </c>
      <c r="G40" s="83">
        <v>0.61590182999999998</v>
      </c>
      <c r="H40" s="83">
        <v>0.50329394999999999</v>
      </c>
      <c r="I40" s="83">
        <v>0.55210360999999997</v>
      </c>
      <c r="J40" s="83">
        <v>0.56749156000000001</v>
      </c>
      <c r="K40" s="83">
        <v>0.57015800000000005</v>
      </c>
      <c r="L40" s="83">
        <v>0.70726593000000004</v>
      </c>
      <c r="M40" s="83">
        <v>0.71064520000000009</v>
      </c>
      <c r="N40" s="83">
        <v>0.78756073999999998</v>
      </c>
      <c r="O40" s="83">
        <v>0.86446964000000004</v>
      </c>
      <c r="P40" s="83">
        <v>0.94350334999999996</v>
      </c>
      <c r="Q40" s="83">
        <v>1.0996054799999999</v>
      </c>
      <c r="R40" s="83">
        <v>1.11922966</v>
      </c>
      <c r="S40" s="83">
        <v>0.57161740954249773</v>
      </c>
      <c r="AL40" s="25"/>
      <c r="AM40" s="25"/>
      <c r="AN40" s="25"/>
      <c r="AO40" s="25"/>
      <c r="AP40" s="25"/>
      <c r="AQ40" s="25"/>
      <c r="AR40" s="25"/>
      <c r="AS40" s="25"/>
      <c r="AT40" s="25"/>
      <c r="AU40" s="25"/>
      <c r="AV40" s="25"/>
      <c r="AW40" s="25"/>
      <c r="AX40" s="25"/>
      <c r="AY40" s="25"/>
      <c r="AZ40" s="25"/>
      <c r="BA40" s="25"/>
      <c r="BB40" s="25"/>
    </row>
    <row r="41" spans="1:54" s="24" customFormat="1" ht="27" customHeight="1" x14ac:dyDescent="0.25">
      <c r="B41" s="81"/>
      <c r="C41" s="82" t="s">
        <v>12</v>
      </c>
      <c r="D41" s="83">
        <v>81.737364720000002</v>
      </c>
      <c r="E41" s="83">
        <v>84.084914779999991</v>
      </c>
      <c r="F41" s="83">
        <v>85.783408659999992</v>
      </c>
      <c r="G41" s="83">
        <v>89.522458180000001</v>
      </c>
      <c r="H41" s="83">
        <v>84.10209866000001</v>
      </c>
      <c r="I41" s="83">
        <v>85.21939918999999</v>
      </c>
      <c r="J41" s="83">
        <v>86.740480930000004</v>
      </c>
      <c r="K41" s="83">
        <v>79.744248499999998</v>
      </c>
      <c r="L41" s="83">
        <v>76.642578260000008</v>
      </c>
      <c r="M41" s="83">
        <v>82.112479199999996</v>
      </c>
      <c r="N41" s="83">
        <v>78.748361190000011</v>
      </c>
      <c r="O41" s="83">
        <v>83.451654289999993</v>
      </c>
      <c r="P41" s="83">
        <v>89.439576049999985</v>
      </c>
      <c r="Q41" s="83">
        <v>92.274973069999987</v>
      </c>
      <c r="R41" s="83">
        <v>93.47008181999999</v>
      </c>
      <c r="S41" s="83">
        <v>47.737410782764378</v>
      </c>
      <c r="AL41" s="25"/>
      <c r="AM41" s="25"/>
      <c r="AN41" s="25"/>
      <c r="AO41" s="25"/>
      <c r="AP41" s="25"/>
      <c r="AQ41" s="25"/>
      <c r="AR41" s="25"/>
      <c r="AS41" s="25"/>
      <c r="AT41" s="25"/>
      <c r="AU41" s="25"/>
      <c r="AV41" s="25"/>
      <c r="AW41" s="25"/>
      <c r="AX41" s="25"/>
      <c r="AY41" s="25"/>
      <c r="AZ41" s="25"/>
      <c r="BA41" s="25"/>
      <c r="BB41" s="25"/>
    </row>
    <row r="42" spans="1:54" s="18" customFormat="1" ht="36" customHeight="1" x14ac:dyDescent="0.25">
      <c r="A42" s="17"/>
      <c r="B42" s="191" t="s">
        <v>262</v>
      </c>
      <c r="C42" s="191"/>
      <c r="D42" s="80">
        <v>131.71239360000001</v>
      </c>
      <c r="E42" s="80">
        <v>137.28754749999999</v>
      </c>
      <c r="F42" s="80">
        <v>142.39341020000001</v>
      </c>
      <c r="G42" s="80">
        <v>148.9295127</v>
      </c>
      <c r="H42" s="80">
        <v>141.436385</v>
      </c>
      <c r="I42" s="80">
        <v>150.90493479999998</v>
      </c>
      <c r="J42" s="80">
        <v>147.7313201</v>
      </c>
      <c r="K42" s="80">
        <v>150.3015705</v>
      </c>
      <c r="L42" s="80">
        <v>152.622421</v>
      </c>
      <c r="M42" s="80">
        <v>157.7521797</v>
      </c>
      <c r="N42" s="80">
        <v>157.80919420000001</v>
      </c>
      <c r="O42" s="80">
        <v>157.2329671</v>
      </c>
      <c r="P42" s="80">
        <v>165.23026949999999</v>
      </c>
      <c r="Q42" s="80">
        <v>168.47431690000002</v>
      </c>
      <c r="R42" s="80">
        <v>171.02091558000001</v>
      </c>
      <c r="S42" s="80">
        <v>100</v>
      </c>
      <c r="T42" s="17"/>
      <c r="AA42" s="19"/>
      <c r="AB42" s="19"/>
      <c r="AC42" s="19"/>
      <c r="AD42" s="19"/>
      <c r="AE42" s="19"/>
      <c r="AI42" s="14"/>
      <c r="AL42" s="21"/>
      <c r="AM42" s="21"/>
      <c r="AN42" s="21"/>
      <c r="AO42" s="21"/>
      <c r="AP42" s="21"/>
      <c r="AQ42" s="21"/>
      <c r="AR42" s="21"/>
      <c r="AS42" s="21"/>
      <c r="AT42" s="21"/>
      <c r="AU42" s="21"/>
      <c r="AV42" s="21"/>
      <c r="AW42" s="21"/>
      <c r="AX42" s="21"/>
      <c r="AY42" s="21"/>
      <c r="AZ42" s="21"/>
      <c r="BA42" s="21"/>
      <c r="BB42" s="21"/>
    </row>
    <row r="43" spans="1:54" s="115" customFormat="1" ht="22.5" customHeight="1" x14ac:dyDescent="0.25">
      <c r="B43" s="121"/>
      <c r="C43" s="81" t="s">
        <v>13</v>
      </c>
      <c r="D43" s="83">
        <v>40.355610900000002</v>
      </c>
      <c r="E43" s="83">
        <v>42.568806299999999</v>
      </c>
      <c r="F43" s="83">
        <v>44.809325100000002</v>
      </c>
      <c r="G43" s="83">
        <v>48.578903400000002</v>
      </c>
      <c r="H43" s="83">
        <v>47.670925799999999</v>
      </c>
      <c r="I43" s="83">
        <v>49.752758700000001</v>
      </c>
      <c r="J43" s="83">
        <v>50.301328500000004</v>
      </c>
      <c r="K43" s="83">
        <v>51.974361299999998</v>
      </c>
      <c r="L43" s="83">
        <v>52.335870900000003</v>
      </c>
      <c r="M43" s="83">
        <v>52.4598771</v>
      </c>
      <c r="N43" s="83">
        <v>50.883527100000002</v>
      </c>
      <c r="O43" s="83">
        <v>50.474727000000001</v>
      </c>
      <c r="P43" s="83">
        <v>48.672420889999998</v>
      </c>
      <c r="Q43" s="83">
        <v>50.070241600000003</v>
      </c>
      <c r="R43" s="83">
        <v>50.384006248796808</v>
      </c>
      <c r="S43" s="83">
        <v>29.460727699839861</v>
      </c>
      <c r="AL43" s="124"/>
      <c r="AM43" s="124"/>
      <c r="AN43" s="124"/>
      <c r="AO43" s="124"/>
      <c r="AP43" s="124"/>
      <c r="AQ43" s="124"/>
      <c r="AR43" s="124"/>
      <c r="AS43" s="124"/>
      <c r="AT43" s="124"/>
      <c r="AU43" s="124"/>
      <c r="AV43" s="124"/>
      <c r="AW43" s="124"/>
      <c r="AX43" s="124"/>
      <c r="AY43" s="124"/>
      <c r="AZ43" s="124"/>
      <c r="BA43" s="124"/>
      <c r="BB43" s="124"/>
    </row>
    <row r="44" spans="1:54" s="24" customFormat="1" ht="22.5" customHeight="1" x14ac:dyDescent="0.25">
      <c r="B44" s="81"/>
      <c r="C44" s="81" t="s">
        <v>2</v>
      </c>
      <c r="D44" s="83">
        <v>37.501997499999995</v>
      </c>
      <c r="E44" s="83">
        <v>39.552260000000004</v>
      </c>
      <c r="F44" s="83">
        <v>40.933007500000002</v>
      </c>
      <c r="G44" s="83">
        <v>43.351605000000006</v>
      </c>
      <c r="H44" s="83">
        <v>39.466790000000003</v>
      </c>
      <c r="I44" s="83">
        <v>39.896174999999999</v>
      </c>
      <c r="J44" s="83">
        <v>44.150342500000001</v>
      </c>
      <c r="K44" s="83">
        <v>41.706307500000001</v>
      </c>
      <c r="L44" s="83">
        <v>42.978182500000003</v>
      </c>
      <c r="M44" s="83">
        <v>45.070162499999995</v>
      </c>
      <c r="N44" s="83">
        <v>45.872970000000002</v>
      </c>
      <c r="O44" s="83">
        <v>44.1076075</v>
      </c>
      <c r="P44" s="83">
        <v>47.160125820000005</v>
      </c>
      <c r="Q44" s="83">
        <v>44.863249179999997</v>
      </c>
      <c r="R44" s="83">
        <v>50.344550871546573</v>
      </c>
      <c r="S44" s="83">
        <v>29.437657201640022</v>
      </c>
      <c r="AL44" s="25"/>
      <c r="AM44" s="25"/>
      <c r="AN44" s="25"/>
      <c r="AO44" s="25"/>
      <c r="AP44" s="25"/>
      <c r="AQ44" s="25"/>
      <c r="AR44" s="25"/>
      <c r="AS44" s="25"/>
      <c r="AT44" s="25"/>
      <c r="AU44" s="25"/>
      <c r="AV44" s="25"/>
      <c r="AW44" s="25"/>
      <c r="AX44" s="25"/>
      <c r="AY44" s="25"/>
      <c r="AZ44" s="25"/>
      <c r="BA44" s="25"/>
      <c r="BB44" s="25"/>
    </row>
    <row r="45" spans="1:54" s="24" customFormat="1" ht="22.5" customHeight="1" x14ac:dyDescent="0.25">
      <c r="B45" s="81"/>
      <c r="C45" s="81" t="s">
        <v>14</v>
      </c>
      <c r="D45" s="83">
        <v>6.4413068000000004</v>
      </c>
      <c r="E45" s="83">
        <v>6.4728349999999999</v>
      </c>
      <c r="F45" s="83">
        <v>5.7066042000000001</v>
      </c>
      <c r="G45" s="83">
        <v>5.8785762000000004</v>
      </c>
      <c r="H45" s="83">
        <v>5.4505569999999999</v>
      </c>
      <c r="I45" s="83">
        <v>5.4304936000000001</v>
      </c>
      <c r="J45" s="83">
        <v>5.0903711999999999</v>
      </c>
      <c r="K45" s="83">
        <v>4.6738168</v>
      </c>
      <c r="L45" s="83">
        <v>4.0566284000000001</v>
      </c>
      <c r="M45" s="83">
        <v>3.8894333999999997</v>
      </c>
      <c r="N45" s="83">
        <v>3.7757407999999999</v>
      </c>
      <c r="O45" s="83">
        <v>2.8814863999999996</v>
      </c>
      <c r="P45" s="83">
        <v>3.3643445999999999</v>
      </c>
      <c r="Q45" s="83">
        <v>3.5646110699999998</v>
      </c>
      <c r="R45" s="83">
        <v>3.1073367387995718</v>
      </c>
      <c r="S45" s="83">
        <v>1.8169337523783895</v>
      </c>
      <c r="AL45" s="25"/>
      <c r="AM45" s="25"/>
      <c r="AN45" s="25"/>
      <c r="AO45" s="25"/>
      <c r="AP45" s="25"/>
      <c r="AQ45" s="25"/>
      <c r="AR45" s="25"/>
      <c r="AS45" s="25"/>
      <c r="AT45" s="25"/>
      <c r="AU45" s="25"/>
      <c r="AV45" s="25"/>
      <c r="AW45" s="25"/>
      <c r="AX45" s="25"/>
      <c r="AY45" s="25"/>
      <c r="AZ45" s="25"/>
      <c r="BA45" s="25"/>
      <c r="BB45" s="25"/>
    </row>
    <row r="46" spans="1:54" s="24" customFormat="1" ht="22.5" customHeight="1" x14ac:dyDescent="0.25">
      <c r="B46" s="81"/>
      <c r="C46" s="81" t="s">
        <v>15</v>
      </c>
      <c r="D46" s="83">
        <v>5.5396380000000001</v>
      </c>
      <c r="E46" s="83">
        <v>5.8487650000000002</v>
      </c>
      <c r="F46" s="83">
        <v>5.8949799999999994</v>
      </c>
      <c r="G46" s="83">
        <v>6.2472409999999998</v>
      </c>
      <c r="H46" s="83">
        <v>5.2120249999999997</v>
      </c>
      <c r="I46" s="83">
        <v>5.6228249999999997</v>
      </c>
      <c r="J46" s="83">
        <v>6.8696029999999997</v>
      </c>
      <c r="K46" s="83">
        <v>6.9681949999999997</v>
      </c>
      <c r="L46" s="83">
        <v>6.4567489999999994</v>
      </c>
      <c r="M46" s="83">
        <v>6.0726509999999996</v>
      </c>
      <c r="N46" s="83">
        <v>5.4769909999999999</v>
      </c>
      <c r="O46" s="83">
        <v>5.3712099999999996</v>
      </c>
      <c r="P46" s="83">
        <v>5.93228372</v>
      </c>
      <c r="Q46" s="83">
        <v>6.8518717200000001</v>
      </c>
      <c r="R46" s="83">
        <v>6.8209848079779336</v>
      </c>
      <c r="S46" s="83">
        <v>3.9883921711243673</v>
      </c>
      <c r="AL46" s="25"/>
      <c r="AM46" s="25"/>
      <c r="AN46" s="25"/>
      <c r="AO46" s="25"/>
      <c r="AP46" s="25"/>
      <c r="AQ46" s="25"/>
      <c r="AR46" s="25"/>
      <c r="AS46" s="25"/>
      <c r="AT46" s="25"/>
      <c r="AU46" s="25"/>
      <c r="AV46" s="25"/>
      <c r="AW46" s="25"/>
      <c r="AX46" s="25"/>
      <c r="AY46" s="25"/>
      <c r="AZ46" s="25"/>
      <c r="BA46" s="25"/>
      <c r="BB46" s="25"/>
    </row>
    <row r="47" spans="1:54" s="24" customFormat="1" ht="27" customHeight="1" x14ac:dyDescent="0.25">
      <c r="B47" s="81"/>
      <c r="C47" s="82" t="s">
        <v>16</v>
      </c>
      <c r="D47" s="83">
        <v>10.7573717</v>
      </c>
      <c r="E47" s="83">
        <v>11.628640799999999</v>
      </c>
      <c r="F47" s="83">
        <v>12.4658502</v>
      </c>
      <c r="G47" s="83">
        <v>13.077826099999999</v>
      </c>
      <c r="H47" s="83">
        <v>13.788684999999999</v>
      </c>
      <c r="I47" s="83">
        <v>13.6172878</v>
      </c>
      <c r="J47" s="83">
        <v>15.5542959</v>
      </c>
      <c r="K47" s="83">
        <v>16.438749399999999</v>
      </c>
      <c r="L47" s="83">
        <v>18.246110899999998</v>
      </c>
      <c r="M47" s="83">
        <v>19.866693399999999</v>
      </c>
      <c r="N47" s="83">
        <v>19.901851799999999</v>
      </c>
      <c r="O47" s="83">
        <v>20.4413135</v>
      </c>
      <c r="P47" s="83">
        <v>22.620920050000002</v>
      </c>
      <c r="Q47" s="83">
        <v>24.563039540000002</v>
      </c>
      <c r="R47" s="83">
        <v>24.691607919785657</v>
      </c>
      <c r="S47" s="83">
        <v>14.437770863316096</v>
      </c>
      <c r="AL47" s="25"/>
      <c r="AM47" s="25"/>
      <c r="AN47" s="25"/>
      <c r="AO47" s="25"/>
      <c r="AP47" s="25"/>
      <c r="AQ47" s="25"/>
      <c r="AR47" s="25"/>
      <c r="AS47" s="25"/>
      <c r="AT47" s="25"/>
      <c r="AU47" s="25"/>
      <c r="AV47" s="25"/>
      <c r="AW47" s="25"/>
      <c r="AX47" s="25"/>
      <c r="AY47" s="25"/>
      <c r="AZ47" s="25"/>
      <c r="BA47" s="25"/>
      <c r="BB47" s="25"/>
    </row>
    <row r="48" spans="1:54" s="18" customFormat="1" ht="36" customHeight="1" x14ac:dyDescent="0.25">
      <c r="A48" s="17"/>
      <c r="B48" s="191" t="s">
        <v>263</v>
      </c>
      <c r="C48" s="191"/>
      <c r="D48" s="80">
        <v>141.99834016</v>
      </c>
      <c r="E48" s="80">
        <v>137.17790790999999</v>
      </c>
      <c r="F48" s="80">
        <v>128.67745450000001</v>
      </c>
      <c r="G48" s="80">
        <v>128.56054768999999</v>
      </c>
      <c r="H48" s="80">
        <v>110.42141498000001</v>
      </c>
      <c r="I48" s="80">
        <v>104.91663555</v>
      </c>
      <c r="J48" s="80">
        <v>121.88410492</v>
      </c>
      <c r="K48" s="80">
        <v>113.91317711000001</v>
      </c>
      <c r="L48" s="80">
        <v>102.99071259999999</v>
      </c>
      <c r="M48" s="80">
        <v>91.700464979999992</v>
      </c>
      <c r="N48" s="80">
        <v>92.834739319999997</v>
      </c>
      <c r="O48" s="80">
        <v>83.114174869999999</v>
      </c>
      <c r="P48" s="80">
        <v>88.194822560000006</v>
      </c>
      <c r="Q48" s="80">
        <v>86.954952509999998</v>
      </c>
      <c r="R48" s="80">
        <v>84.209532139999993</v>
      </c>
      <c r="S48" s="80">
        <v>100</v>
      </c>
      <c r="T48" s="17"/>
      <c r="AA48" s="19"/>
      <c r="AB48" s="19"/>
      <c r="AC48" s="19"/>
      <c r="AD48" s="19"/>
      <c r="AE48" s="19"/>
      <c r="AI48" s="14"/>
      <c r="AL48" s="21"/>
      <c r="AM48" s="21"/>
      <c r="AN48" s="21"/>
      <c r="AO48" s="21"/>
      <c r="AP48" s="21"/>
      <c r="AQ48" s="21"/>
      <c r="AR48" s="21"/>
      <c r="AS48" s="21"/>
      <c r="AT48" s="21"/>
      <c r="AU48" s="21"/>
      <c r="AV48" s="21"/>
      <c r="AW48" s="21"/>
      <c r="AX48" s="21"/>
      <c r="AY48" s="21"/>
      <c r="AZ48" s="21"/>
      <c r="BA48" s="21"/>
      <c r="BB48" s="21"/>
    </row>
    <row r="49" spans="1:54" s="115" customFormat="1" ht="22.5" customHeight="1" x14ac:dyDescent="0.25">
      <c r="B49" s="121"/>
      <c r="C49" s="81" t="s">
        <v>4</v>
      </c>
      <c r="D49" s="83">
        <v>48.635460500000001</v>
      </c>
      <c r="E49" s="83">
        <v>51.614491000000001</v>
      </c>
      <c r="F49" s="83">
        <v>53.302669399999999</v>
      </c>
      <c r="G49" s="83">
        <v>50.970447399999998</v>
      </c>
      <c r="H49" s="83">
        <v>51.575297499999998</v>
      </c>
      <c r="I49" s="83">
        <v>45.958383399999995</v>
      </c>
      <c r="J49" s="83">
        <v>53.015924400000003</v>
      </c>
      <c r="K49" s="83">
        <v>54.010698600000005</v>
      </c>
      <c r="L49" s="83">
        <v>47.300204000000001</v>
      </c>
      <c r="M49" s="83">
        <v>42.820987899999999</v>
      </c>
      <c r="N49" s="83">
        <v>45.520290899999999</v>
      </c>
      <c r="O49" s="83">
        <v>39.395965699999998</v>
      </c>
      <c r="P49" s="83">
        <v>40.779080530000002</v>
      </c>
      <c r="Q49" s="83">
        <v>40.430217550000002</v>
      </c>
      <c r="R49" s="83">
        <v>39.457632629999999</v>
      </c>
      <c r="S49" s="83">
        <v>46.856491928254528</v>
      </c>
      <c r="AL49" s="124"/>
      <c r="AM49" s="124"/>
      <c r="AN49" s="124"/>
      <c r="AO49" s="124"/>
      <c r="AP49" s="124"/>
      <c r="AQ49" s="124"/>
      <c r="AR49" s="124"/>
      <c r="AS49" s="124"/>
      <c r="AT49" s="124"/>
      <c r="AU49" s="124"/>
      <c r="AV49" s="124"/>
      <c r="AW49" s="124"/>
      <c r="AX49" s="124"/>
      <c r="AY49" s="124"/>
      <c r="AZ49" s="124"/>
      <c r="BA49" s="124"/>
      <c r="BB49" s="124"/>
    </row>
    <row r="50" spans="1:54" s="24" customFormat="1" ht="22.5" customHeight="1" x14ac:dyDescent="0.25">
      <c r="B50" s="81"/>
      <c r="C50" s="81" t="s">
        <v>0</v>
      </c>
      <c r="D50" s="83">
        <v>93.362879660000004</v>
      </c>
      <c r="E50" s="83">
        <v>85.563416910000001</v>
      </c>
      <c r="F50" s="83">
        <v>75.374785099999997</v>
      </c>
      <c r="G50" s="83">
        <v>77.590100289999995</v>
      </c>
      <c r="H50" s="83">
        <v>58.846117480000004</v>
      </c>
      <c r="I50" s="83">
        <v>58.95825215</v>
      </c>
      <c r="J50" s="83">
        <v>68.868180519999996</v>
      </c>
      <c r="K50" s="83">
        <v>59.902478510000002</v>
      </c>
      <c r="L50" s="83">
        <v>55.690508600000001</v>
      </c>
      <c r="M50" s="83">
        <v>48.879477079999994</v>
      </c>
      <c r="N50" s="83">
        <v>47.314448419999998</v>
      </c>
      <c r="O50" s="83">
        <v>43.718209170000002</v>
      </c>
      <c r="P50" s="83">
        <v>47.415742030000004</v>
      </c>
      <c r="Q50" s="83">
        <v>46.524734960000004</v>
      </c>
      <c r="R50" s="83">
        <v>44.751899510000001</v>
      </c>
      <c r="S50" s="83">
        <v>53.14350807174548</v>
      </c>
      <c r="W50" s="49"/>
      <c r="AL50" s="25"/>
      <c r="AM50" s="25"/>
      <c r="AN50" s="25"/>
      <c r="AO50" s="25"/>
      <c r="AP50" s="25"/>
      <c r="AQ50" s="25"/>
      <c r="AR50" s="25"/>
      <c r="AS50" s="25"/>
      <c r="AT50" s="25"/>
      <c r="AU50" s="25"/>
      <c r="AV50" s="25"/>
      <c r="AW50" s="25"/>
      <c r="AX50" s="25"/>
      <c r="AY50" s="25"/>
      <c r="AZ50" s="25"/>
      <c r="BA50" s="25"/>
      <c r="BB50" s="25"/>
    </row>
    <row r="51" spans="1:54" s="24" customFormat="1" ht="22.5" customHeight="1" x14ac:dyDescent="0.25">
      <c r="B51" s="81"/>
      <c r="C51" s="81" t="s">
        <v>13</v>
      </c>
      <c r="D51" s="83">
        <v>2.4906329999999999</v>
      </c>
      <c r="E51" s="83">
        <v>3.0518136</v>
      </c>
      <c r="F51" s="83">
        <v>3.4175268000000001</v>
      </c>
      <c r="G51" s="83">
        <v>5.1115775999999995</v>
      </c>
      <c r="H51" s="83">
        <v>4.3412679000000001</v>
      </c>
      <c r="I51" s="83">
        <v>4.8236310000000007</v>
      </c>
      <c r="J51" s="83">
        <v>5.5645155000000006</v>
      </c>
      <c r="K51" s="83">
        <v>5.5666172999999999</v>
      </c>
      <c r="L51" s="83">
        <v>5.3900661000000003</v>
      </c>
      <c r="M51" s="83">
        <v>6.431508</v>
      </c>
      <c r="N51" s="83">
        <v>5.5172250000000007</v>
      </c>
      <c r="O51" s="83">
        <v>5.0905595999999997</v>
      </c>
      <c r="P51" s="83">
        <v>4.3051169399999996</v>
      </c>
      <c r="Q51" s="83">
        <v>3.7643984099999996</v>
      </c>
      <c r="R51" s="83">
        <v>2.382890637673543</v>
      </c>
      <c r="S51" s="83">
        <v>2.8297160394050649</v>
      </c>
      <c r="AL51" s="25"/>
      <c r="AM51" s="25"/>
      <c r="AN51" s="25"/>
      <c r="AO51" s="25"/>
      <c r="AP51" s="25"/>
      <c r="AQ51" s="25"/>
      <c r="AR51" s="25"/>
      <c r="AS51" s="25"/>
      <c r="AT51" s="25"/>
      <c r="AU51" s="25"/>
      <c r="AV51" s="25"/>
      <c r="AW51" s="25"/>
      <c r="AX51" s="25"/>
      <c r="AY51" s="25"/>
      <c r="AZ51" s="25"/>
      <c r="BA51" s="25"/>
      <c r="BB51" s="25"/>
    </row>
    <row r="52" spans="1:54" s="24" customFormat="1" ht="22.5" customHeight="1" x14ac:dyDescent="0.25">
      <c r="B52" s="81"/>
      <c r="C52" s="81" t="s">
        <v>2</v>
      </c>
      <c r="D52" s="83">
        <v>2.4124924999999999</v>
      </c>
      <c r="E52" s="83">
        <v>4.2460275000000003</v>
      </c>
      <c r="F52" s="83">
        <v>5.4619399999999994</v>
      </c>
      <c r="G52" s="83">
        <v>7.7930325000000007</v>
      </c>
      <c r="H52" s="83">
        <v>6.3278325000000004</v>
      </c>
      <c r="I52" s="83">
        <v>6.0215649999999998</v>
      </c>
      <c r="J52" s="83">
        <v>9.905362499999999</v>
      </c>
      <c r="K52" s="83">
        <v>10.652207500000001</v>
      </c>
      <c r="L52" s="83">
        <v>7.1357274999999998</v>
      </c>
      <c r="M52" s="83">
        <v>7.5193250000000003</v>
      </c>
      <c r="N52" s="83">
        <v>7.3901025000000002</v>
      </c>
      <c r="O52" s="83">
        <v>8.3740249999999996</v>
      </c>
      <c r="P52" s="83">
        <v>9.0379956399999983</v>
      </c>
      <c r="Q52" s="83">
        <v>8.8171312300000011</v>
      </c>
      <c r="R52" s="83">
        <v>9.5982092856507712</v>
      </c>
      <c r="S52" s="83">
        <v>11.398008089741623</v>
      </c>
      <c r="AL52" s="25"/>
      <c r="AM52" s="25"/>
      <c r="AN52" s="25"/>
      <c r="AO52" s="25"/>
      <c r="AP52" s="25"/>
      <c r="AQ52" s="25"/>
      <c r="AR52" s="25"/>
      <c r="AS52" s="25"/>
      <c r="AT52" s="25"/>
      <c r="AU52" s="25"/>
      <c r="AV52" s="25"/>
      <c r="AW52" s="25"/>
      <c r="AX52" s="25"/>
      <c r="AY52" s="25"/>
      <c r="AZ52" s="25"/>
      <c r="BA52" s="25"/>
      <c r="BB52" s="25"/>
    </row>
    <row r="53" spans="1:54" s="24" customFormat="1" ht="22.5" customHeight="1" x14ac:dyDescent="0.25">
      <c r="B53" s="81"/>
      <c r="C53" s="81" t="s">
        <v>14</v>
      </c>
      <c r="D53" s="83">
        <v>0.83693039999999996</v>
      </c>
      <c r="E53" s="83">
        <v>1.0260996</v>
      </c>
      <c r="F53" s="83">
        <v>0.82355480000000003</v>
      </c>
      <c r="G53" s="83">
        <v>1.1713204000000002</v>
      </c>
      <c r="H53" s="83">
        <v>1.7416942</v>
      </c>
      <c r="I53" s="83">
        <v>1.9757671999999999</v>
      </c>
      <c r="J53" s="83">
        <v>2.7152468000000001</v>
      </c>
      <c r="K53" s="83">
        <v>3.601858</v>
      </c>
      <c r="L53" s="83">
        <v>0.32196980000000003</v>
      </c>
      <c r="M53" s="83">
        <v>0.2617796</v>
      </c>
      <c r="N53" s="83">
        <v>0.72610400000000008</v>
      </c>
      <c r="O53" s="83">
        <v>0.70604060000000002</v>
      </c>
      <c r="P53" s="83">
        <v>0.72845523999999995</v>
      </c>
      <c r="Q53" s="83">
        <v>0.27507092</v>
      </c>
      <c r="R53" s="83">
        <v>6.0784775272632464E-2</v>
      </c>
      <c r="S53" s="83">
        <v>7.2182772814337201E-2</v>
      </c>
      <c r="AL53" s="25"/>
      <c r="AM53" s="25"/>
      <c r="AN53" s="25"/>
      <c r="AO53" s="25"/>
      <c r="AP53" s="25"/>
      <c r="AQ53" s="25"/>
      <c r="AR53" s="25"/>
      <c r="AS53" s="25"/>
      <c r="AT53" s="25"/>
      <c r="AU53" s="25"/>
      <c r="AV53" s="25"/>
      <c r="AW53" s="25"/>
      <c r="AX53" s="25"/>
      <c r="AY53" s="25"/>
      <c r="AZ53" s="25"/>
      <c r="BA53" s="25"/>
      <c r="BB53" s="25"/>
    </row>
    <row r="54" spans="1:54" s="24" customFormat="1" ht="22.5" customHeight="1" x14ac:dyDescent="0.25">
      <c r="B54" s="81"/>
      <c r="C54" s="81" t="s">
        <v>15</v>
      </c>
      <c r="D54" s="83">
        <v>0.48063600000000001</v>
      </c>
      <c r="E54" s="83">
        <v>0.65009099999999997</v>
      </c>
      <c r="F54" s="83">
        <v>0.71889999999999998</v>
      </c>
      <c r="G54" s="83">
        <v>0.78051999999999999</v>
      </c>
      <c r="H54" s="83">
        <v>0.832897</v>
      </c>
      <c r="I54" s="83">
        <v>0.57922799999999997</v>
      </c>
      <c r="J54" s="83">
        <v>0.391287</v>
      </c>
      <c r="K54" s="83">
        <v>0.36253099999999999</v>
      </c>
      <c r="L54" s="83">
        <v>0.439556</v>
      </c>
      <c r="M54" s="83">
        <v>0.37998999999999999</v>
      </c>
      <c r="N54" s="83">
        <v>0.37896300000000005</v>
      </c>
      <c r="O54" s="83">
        <v>0.56074199999999996</v>
      </c>
      <c r="P54" s="83">
        <v>0.74325940999999995</v>
      </c>
      <c r="Q54" s="83">
        <v>0.74690610000000002</v>
      </c>
      <c r="R54" s="83">
        <v>0.26554778705387072</v>
      </c>
      <c r="S54" s="83">
        <v>0.31534171999957478</v>
      </c>
      <c r="AL54" s="25"/>
      <c r="AM54" s="25"/>
      <c r="AN54" s="25"/>
      <c r="AO54" s="25"/>
      <c r="AP54" s="25"/>
      <c r="AQ54" s="25"/>
      <c r="AR54" s="25"/>
      <c r="AS54" s="25"/>
      <c r="AT54" s="25"/>
      <c r="AU54" s="25"/>
      <c r="AV54" s="25"/>
      <c r="AW54" s="25"/>
      <c r="AX54" s="25"/>
      <c r="AY54" s="25"/>
      <c r="AZ54" s="25"/>
      <c r="BA54" s="25"/>
      <c r="BB54" s="25"/>
    </row>
    <row r="55" spans="1:54" s="24" customFormat="1" ht="27" customHeight="1" x14ac:dyDescent="0.25">
      <c r="B55" s="81"/>
      <c r="C55" s="82" t="s">
        <v>16</v>
      </c>
      <c r="D55" s="83">
        <v>0.23841790000000002</v>
      </c>
      <c r="E55" s="83">
        <v>0.3120308</v>
      </c>
      <c r="F55" s="83">
        <v>0.38344630000000002</v>
      </c>
      <c r="G55" s="83">
        <v>0.48672410000000005</v>
      </c>
      <c r="H55" s="83">
        <v>0.3812489</v>
      </c>
      <c r="I55" s="83">
        <v>0.5032046</v>
      </c>
      <c r="J55" s="83">
        <v>0.73063549999999999</v>
      </c>
      <c r="K55" s="83">
        <v>0.83391330000000008</v>
      </c>
      <c r="L55" s="83">
        <v>0.90532880000000004</v>
      </c>
      <c r="M55" s="83">
        <v>1.1085882999999999</v>
      </c>
      <c r="N55" s="83">
        <v>1.3426114</v>
      </c>
      <c r="O55" s="83">
        <v>1.8820731000000002</v>
      </c>
      <c r="P55" s="83">
        <v>2.20298689</v>
      </c>
      <c r="Q55" s="83">
        <v>2.4048995899999999</v>
      </c>
      <c r="R55" s="83">
        <v>2.6738246312164256</v>
      </c>
      <c r="S55" s="83">
        <v>3.1752042355147392</v>
      </c>
      <c r="AL55" s="25"/>
      <c r="AM55" s="25"/>
      <c r="AN55" s="25"/>
      <c r="AO55" s="25"/>
      <c r="AP55" s="25"/>
      <c r="AQ55" s="25"/>
      <c r="AR55" s="25"/>
      <c r="AS55" s="25"/>
      <c r="AT55" s="25"/>
      <c r="AU55" s="25"/>
      <c r="AV55" s="25"/>
      <c r="AW55" s="25"/>
      <c r="AX55" s="25"/>
      <c r="AY55" s="25"/>
      <c r="AZ55" s="25"/>
      <c r="BA55" s="25"/>
      <c r="BB55" s="25"/>
    </row>
    <row r="56" spans="1:54" s="18" customFormat="1" ht="36" customHeight="1" x14ac:dyDescent="0.25">
      <c r="A56" s="17"/>
      <c r="B56" s="191" t="s">
        <v>264</v>
      </c>
      <c r="C56" s="191"/>
      <c r="D56" s="80">
        <v>671.42854399999999</v>
      </c>
      <c r="E56" s="80">
        <v>674.01495062000004</v>
      </c>
      <c r="F56" s="80">
        <v>694.00177684000005</v>
      </c>
      <c r="G56" s="80">
        <v>693.81601187000001</v>
      </c>
      <c r="H56" s="80">
        <v>678.75013885999999</v>
      </c>
      <c r="I56" s="80">
        <v>701.16899212999999</v>
      </c>
      <c r="J56" s="80">
        <v>728.46243723999999</v>
      </c>
      <c r="K56" s="80">
        <v>720.57248411</v>
      </c>
      <c r="L56" s="80">
        <v>750.84210891999999</v>
      </c>
      <c r="M56" s="80">
        <v>720.69511585999999</v>
      </c>
      <c r="N56" s="80">
        <v>761.70733423000001</v>
      </c>
      <c r="O56" s="80">
        <v>759.04832397999996</v>
      </c>
      <c r="P56" s="80">
        <v>781.81235623999999</v>
      </c>
      <c r="Q56" s="80">
        <v>795.50311993000003</v>
      </c>
      <c r="R56" s="80">
        <v>812.61892677000003</v>
      </c>
      <c r="S56" s="80">
        <v>100</v>
      </c>
      <c r="T56" s="17"/>
      <c r="AA56" s="19"/>
      <c r="AB56" s="19"/>
      <c r="AC56" s="19"/>
      <c r="AD56" s="19"/>
      <c r="AE56" s="19"/>
      <c r="AI56" s="14"/>
      <c r="AL56" s="21"/>
      <c r="AM56" s="21"/>
      <c r="AN56" s="21"/>
      <c r="AO56" s="21"/>
      <c r="AP56" s="21"/>
      <c r="AQ56" s="21"/>
      <c r="AR56" s="21"/>
      <c r="AS56" s="21"/>
      <c r="AT56" s="21"/>
      <c r="AU56" s="21"/>
      <c r="AV56" s="21"/>
      <c r="AW56" s="21"/>
      <c r="AX56" s="21"/>
      <c r="AY56" s="21"/>
      <c r="AZ56" s="21"/>
      <c r="BA56" s="21"/>
      <c r="BB56" s="21"/>
    </row>
    <row r="57" spans="1:54" s="115" customFormat="1" ht="22.5" customHeight="1" x14ac:dyDescent="0.25">
      <c r="B57" s="121"/>
      <c r="C57" s="81" t="s">
        <v>4</v>
      </c>
      <c r="D57" s="83">
        <v>441.74532049999999</v>
      </c>
      <c r="E57" s="83">
        <v>450.5372787</v>
      </c>
      <c r="F57" s="83">
        <v>480.34764360000003</v>
      </c>
      <c r="G57" s="83">
        <v>474.2832325</v>
      </c>
      <c r="H57" s="83">
        <v>499.67233799999997</v>
      </c>
      <c r="I57" s="83">
        <v>505.34212250000002</v>
      </c>
      <c r="J57" s="83">
        <v>507.78230829999995</v>
      </c>
      <c r="K57" s="83">
        <v>502.40758440000002</v>
      </c>
      <c r="L57" s="83">
        <v>507.436937</v>
      </c>
      <c r="M57" s="83">
        <v>492.7143064</v>
      </c>
      <c r="N57" s="83">
        <v>515.53726259999996</v>
      </c>
      <c r="O57" s="83">
        <v>504.71320220000001</v>
      </c>
      <c r="P57" s="83">
        <v>510.72658948999998</v>
      </c>
      <c r="Q57" s="83">
        <v>509.94881065999999</v>
      </c>
      <c r="R57" s="83">
        <v>519.63886330000003</v>
      </c>
      <c r="S57" s="83">
        <v>63.946192511840948</v>
      </c>
      <c r="AL57" s="124"/>
      <c r="AM57" s="124"/>
      <c r="AN57" s="124"/>
      <c r="AO57" s="124"/>
      <c r="AP57" s="124"/>
      <c r="AQ57" s="124"/>
      <c r="AR57" s="124"/>
      <c r="AS57" s="124"/>
      <c r="AT57" s="124"/>
      <c r="AU57" s="124"/>
      <c r="AV57" s="124"/>
      <c r="AW57" s="124"/>
      <c r="AX57" s="124"/>
      <c r="AY57" s="124"/>
      <c r="AZ57" s="124"/>
      <c r="BA57" s="124"/>
      <c r="BB57" s="124"/>
    </row>
    <row r="58" spans="1:54" s="24" customFormat="1" ht="22.5" customHeight="1" x14ac:dyDescent="0.25">
      <c r="B58" s="81"/>
      <c r="C58" s="81" t="s">
        <v>0</v>
      </c>
      <c r="D58" s="83">
        <v>229.6832235</v>
      </c>
      <c r="E58" s="83">
        <v>223.47767192000001</v>
      </c>
      <c r="F58" s="83">
        <v>213.65413323999999</v>
      </c>
      <c r="G58" s="83">
        <v>219.53277937000001</v>
      </c>
      <c r="H58" s="83">
        <v>179.07780086</v>
      </c>
      <c r="I58" s="83">
        <v>195.82686963</v>
      </c>
      <c r="J58" s="83">
        <v>220.68012894</v>
      </c>
      <c r="K58" s="83">
        <v>218.16489970999999</v>
      </c>
      <c r="L58" s="83">
        <v>243.40517191999999</v>
      </c>
      <c r="M58" s="83">
        <v>227.98080945999999</v>
      </c>
      <c r="N58" s="83">
        <v>246.17007163</v>
      </c>
      <c r="O58" s="83">
        <v>254.33512177999998</v>
      </c>
      <c r="P58" s="83">
        <v>271.08576675</v>
      </c>
      <c r="Q58" s="83">
        <v>285.55430927000003</v>
      </c>
      <c r="R58" s="83">
        <v>292.98006347</v>
      </c>
      <c r="S58" s="83">
        <v>36.053807488159052</v>
      </c>
      <c r="AL58" s="25"/>
      <c r="AM58" s="25"/>
      <c r="AN58" s="25"/>
      <c r="AO58" s="25"/>
      <c r="AP58" s="25"/>
      <c r="AQ58" s="25"/>
      <c r="AR58" s="25"/>
      <c r="AS58" s="25"/>
      <c r="AT58" s="25"/>
      <c r="AU58" s="25"/>
      <c r="AV58" s="25"/>
      <c r="AW58" s="25"/>
      <c r="AX58" s="25"/>
      <c r="AY58" s="25"/>
      <c r="AZ58" s="25"/>
      <c r="BA58" s="25"/>
      <c r="BB58" s="25"/>
    </row>
    <row r="59" spans="1:54" s="24" customFormat="1" ht="22.5" customHeight="1" x14ac:dyDescent="0.25">
      <c r="B59" s="81"/>
      <c r="C59" s="81" t="s">
        <v>13</v>
      </c>
      <c r="D59" s="83">
        <v>10.951428900000002</v>
      </c>
      <c r="E59" s="83">
        <v>10.889425800000001</v>
      </c>
      <c r="F59" s="83">
        <v>10.124370600000001</v>
      </c>
      <c r="G59" s="83">
        <v>8.6247363000000004</v>
      </c>
      <c r="H59" s="83">
        <v>8.6016165000000004</v>
      </c>
      <c r="I59" s="83">
        <v>7.2364974000000002</v>
      </c>
      <c r="J59" s="83">
        <v>8.2621758000000014</v>
      </c>
      <c r="K59" s="83">
        <v>7.6232286</v>
      </c>
      <c r="L59" s="83">
        <v>8.5469697</v>
      </c>
      <c r="M59" s="83">
        <v>8.1486786000000002</v>
      </c>
      <c r="N59" s="83">
        <v>9.2163930000000001</v>
      </c>
      <c r="O59" s="83">
        <v>9.4286748000000014</v>
      </c>
      <c r="P59" s="83">
        <v>8.2998526699999999</v>
      </c>
      <c r="Q59" s="83">
        <v>7.5619372800000004</v>
      </c>
      <c r="R59" s="83">
        <v>9.3318034226958879</v>
      </c>
      <c r="S59" s="83">
        <v>1.1483615647235741</v>
      </c>
      <c r="AL59" s="25"/>
      <c r="AM59" s="25"/>
      <c r="AN59" s="25"/>
      <c r="AO59" s="25"/>
      <c r="AP59" s="25"/>
      <c r="AQ59" s="25"/>
      <c r="AR59" s="25"/>
      <c r="AS59" s="25"/>
      <c r="AT59" s="25"/>
      <c r="AU59" s="25"/>
      <c r="AV59" s="25"/>
      <c r="AW59" s="25"/>
      <c r="AX59" s="25"/>
      <c r="AY59" s="25"/>
      <c r="AZ59" s="25"/>
      <c r="BA59" s="25"/>
      <c r="BB59" s="25"/>
    </row>
    <row r="60" spans="1:54" s="24" customFormat="1" ht="22.5" customHeight="1" x14ac:dyDescent="0.25">
      <c r="B60" s="81"/>
      <c r="C60" s="81" t="s">
        <v>2</v>
      </c>
      <c r="D60" s="83">
        <v>43.727062500000002</v>
      </c>
      <c r="E60" s="83">
        <v>47.449077500000001</v>
      </c>
      <c r="F60" s="83">
        <v>47.296452500000001</v>
      </c>
      <c r="G60" s="83">
        <v>48.558152499999998</v>
      </c>
      <c r="H60" s="83">
        <v>51.268772499999997</v>
      </c>
      <c r="I60" s="83">
        <v>51.401047499999997</v>
      </c>
      <c r="J60" s="83">
        <v>50.259412499999996</v>
      </c>
      <c r="K60" s="83">
        <v>53.553059999999995</v>
      </c>
      <c r="L60" s="83">
        <v>51.315577499999996</v>
      </c>
      <c r="M60" s="83">
        <v>50.541260000000001</v>
      </c>
      <c r="N60" s="83">
        <v>48.086032500000002</v>
      </c>
      <c r="O60" s="83">
        <v>45.851602499999998</v>
      </c>
      <c r="P60" s="83">
        <v>47.410986369999996</v>
      </c>
      <c r="Q60" s="83">
        <v>50.3233034</v>
      </c>
      <c r="R60" s="83">
        <v>47.236193890492942</v>
      </c>
      <c r="S60" s="83">
        <v>5.8128345691193166</v>
      </c>
      <c r="AL60" s="25"/>
      <c r="AM60" s="25"/>
      <c r="AN60" s="25"/>
      <c r="AO60" s="25"/>
      <c r="AP60" s="25"/>
      <c r="AQ60" s="25"/>
      <c r="AR60" s="25"/>
      <c r="AS60" s="25"/>
      <c r="AT60" s="25"/>
      <c r="AU60" s="25"/>
      <c r="AV60" s="25"/>
      <c r="AW60" s="25"/>
      <c r="AX60" s="25"/>
      <c r="AY60" s="25"/>
      <c r="AZ60" s="25"/>
      <c r="BA60" s="25"/>
      <c r="BB60" s="25"/>
    </row>
    <row r="61" spans="1:54" s="115" customFormat="1" ht="22.5" customHeight="1" x14ac:dyDescent="0.25">
      <c r="B61" s="121"/>
      <c r="C61" s="81" t="s">
        <v>14</v>
      </c>
      <c r="D61" s="83">
        <v>54.728178200000002</v>
      </c>
      <c r="E61" s="83">
        <v>52.755277199999995</v>
      </c>
      <c r="F61" s="83">
        <v>59.786065799999996</v>
      </c>
      <c r="G61" s="83">
        <v>64.942359600000003</v>
      </c>
      <c r="H61" s="83">
        <v>64.946181199999998</v>
      </c>
      <c r="I61" s="83">
        <v>70.564888600000003</v>
      </c>
      <c r="J61" s="83">
        <v>64.691089399999996</v>
      </c>
      <c r="K61" s="83">
        <v>64.816246800000002</v>
      </c>
      <c r="L61" s="83">
        <v>71.4333472</v>
      </c>
      <c r="M61" s="83">
        <v>72.556897599999999</v>
      </c>
      <c r="N61" s="83">
        <v>74.9635502</v>
      </c>
      <c r="O61" s="83">
        <v>57.009673399999997</v>
      </c>
      <c r="P61" s="83">
        <v>54.438447419999996</v>
      </c>
      <c r="Q61" s="83">
        <v>48.588079430000001</v>
      </c>
      <c r="R61" s="83">
        <v>52.74430201246804</v>
      </c>
      <c r="S61" s="83">
        <v>6.4906563550170118</v>
      </c>
      <c r="AL61" s="124"/>
      <c r="AM61" s="124"/>
      <c r="AN61" s="124"/>
      <c r="AO61" s="124"/>
      <c r="AP61" s="124"/>
      <c r="AQ61" s="124"/>
      <c r="AR61" s="124"/>
      <c r="AS61" s="124"/>
      <c r="AT61" s="124"/>
      <c r="AU61" s="124"/>
      <c r="AV61" s="124"/>
      <c r="AW61" s="124"/>
      <c r="AX61" s="124"/>
      <c r="AY61" s="124"/>
      <c r="AZ61" s="124"/>
      <c r="BA61" s="124"/>
      <c r="BB61" s="124"/>
    </row>
    <row r="62" spans="1:54" s="115" customFormat="1" ht="22.5" customHeight="1" x14ac:dyDescent="0.25">
      <c r="B62" s="121"/>
      <c r="C62" s="81" t="s">
        <v>15</v>
      </c>
      <c r="D62" s="83">
        <v>0.51349999999999996</v>
      </c>
      <c r="E62" s="83">
        <v>0.434421</v>
      </c>
      <c r="F62" s="83">
        <v>0.49809500000000001</v>
      </c>
      <c r="G62" s="83">
        <v>0.434421</v>
      </c>
      <c r="H62" s="83">
        <v>0.58641700000000008</v>
      </c>
      <c r="I62" s="83">
        <v>0.17150899999999999</v>
      </c>
      <c r="J62" s="83">
        <v>0.14994200000000002</v>
      </c>
      <c r="K62" s="83">
        <v>0.224913</v>
      </c>
      <c r="L62" s="83">
        <v>2.4093420000000001</v>
      </c>
      <c r="M62" s="83">
        <v>3.0717569999999998</v>
      </c>
      <c r="N62" s="83">
        <v>3.007056</v>
      </c>
      <c r="O62" s="83">
        <v>3.0162990000000001</v>
      </c>
      <c r="P62" s="83">
        <v>2.8622007300000001</v>
      </c>
      <c r="Q62" s="83">
        <v>3.3328741100000001</v>
      </c>
      <c r="R62" s="83">
        <v>3.4659621365662443</v>
      </c>
      <c r="S62" s="83">
        <v>0.42651752529845199</v>
      </c>
      <c r="AL62" s="124"/>
      <c r="AM62" s="124"/>
      <c r="AN62" s="124"/>
      <c r="AO62" s="124"/>
      <c r="AP62" s="124"/>
      <c r="AQ62" s="124"/>
      <c r="AR62" s="124"/>
      <c r="AS62" s="124"/>
      <c r="AT62" s="124"/>
      <c r="AU62" s="124"/>
      <c r="AV62" s="124"/>
      <c r="AW62" s="124"/>
      <c r="AX62" s="124"/>
      <c r="AY62" s="124"/>
      <c r="AZ62" s="124"/>
      <c r="BA62" s="124"/>
      <c r="BB62" s="124"/>
    </row>
    <row r="63" spans="1:54" s="24" customFormat="1" ht="27" customHeight="1" x14ac:dyDescent="0.25">
      <c r="B63" s="81"/>
      <c r="C63" s="82" t="s">
        <v>16</v>
      </c>
      <c r="D63" s="83">
        <v>2.7632305000000001</v>
      </c>
      <c r="E63" s="83">
        <v>2.8489290999999999</v>
      </c>
      <c r="F63" s="83">
        <v>2.8665083</v>
      </c>
      <c r="G63" s="83">
        <v>2.9609965000000003</v>
      </c>
      <c r="H63" s="83">
        <v>4.1937379000000004</v>
      </c>
      <c r="I63" s="83">
        <v>5.9846189000000001</v>
      </c>
      <c r="J63" s="83">
        <v>5.1649887000000003</v>
      </c>
      <c r="K63" s="83">
        <v>5.3034248999999996</v>
      </c>
      <c r="L63" s="83">
        <v>5.8198138999999998</v>
      </c>
      <c r="M63" s="83">
        <v>6.3460912</v>
      </c>
      <c r="N63" s="83">
        <v>6.7515114999999994</v>
      </c>
      <c r="O63" s="83">
        <v>7.8644945999999996</v>
      </c>
      <c r="P63" s="83">
        <v>7.8726249799999994</v>
      </c>
      <c r="Q63" s="83">
        <v>8.1324053299999992</v>
      </c>
      <c r="R63" s="83">
        <v>7.6814120192734991</v>
      </c>
      <c r="S63" s="83">
        <v>0.9452661962730301</v>
      </c>
      <c r="AL63" s="25"/>
      <c r="AM63" s="25"/>
      <c r="AN63" s="25"/>
      <c r="AO63" s="25"/>
      <c r="AP63" s="25"/>
      <c r="AQ63" s="25"/>
      <c r="AR63" s="25"/>
      <c r="AS63" s="25"/>
      <c r="AT63" s="25"/>
      <c r="AU63" s="25"/>
      <c r="AV63" s="25"/>
      <c r="AW63" s="25"/>
      <c r="AX63" s="25"/>
      <c r="AY63" s="25"/>
      <c r="AZ63" s="25"/>
      <c r="BA63" s="25"/>
      <c r="BB63" s="25"/>
    </row>
    <row r="64" spans="1:54" s="18" customFormat="1" ht="36" customHeight="1" x14ac:dyDescent="0.2">
      <c r="A64" s="17"/>
      <c r="B64" s="191" t="s">
        <v>336</v>
      </c>
      <c r="C64" s="191"/>
      <c r="D64" s="80">
        <v>2285.97959279</v>
      </c>
      <c r="E64" s="80">
        <v>2371.9817823000003</v>
      </c>
      <c r="F64" s="80">
        <v>2376.84146599</v>
      </c>
      <c r="G64" s="80">
        <v>2422.7971236100002</v>
      </c>
      <c r="H64" s="80">
        <v>2225.96862164</v>
      </c>
      <c r="I64" s="80">
        <v>2372.6189835100004</v>
      </c>
      <c r="J64" s="80">
        <v>2484.0617379700002</v>
      </c>
      <c r="K64" s="80">
        <v>2474.72955856</v>
      </c>
      <c r="L64" s="80">
        <v>2417.5565202700004</v>
      </c>
      <c r="M64" s="80">
        <v>2348.6993869599996</v>
      </c>
      <c r="N64" s="80">
        <v>2316.2808261699997</v>
      </c>
      <c r="O64" s="80">
        <v>2299.5543877199998</v>
      </c>
      <c r="P64" s="80">
        <v>2323.69191056</v>
      </c>
      <c r="Q64" s="80">
        <v>2463.9841345300001</v>
      </c>
      <c r="R64" s="80">
        <v>2487.8910833800001</v>
      </c>
      <c r="S64" s="80" t="s">
        <v>17</v>
      </c>
      <c r="T64" s="17"/>
      <c r="X64" s="20"/>
      <c r="AA64" s="19"/>
      <c r="AB64" s="19"/>
      <c r="AC64" s="19"/>
      <c r="AD64" s="19"/>
      <c r="AE64" s="19"/>
      <c r="AI64" s="14"/>
      <c r="AL64" s="21"/>
      <c r="AM64" s="21"/>
      <c r="AN64" s="21"/>
      <c r="AO64" s="21"/>
      <c r="AP64" s="21"/>
      <c r="AQ64" s="21"/>
      <c r="AR64" s="21"/>
      <c r="AS64" s="21"/>
      <c r="AT64" s="21"/>
      <c r="AU64" s="21"/>
      <c r="AV64" s="21"/>
      <c r="AW64" s="21"/>
      <c r="AX64" s="21"/>
      <c r="AY64" s="21"/>
      <c r="AZ64" s="21"/>
      <c r="BA64" s="21"/>
      <c r="BB64" s="21"/>
    </row>
    <row r="65" spans="1:54" s="18" customFormat="1" ht="36" customHeight="1" x14ac:dyDescent="0.25">
      <c r="A65" s="17"/>
      <c r="B65" s="191" t="s">
        <v>337</v>
      </c>
      <c r="C65" s="191"/>
      <c r="D65" s="80">
        <v>612.61</v>
      </c>
      <c r="E65" s="80">
        <v>584.08000000000004</v>
      </c>
      <c r="F65" s="80">
        <v>537.20000000000005</v>
      </c>
      <c r="G65" s="80">
        <v>519.9</v>
      </c>
      <c r="H65" s="80">
        <v>510.82000000000005</v>
      </c>
      <c r="I65" s="80">
        <v>518.83000000000004</v>
      </c>
      <c r="J65" s="80">
        <v>514.83000000000004</v>
      </c>
      <c r="K65" s="80">
        <v>495.13</v>
      </c>
      <c r="L65" s="80">
        <v>472.03000000000003</v>
      </c>
      <c r="M65" s="80">
        <v>454.15</v>
      </c>
      <c r="N65" s="80">
        <v>458.16</v>
      </c>
      <c r="O65" s="80">
        <v>453.03</v>
      </c>
      <c r="P65" s="80">
        <v>447.74</v>
      </c>
      <c r="Q65" s="80">
        <v>461.08</v>
      </c>
      <c r="R65" s="80">
        <v>455.64</v>
      </c>
      <c r="S65" s="80" t="s">
        <v>17</v>
      </c>
      <c r="T65" s="17"/>
      <c r="AA65" s="19"/>
      <c r="AB65" s="19"/>
      <c r="AC65" s="19"/>
      <c r="AD65" s="19"/>
      <c r="AE65" s="19"/>
      <c r="AI65" s="14"/>
      <c r="AL65" s="21"/>
      <c r="AM65" s="21"/>
      <c r="AN65" s="21"/>
      <c r="AO65" s="21"/>
      <c r="AP65" s="21"/>
      <c r="AQ65" s="21"/>
      <c r="AR65" s="21"/>
      <c r="AS65" s="21"/>
      <c r="AT65" s="21"/>
      <c r="AU65" s="21"/>
      <c r="AV65" s="21"/>
      <c r="AW65" s="21"/>
      <c r="AX65" s="21"/>
      <c r="AY65" s="21"/>
      <c r="AZ65" s="21"/>
      <c r="BA65" s="21"/>
      <c r="BB65" s="21"/>
    </row>
    <row r="66" spans="1:54" s="18" customFormat="1" ht="36" customHeight="1" x14ac:dyDescent="0.25">
      <c r="A66" s="17"/>
      <c r="B66" s="191" t="s">
        <v>326</v>
      </c>
      <c r="C66" s="191"/>
      <c r="D66" s="80">
        <v>139.38</v>
      </c>
      <c r="E66" s="80">
        <v>132.02000000000001</v>
      </c>
      <c r="F66" s="80">
        <v>123.82</v>
      </c>
      <c r="G66" s="80">
        <v>120.41</v>
      </c>
      <c r="H66" s="80">
        <v>119.44</v>
      </c>
      <c r="I66" s="80">
        <v>119.3</v>
      </c>
      <c r="J66" s="80">
        <v>118.32</v>
      </c>
      <c r="K66" s="80">
        <v>114.1</v>
      </c>
      <c r="L66" s="80">
        <v>107.52000000000001</v>
      </c>
      <c r="M66" s="80">
        <v>107.56</v>
      </c>
      <c r="N66" s="80">
        <v>106.86</v>
      </c>
      <c r="O66" s="80">
        <v>108.35000000000001</v>
      </c>
      <c r="P66" s="80">
        <v>108.35000000000001</v>
      </c>
      <c r="Q66" s="80">
        <v>107.92</v>
      </c>
      <c r="R66" s="80">
        <v>107.1</v>
      </c>
      <c r="S66" s="80" t="s">
        <v>17</v>
      </c>
      <c r="T66" s="17"/>
      <c r="AA66" s="19"/>
      <c r="AB66" s="19"/>
      <c r="AC66" s="19"/>
      <c r="AD66" s="19"/>
      <c r="AE66" s="19"/>
      <c r="AI66" s="14"/>
      <c r="AL66" s="21"/>
      <c r="AM66" s="21"/>
      <c r="AN66" s="21"/>
      <c r="AO66" s="21"/>
      <c r="AP66" s="21"/>
      <c r="AQ66" s="21"/>
      <c r="AR66" s="21"/>
      <c r="AS66" s="21"/>
      <c r="AT66" s="21"/>
      <c r="AU66" s="21"/>
      <c r="AV66" s="21"/>
      <c r="AW66" s="21"/>
      <c r="AX66" s="21"/>
      <c r="AY66" s="21"/>
      <c r="AZ66" s="21"/>
      <c r="BA66" s="21"/>
      <c r="BB66" s="21"/>
    </row>
    <row r="67" spans="1:54" s="18" customFormat="1" ht="36" customHeight="1" x14ac:dyDescent="0.25">
      <c r="A67" s="27"/>
      <c r="B67" s="190" t="s">
        <v>327</v>
      </c>
      <c r="C67" s="190"/>
      <c r="D67" s="84">
        <v>258.20999999999998</v>
      </c>
      <c r="E67" s="84">
        <v>243.96</v>
      </c>
      <c r="F67" s="84">
        <v>226.59</v>
      </c>
      <c r="G67" s="84">
        <v>218.94</v>
      </c>
      <c r="H67" s="84">
        <v>215.84</v>
      </c>
      <c r="I67" s="84">
        <v>220.42000000000002</v>
      </c>
      <c r="J67" s="84">
        <v>216.20000000000002</v>
      </c>
      <c r="K67" s="84">
        <v>211.82999999999998</v>
      </c>
      <c r="L67" s="84">
        <v>201.25</v>
      </c>
      <c r="M67" s="84">
        <v>197.07</v>
      </c>
      <c r="N67" s="84">
        <v>195.25</v>
      </c>
      <c r="O67" s="84">
        <v>198.30999999999997</v>
      </c>
      <c r="P67" s="84">
        <v>197.92000000000002</v>
      </c>
      <c r="Q67" s="84">
        <v>200.52</v>
      </c>
      <c r="R67" s="84">
        <v>199.58</v>
      </c>
      <c r="S67" s="84" t="s">
        <v>17</v>
      </c>
      <c r="T67" s="27"/>
      <c r="AA67" s="19"/>
      <c r="AB67" s="19"/>
      <c r="AC67" s="19"/>
      <c r="AD67" s="19"/>
      <c r="AE67" s="19"/>
      <c r="AI67" s="14"/>
      <c r="AL67" s="21"/>
      <c r="AM67" s="21"/>
      <c r="AN67" s="21"/>
      <c r="AO67" s="21"/>
      <c r="AP67" s="21"/>
      <c r="AQ67" s="21"/>
      <c r="AR67" s="21"/>
      <c r="AS67" s="21"/>
      <c r="AT67" s="21"/>
      <c r="AU67" s="21"/>
      <c r="AV67" s="21"/>
      <c r="AW67" s="21"/>
      <c r="AX67" s="21"/>
      <c r="AY67" s="21"/>
      <c r="AZ67" s="21"/>
      <c r="BA67" s="21"/>
      <c r="BB67" s="21"/>
    </row>
    <row r="68" spans="1:54" s="22" customFormat="1" ht="18" x14ac:dyDescent="0.25">
      <c r="AL68" s="28"/>
      <c r="AM68" s="28"/>
      <c r="AN68" s="28"/>
      <c r="AO68" s="28"/>
      <c r="AP68" s="28"/>
      <c r="AQ68" s="28"/>
      <c r="AR68" s="28"/>
      <c r="AS68" s="28"/>
      <c r="AT68" s="28"/>
      <c r="AU68" s="28"/>
      <c r="AV68" s="28"/>
      <c r="AW68" s="28"/>
      <c r="AX68" s="28"/>
      <c r="AY68" s="28"/>
      <c r="AZ68" s="28"/>
      <c r="BA68" s="28"/>
      <c r="BB68" s="28"/>
    </row>
    <row r="69" spans="1:54" s="64" customFormat="1" ht="18.75" customHeight="1" x14ac:dyDescent="0.2">
      <c r="A69" s="185" t="s">
        <v>103</v>
      </c>
      <c r="B69" s="185"/>
      <c r="C69" s="185"/>
      <c r="D69" s="184"/>
      <c r="E69" s="184"/>
      <c r="F69" s="184"/>
      <c r="G69" s="184"/>
      <c r="H69" s="184"/>
      <c r="I69" s="184"/>
      <c r="J69" s="184"/>
      <c r="K69" s="184"/>
      <c r="L69" s="184"/>
      <c r="M69" s="184"/>
      <c r="N69" s="184"/>
      <c r="O69" s="184"/>
      <c r="S69" s="14"/>
      <c r="Y69" s="65"/>
      <c r="Z69" s="66"/>
    </row>
    <row r="70" spans="1:54" x14ac:dyDescent="0.25">
      <c r="I70" s="29"/>
      <c r="J70" s="29"/>
      <c r="K70" s="29"/>
      <c r="L70" s="29"/>
      <c r="M70" s="29"/>
      <c r="N70" s="29"/>
      <c r="O70" s="29"/>
      <c r="P70" s="29"/>
      <c r="Q70" s="29"/>
      <c r="R70" s="29"/>
      <c r="S70" s="29"/>
    </row>
    <row r="71" spans="1:54" x14ac:dyDescent="0.25">
      <c r="I71" s="29"/>
      <c r="J71" s="29"/>
      <c r="K71" s="29"/>
      <c r="L71" s="29"/>
      <c r="M71" s="29"/>
      <c r="N71" s="29"/>
      <c r="O71" s="29"/>
      <c r="P71" s="29"/>
      <c r="Q71" s="29"/>
      <c r="R71" s="29"/>
      <c r="S71" s="29"/>
    </row>
    <row r="72" spans="1:54" x14ac:dyDescent="0.25">
      <c r="I72" s="29"/>
      <c r="J72" s="29"/>
      <c r="K72" s="29"/>
      <c r="L72" s="29"/>
      <c r="M72" s="29"/>
      <c r="N72" s="29"/>
      <c r="O72" s="29"/>
      <c r="P72" s="29"/>
      <c r="Q72" s="29"/>
      <c r="R72" s="29"/>
      <c r="S72" s="29"/>
    </row>
  </sheetData>
  <mergeCells count="15">
    <mergeCell ref="V3:W3"/>
    <mergeCell ref="B34:C34"/>
    <mergeCell ref="B3:C3"/>
    <mergeCell ref="B4:C4"/>
    <mergeCell ref="B13:C13"/>
    <mergeCell ref="B20:C20"/>
    <mergeCell ref="B30:C30"/>
    <mergeCell ref="B66:C66"/>
    <mergeCell ref="B67:C67"/>
    <mergeCell ref="B38:C38"/>
    <mergeCell ref="B42:C42"/>
    <mergeCell ref="B48:C48"/>
    <mergeCell ref="B56:C56"/>
    <mergeCell ref="B64:C64"/>
    <mergeCell ref="B65:C65"/>
  </mergeCells>
  <hyperlinks>
    <hyperlink ref="V3" location="Índice!A1" display="Volver al índice"/>
  </hyperlinks>
  <pageMargins left="0.18" right="0.25" top="0.75" bottom="0.75" header="0.3" footer="0.3"/>
  <pageSetup paperSize="9" scale="32" orientation="portrait"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51">
    <tabColor rgb="FFFFC081"/>
    <pageSetUpPr fitToPage="1"/>
  </sheetPr>
  <dimension ref="A1:BB72"/>
  <sheetViews>
    <sheetView showGridLines="0" zoomScale="60" zoomScaleNormal="60" workbookViewId="0"/>
  </sheetViews>
  <sheetFormatPr baseColWidth="10" defaultColWidth="11.42578125" defaultRowHeight="11.25" x14ac:dyDescent="0.25"/>
  <cols>
    <col min="1" max="1" width="2.28515625" style="14" customWidth="1"/>
    <col min="2" max="2" width="5.7109375" style="14" customWidth="1"/>
    <col min="3" max="3" width="72.42578125" style="14" customWidth="1"/>
    <col min="4" max="8" width="15" style="14" customWidth="1"/>
    <col min="9" max="18" width="15" style="30" customWidth="1"/>
    <col min="19" max="19" width="16.85546875" style="30" customWidth="1"/>
    <col min="20" max="20" width="2.28515625" style="14" customWidth="1"/>
    <col min="21" max="27" width="11.42578125" style="14"/>
    <col min="28" max="28" width="16.140625" style="14" bestFit="1" customWidth="1"/>
    <col min="29" max="37" width="11.42578125" style="14"/>
    <col min="38" max="54" width="11.42578125" style="16"/>
    <col min="55" max="16384" width="11.42578125" style="14"/>
  </cols>
  <sheetData>
    <row r="1" spans="1:54" s="6" customFormat="1" ht="39.75" customHeight="1" x14ac:dyDescent="0.25">
      <c r="D1" s="7"/>
      <c r="E1" s="7"/>
      <c r="F1" s="7"/>
      <c r="G1" s="7"/>
      <c r="H1" s="7"/>
      <c r="I1" s="7"/>
      <c r="J1" s="7"/>
      <c r="K1" s="7"/>
      <c r="L1" s="7"/>
      <c r="AB1" s="8" t="e">
        <f ca="1">YEAR(TODAY())-1 &amp; ": " &amp; FIXED(HLOOKUP(YEAR(TODAY())-1,D3:AE4,2,FALSE)) &amp;
" Mtep"</f>
        <v>#N/A</v>
      </c>
      <c r="AL1" s="9"/>
      <c r="AM1" s="9"/>
      <c r="AN1" s="9"/>
      <c r="AO1" s="9"/>
      <c r="AP1" s="9"/>
      <c r="AQ1" s="9"/>
      <c r="AR1" s="9"/>
      <c r="AS1" s="9"/>
      <c r="AT1" s="9"/>
      <c r="AU1" s="9"/>
      <c r="AV1" s="9"/>
      <c r="AW1" s="9"/>
      <c r="AX1" s="9"/>
      <c r="AY1" s="9"/>
      <c r="AZ1" s="9"/>
      <c r="BA1" s="9"/>
      <c r="BB1" s="9"/>
    </row>
    <row r="2" spans="1:54" s="6" customFormat="1" ht="39.75" customHeight="1" x14ac:dyDescent="0.25">
      <c r="D2" s="7"/>
      <c r="E2" s="7"/>
      <c r="F2" s="7"/>
      <c r="G2" s="7"/>
      <c r="H2" s="7"/>
      <c r="I2" s="7"/>
      <c r="J2" s="7"/>
      <c r="K2" s="7"/>
      <c r="L2" s="7"/>
      <c r="S2" s="70"/>
      <c r="W2" s="11"/>
      <c r="Y2" s="12"/>
      <c r="AL2" s="9"/>
      <c r="AM2" s="9"/>
      <c r="AN2" s="9"/>
      <c r="AO2" s="9"/>
      <c r="AP2" s="9"/>
      <c r="AQ2" s="9"/>
      <c r="AR2" s="9"/>
      <c r="AS2" s="9"/>
      <c r="AT2" s="9"/>
      <c r="AU2" s="9"/>
      <c r="AV2" s="9"/>
      <c r="AW2" s="9"/>
      <c r="AX2" s="9"/>
      <c r="AY2" s="9"/>
      <c r="AZ2" s="9"/>
      <c r="BA2" s="9"/>
      <c r="BB2" s="9"/>
    </row>
    <row r="3" spans="1:54" ht="65.25" customHeight="1" x14ac:dyDescent="0.25">
      <c r="A3" s="71"/>
      <c r="B3" s="193" t="s">
        <v>313</v>
      </c>
      <c r="C3" s="193"/>
      <c r="D3" s="13">
        <v>2005</v>
      </c>
      <c r="E3" s="13">
        <v>2006</v>
      </c>
      <c r="F3" s="13">
        <v>2007</v>
      </c>
      <c r="G3" s="13">
        <v>2008</v>
      </c>
      <c r="H3" s="13">
        <v>2009</v>
      </c>
      <c r="I3" s="13">
        <v>2010</v>
      </c>
      <c r="J3" s="13">
        <v>2011</v>
      </c>
      <c r="K3" s="13">
        <v>2012</v>
      </c>
      <c r="L3" s="13">
        <v>2013</v>
      </c>
      <c r="M3" s="13">
        <v>2014</v>
      </c>
      <c r="N3" s="13">
        <v>2015</v>
      </c>
      <c r="O3" s="13">
        <v>2016</v>
      </c>
      <c r="P3" s="13">
        <v>2017</v>
      </c>
      <c r="Q3" s="13">
        <v>2018</v>
      </c>
      <c r="R3" s="13">
        <v>2019</v>
      </c>
      <c r="S3" s="73" t="s">
        <v>342</v>
      </c>
      <c r="T3" s="71"/>
      <c r="V3" s="192" t="s">
        <v>168</v>
      </c>
      <c r="W3" s="192"/>
      <c r="AF3" s="15"/>
    </row>
    <row r="4" spans="1:54" s="18" customFormat="1" ht="36" customHeight="1" x14ac:dyDescent="0.2">
      <c r="A4" s="61"/>
      <c r="B4" s="189" t="s">
        <v>256</v>
      </c>
      <c r="C4" s="189"/>
      <c r="D4" s="75">
        <v>50.881560309999998</v>
      </c>
      <c r="E4" s="75">
        <v>60.603785559999999</v>
      </c>
      <c r="F4" s="75">
        <v>66.083269430000001</v>
      </c>
      <c r="G4" s="75">
        <v>69.871646980000008</v>
      </c>
      <c r="H4" s="75">
        <v>63.458842109999999</v>
      </c>
      <c r="I4" s="75">
        <v>69.121814100000009</v>
      </c>
      <c r="J4" s="75">
        <v>77.313182060000003</v>
      </c>
      <c r="K4" s="75">
        <v>73.867463180000001</v>
      </c>
      <c r="L4" s="75">
        <v>81.533708649999994</v>
      </c>
      <c r="M4" s="75">
        <v>76.927028500000006</v>
      </c>
      <c r="N4" s="75">
        <v>78.098715999999996</v>
      </c>
      <c r="O4" s="75">
        <v>81.64952405999999</v>
      </c>
      <c r="P4" s="75">
        <v>85.154784580000012</v>
      </c>
      <c r="Q4" s="75">
        <v>89.934698139999995</v>
      </c>
      <c r="R4" s="75">
        <v>88.591387670000003</v>
      </c>
      <c r="S4" s="75">
        <v>100</v>
      </c>
      <c r="T4" s="61"/>
      <c r="AA4" s="19"/>
      <c r="AB4" s="19"/>
      <c r="AC4" s="19"/>
      <c r="AD4" s="19"/>
      <c r="AE4" s="20"/>
      <c r="AI4" s="14"/>
      <c r="AL4" s="21"/>
      <c r="AM4" s="21">
        <v>2006</v>
      </c>
      <c r="AN4" s="21">
        <v>2007</v>
      </c>
      <c r="AO4" s="21">
        <v>2008</v>
      </c>
      <c r="AP4" s="21">
        <v>2009</v>
      </c>
      <c r="AQ4" s="21">
        <v>2010</v>
      </c>
      <c r="AR4" s="21">
        <v>2011</v>
      </c>
      <c r="AS4" s="21">
        <v>2012</v>
      </c>
      <c r="AT4" s="21">
        <v>2013</v>
      </c>
      <c r="AU4" s="21">
        <v>2014</v>
      </c>
      <c r="AV4" s="21">
        <v>2015</v>
      </c>
      <c r="AW4" s="21">
        <v>2016</v>
      </c>
      <c r="AX4" s="21">
        <v>2017</v>
      </c>
      <c r="AY4" s="21">
        <v>2018</v>
      </c>
      <c r="AZ4" s="21">
        <v>2019</v>
      </c>
      <c r="BA4" s="21"/>
      <c r="BB4" s="21"/>
    </row>
    <row r="5" spans="1:54" s="115" customFormat="1" ht="22.5" customHeight="1" x14ac:dyDescent="0.25">
      <c r="B5" s="121"/>
      <c r="C5" s="81" t="s">
        <v>4</v>
      </c>
      <c r="D5" s="83">
        <v>9.25538594</v>
      </c>
      <c r="E5" s="83">
        <v>15.196484570000001</v>
      </c>
      <c r="F5" s="83">
        <v>16.042009239999999</v>
      </c>
      <c r="G5" s="83">
        <v>13.02653593</v>
      </c>
      <c r="H5" s="83">
        <v>10.750680189999999</v>
      </c>
      <c r="I5" s="83">
        <v>11.457249529999999</v>
      </c>
      <c r="J5" s="83">
        <v>14.32430334</v>
      </c>
      <c r="K5" s="83">
        <v>12.858156450000001</v>
      </c>
      <c r="L5" s="83">
        <v>18.00070947</v>
      </c>
      <c r="M5" s="83">
        <v>13.04926934</v>
      </c>
      <c r="N5" s="83">
        <v>15.517558530000001</v>
      </c>
      <c r="O5" s="83">
        <v>16.522482670000002</v>
      </c>
      <c r="P5" s="83">
        <v>16.359138189999999</v>
      </c>
      <c r="Q5" s="83">
        <v>17.55541607</v>
      </c>
      <c r="R5" s="83">
        <v>18.026534510000001</v>
      </c>
      <c r="S5" s="83">
        <v>20.347953660177723</v>
      </c>
      <c r="AA5" s="123"/>
      <c r="AB5" s="123"/>
      <c r="AL5" s="124" t="s">
        <v>325</v>
      </c>
      <c r="AM5" s="125">
        <f>+E4/D4-1</f>
        <v>0.19107561149395891</v>
      </c>
      <c r="AN5" s="125">
        <f t="shared" ref="AN5:AZ5" si="0">+F4/E4-1</f>
        <v>9.0414877872193378E-2</v>
      </c>
      <c r="AO5" s="125">
        <f t="shared" si="0"/>
        <v>5.7327332359258021E-2</v>
      </c>
      <c r="AP5" s="125">
        <f t="shared" si="0"/>
        <v>-9.1779786897475124E-2</v>
      </c>
      <c r="AQ5" s="125">
        <f t="shared" si="0"/>
        <v>8.9238501707670226E-2</v>
      </c>
      <c r="AR5" s="125">
        <f t="shared" si="0"/>
        <v>0.11850626414621246</v>
      </c>
      <c r="AS5" s="125">
        <f t="shared" si="0"/>
        <v>-4.4568323126655152E-2</v>
      </c>
      <c r="AT5" s="125">
        <f t="shared" si="0"/>
        <v>0.10378379248409964</v>
      </c>
      <c r="AU5" s="125">
        <f t="shared" si="0"/>
        <v>-5.6500314118852368E-2</v>
      </c>
      <c r="AV5" s="125">
        <f t="shared" si="0"/>
        <v>1.5231155067948476E-2</v>
      </c>
      <c r="AW5" s="125">
        <f t="shared" si="0"/>
        <v>4.546563940948789E-2</v>
      </c>
      <c r="AX5" s="125">
        <f t="shared" si="0"/>
        <v>4.293056892069802E-2</v>
      </c>
      <c r="AY5" s="125">
        <f t="shared" si="0"/>
        <v>5.6132060970800923E-2</v>
      </c>
      <c r="AZ5" s="125">
        <f t="shared" si="0"/>
        <v>-1.4936509464999581E-2</v>
      </c>
      <c r="BA5" s="124"/>
      <c r="BB5" s="124"/>
    </row>
    <row r="6" spans="1:54" s="115" customFormat="1" ht="22.5" customHeight="1" x14ac:dyDescent="0.25">
      <c r="B6" s="121"/>
      <c r="C6" s="81" t="s">
        <v>0</v>
      </c>
      <c r="D6" s="83">
        <v>12.45772446</v>
      </c>
      <c r="E6" s="83">
        <v>14.157987929999999</v>
      </c>
      <c r="F6" s="83">
        <v>16.904901209999998</v>
      </c>
      <c r="G6" s="83">
        <v>21.347694230000002</v>
      </c>
      <c r="H6" s="83">
        <v>20.093508310000001</v>
      </c>
      <c r="I6" s="83">
        <v>22.310161609999998</v>
      </c>
      <c r="J6" s="83">
        <v>24.393898270000001</v>
      </c>
      <c r="K6" s="83">
        <v>22.323562089999999</v>
      </c>
      <c r="L6" s="83">
        <v>25.395611209999998</v>
      </c>
      <c r="M6" s="83">
        <v>26.209219770000001</v>
      </c>
      <c r="N6" s="83">
        <v>27.4488494</v>
      </c>
      <c r="O6" s="83">
        <v>28.7387309</v>
      </c>
      <c r="P6" s="83">
        <v>29.821247700000001</v>
      </c>
      <c r="Q6" s="83">
        <v>30.894596740000001</v>
      </c>
      <c r="R6" s="83">
        <v>29.87404433</v>
      </c>
      <c r="S6" s="83">
        <v>33.721160843850676</v>
      </c>
      <c r="AF6" s="24"/>
      <c r="AL6" s="124" t="s">
        <v>324</v>
      </c>
      <c r="AM6" s="125">
        <f>+E64/D64-1</f>
        <v>0.12901548660002637</v>
      </c>
      <c r="AN6" s="125">
        <f t="shared" ref="AN6:AZ6" si="1">+F64/E64-1</f>
        <v>6.39764527747122E-2</v>
      </c>
      <c r="AO6" s="125">
        <f t="shared" si="1"/>
        <v>0.16465478726651428</v>
      </c>
      <c r="AP6" s="125">
        <f t="shared" si="1"/>
        <v>-0.11514128263426082</v>
      </c>
      <c r="AQ6" s="125">
        <f t="shared" si="1"/>
        <v>8.9773511861035438E-2</v>
      </c>
      <c r="AR6" s="125">
        <f t="shared" si="1"/>
        <v>6.7253834485869746E-2</v>
      </c>
      <c r="AS6" s="125">
        <f t="shared" si="1"/>
        <v>1.0423806951334713E-2</v>
      </c>
      <c r="AT6" s="125">
        <f t="shared" si="1"/>
        <v>7.2571350774812915E-2</v>
      </c>
      <c r="AU6" s="125">
        <f t="shared" si="1"/>
        <v>-5.9011331992819271E-2</v>
      </c>
      <c r="AV6" s="125">
        <f t="shared" si="1"/>
        <v>5.0931420083175416E-2</v>
      </c>
      <c r="AW6" s="125">
        <f t="shared" si="1"/>
        <v>5.0242864698465617E-2</v>
      </c>
      <c r="AX6" s="125">
        <f t="shared" si="1"/>
        <v>-1.1668365994445984E-2</v>
      </c>
      <c r="AY6" s="125">
        <f t="shared" si="1"/>
        <v>4.5093969853253979E-2</v>
      </c>
      <c r="AZ6" s="125">
        <f t="shared" si="1"/>
        <v>-1.3467339295215264E-2</v>
      </c>
      <c r="BA6" s="124"/>
      <c r="BB6" s="124"/>
    </row>
    <row r="7" spans="1:54" s="24" customFormat="1" ht="22.5" customHeight="1" x14ac:dyDescent="0.25">
      <c r="B7" s="81"/>
      <c r="C7" s="81" t="s">
        <v>5</v>
      </c>
      <c r="D7" s="83">
        <v>28.492549100000002</v>
      </c>
      <c r="E7" s="83">
        <v>30.541469499999998</v>
      </c>
      <c r="F7" s="83">
        <v>32.401526600000004</v>
      </c>
      <c r="G7" s="83">
        <v>34.761483200000001</v>
      </c>
      <c r="H7" s="83">
        <v>32.013964000000001</v>
      </c>
      <c r="I7" s="83">
        <v>34.514611599999995</v>
      </c>
      <c r="J7" s="83">
        <v>37.770434800000004</v>
      </c>
      <c r="K7" s="83">
        <v>37.855796999999995</v>
      </c>
      <c r="L7" s="83">
        <v>37.479049599999996</v>
      </c>
      <c r="M7" s="83">
        <v>37.0351912</v>
      </c>
      <c r="N7" s="83">
        <v>34.239340600000006</v>
      </c>
      <c r="O7" s="83">
        <v>35.358273000000004</v>
      </c>
      <c r="P7" s="83">
        <v>38.282385179999999</v>
      </c>
      <c r="Q7" s="83">
        <v>40.772062560000002</v>
      </c>
      <c r="R7" s="83">
        <v>39.987490909999998</v>
      </c>
      <c r="S7" s="83">
        <v>45.136995775426939</v>
      </c>
      <c r="AF7" s="115"/>
      <c r="AI7" s="115"/>
      <c r="AL7" s="25"/>
      <c r="AM7" s="25"/>
      <c r="AN7" s="25"/>
      <c r="AO7" s="25"/>
      <c r="AP7" s="25"/>
      <c r="AQ7" s="25"/>
      <c r="AR7" s="25"/>
      <c r="AS7" s="25"/>
      <c r="AT7" s="25"/>
      <c r="AU7" s="25"/>
      <c r="AV7" s="25"/>
      <c r="AW7" s="25"/>
      <c r="AX7" s="25"/>
      <c r="AY7" s="25"/>
      <c r="AZ7" s="25"/>
      <c r="BA7" s="25"/>
      <c r="BB7" s="25"/>
    </row>
    <row r="8" spans="1:54" s="24" customFormat="1" ht="22.5" customHeight="1" x14ac:dyDescent="0.25">
      <c r="B8" s="81"/>
      <c r="C8" s="81" t="s">
        <v>1</v>
      </c>
      <c r="D8" s="83">
        <v>0</v>
      </c>
      <c r="E8" s="83">
        <v>0</v>
      </c>
      <c r="F8" s="83">
        <v>0</v>
      </c>
      <c r="G8" s="83">
        <v>0</v>
      </c>
      <c r="H8" s="83">
        <v>0</v>
      </c>
      <c r="I8" s="83">
        <v>0</v>
      </c>
      <c r="J8" s="83">
        <v>0</v>
      </c>
      <c r="K8" s="83">
        <v>0</v>
      </c>
      <c r="L8" s="83">
        <v>0</v>
      </c>
      <c r="M8" s="83">
        <v>0</v>
      </c>
      <c r="N8" s="83">
        <v>0</v>
      </c>
      <c r="O8" s="83">
        <v>0</v>
      </c>
      <c r="P8" s="83">
        <v>0</v>
      </c>
      <c r="Q8" s="83">
        <v>0</v>
      </c>
      <c r="R8" s="83">
        <v>0</v>
      </c>
      <c r="S8" s="83">
        <v>0</v>
      </c>
      <c r="AF8" s="115"/>
      <c r="AL8" s="25"/>
      <c r="AM8" s="25"/>
      <c r="AN8" s="25"/>
      <c r="AO8" s="25"/>
      <c r="AP8" s="25"/>
      <c r="AQ8" s="25"/>
      <c r="AR8" s="25"/>
      <c r="AS8" s="25"/>
      <c r="AT8" s="25"/>
      <c r="AU8" s="25"/>
      <c r="AV8" s="25"/>
      <c r="AW8" s="25"/>
      <c r="AX8" s="25"/>
      <c r="AY8" s="25"/>
      <c r="AZ8" s="25"/>
      <c r="BA8" s="25"/>
      <c r="BB8" s="25"/>
    </row>
    <row r="9" spans="1:54" s="24" customFormat="1" ht="22.5" customHeight="1" x14ac:dyDescent="0.25">
      <c r="B9" s="81"/>
      <c r="C9" s="81" t="s">
        <v>6</v>
      </c>
      <c r="D9" s="83">
        <v>0.67561599999999999</v>
      </c>
      <c r="E9" s="83">
        <v>0.66804799999999998</v>
      </c>
      <c r="F9" s="83">
        <v>0.70270600000000005</v>
      </c>
      <c r="G9" s="83">
        <v>0.64155999999999991</v>
      </c>
      <c r="H9" s="83">
        <v>0.59159400000000006</v>
      </c>
      <c r="I9" s="83">
        <v>0.68989200000000006</v>
      </c>
      <c r="J9" s="83">
        <v>0.67793800000000004</v>
      </c>
      <c r="K9" s="83">
        <v>0.65678200000000009</v>
      </c>
      <c r="L9" s="83">
        <v>0.66486599999999996</v>
      </c>
      <c r="M9" s="83">
        <v>0.71061800000000008</v>
      </c>
      <c r="N9" s="83">
        <v>0.79713400000000001</v>
      </c>
      <c r="O9" s="83">
        <v>0.99940599999999991</v>
      </c>
      <c r="P9" s="83">
        <v>0.96405999999999992</v>
      </c>
      <c r="Q9" s="83">
        <v>0.89400044999999995</v>
      </c>
      <c r="R9" s="83">
        <v>0.86043512</v>
      </c>
      <c r="S9" s="83">
        <v>0.97124014267063119</v>
      </c>
      <c r="AF9" s="115"/>
      <c r="AL9" s="25"/>
      <c r="AM9" s="25"/>
      <c r="AN9" s="25"/>
      <c r="AO9" s="25"/>
      <c r="AP9" s="25"/>
      <c r="AQ9" s="25"/>
      <c r="AR9" s="25"/>
      <c r="AS9" s="25"/>
      <c r="AT9" s="25"/>
      <c r="AU9" s="25"/>
      <c r="AV9" s="25"/>
      <c r="AW9" s="25"/>
      <c r="AX9" s="25"/>
      <c r="AY9" s="25"/>
      <c r="AZ9" s="25"/>
      <c r="BA9" s="25"/>
      <c r="BB9" s="25"/>
    </row>
    <row r="10" spans="1:54" s="24" customFormat="1" ht="22.5" customHeight="1" x14ac:dyDescent="0.25">
      <c r="B10" s="81"/>
      <c r="C10" s="81" t="s">
        <v>7</v>
      </c>
      <c r="D10" s="83">
        <v>1.1464800000000001E-2</v>
      </c>
      <c r="E10" s="83">
        <v>2.0445560000000002E-2</v>
      </c>
      <c r="F10" s="83">
        <v>2.5676380000000002E-2</v>
      </c>
      <c r="G10" s="83">
        <v>6.9863629999999996E-2</v>
      </c>
      <c r="H10" s="83">
        <v>6.6543610000000003E-2</v>
      </c>
      <c r="I10" s="83">
        <v>5.039735E-2</v>
      </c>
      <c r="J10" s="83">
        <v>7.8581650000000003E-2</v>
      </c>
      <c r="K10" s="83">
        <v>5.9473649999999996E-2</v>
      </c>
      <c r="L10" s="83">
        <v>6.597037E-2</v>
      </c>
      <c r="M10" s="83">
        <v>2.1974199999999999E-2</v>
      </c>
      <c r="N10" s="83">
        <v>8.0095479999999997E-2</v>
      </c>
      <c r="O10" s="83">
        <v>0.10717149000000001</v>
      </c>
      <c r="P10" s="83">
        <v>6.607971E-2</v>
      </c>
      <c r="Q10" s="83">
        <v>6.600615E-2</v>
      </c>
      <c r="R10" s="83">
        <v>6.600615E-2</v>
      </c>
      <c r="S10" s="83">
        <v>7.4506282987541333E-2</v>
      </c>
      <c r="AL10" s="25"/>
      <c r="AM10" s="25"/>
      <c r="AN10" s="25"/>
      <c r="AO10" s="25"/>
      <c r="AP10" s="25"/>
      <c r="AQ10" s="25"/>
      <c r="AR10" s="25"/>
      <c r="AS10" s="25"/>
      <c r="AT10" s="25"/>
      <c r="AU10" s="25"/>
      <c r="AV10" s="25"/>
      <c r="AW10" s="25"/>
      <c r="AX10" s="25"/>
      <c r="AY10" s="25"/>
      <c r="AZ10" s="25"/>
      <c r="BA10" s="25"/>
      <c r="BB10" s="25"/>
    </row>
    <row r="11" spans="1:54" s="24" customFormat="1" ht="22.5" customHeight="1" x14ac:dyDescent="0.25">
      <c r="B11" s="81"/>
      <c r="C11" s="126" t="s">
        <v>18</v>
      </c>
      <c r="D11" s="83">
        <v>0</v>
      </c>
      <c r="E11" s="83">
        <v>0</v>
      </c>
      <c r="F11" s="83">
        <v>0</v>
      </c>
      <c r="G11" s="83">
        <v>0</v>
      </c>
      <c r="H11" s="83">
        <v>0</v>
      </c>
      <c r="I11" s="83">
        <v>0</v>
      </c>
      <c r="J11" s="83">
        <v>0</v>
      </c>
      <c r="K11" s="83">
        <v>2.5799999999999998E-4</v>
      </c>
      <c r="L11" s="83">
        <v>5.1599999999999997E-4</v>
      </c>
      <c r="M11" s="83">
        <v>1.2040000000000002E-3</v>
      </c>
      <c r="N11" s="83">
        <v>1.5394E-2</v>
      </c>
      <c r="O11" s="83">
        <v>3.1303999999999998E-2</v>
      </c>
      <c r="P11" s="83">
        <v>3.7263800000000007E-2</v>
      </c>
      <c r="Q11" s="83">
        <v>5.1934899999999999E-2</v>
      </c>
      <c r="R11" s="83">
        <v>7.6195390000000002E-2</v>
      </c>
      <c r="S11" s="83">
        <v>8.6007671856123666E-2</v>
      </c>
      <c r="AL11" s="25"/>
      <c r="AM11" s="25"/>
      <c r="AN11" s="25"/>
      <c r="AO11" s="25"/>
      <c r="AP11" s="25"/>
      <c r="AQ11" s="25"/>
      <c r="AR11" s="25"/>
      <c r="AS11" s="25"/>
      <c r="AT11" s="25"/>
      <c r="AU11" s="25"/>
      <c r="AV11" s="25"/>
      <c r="AW11" s="25"/>
      <c r="AX11" s="25"/>
      <c r="AY11" s="25"/>
      <c r="AZ11" s="25"/>
      <c r="BA11" s="25"/>
      <c r="BB11" s="25"/>
    </row>
    <row r="12" spans="1:54" s="24" customFormat="1" ht="27" customHeight="1" x14ac:dyDescent="0.25">
      <c r="A12" s="23"/>
      <c r="B12" s="77"/>
      <c r="C12" s="78" t="s">
        <v>19</v>
      </c>
      <c r="D12" s="79">
        <v>-1.1179989999995144E-2</v>
      </c>
      <c r="E12" s="79">
        <v>1.9350000000002865E-2</v>
      </c>
      <c r="F12" s="79">
        <v>6.450000000000955E-3</v>
      </c>
      <c r="G12" s="79">
        <v>2.4509989999998538E-2</v>
      </c>
      <c r="H12" s="79">
        <v>-5.7448000000000832E-2</v>
      </c>
      <c r="I12" s="79">
        <v>9.9502010000023233E-2</v>
      </c>
      <c r="J12" s="79">
        <v>6.8026000000003251E-2</v>
      </c>
      <c r="K12" s="79">
        <v>0.11343399000000431</v>
      </c>
      <c r="L12" s="79">
        <v>-7.3014000000014789E-2</v>
      </c>
      <c r="M12" s="79">
        <v>-0.10044800999999381</v>
      </c>
      <c r="N12" s="79">
        <v>3.439899999904128E-4</v>
      </c>
      <c r="O12" s="79">
        <v>-0.10784400000001426</v>
      </c>
      <c r="P12" s="79">
        <v>-0.37538999999999589</v>
      </c>
      <c r="Q12" s="79">
        <v>-0.29931873000001019</v>
      </c>
      <c r="R12" s="79">
        <v>-0.29931874000000391</v>
      </c>
      <c r="S12" s="79">
        <v>-0.33786437696963995</v>
      </c>
      <c r="T12" s="23"/>
      <c r="AL12" s="25"/>
      <c r="AM12" s="25"/>
      <c r="AN12" s="25"/>
      <c r="AO12" s="25"/>
      <c r="AP12" s="25"/>
      <c r="AQ12" s="25"/>
      <c r="AR12" s="25"/>
      <c r="AS12" s="25"/>
      <c r="AT12" s="25"/>
      <c r="AU12" s="25"/>
      <c r="AV12" s="25"/>
      <c r="AW12" s="25"/>
      <c r="AX12" s="25"/>
      <c r="AY12" s="25"/>
      <c r="AZ12" s="25"/>
      <c r="BA12" s="25"/>
      <c r="BB12" s="25"/>
    </row>
    <row r="13" spans="1:54" s="18" customFormat="1" ht="36" customHeight="1" x14ac:dyDescent="0.25">
      <c r="A13" s="17"/>
      <c r="B13" s="191" t="s">
        <v>257</v>
      </c>
      <c r="C13" s="191"/>
      <c r="D13" s="80">
        <v>29.88122001</v>
      </c>
      <c r="E13" s="80">
        <v>29.882809890000001</v>
      </c>
      <c r="F13" s="80">
        <v>36.935558660000005</v>
      </c>
      <c r="G13" s="80">
        <v>43.131941050000002</v>
      </c>
      <c r="H13" s="80">
        <v>36.266427199999995</v>
      </c>
      <c r="I13" s="80">
        <v>39.615834550000002</v>
      </c>
      <c r="J13" s="80">
        <v>43.735699180000005</v>
      </c>
      <c r="K13" s="80">
        <v>42.663524330000001</v>
      </c>
      <c r="L13" s="80">
        <v>43.717533979999999</v>
      </c>
      <c r="M13" s="80">
        <v>39.250085560000002</v>
      </c>
      <c r="N13" s="80">
        <v>41.088388309999999</v>
      </c>
      <c r="O13" s="80">
        <v>41.621013420000004</v>
      </c>
      <c r="P13" s="80">
        <v>41.8837361</v>
      </c>
      <c r="Q13" s="80">
        <v>44.358418400000005</v>
      </c>
      <c r="R13" s="80">
        <v>44.03863029</v>
      </c>
      <c r="S13" s="80">
        <v>100</v>
      </c>
      <c r="T13" s="17"/>
      <c r="AA13" s="19"/>
      <c r="AB13" s="19"/>
      <c r="AC13" s="19"/>
      <c r="AD13" s="19"/>
      <c r="AE13" s="19"/>
      <c r="AI13" s="14"/>
      <c r="AL13" s="21"/>
      <c r="AM13" s="21"/>
      <c r="AN13" s="21"/>
      <c r="AO13" s="21"/>
      <c r="AP13" s="21"/>
      <c r="AQ13" s="21"/>
      <c r="AR13" s="21"/>
      <c r="AS13" s="21"/>
      <c r="AT13" s="21"/>
      <c r="AU13" s="21"/>
      <c r="AV13" s="21"/>
      <c r="AW13" s="21"/>
      <c r="AX13" s="21"/>
      <c r="AY13" s="21"/>
      <c r="AZ13" s="21"/>
      <c r="BA13" s="21"/>
      <c r="BB13" s="21"/>
    </row>
    <row r="14" spans="1:54" s="24" customFormat="1" ht="22.5" customHeight="1" x14ac:dyDescent="0.25">
      <c r="B14" s="81"/>
      <c r="C14" s="81" t="s">
        <v>4</v>
      </c>
      <c r="D14" s="83">
        <v>7.7928784999999996</v>
      </c>
      <c r="E14" s="83">
        <v>8.4090452000000013</v>
      </c>
      <c r="F14" s="83">
        <v>9.1253343999999998</v>
      </c>
      <c r="G14" s="83">
        <v>10.13230918</v>
      </c>
      <c r="H14" s="83">
        <v>8.5964363499999994</v>
      </c>
      <c r="I14" s="83">
        <v>9.117582689999999</v>
      </c>
      <c r="J14" s="83">
        <v>11.05922541</v>
      </c>
      <c r="K14" s="83">
        <v>9.9679162100000003</v>
      </c>
      <c r="L14" s="83">
        <v>13.572827610000001</v>
      </c>
      <c r="M14" s="83">
        <v>10.40350617</v>
      </c>
      <c r="N14" s="83">
        <v>12.33636911</v>
      </c>
      <c r="O14" s="83">
        <v>12.958795120000001</v>
      </c>
      <c r="P14" s="83">
        <v>12.8010471</v>
      </c>
      <c r="Q14" s="83">
        <v>13.657709880000001</v>
      </c>
      <c r="R14" s="83">
        <v>14.200281290000001</v>
      </c>
      <c r="S14" s="83">
        <v>32.245056661593097</v>
      </c>
      <c r="AL14" s="25"/>
      <c r="AM14" s="25"/>
      <c r="AN14" s="25"/>
      <c r="AO14" s="25"/>
      <c r="AP14" s="25"/>
      <c r="AQ14" s="25"/>
      <c r="AR14" s="25"/>
      <c r="AS14" s="25"/>
      <c r="AT14" s="25"/>
      <c r="AU14" s="25"/>
      <c r="AV14" s="25"/>
      <c r="AW14" s="25"/>
      <c r="AX14" s="25"/>
      <c r="AY14" s="25"/>
      <c r="AZ14" s="25"/>
      <c r="BA14" s="25"/>
      <c r="BB14" s="25"/>
    </row>
    <row r="15" spans="1:54" s="115" customFormat="1" ht="22.5" customHeight="1" x14ac:dyDescent="0.25">
      <c r="B15" s="121"/>
      <c r="C15" s="81" t="s">
        <v>0</v>
      </c>
      <c r="D15" s="83">
        <v>2.2583482800000003</v>
      </c>
      <c r="E15" s="83">
        <v>4.8833271699999994</v>
      </c>
      <c r="F15" s="83">
        <v>6.6593724599999993</v>
      </c>
      <c r="G15" s="83">
        <v>6.3467714900000001</v>
      </c>
      <c r="H15" s="83">
        <v>2.4285593699999999</v>
      </c>
      <c r="I15" s="83">
        <v>3.0766417800000001</v>
      </c>
      <c r="J15" s="83">
        <v>3.1791521600000001</v>
      </c>
      <c r="K15" s="83">
        <v>2.9004257999999998</v>
      </c>
      <c r="L15" s="83">
        <v>2.9336907399999999</v>
      </c>
      <c r="M15" s="83">
        <v>2.98353724</v>
      </c>
      <c r="N15" s="83">
        <v>3.2130721800000002</v>
      </c>
      <c r="O15" s="83">
        <v>3.4897434299999999</v>
      </c>
      <c r="P15" s="83">
        <v>3.4447774</v>
      </c>
      <c r="Q15" s="83">
        <v>3.5722611200000003</v>
      </c>
      <c r="R15" s="83">
        <v>3.42671663</v>
      </c>
      <c r="S15" s="83">
        <v>7.7811607841448156</v>
      </c>
      <c r="AF15" s="24"/>
      <c r="AG15" s="24"/>
      <c r="AH15" s="24"/>
      <c r="AI15" s="24"/>
      <c r="AL15" s="124"/>
      <c r="AM15" s="124"/>
      <c r="AN15" s="124"/>
      <c r="AO15" s="124"/>
      <c r="AP15" s="124"/>
      <c r="AQ15" s="124"/>
      <c r="AR15" s="124"/>
      <c r="AS15" s="124"/>
      <c r="AT15" s="124"/>
      <c r="AU15" s="124"/>
      <c r="AV15" s="124"/>
      <c r="AW15" s="124"/>
      <c r="AX15" s="124"/>
      <c r="AY15" s="124"/>
      <c r="AZ15" s="124"/>
      <c r="BA15" s="124"/>
      <c r="BB15" s="124"/>
    </row>
    <row r="16" spans="1:54" s="24" customFormat="1" ht="22.5" customHeight="1" x14ac:dyDescent="0.25">
      <c r="B16" s="81"/>
      <c r="C16" s="81" t="s">
        <v>5</v>
      </c>
      <c r="D16" s="83">
        <v>8.0096717999999996</v>
      </c>
      <c r="E16" s="83">
        <v>5.0699880000000004</v>
      </c>
      <c r="F16" s="83">
        <v>8.3605598000000008</v>
      </c>
      <c r="G16" s="83">
        <v>15.5746992</v>
      </c>
      <c r="H16" s="83">
        <v>14.486316800000001</v>
      </c>
      <c r="I16" s="83">
        <v>15.7484634</v>
      </c>
      <c r="J16" s="83">
        <v>16.895211800000002</v>
      </c>
      <c r="K16" s="83">
        <v>16.971460200000003</v>
      </c>
      <c r="L16" s="83">
        <v>15.227020399999999</v>
      </c>
      <c r="M16" s="83">
        <v>12.9025164</v>
      </c>
      <c r="N16" s="83">
        <v>13.0770482</v>
      </c>
      <c r="O16" s="83">
        <v>13.284008</v>
      </c>
      <c r="P16" s="83">
        <v>14.279154759999999</v>
      </c>
      <c r="Q16" s="83">
        <v>15.14312325</v>
      </c>
      <c r="R16" s="83">
        <v>14.39377608</v>
      </c>
      <c r="S16" s="83">
        <v>32.684431793666484</v>
      </c>
      <c r="X16" s="127"/>
      <c r="AF16" s="128"/>
      <c r="AI16" s="115"/>
      <c r="AL16" s="25"/>
      <c r="AM16" s="25"/>
      <c r="AN16" s="25"/>
      <c r="AO16" s="25"/>
      <c r="AP16" s="25"/>
      <c r="AQ16" s="25"/>
      <c r="AR16" s="25"/>
      <c r="AS16" s="25"/>
      <c r="AT16" s="25"/>
      <c r="AU16" s="25"/>
      <c r="AV16" s="25"/>
      <c r="AW16" s="25"/>
      <c r="AX16" s="25"/>
      <c r="AY16" s="25"/>
      <c r="AZ16" s="25"/>
      <c r="BA16" s="25"/>
      <c r="BB16" s="25"/>
    </row>
    <row r="17" spans="1:54" s="24" customFormat="1" ht="22.5" customHeight="1" x14ac:dyDescent="0.25">
      <c r="B17" s="81"/>
      <c r="C17" s="81" t="s">
        <v>9</v>
      </c>
      <c r="D17" s="83">
        <v>3.86341584</v>
      </c>
      <c r="E17" s="83">
        <v>4.1631052000000004</v>
      </c>
      <c r="F17" s="83">
        <v>4.4441325599999999</v>
      </c>
      <c r="G17" s="83">
        <v>4.7661199999999999</v>
      </c>
      <c r="H17" s="83">
        <v>4.784008</v>
      </c>
      <c r="I17" s="83">
        <v>5.2392920000000007</v>
      </c>
      <c r="J17" s="83">
        <v>5.8203940000000003</v>
      </c>
      <c r="K17" s="83">
        <v>6.0998080000000003</v>
      </c>
      <c r="L17" s="83">
        <v>5.8530739999999994</v>
      </c>
      <c r="M17" s="83">
        <v>6.1344316000000001</v>
      </c>
      <c r="N17" s="83">
        <v>5.9870484100000008</v>
      </c>
      <c r="O17" s="83">
        <v>5.8349432200000004</v>
      </c>
      <c r="P17" s="83">
        <v>5.3777098599999995</v>
      </c>
      <c r="Q17" s="83">
        <v>5.7577403900000004</v>
      </c>
      <c r="R17" s="83">
        <v>5.7714270800000005</v>
      </c>
      <c r="S17" s="83">
        <v>13.105373718470389</v>
      </c>
      <c r="X17" s="127"/>
      <c r="AF17" s="128"/>
      <c r="AG17" s="115"/>
      <c r="AH17" s="115"/>
      <c r="AL17" s="25"/>
      <c r="AM17" s="25"/>
      <c r="AN17" s="25"/>
      <c r="AO17" s="25"/>
      <c r="AP17" s="25"/>
      <c r="AQ17" s="25"/>
      <c r="AR17" s="25"/>
      <c r="AS17" s="25"/>
      <c r="AT17" s="25"/>
      <c r="AU17" s="25"/>
      <c r="AV17" s="25"/>
      <c r="AW17" s="25"/>
      <c r="AX17" s="25"/>
      <c r="AY17" s="25"/>
      <c r="AZ17" s="25"/>
      <c r="BA17" s="25"/>
      <c r="BB17" s="25"/>
    </row>
    <row r="18" spans="1:54" s="24" customFormat="1" ht="22.5" customHeight="1" x14ac:dyDescent="0.25">
      <c r="B18" s="81"/>
      <c r="C18" s="81" t="s">
        <v>10</v>
      </c>
      <c r="D18" s="83">
        <v>7.9454407899999993</v>
      </c>
      <c r="E18" s="83">
        <v>7.3368987600000004</v>
      </c>
      <c r="F18" s="83">
        <v>8.3204830600000008</v>
      </c>
      <c r="G18" s="83">
        <v>6.24217756</v>
      </c>
      <c r="H18" s="83">
        <v>5.90456308</v>
      </c>
      <c r="I18" s="83">
        <v>6.3834573300000006</v>
      </c>
      <c r="J18" s="83">
        <v>6.7031341700000002</v>
      </c>
      <c r="K18" s="83">
        <v>6.6644404699999997</v>
      </c>
      <c r="L18" s="83">
        <v>6.0649508599999997</v>
      </c>
      <c r="M18" s="83">
        <v>6.8041199500000005</v>
      </c>
      <c r="N18" s="83">
        <v>6.3947549399999994</v>
      </c>
      <c r="O18" s="83">
        <v>5.9485592500000006</v>
      </c>
      <c r="P18" s="83">
        <v>5.9173415599999997</v>
      </c>
      <c r="Q18" s="83">
        <v>6.1639492600000008</v>
      </c>
      <c r="R18" s="83">
        <v>6.1827947000000005</v>
      </c>
      <c r="S18" s="83">
        <v>14.039480018532613</v>
      </c>
      <c r="AF18" s="128"/>
      <c r="AL18" s="25"/>
      <c r="AM18" s="25"/>
      <c r="AN18" s="25"/>
      <c r="AO18" s="25"/>
      <c r="AP18" s="25"/>
      <c r="AQ18" s="25"/>
      <c r="AR18" s="25"/>
      <c r="AS18" s="25"/>
      <c r="AT18" s="25"/>
      <c r="AU18" s="25"/>
      <c r="AV18" s="25"/>
      <c r="AW18" s="25"/>
      <c r="AX18" s="25"/>
      <c r="AY18" s="25"/>
      <c r="AZ18" s="25"/>
      <c r="BA18" s="25"/>
      <c r="BB18" s="25"/>
    </row>
    <row r="19" spans="1:54" s="24" customFormat="1" ht="27" customHeight="1" x14ac:dyDescent="0.25">
      <c r="B19" s="81"/>
      <c r="C19" s="82" t="s">
        <v>7</v>
      </c>
      <c r="D19" s="83">
        <v>1.1464800000000001E-2</v>
      </c>
      <c r="E19" s="83">
        <v>2.0445560000000002E-2</v>
      </c>
      <c r="F19" s="83">
        <v>2.5676380000000002E-2</v>
      </c>
      <c r="G19" s="83">
        <v>6.9863629999999996E-2</v>
      </c>
      <c r="H19" s="83">
        <v>6.6543610000000003E-2</v>
      </c>
      <c r="I19" s="83">
        <v>5.039735E-2</v>
      </c>
      <c r="J19" s="83">
        <v>7.8581650000000003E-2</v>
      </c>
      <c r="K19" s="83">
        <v>5.9473649999999996E-2</v>
      </c>
      <c r="L19" s="83">
        <v>6.597037E-2</v>
      </c>
      <c r="M19" s="83">
        <v>2.1974199999999999E-2</v>
      </c>
      <c r="N19" s="83">
        <v>8.0095479999999997E-2</v>
      </c>
      <c r="O19" s="83">
        <v>0.1049644</v>
      </c>
      <c r="P19" s="83">
        <v>6.3705419999999999E-2</v>
      </c>
      <c r="Q19" s="83">
        <v>6.3634499999999997E-2</v>
      </c>
      <c r="R19" s="83">
        <v>6.3634499999999997E-2</v>
      </c>
      <c r="S19" s="83">
        <v>0.14449700088526526</v>
      </c>
      <c r="AL19" s="25"/>
      <c r="AM19" s="25"/>
      <c r="AN19" s="25"/>
      <c r="AO19" s="25"/>
      <c r="AP19" s="25"/>
      <c r="AQ19" s="25"/>
      <c r="AR19" s="25"/>
      <c r="AS19" s="25"/>
      <c r="AT19" s="25"/>
      <c r="AU19" s="25"/>
      <c r="AV19" s="25"/>
      <c r="AW19" s="25"/>
      <c r="AX19" s="25"/>
      <c r="AY19" s="25"/>
      <c r="AZ19" s="25"/>
      <c r="BA19" s="25"/>
      <c r="BB19" s="25"/>
    </row>
    <row r="20" spans="1:54" s="18" customFormat="1" ht="36" customHeight="1" x14ac:dyDescent="0.25">
      <c r="A20" s="17"/>
      <c r="B20" s="191" t="s">
        <v>258</v>
      </c>
      <c r="C20" s="191"/>
      <c r="D20" s="80">
        <v>5.8348420000000001</v>
      </c>
      <c r="E20" s="80">
        <v>6.1625020000000008</v>
      </c>
      <c r="F20" s="80">
        <v>6.5874280000000001</v>
      </c>
      <c r="G20" s="80">
        <v>6.9081220000000005</v>
      </c>
      <c r="H20" s="80">
        <v>6.7690600000000005</v>
      </c>
      <c r="I20" s="80">
        <v>7.1075559999999998</v>
      </c>
      <c r="J20" s="80">
        <v>7.446396</v>
      </c>
      <c r="K20" s="80">
        <v>7.9822619999999995</v>
      </c>
      <c r="L20" s="80">
        <v>8.8653960000000005</v>
      </c>
      <c r="M20" s="80">
        <v>9.0358479999999997</v>
      </c>
      <c r="N20" s="80">
        <v>9.1562479999999997</v>
      </c>
      <c r="O20" s="80">
        <v>9.1699219999999997</v>
      </c>
      <c r="P20" s="80">
        <v>8.8690337999999986</v>
      </c>
      <c r="Q20" s="80">
        <v>9.2251436400000006</v>
      </c>
      <c r="R20" s="80">
        <v>9.2595072999999992</v>
      </c>
      <c r="S20" s="80">
        <v>100</v>
      </c>
      <c r="T20" s="17"/>
      <c r="Y20" s="26"/>
      <c r="AA20" s="19"/>
      <c r="AB20" s="19"/>
      <c r="AC20" s="19"/>
      <c r="AD20" s="19"/>
      <c r="AE20" s="19"/>
      <c r="AI20" s="14"/>
      <c r="AL20" s="21"/>
      <c r="AM20" s="21"/>
      <c r="AN20" s="21"/>
      <c r="AO20" s="21"/>
      <c r="AP20" s="21"/>
      <c r="AQ20" s="21"/>
      <c r="AR20" s="21"/>
      <c r="AS20" s="21"/>
      <c r="AT20" s="21"/>
      <c r="AU20" s="21"/>
      <c r="AV20" s="21"/>
      <c r="AW20" s="21"/>
      <c r="AX20" s="21"/>
      <c r="AY20" s="21"/>
      <c r="AZ20" s="21"/>
      <c r="BA20" s="21"/>
      <c r="BB20" s="21"/>
    </row>
    <row r="21" spans="1:54" s="24" customFormat="1" ht="22.5" customHeight="1" x14ac:dyDescent="0.25">
      <c r="B21" s="81"/>
      <c r="C21" s="81" t="s">
        <v>4</v>
      </c>
      <c r="D21" s="83">
        <v>0.22626599999999999</v>
      </c>
      <c r="E21" s="83">
        <v>0.56527800000000006</v>
      </c>
      <c r="F21" s="83">
        <v>0.61498600000000003</v>
      </c>
      <c r="G21" s="83">
        <v>0.26488</v>
      </c>
      <c r="H21" s="83">
        <v>7.6023999999999994E-2</v>
      </c>
      <c r="I21" s="83">
        <v>5.3319999999999999E-2</v>
      </c>
      <c r="J21" s="83">
        <v>4.6698000000000003E-2</v>
      </c>
      <c r="K21" s="83">
        <v>6.3210000000000002E-2</v>
      </c>
      <c r="L21" s="83">
        <v>5.1686000000000003E-2</v>
      </c>
      <c r="M21" s="83">
        <v>8.806399999999999E-2</v>
      </c>
      <c r="N21" s="83">
        <v>0.106554</v>
      </c>
      <c r="O21" s="83">
        <v>0.16512000000000002</v>
      </c>
      <c r="P21" s="83">
        <v>6.7251999999999992E-2</v>
      </c>
      <c r="Q21" s="83">
        <v>7.0785659999999986E-2</v>
      </c>
      <c r="R21" s="83">
        <v>7.1183330000000003E-2</v>
      </c>
      <c r="S21" s="83">
        <v>0.76875937016648832</v>
      </c>
      <c r="AL21" s="25"/>
      <c r="AM21" s="25"/>
      <c r="AN21" s="25"/>
      <c r="AO21" s="25"/>
      <c r="AP21" s="25"/>
      <c r="AQ21" s="25"/>
      <c r="AR21" s="25"/>
      <c r="AS21" s="25"/>
      <c r="AT21" s="25"/>
      <c r="AU21" s="25"/>
      <c r="AV21" s="25"/>
      <c r="AW21" s="25"/>
      <c r="AX21" s="25"/>
      <c r="AY21" s="25"/>
      <c r="AZ21" s="25"/>
      <c r="BA21" s="25"/>
      <c r="BB21" s="25"/>
    </row>
    <row r="22" spans="1:54" s="115" customFormat="1" ht="22.5" customHeight="1" x14ac:dyDescent="0.25">
      <c r="B22" s="121"/>
      <c r="C22" s="81" t="s">
        <v>0</v>
      </c>
      <c r="D22" s="83">
        <v>0.62375800000000003</v>
      </c>
      <c r="E22" s="83">
        <v>0.68825800000000004</v>
      </c>
      <c r="F22" s="83">
        <v>0.43412799999999996</v>
      </c>
      <c r="G22" s="83">
        <v>0.70571600000000001</v>
      </c>
      <c r="H22" s="83">
        <v>1.105702</v>
      </c>
      <c r="I22" s="83">
        <v>0.63184200000000001</v>
      </c>
      <c r="J22" s="83">
        <v>0.68284</v>
      </c>
      <c r="K22" s="83">
        <v>1.291806</v>
      </c>
      <c r="L22" s="83">
        <v>1.482038</v>
      </c>
      <c r="M22" s="83">
        <v>1.7348779999999999</v>
      </c>
      <c r="N22" s="83">
        <v>1.6841379999999999</v>
      </c>
      <c r="O22" s="83">
        <v>1.9050719999999999</v>
      </c>
      <c r="P22" s="83">
        <v>1.687492</v>
      </c>
      <c r="Q22" s="83">
        <v>1.80733096</v>
      </c>
      <c r="R22" s="83">
        <v>1.8174844700000001</v>
      </c>
      <c r="S22" s="83">
        <v>19.628306465075092</v>
      </c>
      <c r="AL22" s="124"/>
      <c r="AM22" s="124"/>
      <c r="AN22" s="124"/>
      <c r="AO22" s="124"/>
      <c r="AP22" s="124"/>
      <c r="AQ22" s="124"/>
      <c r="AR22" s="124"/>
      <c r="AS22" s="124"/>
      <c r="AT22" s="124"/>
      <c r="AU22" s="124"/>
      <c r="AV22" s="124"/>
      <c r="AW22" s="124"/>
      <c r="AX22" s="124"/>
      <c r="AY22" s="124"/>
      <c r="AZ22" s="124"/>
      <c r="BA22" s="124"/>
      <c r="BB22" s="124"/>
    </row>
    <row r="23" spans="1:54" s="24" customFormat="1" ht="22.5" customHeight="1" x14ac:dyDescent="0.25">
      <c r="B23" s="81"/>
      <c r="C23" s="81" t="s">
        <v>5</v>
      </c>
      <c r="D23" s="83">
        <v>4.309202</v>
      </c>
      <c r="E23" s="83">
        <v>4.2409179999999997</v>
      </c>
      <c r="F23" s="83">
        <v>4.8356080000000006</v>
      </c>
      <c r="G23" s="83">
        <v>5.295966</v>
      </c>
      <c r="H23" s="83">
        <v>4.9957399999999996</v>
      </c>
      <c r="I23" s="83">
        <v>5.7325020000000002</v>
      </c>
      <c r="J23" s="83">
        <v>6.0389200000000001</v>
      </c>
      <c r="K23" s="83">
        <v>5.9702060000000001</v>
      </c>
      <c r="L23" s="83">
        <v>6.66629</v>
      </c>
      <c r="M23" s="83">
        <v>6.5010839999999996</v>
      </c>
      <c r="N23" s="83">
        <v>6.5530280000000003</v>
      </c>
      <c r="O23" s="83">
        <v>6.0690200000000001</v>
      </c>
      <c r="P23" s="83">
        <v>6.1129660000000001</v>
      </c>
      <c r="Q23" s="83">
        <v>6.4010916599999996</v>
      </c>
      <c r="R23" s="83">
        <v>6.4342089800000002</v>
      </c>
      <c r="S23" s="83">
        <v>69.487595522496122</v>
      </c>
      <c r="AL23" s="25"/>
      <c r="AM23" s="25"/>
      <c r="AN23" s="25"/>
      <c r="AO23" s="25"/>
      <c r="AP23" s="25"/>
      <c r="AQ23" s="25"/>
      <c r="AR23" s="25"/>
      <c r="AS23" s="25"/>
      <c r="AT23" s="25"/>
      <c r="AU23" s="25"/>
      <c r="AV23" s="25"/>
      <c r="AW23" s="25"/>
      <c r="AX23" s="25"/>
      <c r="AY23" s="25"/>
      <c r="AZ23" s="25"/>
      <c r="BA23" s="25"/>
      <c r="BB23" s="25"/>
    </row>
    <row r="24" spans="1:54" s="24" customFormat="1" ht="22.5" customHeight="1" x14ac:dyDescent="0.25">
      <c r="B24" s="81"/>
      <c r="C24" s="81" t="s">
        <v>1</v>
      </c>
      <c r="D24" s="83">
        <v>0</v>
      </c>
      <c r="E24" s="83">
        <v>0</v>
      </c>
      <c r="F24" s="83">
        <v>0</v>
      </c>
      <c r="G24" s="83">
        <v>0</v>
      </c>
      <c r="H24" s="83">
        <v>0</v>
      </c>
      <c r="I24" s="83">
        <v>0</v>
      </c>
      <c r="J24" s="83">
        <v>0</v>
      </c>
      <c r="K24" s="83">
        <v>0</v>
      </c>
      <c r="L24" s="83">
        <v>0</v>
      </c>
      <c r="M24" s="83">
        <v>0</v>
      </c>
      <c r="N24" s="83">
        <v>0</v>
      </c>
      <c r="O24" s="83">
        <v>0</v>
      </c>
      <c r="P24" s="83">
        <v>0</v>
      </c>
      <c r="Q24" s="83">
        <v>0</v>
      </c>
      <c r="R24" s="83">
        <v>0</v>
      </c>
      <c r="S24" s="83">
        <v>0</v>
      </c>
      <c r="AL24" s="25"/>
      <c r="AM24" s="25"/>
      <c r="AN24" s="25"/>
      <c r="AO24" s="25"/>
      <c r="AP24" s="25"/>
      <c r="AQ24" s="25"/>
      <c r="AR24" s="25"/>
      <c r="AS24" s="25"/>
      <c r="AT24" s="25"/>
      <c r="AU24" s="25"/>
      <c r="AV24" s="25"/>
      <c r="AW24" s="25"/>
      <c r="AX24" s="25"/>
      <c r="AY24" s="25"/>
      <c r="AZ24" s="25"/>
      <c r="BA24" s="25"/>
      <c r="BB24" s="25"/>
    </row>
    <row r="25" spans="1:54" s="24" customFormat="1" ht="22.5" customHeight="1" x14ac:dyDescent="0.25">
      <c r="B25" s="81"/>
      <c r="C25" s="81" t="s">
        <v>6</v>
      </c>
      <c r="D25" s="83">
        <v>0.67561599999999999</v>
      </c>
      <c r="E25" s="83">
        <v>0.66804799999999998</v>
      </c>
      <c r="F25" s="83">
        <v>0.70270600000000005</v>
      </c>
      <c r="G25" s="83">
        <v>0.64155999999999991</v>
      </c>
      <c r="H25" s="83">
        <v>0.59159400000000006</v>
      </c>
      <c r="I25" s="83">
        <v>0.68989200000000006</v>
      </c>
      <c r="J25" s="83">
        <v>0.67793800000000004</v>
      </c>
      <c r="K25" s="83">
        <v>0.65678200000000009</v>
      </c>
      <c r="L25" s="83">
        <v>0.66486599999999996</v>
      </c>
      <c r="M25" s="83">
        <v>0.71061800000000008</v>
      </c>
      <c r="N25" s="83">
        <v>0.79713400000000001</v>
      </c>
      <c r="O25" s="83">
        <v>0.99940599999999991</v>
      </c>
      <c r="P25" s="83">
        <v>0.96405999999999992</v>
      </c>
      <c r="Q25" s="83">
        <v>0.89400044999999995</v>
      </c>
      <c r="R25" s="83">
        <v>0.86043512</v>
      </c>
      <c r="S25" s="83">
        <v>9.2924503661226137</v>
      </c>
      <c r="AL25" s="25"/>
      <c r="AM25" s="25"/>
      <c r="AN25" s="25"/>
      <c r="AO25" s="25"/>
      <c r="AP25" s="25"/>
      <c r="AQ25" s="25"/>
      <c r="AR25" s="25"/>
      <c r="AS25" s="25"/>
      <c r="AT25" s="25"/>
      <c r="AU25" s="25"/>
      <c r="AV25" s="25"/>
      <c r="AW25" s="25"/>
      <c r="AX25" s="25"/>
      <c r="AY25" s="25"/>
      <c r="AZ25" s="25"/>
      <c r="BA25" s="25"/>
      <c r="BB25" s="25"/>
    </row>
    <row r="26" spans="1:54" s="24" customFormat="1" ht="22.5" customHeight="1" x14ac:dyDescent="0.25">
      <c r="B26" s="81"/>
      <c r="C26" s="81" t="s">
        <v>7</v>
      </c>
      <c r="D26" s="83">
        <v>0</v>
      </c>
      <c r="E26" s="83">
        <v>0</v>
      </c>
      <c r="F26" s="83">
        <v>0</v>
      </c>
      <c r="G26" s="83">
        <v>0</v>
      </c>
      <c r="H26" s="83">
        <v>0</v>
      </c>
      <c r="I26" s="83">
        <v>0</v>
      </c>
      <c r="J26" s="83">
        <v>0</v>
      </c>
      <c r="K26" s="83">
        <v>0</v>
      </c>
      <c r="L26" s="83">
        <v>0</v>
      </c>
      <c r="M26" s="83">
        <v>0</v>
      </c>
      <c r="N26" s="83">
        <v>0</v>
      </c>
      <c r="O26" s="83">
        <v>0</v>
      </c>
      <c r="P26" s="83">
        <v>0</v>
      </c>
      <c r="Q26" s="83">
        <v>0</v>
      </c>
      <c r="R26" s="83">
        <v>0</v>
      </c>
      <c r="S26" s="83">
        <v>0</v>
      </c>
      <c r="AL26" s="25"/>
      <c r="AM26" s="25"/>
      <c r="AN26" s="25"/>
      <c r="AO26" s="25"/>
      <c r="AP26" s="25"/>
      <c r="AQ26" s="25"/>
      <c r="AR26" s="25"/>
      <c r="AS26" s="25"/>
      <c r="AT26" s="25"/>
      <c r="AU26" s="25"/>
      <c r="AV26" s="25"/>
      <c r="AW26" s="25"/>
      <c r="AX26" s="25"/>
      <c r="AY26" s="25"/>
      <c r="AZ26" s="25"/>
      <c r="BA26" s="25"/>
      <c r="BB26" s="25"/>
    </row>
    <row r="27" spans="1:54" s="24" customFormat="1" ht="22.5" customHeight="1" x14ac:dyDescent="0.25">
      <c r="B27" s="81"/>
      <c r="C27" s="81" t="s">
        <v>8</v>
      </c>
      <c r="D27" s="83">
        <v>0</v>
      </c>
      <c r="E27" s="83">
        <v>0</v>
      </c>
      <c r="F27" s="83">
        <v>0</v>
      </c>
      <c r="G27" s="83">
        <v>0</v>
      </c>
      <c r="H27" s="83">
        <v>0</v>
      </c>
      <c r="I27" s="83">
        <v>0</v>
      </c>
      <c r="J27" s="83">
        <v>0</v>
      </c>
      <c r="K27" s="83">
        <v>2.5799999999999998E-4</v>
      </c>
      <c r="L27" s="83">
        <v>4.2999999999999999E-4</v>
      </c>
      <c r="M27" s="83">
        <v>1.1180000000000001E-3</v>
      </c>
      <c r="N27" s="83">
        <v>1.1352000000000001E-2</v>
      </c>
      <c r="O27" s="83">
        <v>2.3649999999999997E-2</v>
      </c>
      <c r="P27" s="83">
        <v>2.9153999999999999E-2</v>
      </c>
      <c r="Q27" s="83">
        <v>3.9782150000000002E-2</v>
      </c>
      <c r="R27" s="83">
        <v>5.1189109999999996E-2</v>
      </c>
      <c r="S27" s="83">
        <v>0.55282757863369247</v>
      </c>
      <c r="AL27" s="25"/>
      <c r="AM27" s="25"/>
      <c r="AN27" s="25"/>
      <c r="AO27" s="25"/>
      <c r="AP27" s="25"/>
      <c r="AQ27" s="25"/>
      <c r="AR27" s="25"/>
      <c r="AS27" s="25"/>
      <c r="AT27" s="25"/>
      <c r="AU27" s="25"/>
      <c r="AV27" s="25"/>
      <c r="AW27" s="25"/>
      <c r="AX27" s="25"/>
      <c r="AY27" s="25"/>
      <c r="AZ27" s="25"/>
      <c r="BA27" s="25"/>
      <c r="BB27" s="25"/>
    </row>
    <row r="28" spans="1:54" s="24" customFormat="1" ht="22.5" customHeight="1" x14ac:dyDescent="0.25">
      <c r="B28" s="81"/>
      <c r="C28" s="81" t="s">
        <v>3</v>
      </c>
      <c r="D28" s="83">
        <v>0</v>
      </c>
      <c r="E28" s="83">
        <v>0</v>
      </c>
      <c r="F28" s="83">
        <v>0</v>
      </c>
      <c r="G28" s="83">
        <v>0</v>
      </c>
      <c r="H28" s="83">
        <v>0</v>
      </c>
      <c r="I28" s="83">
        <v>0</v>
      </c>
      <c r="J28" s="83">
        <v>0</v>
      </c>
      <c r="K28" s="83">
        <v>0</v>
      </c>
      <c r="L28" s="83">
        <v>8.599999999999999E-5</v>
      </c>
      <c r="M28" s="83">
        <v>8.599999999999999E-5</v>
      </c>
      <c r="N28" s="83">
        <v>4.0419999999999996E-3</v>
      </c>
      <c r="O28" s="83">
        <v>7.6540000000000002E-3</v>
      </c>
      <c r="P28" s="83">
        <v>8.1098000000000003E-3</v>
      </c>
      <c r="Q28" s="83">
        <v>1.2152749999999999E-2</v>
      </c>
      <c r="R28" s="83">
        <v>2.5006279999999999E-2</v>
      </c>
      <c r="S28" s="83">
        <v>0.27006058950890405</v>
      </c>
      <c r="AL28" s="25"/>
      <c r="AM28" s="25"/>
      <c r="AN28" s="25"/>
      <c r="AO28" s="25"/>
      <c r="AP28" s="25"/>
      <c r="AQ28" s="25"/>
      <c r="AR28" s="25"/>
      <c r="AS28" s="25"/>
      <c r="AT28" s="25"/>
      <c r="AU28" s="25"/>
      <c r="AV28" s="25"/>
      <c r="AW28" s="25"/>
      <c r="AX28" s="25"/>
      <c r="AY28" s="25"/>
      <c r="AZ28" s="25"/>
      <c r="BA28" s="25"/>
      <c r="BB28" s="25"/>
    </row>
    <row r="29" spans="1:54" s="24" customFormat="1" ht="27" customHeight="1" x14ac:dyDescent="0.25">
      <c r="B29" s="81"/>
      <c r="C29" s="82" t="s">
        <v>18</v>
      </c>
      <c r="D29" s="83">
        <v>0</v>
      </c>
      <c r="E29" s="83">
        <v>1.7763568394002505E-15</v>
      </c>
      <c r="F29" s="83">
        <v>0</v>
      </c>
      <c r="G29" s="83">
        <v>0</v>
      </c>
      <c r="H29" s="83">
        <v>8.8817841970012523E-16</v>
      </c>
      <c r="I29" s="83">
        <v>-8.8817841970012523E-16</v>
      </c>
      <c r="J29" s="83">
        <v>0</v>
      </c>
      <c r="K29" s="83">
        <v>0</v>
      </c>
      <c r="L29" s="83">
        <v>1.7763568394002505E-15</v>
      </c>
      <c r="M29" s="83">
        <v>0</v>
      </c>
      <c r="N29" s="83">
        <v>-1.7763568394002505E-15</v>
      </c>
      <c r="O29" s="83">
        <v>-1.7763568394002505E-15</v>
      </c>
      <c r="P29" s="83">
        <v>-1.7763568394002505E-15</v>
      </c>
      <c r="Q29" s="83">
        <v>1.000000082740371E-8</v>
      </c>
      <c r="R29" s="83">
        <v>1.000000082740371E-8</v>
      </c>
      <c r="S29" s="83">
        <v>1.0799711586602141E-7</v>
      </c>
      <c r="AL29" s="25"/>
      <c r="AM29" s="25"/>
      <c r="AN29" s="25"/>
      <c r="AO29" s="25"/>
      <c r="AP29" s="25"/>
      <c r="AQ29" s="25"/>
      <c r="AR29" s="25"/>
      <c r="AS29" s="25"/>
      <c r="AT29" s="25"/>
      <c r="AU29" s="25"/>
      <c r="AV29" s="25"/>
      <c r="AW29" s="25"/>
      <c r="AX29" s="25"/>
      <c r="AY29" s="25"/>
      <c r="AZ29" s="25"/>
      <c r="BA29" s="25"/>
      <c r="BB29" s="25"/>
    </row>
    <row r="30" spans="1:54" s="18" customFormat="1" ht="36" customHeight="1" x14ac:dyDescent="0.25">
      <c r="A30" s="17"/>
      <c r="B30" s="191" t="s">
        <v>259</v>
      </c>
      <c r="C30" s="191"/>
      <c r="D30" s="80">
        <v>29.88122001</v>
      </c>
      <c r="E30" s="80">
        <v>29.882809890000001</v>
      </c>
      <c r="F30" s="80">
        <v>36.935558660000005</v>
      </c>
      <c r="G30" s="80">
        <v>43.131941050000002</v>
      </c>
      <c r="H30" s="80">
        <v>36.266427199999995</v>
      </c>
      <c r="I30" s="80">
        <v>39.615834550000002</v>
      </c>
      <c r="J30" s="80">
        <v>43.735699180000005</v>
      </c>
      <c r="K30" s="80">
        <v>42.663524330000001</v>
      </c>
      <c r="L30" s="80">
        <v>43.717533979999999</v>
      </c>
      <c r="M30" s="80">
        <v>39.250085560000002</v>
      </c>
      <c r="N30" s="80">
        <v>41.088388309999999</v>
      </c>
      <c r="O30" s="80">
        <v>41.621013420000004</v>
      </c>
      <c r="P30" s="80">
        <v>41.8837361</v>
      </c>
      <c r="Q30" s="80">
        <v>44.358418400000005</v>
      </c>
      <c r="R30" s="80">
        <v>44.03863029</v>
      </c>
      <c r="S30" s="80">
        <v>100</v>
      </c>
      <c r="T30" s="17"/>
      <c r="AA30" s="19"/>
      <c r="AB30" s="19"/>
      <c r="AC30" s="19"/>
      <c r="AD30" s="19"/>
      <c r="AE30" s="19"/>
      <c r="AI30" s="14"/>
      <c r="AL30" s="21"/>
      <c r="AM30" s="21"/>
      <c r="AN30" s="21"/>
      <c r="AO30" s="21"/>
      <c r="AP30" s="21"/>
      <c r="AQ30" s="21"/>
      <c r="AR30" s="21"/>
      <c r="AS30" s="21"/>
      <c r="AT30" s="21"/>
      <c r="AU30" s="21"/>
      <c r="AV30" s="21"/>
      <c r="AW30" s="21"/>
      <c r="AX30" s="21"/>
      <c r="AY30" s="21"/>
      <c r="AZ30" s="21"/>
      <c r="BA30" s="21"/>
      <c r="BB30" s="21"/>
    </row>
    <row r="31" spans="1:54" s="115" customFormat="1" ht="22.5" customHeight="1" x14ac:dyDescent="0.25">
      <c r="A31" s="120"/>
      <c r="B31" s="121"/>
      <c r="C31" s="81" t="s">
        <v>11</v>
      </c>
      <c r="D31" s="83">
        <v>16.23155792</v>
      </c>
      <c r="E31" s="83">
        <v>13.338891069999999</v>
      </c>
      <c r="F31" s="83">
        <v>16.823620770000002</v>
      </c>
      <c r="G31" s="83">
        <v>23.562080659999999</v>
      </c>
      <c r="H31" s="83">
        <v>19.653674289999998</v>
      </c>
      <c r="I31" s="83">
        <v>21.83136867</v>
      </c>
      <c r="J31" s="83">
        <v>24.804525420000001</v>
      </c>
      <c r="K31" s="83">
        <v>23.679596249999999</v>
      </c>
      <c r="L31" s="83">
        <v>25.067652409999997</v>
      </c>
      <c r="M31" s="83">
        <v>18.946874169999997</v>
      </c>
      <c r="N31" s="83">
        <v>21.48771516</v>
      </c>
      <c r="O31" s="83">
        <v>23.73870294</v>
      </c>
      <c r="P31" s="83">
        <v>22.347540599999999</v>
      </c>
      <c r="Q31" s="83">
        <v>23.355043989999999</v>
      </c>
      <c r="R31" s="83">
        <v>22.850306229999997</v>
      </c>
      <c r="S31" s="83">
        <v>51.886959425231474</v>
      </c>
      <c r="AL31" s="124"/>
      <c r="AM31" s="124"/>
      <c r="AN31" s="124"/>
      <c r="AO31" s="124"/>
      <c r="AP31" s="124"/>
      <c r="AQ31" s="124"/>
      <c r="AR31" s="124"/>
      <c r="AS31" s="124"/>
      <c r="AT31" s="124"/>
      <c r="AU31" s="124"/>
      <c r="AV31" s="124"/>
      <c r="AW31" s="124"/>
      <c r="AX31" s="124"/>
      <c r="AY31" s="124"/>
      <c r="AZ31" s="124"/>
      <c r="BA31" s="124"/>
      <c r="BB31" s="124"/>
    </row>
    <row r="32" spans="1:54" s="24" customFormat="1" ht="22.5" customHeight="1" x14ac:dyDescent="0.25">
      <c r="B32" s="81"/>
      <c r="C32" s="81" t="s">
        <v>20</v>
      </c>
      <c r="D32" s="83">
        <v>3.5451921999999998</v>
      </c>
      <c r="E32" s="83">
        <v>3.9283679</v>
      </c>
      <c r="F32" s="83">
        <v>4.4914500999999998</v>
      </c>
      <c r="G32" s="83">
        <v>5.1275056999999995</v>
      </c>
      <c r="H32" s="83">
        <v>4.6561948000000006</v>
      </c>
      <c r="I32" s="83">
        <v>4.8976104999999999</v>
      </c>
      <c r="J32" s="83">
        <v>5.0054111999999993</v>
      </c>
      <c r="K32" s="83">
        <v>5.3462790000000009</v>
      </c>
      <c r="L32" s="83">
        <v>5.0357921000000001</v>
      </c>
      <c r="M32" s="83">
        <v>4.9969007000000003</v>
      </c>
      <c r="N32" s="83">
        <v>5.3555144300000004</v>
      </c>
      <c r="O32" s="83">
        <v>5.5499613700000001</v>
      </c>
      <c r="P32" s="83">
        <v>5.2904011799999999</v>
      </c>
      <c r="Q32" s="83">
        <v>5.5996743999999996</v>
      </c>
      <c r="R32" s="83">
        <v>5.7441936</v>
      </c>
      <c r="S32" s="83">
        <v>13.043533738841903</v>
      </c>
      <c r="AL32" s="25"/>
      <c r="AM32" s="25"/>
      <c r="AN32" s="25"/>
      <c r="AO32" s="25"/>
      <c r="AP32" s="25"/>
      <c r="AQ32" s="25"/>
      <c r="AR32" s="25"/>
      <c r="AS32" s="25"/>
      <c r="AT32" s="25"/>
      <c r="AU32" s="25"/>
      <c r="AV32" s="25"/>
      <c r="AW32" s="25"/>
      <c r="AX32" s="25"/>
      <c r="AY32" s="25"/>
      <c r="AZ32" s="25"/>
      <c r="BA32" s="25"/>
      <c r="BB32" s="25"/>
    </row>
    <row r="33" spans="1:54" s="24" customFormat="1" ht="27" customHeight="1" x14ac:dyDescent="0.25">
      <c r="B33" s="81"/>
      <c r="C33" s="82" t="s">
        <v>12</v>
      </c>
      <c r="D33" s="83">
        <v>3.3919221799999999</v>
      </c>
      <c r="E33" s="83">
        <v>3.4483188</v>
      </c>
      <c r="F33" s="83">
        <v>3.7391044099999999</v>
      </c>
      <c r="G33" s="83">
        <v>11.454134620000001</v>
      </c>
      <c r="H33" s="83">
        <v>8.9127901400000002</v>
      </c>
      <c r="I33" s="83">
        <v>9.6798297800000004</v>
      </c>
      <c r="J33" s="83">
        <v>11.422930840000001</v>
      </c>
      <c r="K33" s="83">
        <v>9.9638901000000004</v>
      </c>
      <c r="L33" s="83">
        <v>10.701795169999999</v>
      </c>
      <c r="M33" s="83">
        <v>12.179624969999999</v>
      </c>
      <c r="N33" s="83">
        <v>11.656016810000001</v>
      </c>
      <c r="O33" s="83">
        <v>9.4727662600000002</v>
      </c>
      <c r="P33" s="83">
        <v>11.34281515</v>
      </c>
      <c r="Q33" s="83">
        <v>12.345647019999999</v>
      </c>
      <c r="R33" s="83">
        <v>12.321679199999998</v>
      </c>
      <c r="S33" s="83">
        <v>27.979251668047279</v>
      </c>
      <c r="AL33" s="25"/>
      <c r="AM33" s="25"/>
      <c r="AN33" s="25"/>
      <c r="AO33" s="25"/>
      <c r="AP33" s="25"/>
      <c r="AQ33" s="25"/>
      <c r="AR33" s="25"/>
      <c r="AS33" s="25"/>
      <c r="AT33" s="25"/>
      <c r="AU33" s="25"/>
      <c r="AV33" s="25"/>
      <c r="AW33" s="25"/>
      <c r="AX33" s="25"/>
      <c r="AY33" s="25"/>
      <c r="AZ33" s="25"/>
      <c r="BA33" s="25"/>
      <c r="BB33" s="25"/>
    </row>
    <row r="34" spans="1:54" s="18" customFormat="1" ht="36" customHeight="1" x14ac:dyDescent="0.2">
      <c r="A34" s="17"/>
      <c r="B34" s="191" t="s">
        <v>260</v>
      </c>
      <c r="C34" s="191"/>
      <c r="D34" s="80">
        <v>7.7928784999999996</v>
      </c>
      <c r="E34" s="80">
        <v>8.4090452000000013</v>
      </c>
      <c r="F34" s="80">
        <v>9.1253343999999998</v>
      </c>
      <c r="G34" s="80">
        <v>10.13230918</v>
      </c>
      <c r="H34" s="80">
        <v>8.5964363499999994</v>
      </c>
      <c r="I34" s="80">
        <v>9.117582689999999</v>
      </c>
      <c r="J34" s="80">
        <v>11.05922541</v>
      </c>
      <c r="K34" s="80">
        <v>9.9679162100000003</v>
      </c>
      <c r="L34" s="80">
        <v>13.572827610000001</v>
      </c>
      <c r="M34" s="80">
        <v>10.40350617</v>
      </c>
      <c r="N34" s="80">
        <v>12.33636911</v>
      </c>
      <c r="O34" s="80">
        <v>12.958795120000001</v>
      </c>
      <c r="P34" s="80">
        <v>12.8010471</v>
      </c>
      <c r="Q34" s="80">
        <v>13.657709880000001</v>
      </c>
      <c r="R34" s="80">
        <v>14.200281290000001</v>
      </c>
      <c r="S34" s="80">
        <v>100</v>
      </c>
      <c r="T34" s="17"/>
      <c r="Z34" s="20"/>
      <c r="AA34" s="19"/>
      <c r="AB34" s="19"/>
      <c r="AC34" s="19"/>
      <c r="AD34" s="19"/>
      <c r="AE34" s="19"/>
      <c r="AI34" s="14"/>
      <c r="AL34" s="21"/>
      <c r="AM34" s="21"/>
      <c r="AN34" s="21"/>
      <c r="AO34" s="21"/>
      <c r="AP34" s="21"/>
      <c r="AQ34" s="21"/>
      <c r="AR34" s="21"/>
      <c r="AS34" s="21"/>
      <c r="AT34" s="21"/>
      <c r="AU34" s="21"/>
      <c r="AV34" s="21"/>
      <c r="AW34" s="21"/>
      <c r="AX34" s="21"/>
      <c r="AY34" s="21"/>
      <c r="AZ34" s="21"/>
      <c r="BA34" s="21"/>
      <c r="BB34" s="21"/>
    </row>
    <row r="35" spans="1:54" s="115" customFormat="1" ht="22.5" customHeight="1" x14ac:dyDescent="0.25">
      <c r="B35" s="121"/>
      <c r="C35" s="81" t="s">
        <v>11</v>
      </c>
      <c r="D35" s="83">
        <v>2.5303040999999999</v>
      </c>
      <c r="E35" s="83">
        <v>2.7774661000000003</v>
      </c>
      <c r="F35" s="83">
        <v>2.3142831999999998</v>
      </c>
      <c r="G35" s="83">
        <v>3.0807622800000001</v>
      </c>
      <c r="H35" s="83">
        <v>1.9686620499999998</v>
      </c>
      <c r="I35" s="83">
        <v>2.15718699</v>
      </c>
      <c r="J35" s="83">
        <v>3.2413234100000001</v>
      </c>
      <c r="K35" s="83">
        <v>2.2474062100000003</v>
      </c>
      <c r="L35" s="83">
        <v>5.1010517100000001</v>
      </c>
      <c r="M35" s="83">
        <v>2.05427077</v>
      </c>
      <c r="N35" s="83">
        <v>3.5049243099999998</v>
      </c>
      <c r="O35" s="83">
        <v>4.4423992200000004</v>
      </c>
      <c r="P35" s="83">
        <v>3.9779594</v>
      </c>
      <c r="Q35" s="83">
        <v>4.2117673199999999</v>
      </c>
      <c r="R35" s="83">
        <v>4.3412052899999996</v>
      </c>
      <c r="S35" s="83">
        <v>30.571262648558417</v>
      </c>
      <c r="AL35" s="124"/>
      <c r="AM35" s="124"/>
      <c r="AN35" s="124"/>
      <c r="AO35" s="124"/>
      <c r="AP35" s="124"/>
      <c r="AQ35" s="124"/>
      <c r="AR35" s="124"/>
      <c r="AS35" s="124"/>
      <c r="AT35" s="124"/>
      <c r="AU35" s="124"/>
      <c r="AV35" s="124"/>
      <c r="AW35" s="124"/>
      <c r="AX35" s="124"/>
      <c r="AY35" s="124"/>
      <c r="AZ35" s="124"/>
      <c r="BA35" s="124"/>
      <c r="BB35" s="124"/>
    </row>
    <row r="36" spans="1:54" s="24" customFormat="1" ht="22.5" customHeight="1" x14ac:dyDescent="0.25">
      <c r="B36" s="81"/>
      <c r="C36" s="81" t="s">
        <v>20</v>
      </c>
      <c r="D36" s="83">
        <v>3.2486642000000003</v>
      </c>
      <c r="E36" s="83">
        <v>3.5892698999999997</v>
      </c>
      <c r="F36" s="83">
        <v>4.1215640999999996</v>
      </c>
      <c r="G36" s="83">
        <v>4.7036117000000006</v>
      </c>
      <c r="H36" s="83">
        <v>4.2402987999999997</v>
      </c>
      <c r="I36" s="83">
        <v>4.4826604999999997</v>
      </c>
      <c r="J36" s="83">
        <v>4.5939871999999999</v>
      </c>
      <c r="K36" s="83">
        <v>4.8970224</v>
      </c>
      <c r="L36" s="83">
        <v>4.6460816999999999</v>
      </c>
      <c r="M36" s="83">
        <v>4.6653707000000004</v>
      </c>
      <c r="N36" s="83">
        <v>5.0130682999999996</v>
      </c>
      <c r="O36" s="83">
        <v>5.2089700999999993</v>
      </c>
      <c r="P36" s="83">
        <v>4.9561866999999999</v>
      </c>
      <c r="Q36" s="83">
        <v>5.2129435099999997</v>
      </c>
      <c r="R36" s="83">
        <v>5.3567333500000007</v>
      </c>
      <c r="S36" s="83">
        <v>37.722727040430335</v>
      </c>
      <c r="AL36" s="25"/>
      <c r="AM36" s="25"/>
      <c r="AN36" s="25"/>
      <c r="AO36" s="25"/>
      <c r="AP36" s="25"/>
      <c r="AQ36" s="25"/>
      <c r="AR36" s="25"/>
      <c r="AS36" s="25"/>
      <c r="AT36" s="25"/>
      <c r="AU36" s="25"/>
      <c r="AV36" s="25"/>
      <c r="AW36" s="25"/>
      <c r="AX36" s="25"/>
      <c r="AY36" s="25"/>
      <c r="AZ36" s="25"/>
      <c r="BA36" s="25"/>
      <c r="BB36" s="25"/>
    </row>
    <row r="37" spans="1:54" s="24" customFormat="1" ht="27" customHeight="1" x14ac:dyDescent="0.25">
      <c r="B37" s="81"/>
      <c r="C37" s="82" t="s">
        <v>12</v>
      </c>
      <c r="D37" s="83">
        <v>0.50708759999999997</v>
      </c>
      <c r="E37" s="83">
        <v>0.55060050000000005</v>
      </c>
      <c r="F37" s="83">
        <v>0.55008580000000007</v>
      </c>
      <c r="G37" s="83">
        <v>1.5539227999999998</v>
      </c>
      <c r="H37" s="83">
        <v>1.6227168999999999</v>
      </c>
      <c r="I37" s="83">
        <v>1.716302</v>
      </c>
      <c r="J37" s="83">
        <v>2.2532980999999999</v>
      </c>
      <c r="K37" s="83">
        <v>1.7170551000000001</v>
      </c>
      <c r="L37" s="83">
        <v>2.7348676999999997</v>
      </c>
      <c r="M37" s="83">
        <v>2.553579</v>
      </c>
      <c r="N37" s="83">
        <v>2.7218519999999997</v>
      </c>
      <c r="O37" s="83">
        <v>2.3329146000000001</v>
      </c>
      <c r="P37" s="83">
        <v>2.6911065999999999</v>
      </c>
      <c r="Q37" s="83">
        <v>2.9788443499999997</v>
      </c>
      <c r="R37" s="83">
        <v>3.1620967499999999</v>
      </c>
      <c r="S37" s="83">
        <v>22.267845864622306</v>
      </c>
      <c r="AL37" s="25"/>
      <c r="AM37" s="25"/>
      <c r="AN37" s="25"/>
      <c r="AO37" s="25"/>
      <c r="AP37" s="25"/>
      <c r="AQ37" s="25"/>
      <c r="AR37" s="25"/>
      <c r="AS37" s="25"/>
      <c r="AT37" s="25"/>
      <c r="AU37" s="25"/>
      <c r="AV37" s="25"/>
      <c r="AW37" s="25"/>
      <c r="AX37" s="25"/>
      <c r="AY37" s="25"/>
      <c r="AZ37" s="25"/>
      <c r="BA37" s="25"/>
      <c r="BB37" s="25"/>
    </row>
    <row r="38" spans="1:54" s="18" customFormat="1" ht="36" customHeight="1" x14ac:dyDescent="0.25">
      <c r="A38" s="17"/>
      <c r="B38" s="191" t="s">
        <v>261</v>
      </c>
      <c r="C38" s="191"/>
      <c r="D38" s="80">
        <v>2.2583482800000003</v>
      </c>
      <c r="E38" s="80">
        <v>4.8833271699999994</v>
      </c>
      <c r="F38" s="80">
        <v>6.6593724599999993</v>
      </c>
      <c r="G38" s="80">
        <v>6.3467714900000001</v>
      </c>
      <c r="H38" s="80">
        <v>2.4285593699999999</v>
      </c>
      <c r="I38" s="80">
        <v>3.0766417800000001</v>
      </c>
      <c r="J38" s="80">
        <v>3.1791521600000001</v>
      </c>
      <c r="K38" s="80">
        <v>2.9004257999999998</v>
      </c>
      <c r="L38" s="80">
        <v>2.9336907399999999</v>
      </c>
      <c r="M38" s="80">
        <v>2.98353724</v>
      </c>
      <c r="N38" s="80">
        <v>3.2130721800000002</v>
      </c>
      <c r="O38" s="80">
        <v>3.4897434299999999</v>
      </c>
      <c r="P38" s="80">
        <v>3.4447774</v>
      </c>
      <c r="Q38" s="80">
        <v>3.5722611200000003</v>
      </c>
      <c r="R38" s="80">
        <v>3.42671663</v>
      </c>
      <c r="S38" s="80">
        <v>100</v>
      </c>
      <c r="T38" s="17"/>
      <c r="Y38" s="26"/>
      <c r="AA38" s="19"/>
      <c r="AB38" s="19"/>
      <c r="AC38" s="19"/>
      <c r="AD38" s="19"/>
      <c r="AE38" s="19"/>
      <c r="AI38" s="14"/>
      <c r="AL38" s="21"/>
      <c r="AM38" s="21"/>
      <c r="AN38" s="21"/>
      <c r="AO38" s="21"/>
      <c r="AP38" s="21"/>
      <c r="AQ38" s="21"/>
      <c r="AR38" s="21"/>
      <c r="AS38" s="21"/>
      <c r="AT38" s="21"/>
      <c r="AU38" s="21"/>
      <c r="AV38" s="21"/>
      <c r="AW38" s="21"/>
      <c r="AX38" s="21"/>
      <c r="AY38" s="21"/>
      <c r="AZ38" s="21"/>
      <c r="BA38" s="21"/>
      <c r="BB38" s="21"/>
    </row>
    <row r="39" spans="1:54" s="115" customFormat="1" ht="22.5" customHeight="1" x14ac:dyDescent="0.25">
      <c r="B39" s="121"/>
      <c r="C39" s="81" t="s">
        <v>11</v>
      </c>
      <c r="D39" s="83">
        <v>0</v>
      </c>
      <c r="E39" s="83">
        <v>0</v>
      </c>
      <c r="F39" s="83">
        <v>0</v>
      </c>
      <c r="G39" s="83">
        <v>1.2663289199999999</v>
      </c>
      <c r="H39" s="83">
        <v>1.2045694499999999</v>
      </c>
      <c r="I39" s="83">
        <v>1.35049464</v>
      </c>
      <c r="J39" s="83">
        <v>1.4509775999999999</v>
      </c>
      <c r="K39" s="83">
        <v>1.4552877800000001</v>
      </c>
      <c r="L39" s="83">
        <v>1.55161295</v>
      </c>
      <c r="M39" s="83">
        <v>1.5654232099999998</v>
      </c>
      <c r="N39" s="83">
        <v>1.80111241</v>
      </c>
      <c r="O39" s="83">
        <v>1.7403321699999998</v>
      </c>
      <c r="P39" s="83">
        <v>1.6823810699999999</v>
      </c>
      <c r="Q39" s="83">
        <v>1.7446423299999998</v>
      </c>
      <c r="R39" s="83">
        <v>1.6735604399999999</v>
      </c>
      <c r="S39" s="83">
        <v>48.838600348462421</v>
      </c>
      <c r="AL39" s="124"/>
      <c r="AM39" s="124"/>
      <c r="AN39" s="124"/>
      <c r="AO39" s="124"/>
      <c r="AP39" s="124"/>
      <c r="AQ39" s="124"/>
      <c r="AR39" s="124"/>
      <c r="AS39" s="124"/>
      <c r="AT39" s="124"/>
      <c r="AU39" s="124"/>
      <c r="AV39" s="124"/>
      <c r="AW39" s="124"/>
      <c r="AX39" s="124"/>
      <c r="AY39" s="124"/>
      <c r="AZ39" s="124"/>
      <c r="BA39" s="124"/>
      <c r="BB39" s="124"/>
    </row>
    <row r="40" spans="1:54" s="24" customFormat="1" ht="22.5" customHeight="1" x14ac:dyDescent="0.25">
      <c r="B40" s="81"/>
      <c r="C40" s="81" t="s">
        <v>20</v>
      </c>
      <c r="D40" s="83">
        <v>0</v>
      </c>
      <c r="E40" s="83">
        <v>0</v>
      </c>
      <c r="F40" s="83">
        <v>0</v>
      </c>
      <c r="G40" s="83">
        <v>0</v>
      </c>
      <c r="H40" s="83">
        <v>0</v>
      </c>
      <c r="I40" s="83">
        <v>0</v>
      </c>
      <c r="J40" s="83">
        <v>0</v>
      </c>
      <c r="K40" s="83">
        <v>0</v>
      </c>
      <c r="L40" s="83">
        <v>0</v>
      </c>
      <c r="M40" s="83">
        <v>0</v>
      </c>
      <c r="N40" s="83">
        <v>0</v>
      </c>
      <c r="O40" s="83">
        <v>0</v>
      </c>
      <c r="P40" s="83">
        <v>0</v>
      </c>
      <c r="Q40" s="83">
        <v>0</v>
      </c>
      <c r="R40" s="83">
        <v>0</v>
      </c>
      <c r="S40" s="83">
        <v>0</v>
      </c>
      <c r="AL40" s="25"/>
      <c r="AM40" s="25"/>
      <c r="AN40" s="25"/>
      <c r="AO40" s="25"/>
      <c r="AP40" s="25"/>
      <c r="AQ40" s="25"/>
      <c r="AR40" s="25"/>
      <c r="AS40" s="25"/>
      <c r="AT40" s="25"/>
      <c r="AU40" s="25"/>
      <c r="AV40" s="25"/>
      <c r="AW40" s="25"/>
      <c r="AX40" s="25"/>
      <c r="AY40" s="25"/>
      <c r="AZ40" s="25"/>
      <c r="BA40" s="25"/>
      <c r="BB40" s="25"/>
    </row>
    <row r="41" spans="1:54" s="24" customFormat="1" ht="27" customHeight="1" x14ac:dyDescent="0.25">
      <c r="B41" s="81"/>
      <c r="C41" s="82" t="s">
        <v>12</v>
      </c>
      <c r="D41" s="83">
        <v>0</v>
      </c>
      <c r="E41" s="83">
        <v>0</v>
      </c>
      <c r="F41" s="83">
        <v>0</v>
      </c>
      <c r="G41" s="83">
        <v>3.2776425099999997</v>
      </c>
      <c r="H41" s="83">
        <v>1.1185873500000001</v>
      </c>
      <c r="I41" s="83">
        <v>1.5842007300000001</v>
      </c>
      <c r="J41" s="83">
        <v>1.5619256100000001</v>
      </c>
      <c r="K41" s="83">
        <v>1.2442499899999999</v>
      </c>
      <c r="L41" s="83">
        <v>1.0536998399999999</v>
      </c>
      <c r="M41" s="83">
        <v>1.12720029</v>
      </c>
      <c r="N41" s="83">
        <v>1.0912312400000002</v>
      </c>
      <c r="O41" s="83">
        <v>1.2734496800000001</v>
      </c>
      <c r="P41" s="83">
        <v>1.2304278899999999</v>
      </c>
      <c r="Q41" s="83">
        <v>1.2759633400000001</v>
      </c>
      <c r="R41" s="83">
        <v>1.22397683</v>
      </c>
      <c r="S41" s="83">
        <v>35.7186473863758</v>
      </c>
      <c r="AL41" s="25"/>
      <c r="AM41" s="25"/>
      <c r="AN41" s="25"/>
      <c r="AO41" s="25"/>
      <c r="AP41" s="25"/>
      <c r="AQ41" s="25"/>
      <c r="AR41" s="25"/>
      <c r="AS41" s="25"/>
      <c r="AT41" s="25"/>
      <c r="AU41" s="25"/>
      <c r="AV41" s="25"/>
      <c r="AW41" s="25"/>
      <c r="AX41" s="25"/>
      <c r="AY41" s="25"/>
      <c r="AZ41" s="25"/>
      <c r="BA41" s="25"/>
      <c r="BB41" s="25"/>
    </row>
    <row r="42" spans="1:54" s="18" customFormat="1" ht="36" customHeight="1" x14ac:dyDescent="0.25">
      <c r="A42" s="17"/>
      <c r="B42" s="191" t="s">
        <v>262</v>
      </c>
      <c r="C42" s="191"/>
      <c r="D42" s="80">
        <v>7.7928784999999996</v>
      </c>
      <c r="E42" s="80">
        <v>8.4090452000000013</v>
      </c>
      <c r="F42" s="80">
        <v>9.1253343999999998</v>
      </c>
      <c r="G42" s="80">
        <v>9.2595125000000014</v>
      </c>
      <c r="H42" s="80">
        <v>8.2553592000000009</v>
      </c>
      <c r="I42" s="80">
        <v>8.7608598999999998</v>
      </c>
      <c r="J42" s="80">
        <v>9.5472747999999985</v>
      </c>
      <c r="K42" s="80">
        <v>9.6459734000000008</v>
      </c>
      <c r="L42" s="80">
        <v>10.2482588</v>
      </c>
      <c r="M42" s="80">
        <v>10.073080299999999</v>
      </c>
      <c r="N42" s="80">
        <v>11.838564700000001</v>
      </c>
      <c r="O42" s="80">
        <v>12.428122100000001</v>
      </c>
      <c r="P42" s="80">
        <v>12.184866599999999</v>
      </c>
      <c r="Q42" s="80">
        <v>13.01449708</v>
      </c>
      <c r="R42" s="80">
        <v>13.64652193</v>
      </c>
      <c r="S42" s="80">
        <v>100</v>
      </c>
      <c r="T42" s="17"/>
      <c r="AA42" s="19"/>
      <c r="AB42" s="19"/>
      <c r="AC42" s="19"/>
      <c r="AD42" s="19"/>
      <c r="AE42" s="19"/>
      <c r="AI42" s="14"/>
      <c r="AL42" s="21"/>
      <c r="AM42" s="21"/>
      <c r="AN42" s="21"/>
      <c r="AO42" s="21"/>
      <c r="AP42" s="21"/>
      <c r="AQ42" s="21"/>
      <c r="AR42" s="21"/>
      <c r="AS42" s="21"/>
      <c r="AT42" s="21"/>
      <c r="AU42" s="21"/>
      <c r="AV42" s="21"/>
      <c r="AW42" s="21"/>
      <c r="AX42" s="21"/>
      <c r="AY42" s="21"/>
      <c r="AZ42" s="21"/>
      <c r="BA42" s="21"/>
      <c r="BB42" s="21"/>
    </row>
    <row r="43" spans="1:54" s="115" customFormat="1" ht="22.5" customHeight="1" x14ac:dyDescent="0.25">
      <c r="B43" s="121"/>
      <c r="C43" s="81" t="s">
        <v>13</v>
      </c>
      <c r="D43" s="83">
        <v>2.5274144999999999</v>
      </c>
      <c r="E43" s="83">
        <v>2.8710587999999997</v>
      </c>
      <c r="F43" s="83">
        <v>3.2819607</v>
      </c>
      <c r="G43" s="83">
        <v>3.9230097000000002</v>
      </c>
      <c r="H43" s="83">
        <v>3.5058023999999999</v>
      </c>
      <c r="I43" s="83">
        <v>3.6150959999999999</v>
      </c>
      <c r="J43" s="83">
        <v>3.7905963000000003</v>
      </c>
      <c r="K43" s="83">
        <v>3.9829110000000001</v>
      </c>
      <c r="L43" s="83">
        <v>4.0165398000000003</v>
      </c>
      <c r="M43" s="83">
        <v>4.0081325999999997</v>
      </c>
      <c r="N43" s="83">
        <v>4.4232380999999998</v>
      </c>
      <c r="O43" s="83">
        <v>4.6933194</v>
      </c>
      <c r="P43" s="83">
        <v>4.5546005999999997</v>
      </c>
      <c r="Q43" s="83">
        <v>4.7851362499999999</v>
      </c>
      <c r="R43" s="83">
        <v>4.9032825300000002</v>
      </c>
      <c r="S43" s="83">
        <v>35.930638994693645</v>
      </c>
      <c r="AL43" s="124"/>
      <c r="AM43" s="124"/>
      <c r="AN43" s="124"/>
      <c r="AO43" s="124"/>
      <c r="AP43" s="124"/>
      <c r="AQ43" s="124"/>
      <c r="AR43" s="124"/>
      <c r="AS43" s="124"/>
      <c r="AT43" s="124"/>
      <c r="AU43" s="124"/>
      <c r="AV43" s="124"/>
      <c r="AW43" s="124"/>
      <c r="AX43" s="124"/>
      <c r="AY43" s="124"/>
      <c r="AZ43" s="124"/>
      <c r="BA43" s="124"/>
      <c r="BB43" s="124"/>
    </row>
    <row r="44" spans="1:54" s="24" customFormat="1" ht="22.5" customHeight="1" x14ac:dyDescent="0.25">
      <c r="B44" s="81"/>
      <c r="C44" s="81" t="s">
        <v>2</v>
      </c>
      <c r="D44" s="83">
        <v>2.6526225000000001</v>
      </c>
      <c r="E44" s="83">
        <v>2.7096024999999999</v>
      </c>
      <c r="F44" s="83">
        <v>3.0657274999999999</v>
      </c>
      <c r="G44" s="83">
        <v>3.2173349999999998</v>
      </c>
      <c r="H44" s="83">
        <v>2.8795250000000001</v>
      </c>
      <c r="I44" s="83">
        <v>3.0921824999999998</v>
      </c>
      <c r="J44" s="83">
        <v>3.5185149999999998</v>
      </c>
      <c r="K44" s="83">
        <v>3.3262074999999998</v>
      </c>
      <c r="L44" s="83">
        <v>3.8929549999999997</v>
      </c>
      <c r="M44" s="83">
        <v>3.9448474999999998</v>
      </c>
      <c r="N44" s="83">
        <v>4.5899425000000003</v>
      </c>
      <c r="O44" s="83">
        <v>5.5423225</v>
      </c>
      <c r="P44" s="83">
        <v>4.849405</v>
      </c>
      <c r="Q44" s="83">
        <v>5.20020755</v>
      </c>
      <c r="R44" s="83">
        <v>5.6066111699999999</v>
      </c>
      <c r="S44" s="83">
        <v>41.08454299754311</v>
      </c>
      <c r="AL44" s="25"/>
      <c r="AM44" s="25"/>
      <c r="AN44" s="25"/>
      <c r="AO44" s="25"/>
      <c r="AP44" s="25"/>
      <c r="AQ44" s="25"/>
      <c r="AR44" s="25"/>
      <c r="AS44" s="25"/>
      <c r="AT44" s="25"/>
      <c r="AU44" s="25"/>
      <c r="AV44" s="25"/>
      <c r="AW44" s="25"/>
      <c r="AX44" s="25"/>
      <c r="AY44" s="25"/>
      <c r="AZ44" s="25"/>
      <c r="BA44" s="25"/>
      <c r="BB44" s="25"/>
    </row>
    <row r="45" spans="1:54" s="24" customFormat="1" ht="22.5" customHeight="1" x14ac:dyDescent="0.25">
      <c r="B45" s="81"/>
      <c r="C45" s="81" t="s">
        <v>14</v>
      </c>
      <c r="D45" s="83">
        <v>1.4550742000000001</v>
      </c>
      <c r="E45" s="83">
        <v>1.7302294</v>
      </c>
      <c r="F45" s="83">
        <v>1.0652709999999999</v>
      </c>
      <c r="G45" s="83">
        <v>1.0308766</v>
      </c>
      <c r="H45" s="83">
        <v>1.0346982</v>
      </c>
      <c r="I45" s="83">
        <v>1.0165455999999999</v>
      </c>
      <c r="J45" s="83">
        <v>1.0662263999999999</v>
      </c>
      <c r="K45" s="83">
        <v>0.97259720000000005</v>
      </c>
      <c r="L45" s="83">
        <v>0.917184</v>
      </c>
      <c r="M45" s="83">
        <v>0.80349139999999997</v>
      </c>
      <c r="N45" s="83">
        <v>1.5047550000000001</v>
      </c>
      <c r="O45" s="83">
        <v>0.75285519999999995</v>
      </c>
      <c r="P45" s="83">
        <v>0.90094219999999992</v>
      </c>
      <c r="Q45" s="83">
        <v>0.90149051000000002</v>
      </c>
      <c r="R45" s="83">
        <v>0.91027245000000001</v>
      </c>
      <c r="S45" s="83">
        <v>6.6703622701026211</v>
      </c>
      <c r="AL45" s="25"/>
      <c r="AM45" s="25"/>
      <c r="AN45" s="25"/>
      <c r="AO45" s="25"/>
      <c r="AP45" s="25"/>
      <c r="AQ45" s="25"/>
      <c r="AR45" s="25"/>
      <c r="AS45" s="25"/>
      <c r="AT45" s="25"/>
      <c r="AU45" s="25"/>
      <c r="AV45" s="25"/>
      <c r="AW45" s="25"/>
      <c r="AX45" s="25"/>
      <c r="AY45" s="25"/>
      <c r="AZ45" s="25"/>
      <c r="BA45" s="25"/>
      <c r="BB45" s="25"/>
    </row>
    <row r="46" spans="1:54" s="24" customFormat="1" ht="22.5" customHeight="1" x14ac:dyDescent="0.25">
      <c r="B46" s="81"/>
      <c r="C46" s="81" t="s">
        <v>15</v>
      </c>
      <c r="D46" s="83">
        <v>9.3456999999999998E-2</v>
      </c>
      <c r="E46" s="83">
        <v>0.101673</v>
      </c>
      <c r="F46" s="83">
        <v>0.115024</v>
      </c>
      <c r="G46" s="83">
        <v>0.12940199999999999</v>
      </c>
      <c r="H46" s="83">
        <v>9.1403000000000012E-2</v>
      </c>
      <c r="I46" s="83">
        <v>0.180752</v>
      </c>
      <c r="J46" s="83">
        <v>0.16945500000000002</v>
      </c>
      <c r="K46" s="83">
        <v>9.1403000000000012E-2</v>
      </c>
      <c r="L46" s="83">
        <v>7.497100000000001E-2</v>
      </c>
      <c r="M46" s="83">
        <v>8.8321999999999998E-2</v>
      </c>
      <c r="N46" s="83">
        <v>7.3943999999999996E-2</v>
      </c>
      <c r="O46" s="83">
        <v>9.8591999999999999E-2</v>
      </c>
      <c r="P46" s="83">
        <v>7.599800000000001E-2</v>
      </c>
      <c r="Q46" s="83">
        <v>7.8109059999999994E-2</v>
      </c>
      <c r="R46" s="83">
        <v>8.0278749999999996E-2</v>
      </c>
      <c r="S46" s="83">
        <v>0.58827260463721687</v>
      </c>
      <c r="AL46" s="25"/>
      <c r="AM46" s="25"/>
      <c r="AN46" s="25"/>
      <c r="AO46" s="25"/>
      <c r="AP46" s="25"/>
      <c r="AQ46" s="25"/>
      <c r="AR46" s="25"/>
      <c r="AS46" s="25"/>
      <c r="AT46" s="25"/>
      <c r="AU46" s="25"/>
      <c r="AV46" s="25"/>
      <c r="AW46" s="25"/>
      <c r="AX46" s="25"/>
      <c r="AY46" s="25"/>
      <c r="AZ46" s="25"/>
      <c r="BA46" s="25"/>
      <c r="BB46" s="25"/>
    </row>
    <row r="47" spans="1:54" s="24" customFormat="1" ht="27" customHeight="1" x14ac:dyDescent="0.25">
      <c r="B47" s="81"/>
      <c r="C47" s="82" t="s">
        <v>16</v>
      </c>
      <c r="D47" s="83">
        <v>0.32301780000000002</v>
      </c>
      <c r="E47" s="83">
        <v>0.2406153</v>
      </c>
      <c r="F47" s="83">
        <v>0.39882810000000002</v>
      </c>
      <c r="G47" s="83">
        <v>0.37245929999999999</v>
      </c>
      <c r="H47" s="83">
        <v>0.28126719999999999</v>
      </c>
      <c r="I47" s="83">
        <v>0.34499180000000002</v>
      </c>
      <c r="J47" s="83">
        <v>0.46694750000000002</v>
      </c>
      <c r="K47" s="83">
        <v>0.42190080000000002</v>
      </c>
      <c r="L47" s="83">
        <v>0.46584880000000001</v>
      </c>
      <c r="M47" s="83">
        <v>0.47353970000000001</v>
      </c>
      <c r="N47" s="83">
        <v>0.45486180000000004</v>
      </c>
      <c r="O47" s="83">
        <v>0.60098889999999994</v>
      </c>
      <c r="P47" s="83">
        <v>0.90423010000000004</v>
      </c>
      <c r="Q47" s="83">
        <v>1.0890718300000002</v>
      </c>
      <c r="R47" s="83">
        <v>1.13379217</v>
      </c>
      <c r="S47" s="83">
        <v>8.3082867254806807</v>
      </c>
      <c r="AL47" s="25"/>
      <c r="AM47" s="25"/>
      <c r="AN47" s="25"/>
      <c r="AO47" s="25"/>
      <c r="AP47" s="25"/>
      <c r="AQ47" s="25"/>
      <c r="AR47" s="25"/>
      <c r="AS47" s="25"/>
      <c r="AT47" s="25"/>
      <c r="AU47" s="25"/>
      <c r="AV47" s="25"/>
      <c r="AW47" s="25"/>
      <c r="AX47" s="25"/>
      <c r="AY47" s="25"/>
      <c r="AZ47" s="25"/>
      <c r="BA47" s="25"/>
      <c r="BB47" s="25"/>
    </row>
    <row r="48" spans="1:54" s="18" customFormat="1" ht="36" customHeight="1" x14ac:dyDescent="0.25">
      <c r="A48" s="17"/>
      <c r="B48" s="191" t="s">
        <v>263</v>
      </c>
      <c r="C48" s="191"/>
      <c r="D48" s="80">
        <v>15.111575269999999</v>
      </c>
      <c r="E48" s="80">
        <v>18.821597820000001</v>
      </c>
      <c r="F48" s="80">
        <v>15.016902310000001</v>
      </c>
      <c r="G48" s="80">
        <v>10.85235183</v>
      </c>
      <c r="H48" s="80">
        <v>9.5630471999999997</v>
      </c>
      <c r="I48" s="80">
        <v>10.647125880000001</v>
      </c>
      <c r="J48" s="80">
        <v>9.6964989900000003</v>
      </c>
      <c r="K48" s="80">
        <v>12.144885759999999</v>
      </c>
      <c r="L48" s="80">
        <v>14.55822515</v>
      </c>
      <c r="M48" s="80">
        <v>6.4639989</v>
      </c>
      <c r="N48" s="80">
        <v>6.7808408</v>
      </c>
      <c r="O48" s="80">
        <v>7.7153771700000009</v>
      </c>
      <c r="P48" s="80">
        <v>7.3927296999999994</v>
      </c>
      <c r="Q48" s="80">
        <v>7.1593012299999996</v>
      </c>
      <c r="R48" s="80">
        <v>4.9890414099999996</v>
      </c>
      <c r="S48" s="80">
        <v>100</v>
      </c>
      <c r="T48" s="17"/>
      <c r="AA48" s="19"/>
      <c r="AB48" s="19"/>
      <c r="AC48" s="19"/>
      <c r="AD48" s="19"/>
      <c r="AE48" s="19"/>
      <c r="AI48" s="14"/>
      <c r="AL48" s="21"/>
      <c r="AM48" s="21"/>
      <c r="AN48" s="21"/>
      <c r="AO48" s="21"/>
      <c r="AP48" s="21"/>
      <c r="AQ48" s="21"/>
      <c r="AR48" s="21"/>
      <c r="AS48" s="21"/>
      <c r="AT48" s="21"/>
      <c r="AU48" s="21"/>
      <c r="AV48" s="21"/>
      <c r="AW48" s="21"/>
      <c r="AX48" s="21"/>
      <c r="AY48" s="21"/>
      <c r="AZ48" s="21"/>
      <c r="BA48" s="21"/>
      <c r="BB48" s="21"/>
    </row>
    <row r="49" spans="1:54" s="115" customFormat="1" ht="22.5" customHeight="1" x14ac:dyDescent="0.25">
      <c r="B49" s="121"/>
      <c r="C49" s="81" t="s">
        <v>4</v>
      </c>
      <c r="D49" s="83">
        <v>5.6964319999999997</v>
      </c>
      <c r="E49" s="83">
        <v>8.3409172999999992</v>
      </c>
      <c r="F49" s="83">
        <v>9.6657705000000007</v>
      </c>
      <c r="G49" s="83">
        <v>5.6551311999999996</v>
      </c>
      <c r="H49" s="83">
        <v>7.7564067999999997</v>
      </c>
      <c r="I49" s="83">
        <v>7.7010871999999999</v>
      </c>
      <c r="J49" s="83">
        <v>5.9079030000000001</v>
      </c>
      <c r="K49" s="83">
        <v>8.4980805999999998</v>
      </c>
      <c r="L49" s="83">
        <v>10.2363985</v>
      </c>
      <c r="M49" s="83">
        <v>2.9672797000000002</v>
      </c>
      <c r="N49" s="83">
        <v>1.8938494000000001</v>
      </c>
      <c r="O49" s="83">
        <v>1.9630276</v>
      </c>
      <c r="P49" s="83">
        <v>2.1303084999999999</v>
      </c>
      <c r="Q49" s="83">
        <v>1.49898865</v>
      </c>
      <c r="R49" s="83">
        <v>0.86863151000000005</v>
      </c>
      <c r="S49" s="83">
        <v>17.410789741270161</v>
      </c>
      <c r="AL49" s="124"/>
      <c r="AM49" s="124"/>
      <c r="AN49" s="124"/>
      <c r="AO49" s="124"/>
      <c r="AP49" s="124"/>
      <c r="AQ49" s="124"/>
      <c r="AR49" s="124"/>
      <c r="AS49" s="124"/>
      <c r="AT49" s="124"/>
      <c r="AU49" s="124"/>
      <c r="AV49" s="124"/>
      <c r="AW49" s="124"/>
      <c r="AX49" s="124"/>
      <c r="AY49" s="124"/>
      <c r="AZ49" s="124"/>
      <c r="BA49" s="124"/>
      <c r="BB49" s="124"/>
    </row>
    <row r="50" spans="1:54" s="24" customFormat="1" ht="22.5" customHeight="1" x14ac:dyDescent="0.25">
      <c r="B50" s="81"/>
      <c r="C50" s="81" t="s">
        <v>0</v>
      </c>
      <c r="D50" s="83">
        <v>9.4151432699999997</v>
      </c>
      <c r="E50" s="83">
        <v>10.48068052</v>
      </c>
      <c r="F50" s="83">
        <v>5.35113181</v>
      </c>
      <c r="G50" s="83">
        <v>5.1972206299999995</v>
      </c>
      <c r="H50" s="83">
        <v>1.8066404</v>
      </c>
      <c r="I50" s="83">
        <v>2.94603868</v>
      </c>
      <c r="J50" s="83">
        <v>3.7885959899999997</v>
      </c>
      <c r="K50" s="83">
        <v>3.64680516</v>
      </c>
      <c r="L50" s="83">
        <v>4.3218266500000002</v>
      </c>
      <c r="M50" s="83">
        <v>3.4967191999999998</v>
      </c>
      <c r="N50" s="83">
        <v>4.8869914000000003</v>
      </c>
      <c r="O50" s="83">
        <v>5.7523495700000007</v>
      </c>
      <c r="P50" s="83">
        <v>5.2624211999999995</v>
      </c>
      <c r="Q50" s="83">
        <v>5.6603125799999994</v>
      </c>
      <c r="R50" s="83">
        <v>4.1204098999999994</v>
      </c>
      <c r="S50" s="83">
        <v>82.589210258729835</v>
      </c>
      <c r="W50" s="49"/>
      <c r="AL50" s="25"/>
      <c r="AM50" s="25"/>
      <c r="AN50" s="25"/>
      <c r="AO50" s="25"/>
      <c r="AP50" s="25"/>
      <c r="AQ50" s="25"/>
      <c r="AR50" s="25"/>
      <c r="AS50" s="25"/>
      <c r="AT50" s="25"/>
      <c r="AU50" s="25"/>
      <c r="AV50" s="25"/>
      <c r="AW50" s="25"/>
      <c r="AX50" s="25"/>
      <c r="AY50" s="25"/>
      <c r="AZ50" s="25"/>
      <c r="BA50" s="25"/>
      <c r="BB50" s="25"/>
    </row>
    <row r="51" spans="1:54" s="24" customFormat="1" ht="22.5" customHeight="1" x14ac:dyDescent="0.25">
      <c r="B51" s="81"/>
      <c r="C51" s="81" t="s">
        <v>13</v>
      </c>
      <c r="D51" s="83">
        <v>0.78397139999999998</v>
      </c>
      <c r="E51" s="83">
        <v>0.73878270000000001</v>
      </c>
      <c r="F51" s="83">
        <v>0.71671379999999996</v>
      </c>
      <c r="G51" s="83">
        <v>1.0897833000000001</v>
      </c>
      <c r="H51" s="83">
        <v>0.93425009999999997</v>
      </c>
      <c r="I51" s="83">
        <v>0.76505520000000005</v>
      </c>
      <c r="J51" s="83">
        <v>0.67572869999999996</v>
      </c>
      <c r="K51" s="83">
        <v>1.3283376</v>
      </c>
      <c r="L51" s="83">
        <v>1.198026</v>
      </c>
      <c r="M51" s="83">
        <v>1.2011787</v>
      </c>
      <c r="N51" s="83">
        <v>1.4313258</v>
      </c>
      <c r="O51" s="83">
        <v>1.1917206</v>
      </c>
      <c r="P51" s="83">
        <v>1.1276157</v>
      </c>
      <c r="Q51" s="83">
        <v>0.62497270000000005</v>
      </c>
      <c r="R51" s="83">
        <v>2.659458E-2</v>
      </c>
      <c r="S51" s="83">
        <v>0.53305991701520083</v>
      </c>
      <c r="AL51" s="25"/>
      <c r="AM51" s="25"/>
      <c r="AN51" s="25"/>
      <c r="AO51" s="25"/>
      <c r="AP51" s="25"/>
      <c r="AQ51" s="25"/>
      <c r="AR51" s="25"/>
      <c r="AS51" s="25"/>
      <c r="AT51" s="25"/>
      <c r="AU51" s="25"/>
      <c r="AV51" s="25"/>
      <c r="AW51" s="25"/>
      <c r="AX51" s="25"/>
      <c r="AY51" s="25"/>
      <c r="AZ51" s="25"/>
      <c r="BA51" s="25"/>
      <c r="BB51" s="25"/>
    </row>
    <row r="52" spans="1:54" s="24" customFormat="1" ht="22.5" customHeight="1" x14ac:dyDescent="0.25">
      <c r="B52" s="81"/>
      <c r="C52" s="81" t="s">
        <v>2</v>
      </c>
      <c r="D52" s="83">
        <v>0.24114750000000001</v>
      </c>
      <c r="E52" s="83">
        <v>0.40903500000000004</v>
      </c>
      <c r="F52" s="83">
        <v>0.47720750000000001</v>
      </c>
      <c r="G52" s="83">
        <v>0.61151750000000005</v>
      </c>
      <c r="H52" s="83">
        <v>0.25641000000000003</v>
      </c>
      <c r="I52" s="83">
        <v>0.42327999999999999</v>
      </c>
      <c r="J52" s="83">
        <v>0.24623500000000001</v>
      </c>
      <c r="K52" s="83">
        <v>0.50366250000000001</v>
      </c>
      <c r="L52" s="83">
        <v>0.62779750000000001</v>
      </c>
      <c r="M52" s="83">
        <v>0.62881500000000001</v>
      </c>
      <c r="N52" s="83">
        <v>0.1678875</v>
      </c>
      <c r="O52" s="83">
        <v>0.44159500000000002</v>
      </c>
      <c r="P52" s="83">
        <v>0.48229500000000003</v>
      </c>
      <c r="Q52" s="83">
        <v>0.48027010999999997</v>
      </c>
      <c r="R52" s="83">
        <v>0.36885949000000001</v>
      </c>
      <c r="S52" s="83">
        <v>7.3933940347871356</v>
      </c>
      <c r="AL52" s="25"/>
      <c r="AM52" s="25"/>
      <c r="AN52" s="25"/>
      <c r="AO52" s="25"/>
      <c r="AP52" s="25"/>
      <c r="AQ52" s="25"/>
      <c r="AR52" s="25"/>
      <c r="AS52" s="25"/>
      <c r="AT52" s="25"/>
      <c r="AU52" s="25"/>
      <c r="AV52" s="25"/>
      <c r="AW52" s="25"/>
      <c r="AX52" s="25"/>
      <c r="AY52" s="25"/>
      <c r="AZ52" s="25"/>
      <c r="BA52" s="25"/>
      <c r="BB52" s="25"/>
    </row>
    <row r="53" spans="1:54" s="24" customFormat="1" ht="22.5" customHeight="1" x14ac:dyDescent="0.25">
      <c r="B53" s="81"/>
      <c r="C53" s="81" t="s">
        <v>14</v>
      </c>
      <c r="D53" s="83">
        <v>0.24458240000000001</v>
      </c>
      <c r="E53" s="83">
        <v>5.2546999999999996E-2</v>
      </c>
      <c r="F53" s="83">
        <v>0.18248140000000002</v>
      </c>
      <c r="G53" s="83">
        <v>0.1318452</v>
      </c>
      <c r="H53" s="83">
        <v>2.8662000000000002E-3</v>
      </c>
      <c r="I53" s="83">
        <v>9.5540000000000002E-4</v>
      </c>
      <c r="J53" s="83">
        <v>1.9108E-3</v>
      </c>
      <c r="K53" s="83">
        <v>2.4840399999999999E-2</v>
      </c>
      <c r="L53" s="83">
        <v>0.22069739999999999</v>
      </c>
      <c r="M53" s="83">
        <v>2.8662000000000002E-3</v>
      </c>
      <c r="N53" s="83">
        <v>3.8216000000000001E-3</v>
      </c>
      <c r="O53" s="83">
        <v>0</v>
      </c>
      <c r="P53" s="83">
        <v>0</v>
      </c>
      <c r="Q53" s="83">
        <v>0</v>
      </c>
      <c r="R53" s="83">
        <v>0</v>
      </c>
      <c r="S53" s="83">
        <v>0</v>
      </c>
      <c r="AL53" s="25"/>
      <c r="AM53" s="25"/>
      <c r="AN53" s="25"/>
      <c r="AO53" s="25"/>
      <c r="AP53" s="25"/>
      <c r="AQ53" s="25"/>
      <c r="AR53" s="25"/>
      <c r="AS53" s="25"/>
      <c r="AT53" s="25"/>
      <c r="AU53" s="25"/>
      <c r="AV53" s="25"/>
      <c r="AW53" s="25"/>
      <c r="AX53" s="25"/>
      <c r="AY53" s="25"/>
      <c r="AZ53" s="25"/>
      <c r="BA53" s="25"/>
      <c r="BB53" s="25"/>
    </row>
    <row r="54" spans="1:54" s="24" customFormat="1" ht="22.5" customHeight="1" x14ac:dyDescent="0.25">
      <c r="B54" s="81"/>
      <c r="C54" s="81" t="s">
        <v>15</v>
      </c>
      <c r="D54" s="83">
        <v>0.14891499999999999</v>
      </c>
      <c r="E54" s="83">
        <v>0.124267</v>
      </c>
      <c r="F54" s="83">
        <v>0.14788799999999999</v>
      </c>
      <c r="G54" s="83">
        <v>0.115024</v>
      </c>
      <c r="H54" s="83">
        <v>6.9835999999999995E-2</v>
      </c>
      <c r="I54" s="83">
        <v>0.117078</v>
      </c>
      <c r="J54" s="83">
        <v>0.115024</v>
      </c>
      <c r="K54" s="83">
        <v>9.6537999999999999E-2</v>
      </c>
      <c r="L54" s="83">
        <v>3.6971999999999998E-2</v>
      </c>
      <c r="M54" s="83">
        <v>2.3621E-2</v>
      </c>
      <c r="N54" s="83">
        <v>8.5240999999999997E-2</v>
      </c>
      <c r="O54" s="83">
        <v>0.15507699999999999</v>
      </c>
      <c r="P54" s="83">
        <v>0.27010099999999998</v>
      </c>
      <c r="Q54" s="83">
        <v>0.21290059</v>
      </c>
      <c r="R54" s="83">
        <v>3.3332920000000002E-2</v>
      </c>
      <c r="S54" s="83">
        <v>0.66812273662807709</v>
      </c>
      <c r="AL54" s="25"/>
      <c r="AM54" s="25"/>
      <c r="AN54" s="25"/>
      <c r="AO54" s="25"/>
      <c r="AP54" s="25"/>
      <c r="AQ54" s="25"/>
      <c r="AR54" s="25"/>
      <c r="AS54" s="25"/>
      <c r="AT54" s="25"/>
      <c r="AU54" s="25"/>
      <c r="AV54" s="25"/>
      <c r="AW54" s="25"/>
      <c r="AX54" s="25"/>
      <c r="AY54" s="25"/>
      <c r="AZ54" s="25"/>
      <c r="BA54" s="25"/>
      <c r="BB54" s="25"/>
    </row>
    <row r="55" spans="1:54" s="24" customFormat="1" ht="27" customHeight="1" x14ac:dyDescent="0.25">
      <c r="B55" s="81"/>
      <c r="C55" s="82" t="s">
        <v>16</v>
      </c>
      <c r="D55" s="83">
        <v>7.6908999999999996E-3</v>
      </c>
      <c r="E55" s="83">
        <v>4.3947999999999999E-3</v>
      </c>
      <c r="F55" s="83">
        <v>6.8119399999999997E-2</v>
      </c>
      <c r="G55" s="83">
        <v>2.6368800000000001E-2</v>
      </c>
      <c r="H55" s="83">
        <v>1.3184400000000001E-2</v>
      </c>
      <c r="I55" s="83">
        <v>4.3947999999999999E-3</v>
      </c>
      <c r="J55" s="83">
        <v>3.2961000000000002E-3</v>
      </c>
      <c r="K55" s="83">
        <v>7.6908999999999996E-3</v>
      </c>
      <c r="L55" s="83">
        <v>3.2961000000000002E-3</v>
      </c>
      <c r="M55" s="83">
        <v>1.0987E-3</v>
      </c>
      <c r="N55" s="83">
        <v>1.0987E-3</v>
      </c>
      <c r="O55" s="83">
        <v>1.0987E-3</v>
      </c>
      <c r="P55" s="83">
        <v>1.0987E-3</v>
      </c>
      <c r="Q55" s="83">
        <v>2.1974E-3</v>
      </c>
      <c r="R55" s="83">
        <v>2.1974E-3</v>
      </c>
      <c r="S55" s="83">
        <v>4.4044533196207727E-2</v>
      </c>
      <c r="AL55" s="25"/>
      <c r="AM55" s="25"/>
      <c r="AN55" s="25"/>
      <c r="AO55" s="25"/>
      <c r="AP55" s="25"/>
      <c r="AQ55" s="25"/>
      <c r="AR55" s="25"/>
      <c r="AS55" s="25"/>
      <c r="AT55" s="25"/>
      <c r="AU55" s="25"/>
      <c r="AV55" s="25"/>
      <c r="AW55" s="25"/>
      <c r="AX55" s="25"/>
      <c r="AY55" s="25"/>
      <c r="AZ55" s="25"/>
      <c r="BA55" s="25"/>
      <c r="BB55" s="25"/>
    </row>
    <row r="56" spans="1:54" s="18" customFormat="1" ht="36" customHeight="1" x14ac:dyDescent="0.25">
      <c r="A56" s="17"/>
      <c r="B56" s="191" t="s">
        <v>264</v>
      </c>
      <c r="C56" s="191"/>
      <c r="D56" s="80">
        <v>73.324810589999998</v>
      </c>
      <c r="E56" s="80">
        <v>73.466477920000003</v>
      </c>
      <c r="F56" s="80">
        <v>69.894239630000001</v>
      </c>
      <c r="G56" s="80">
        <v>71.646590070000002</v>
      </c>
      <c r="H56" s="80">
        <v>81.981119149999998</v>
      </c>
      <c r="I56" s="80">
        <v>83.003106680000016</v>
      </c>
      <c r="J56" s="80">
        <v>81.363345420000002</v>
      </c>
      <c r="K56" s="80">
        <v>86.634028269999988</v>
      </c>
      <c r="L56" s="80">
        <v>85.70068114</v>
      </c>
      <c r="M56" s="80">
        <v>82.60150732999999</v>
      </c>
      <c r="N56" s="80">
        <v>80.233433649999995</v>
      </c>
      <c r="O56" s="80">
        <v>78.970147100000005</v>
      </c>
      <c r="P56" s="80">
        <v>90.129237770000003</v>
      </c>
      <c r="Q56" s="80">
        <v>91.721907439999995</v>
      </c>
      <c r="R56" s="80">
        <v>91.914059559999998</v>
      </c>
      <c r="S56" s="80">
        <v>100</v>
      </c>
      <c r="T56" s="17"/>
      <c r="AA56" s="19"/>
      <c r="AB56" s="19"/>
      <c r="AC56" s="19"/>
      <c r="AD56" s="19"/>
      <c r="AE56" s="19"/>
      <c r="AI56" s="14"/>
      <c r="AL56" s="21"/>
      <c r="AM56" s="21"/>
      <c r="AN56" s="21"/>
      <c r="AO56" s="21"/>
      <c r="AP56" s="21"/>
      <c r="AQ56" s="21"/>
      <c r="AR56" s="21"/>
      <c r="AS56" s="21"/>
      <c r="AT56" s="21"/>
      <c r="AU56" s="21"/>
      <c r="AV56" s="21"/>
      <c r="AW56" s="21"/>
      <c r="AX56" s="21"/>
      <c r="AY56" s="21"/>
      <c r="AZ56" s="21"/>
      <c r="BA56" s="21"/>
      <c r="BB56" s="21"/>
    </row>
    <row r="57" spans="1:54" s="115" customFormat="1" ht="22.5" customHeight="1" x14ac:dyDescent="0.25">
      <c r="B57" s="121"/>
      <c r="C57" s="81" t="s">
        <v>4</v>
      </c>
      <c r="D57" s="83">
        <v>60.388148699999995</v>
      </c>
      <c r="E57" s="83">
        <v>60.829450700000002</v>
      </c>
      <c r="F57" s="83">
        <v>63.377448799999996</v>
      </c>
      <c r="G57" s="83">
        <v>66.415802100000008</v>
      </c>
      <c r="H57" s="83">
        <v>76.429292500000003</v>
      </c>
      <c r="I57" s="83">
        <v>77.778787200000011</v>
      </c>
      <c r="J57" s="83">
        <v>76.267449999999997</v>
      </c>
      <c r="K57" s="83">
        <v>77.640819099999987</v>
      </c>
      <c r="L57" s="83">
        <v>77.140043599999998</v>
      </c>
      <c r="M57" s="83">
        <v>73.799365499999993</v>
      </c>
      <c r="N57" s="83">
        <v>69.578834799999996</v>
      </c>
      <c r="O57" s="83">
        <v>66.5597961</v>
      </c>
      <c r="P57" s="83">
        <v>75.219818000000004</v>
      </c>
      <c r="Q57" s="83">
        <v>76.311396049999999</v>
      </c>
      <c r="R57" s="83">
        <v>76.295096810000004</v>
      </c>
      <c r="S57" s="83">
        <v>83.006992809621053</v>
      </c>
      <c r="AL57" s="124"/>
      <c r="AM57" s="124"/>
      <c r="AN57" s="124"/>
      <c r="AO57" s="124"/>
      <c r="AP57" s="124"/>
      <c r="AQ57" s="124"/>
      <c r="AR57" s="124"/>
      <c r="AS57" s="124"/>
      <c r="AT57" s="124"/>
      <c r="AU57" s="124"/>
      <c r="AV57" s="124"/>
      <c r="AW57" s="124"/>
      <c r="AX57" s="124"/>
      <c r="AY57" s="124"/>
      <c r="AZ57" s="124"/>
      <c r="BA57" s="124"/>
      <c r="BB57" s="124"/>
    </row>
    <row r="58" spans="1:54" s="24" customFormat="1" ht="22.5" customHeight="1" x14ac:dyDescent="0.25">
      <c r="B58" s="81"/>
      <c r="C58" s="81" t="s">
        <v>0</v>
      </c>
      <c r="D58" s="83">
        <v>12.93666189</v>
      </c>
      <c r="E58" s="83">
        <v>12.63702722</v>
      </c>
      <c r="F58" s="83">
        <v>6.5167908299999997</v>
      </c>
      <c r="G58" s="83">
        <v>5.2307879700000006</v>
      </c>
      <c r="H58" s="83">
        <v>5.5518266499999998</v>
      </c>
      <c r="I58" s="83">
        <v>5.2243194800000001</v>
      </c>
      <c r="J58" s="83">
        <v>5.0958954199999997</v>
      </c>
      <c r="K58" s="83">
        <v>8.9932091700000001</v>
      </c>
      <c r="L58" s="83">
        <v>8.5606375400000001</v>
      </c>
      <c r="M58" s="83">
        <v>8.8021418300000001</v>
      </c>
      <c r="N58" s="83">
        <v>10.654598850000001</v>
      </c>
      <c r="O58" s="83">
        <v>12.410351</v>
      </c>
      <c r="P58" s="83">
        <v>14.909419770000001</v>
      </c>
      <c r="Q58" s="83">
        <v>15.41051139</v>
      </c>
      <c r="R58" s="83">
        <v>15.618962750000001</v>
      </c>
      <c r="S58" s="83">
        <v>16.993007190378961</v>
      </c>
      <c r="AL58" s="25"/>
      <c r="AM58" s="25"/>
      <c r="AN58" s="25"/>
      <c r="AO58" s="25"/>
      <c r="AP58" s="25"/>
      <c r="AQ58" s="25"/>
      <c r="AR58" s="25"/>
      <c r="AS58" s="25"/>
      <c r="AT58" s="25"/>
      <c r="AU58" s="25"/>
      <c r="AV58" s="25"/>
      <c r="AW58" s="25"/>
      <c r="AX58" s="25"/>
      <c r="AY58" s="25"/>
      <c r="AZ58" s="25"/>
      <c r="BA58" s="25"/>
      <c r="BB58" s="25"/>
    </row>
    <row r="59" spans="1:54" s="24" customFormat="1" ht="22.5" customHeight="1" x14ac:dyDescent="0.25">
      <c r="B59" s="81"/>
      <c r="C59" s="81" t="s">
        <v>13</v>
      </c>
      <c r="D59" s="83">
        <v>0.70095029999999992</v>
      </c>
      <c r="E59" s="83">
        <v>0.2112309</v>
      </c>
      <c r="F59" s="83">
        <v>0.24906329999999999</v>
      </c>
      <c r="G59" s="83">
        <v>0.16288949999999999</v>
      </c>
      <c r="H59" s="83">
        <v>0.16183860000000003</v>
      </c>
      <c r="I59" s="83">
        <v>0.1208535</v>
      </c>
      <c r="J59" s="83">
        <v>1.3661700000000001E-2</v>
      </c>
      <c r="K59" s="83">
        <v>4.3086899999999997E-2</v>
      </c>
      <c r="L59" s="83">
        <v>3.9934199999999996E-2</v>
      </c>
      <c r="M59" s="83">
        <v>2.3119800000000003E-2</v>
      </c>
      <c r="N59" s="83">
        <v>0</v>
      </c>
      <c r="O59" s="83">
        <v>1.0509E-3</v>
      </c>
      <c r="P59" s="83">
        <v>2.1018E-3</v>
      </c>
      <c r="Q59" s="83">
        <v>1.8028330000000002E-2</v>
      </c>
      <c r="R59" s="83">
        <v>1.477732E-2</v>
      </c>
      <c r="S59" s="83">
        <v>1.6077322741200009E-2</v>
      </c>
      <c r="AL59" s="25"/>
      <c r="AM59" s="25"/>
      <c r="AN59" s="25"/>
      <c r="AO59" s="25"/>
      <c r="AP59" s="25"/>
      <c r="AQ59" s="25"/>
      <c r="AR59" s="25"/>
      <c r="AS59" s="25"/>
      <c r="AT59" s="25"/>
      <c r="AU59" s="25"/>
      <c r="AV59" s="25"/>
      <c r="AW59" s="25"/>
      <c r="AX59" s="25"/>
      <c r="AY59" s="25"/>
      <c r="AZ59" s="25"/>
      <c r="BA59" s="25"/>
      <c r="BB59" s="25"/>
    </row>
    <row r="60" spans="1:54" s="24" customFormat="1" ht="22.5" customHeight="1" x14ac:dyDescent="0.25">
      <c r="B60" s="81"/>
      <c r="C60" s="81" t="s">
        <v>2</v>
      </c>
      <c r="D60" s="83">
        <v>1.0164825</v>
      </c>
      <c r="E60" s="83">
        <v>1.6351225</v>
      </c>
      <c r="F60" s="83">
        <v>1.7612924999999999</v>
      </c>
      <c r="G60" s="83">
        <v>1.650385</v>
      </c>
      <c r="H60" s="83">
        <v>1.7846949999999999</v>
      </c>
      <c r="I60" s="83">
        <v>1.9505474999999999</v>
      </c>
      <c r="J60" s="83">
        <v>0.97069500000000009</v>
      </c>
      <c r="K60" s="83">
        <v>1.8274300000000001</v>
      </c>
      <c r="L60" s="83">
        <v>1.796905</v>
      </c>
      <c r="M60" s="83">
        <v>1.7958875000000001</v>
      </c>
      <c r="N60" s="83">
        <v>0.17094000000000001</v>
      </c>
      <c r="O60" s="83">
        <v>5.5962499999999998E-2</v>
      </c>
      <c r="P60" s="83">
        <v>0.10989</v>
      </c>
      <c r="Q60" s="83">
        <v>0.23260718</v>
      </c>
      <c r="R60" s="83">
        <v>4.8685220000000001E-2</v>
      </c>
      <c r="S60" s="83">
        <v>5.2968196849383073E-2</v>
      </c>
      <c r="AL60" s="25"/>
      <c r="AM60" s="25"/>
      <c r="AN60" s="25"/>
      <c r="AO60" s="25"/>
      <c r="AP60" s="25"/>
      <c r="AQ60" s="25"/>
      <c r="AR60" s="25"/>
      <c r="AS60" s="25"/>
      <c r="AT60" s="25"/>
      <c r="AU60" s="25"/>
      <c r="AV60" s="25"/>
      <c r="AW60" s="25"/>
      <c r="AX60" s="25"/>
      <c r="AY60" s="25"/>
      <c r="AZ60" s="25"/>
      <c r="BA60" s="25"/>
      <c r="BB60" s="25"/>
    </row>
    <row r="61" spans="1:54" s="115" customFormat="1" ht="22.5" customHeight="1" x14ac:dyDescent="0.25">
      <c r="B61" s="121"/>
      <c r="C61" s="81" t="s">
        <v>14</v>
      </c>
      <c r="D61" s="83">
        <v>1.667173</v>
      </c>
      <c r="E61" s="83">
        <v>0.67928940000000004</v>
      </c>
      <c r="F61" s="83">
        <v>0.87610180000000004</v>
      </c>
      <c r="G61" s="83">
        <v>1.1646326</v>
      </c>
      <c r="H61" s="83">
        <v>2.2069740000000002</v>
      </c>
      <c r="I61" s="83">
        <v>2.4878616</v>
      </c>
      <c r="J61" s="83">
        <v>2.7162022000000001</v>
      </c>
      <c r="K61" s="83">
        <v>2.4840399999999998</v>
      </c>
      <c r="L61" s="83">
        <v>2.3885000000000001</v>
      </c>
      <c r="M61" s="83">
        <v>2.6455025999999999</v>
      </c>
      <c r="N61" s="83">
        <v>1.86303</v>
      </c>
      <c r="O61" s="83">
        <v>1.7732224000000001</v>
      </c>
      <c r="P61" s="83">
        <v>2.0999691999999999</v>
      </c>
      <c r="Q61" s="83">
        <v>1.66593488</v>
      </c>
      <c r="R61" s="83">
        <v>1.4514852699999998</v>
      </c>
      <c r="S61" s="83">
        <v>1.5791765448598145</v>
      </c>
      <c r="AL61" s="124"/>
      <c r="AM61" s="124"/>
      <c r="AN61" s="124"/>
      <c r="AO61" s="124"/>
      <c r="AP61" s="124"/>
      <c r="AQ61" s="124"/>
      <c r="AR61" s="124"/>
      <c r="AS61" s="124"/>
      <c r="AT61" s="124"/>
      <c r="AU61" s="124"/>
      <c r="AV61" s="124"/>
      <c r="AW61" s="124"/>
      <c r="AX61" s="124"/>
      <c r="AY61" s="124"/>
      <c r="AZ61" s="124"/>
      <c r="BA61" s="124"/>
      <c r="BB61" s="124"/>
    </row>
    <row r="62" spans="1:54" s="115" customFormat="1" ht="22.5" customHeight="1" x14ac:dyDescent="0.25">
      <c r="B62" s="121"/>
      <c r="C62" s="81" t="s">
        <v>15</v>
      </c>
      <c r="D62" s="83">
        <v>3.0809999999999997E-2</v>
      </c>
      <c r="E62" s="83">
        <v>2.1566999999999999E-2</v>
      </c>
      <c r="F62" s="83">
        <v>0</v>
      </c>
      <c r="G62" s="83">
        <v>0</v>
      </c>
      <c r="H62" s="83">
        <v>0</v>
      </c>
      <c r="I62" s="83">
        <v>0</v>
      </c>
      <c r="J62" s="83">
        <v>0</v>
      </c>
      <c r="K62" s="83">
        <v>0</v>
      </c>
      <c r="L62" s="83">
        <v>0</v>
      </c>
      <c r="M62" s="83">
        <v>1.0269999999999999E-3</v>
      </c>
      <c r="N62" s="83">
        <v>1.6431999999999999E-2</v>
      </c>
      <c r="O62" s="83">
        <v>1.5404999999999999E-2</v>
      </c>
      <c r="P62" s="83">
        <v>1.7458999999999999E-2</v>
      </c>
      <c r="Q62" s="83">
        <v>2.112868E-2</v>
      </c>
      <c r="R62" s="83">
        <v>3.3453740000000003E-2</v>
      </c>
      <c r="S62" s="83">
        <v>3.6396760365221326E-2</v>
      </c>
      <c r="AL62" s="124"/>
      <c r="AM62" s="124"/>
      <c r="AN62" s="124"/>
      <c r="AO62" s="124"/>
      <c r="AP62" s="124"/>
      <c r="AQ62" s="124"/>
      <c r="AR62" s="124"/>
      <c r="AS62" s="124"/>
      <c r="AT62" s="124"/>
      <c r="AU62" s="124"/>
      <c r="AV62" s="124"/>
      <c r="AW62" s="124"/>
      <c r="AX62" s="124"/>
      <c r="AY62" s="124"/>
      <c r="AZ62" s="124"/>
      <c r="BA62" s="124"/>
      <c r="BB62" s="124"/>
    </row>
    <row r="63" spans="1:54" s="24" customFormat="1" ht="27" customHeight="1" x14ac:dyDescent="0.25">
      <c r="B63" s="81"/>
      <c r="C63" s="82" t="s">
        <v>16</v>
      </c>
      <c r="D63" s="83">
        <v>0.91192100000000009</v>
      </c>
      <c r="E63" s="83">
        <v>0.95147420000000005</v>
      </c>
      <c r="F63" s="83">
        <v>1.0646403</v>
      </c>
      <c r="G63" s="83">
        <v>1.1393518999999999</v>
      </c>
      <c r="H63" s="83">
        <v>1.5744371000000001</v>
      </c>
      <c r="I63" s="83">
        <v>1.9293172000000001</v>
      </c>
      <c r="J63" s="83">
        <v>1.8238420000000002</v>
      </c>
      <c r="K63" s="83">
        <v>1.8480134000000001</v>
      </c>
      <c r="L63" s="83">
        <v>1.8128550000000001</v>
      </c>
      <c r="M63" s="83">
        <v>2.1062078999999998</v>
      </c>
      <c r="N63" s="83">
        <v>2.1941039</v>
      </c>
      <c r="O63" s="83">
        <v>2.0611611999999999</v>
      </c>
      <c r="P63" s="83">
        <v>2.2314596999999998</v>
      </c>
      <c r="Q63" s="83">
        <v>2.0067312899999998</v>
      </c>
      <c r="R63" s="83">
        <v>2.0694066699999998</v>
      </c>
      <c r="S63" s="83">
        <v>2.2514582425217817</v>
      </c>
      <c r="AL63" s="25"/>
      <c r="AM63" s="25"/>
      <c r="AN63" s="25"/>
      <c r="AO63" s="25"/>
      <c r="AP63" s="25"/>
      <c r="AQ63" s="25"/>
      <c r="AR63" s="25"/>
      <c r="AS63" s="25"/>
      <c r="AT63" s="25"/>
      <c r="AU63" s="25"/>
      <c r="AV63" s="25"/>
      <c r="AW63" s="25"/>
      <c r="AX63" s="25"/>
      <c r="AY63" s="25"/>
      <c r="AZ63" s="25"/>
      <c r="BA63" s="25"/>
      <c r="BB63" s="25"/>
    </row>
    <row r="64" spans="1:54" s="18" customFormat="1" ht="36" customHeight="1" x14ac:dyDescent="0.2">
      <c r="A64" s="17"/>
      <c r="B64" s="191" t="s">
        <v>336</v>
      </c>
      <c r="C64" s="191"/>
      <c r="D64" s="80">
        <v>160.95378234999998</v>
      </c>
      <c r="E64" s="80">
        <v>181.71931289999998</v>
      </c>
      <c r="F64" s="80">
        <v>193.34506993999997</v>
      </c>
      <c r="G64" s="80">
        <v>225.18026130000001</v>
      </c>
      <c r="H64" s="80">
        <v>199.25271719</v>
      </c>
      <c r="I64" s="80">
        <v>217.14033336</v>
      </c>
      <c r="J64" s="80">
        <v>231.74385340000001</v>
      </c>
      <c r="K64" s="80">
        <v>234.15950659000001</v>
      </c>
      <c r="L64" s="80">
        <v>251.15277828000001</v>
      </c>
      <c r="M64" s="80">
        <v>236.33191829999998</v>
      </c>
      <c r="N64" s="80">
        <v>248.36863850999998</v>
      </c>
      <c r="O64" s="80">
        <v>260.84739041</v>
      </c>
      <c r="P64" s="80">
        <v>257.80372758999999</v>
      </c>
      <c r="Q64" s="80">
        <v>269.42912110999998</v>
      </c>
      <c r="R64" s="80">
        <v>265.80062771999997</v>
      </c>
      <c r="S64" s="80" t="s">
        <v>17</v>
      </c>
      <c r="T64" s="17"/>
      <c r="X64" s="20"/>
      <c r="AA64" s="19"/>
      <c r="AB64" s="19"/>
      <c r="AC64" s="19"/>
      <c r="AD64" s="19"/>
      <c r="AE64" s="19"/>
      <c r="AI64" s="14"/>
      <c r="AL64" s="21"/>
      <c r="AM64" s="21"/>
      <c r="AN64" s="21"/>
      <c r="AO64" s="21"/>
      <c r="AP64" s="21"/>
      <c r="AQ64" s="21"/>
      <c r="AR64" s="21"/>
      <c r="AS64" s="21"/>
      <c r="AT64" s="21"/>
      <c r="AU64" s="21"/>
      <c r="AV64" s="21"/>
      <c r="AW64" s="21"/>
      <c r="AX64" s="21"/>
      <c r="AY64" s="21"/>
      <c r="AZ64" s="21"/>
      <c r="BA64" s="21"/>
      <c r="BB64" s="21"/>
    </row>
    <row r="65" spans="1:54" s="18" customFormat="1" ht="36" customHeight="1" x14ac:dyDescent="0.25">
      <c r="A65" s="17"/>
      <c r="B65" s="191" t="s">
        <v>337</v>
      </c>
      <c r="C65" s="191"/>
      <c r="D65" s="80">
        <v>621.29999999999995</v>
      </c>
      <c r="E65" s="80">
        <v>633.66</v>
      </c>
      <c r="F65" s="80">
        <v>619.1</v>
      </c>
      <c r="G65" s="80">
        <v>698</v>
      </c>
      <c r="H65" s="80">
        <v>610.31000000000006</v>
      </c>
      <c r="I65" s="80">
        <v>619.85</v>
      </c>
      <c r="J65" s="80">
        <v>615.95000000000005</v>
      </c>
      <c r="K65" s="80">
        <v>593.87</v>
      </c>
      <c r="L65" s="80">
        <v>600.91000000000008</v>
      </c>
      <c r="M65" s="80">
        <v>542.66000000000008</v>
      </c>
      <c r="N65" s="80">
        <v>563.53</v>
      </c>
      <c r="O65" s="80">
        <v>585.41</v>
      </c>
      <c r="P65" s="80">
        <v>555.79</v>
      </c>
      <c r="Q65" s="80">
        <v>557.98</v>
      </c>
      <c r="R65" s="80">
        <v>526.76</v>
      </c>
      <c r="S65" s="80" t="s">
        <v>17</v>
      </c>
      <c r="T65" s="17"/>
      <c r="AA65" s="19"/>
      <c r="AB65" s="19"/>
      <c r="AC65" s="19"/>
      <c r="AD65" s="19"/>
      <c r="AE65" s="19"/>
      <c r="AI65" s="14"/>
      <c r="AL65" s="21"/>
      <c r="AM65" s="21"/>
      <c r="AN65" s="21"/>
      <c r="AO65" s="21"/>
      <c r="AP65" s="21"/>
      <c r="AQ65" s="21"/>
      <c r="AR65" s="21"/>
      <c r="AS65" s="21"/>
      <c r="AT65" s="21"/>
      <c r="AU65" s="21"/>
      <c r="AV65" s="21"/>
      <c r="AW65" s="21"/>
      <c r="AX65" s="21"/>
      <c r="AY65" s="21"/>
      <c r="AZ65" s="21"/>
      <c r="BA65" s="21"/>
      <c r="BB65" s="21"/>
    </row>
    <row r="66" spans="1:54" s="18" customFormat="1" ht="36" customHeight="1" x14ac:dyDescent="0.25">
      <c r="A66" s="17"/>
      <c r="B66" s="191" t="s">
        <v>326</v>
      </c>
      <c r="C66" s="191"/>
      <c r="D66" s="80">
        <v>110.89</v>
      </c>
      <c r="E66" s="80">
        <v>100.23</v>
      </c>
      <c r="F66" s="80">
        <v>113.16</v>
      </c>
      <c r="G66" s="80">
        <v>132.28</v>
      </c>
      <c r="H66" s="80">
        <v>109.83999999999999</v>
      </c>
      <c r="I66" s="80">
        <v>111.75</v>
      </c>
      <c r="J66" s="80">
        <v>114.86</v>
      </c>
      <c r="K66" s="80">
        <v>106.12</v>
      </c>
      <c r="L66" s="80">
        <v>102.37</v>
      </c>
      <c r="M66" s="80">
        <v>88.21</v>
      </c>
      <c r="N66" s="80">
        <v>91.07</v>
      </c>
      <c r="O66" s="80">
        <v>91.25</v>
      </c>
      <c r="P66" s="80">
        <v>87.9</v>
      </c>
      <c r="Q66" s="80">
        <v>89.45</v>
      </c>
      <c r="R66" s="80">
        <v>84.92</v>
      </c>
      <c r="S66" s="80" t="s">
        <v>17</v>
      </c>
      <c r="T66" s="17"/>
      <c r="AA66" s="19"/>
      <c r="AB66" s="19"/>
      <c r="AC66" s="19"/>
      <c r="AD66" s="19"/>
      <c r="AE66" s="19"/>
      <c r="AI66" s="14"/>
      <c r="AL66" s="21"/>
      <c r="AM66" s="21"/>
      <c r="AN66" s="21"/>
      <c r="AO66" s="21"/>
      <c r="AP66" s="21"/>
      <c r="AQ66" s="21"/>
      <c r="AR66" s="21"/>
      <c r="AS66" s="21"/>
      <c r="AT66" s="21"/>
      <c r="AU66" s="21"/>
      <c r="AV66" s="21"/>
      <c r="AW66" s="21"/>
      <c r="AX66" s="21"/>
      <c r="AY66" s="21"/>
      <c r="AZ66" s="21"/>
      <c r="BA66" s="21"/>
      <c r="BB66" s="21"/>
    </row>
    <row r="67" spans="1:54" s="18" customFormat="1" ht="36" customHeight="1" x14ac:dyDescent="0.25">
      <c r="A67" s="27"/>
      <c r="B67" s="190" t="s">
        <v>327</v>
      </c>
      <c r="C67" s="190"/>
      <c r="D67" s="84">
        <v>196.41</v>
      </c>
      <c r="E67" s="84">
        <v>211.32999999999998</v>
      </c>
      <c r="F67" s="84">
        <v>211.60000000000002</v>
      </c>
      <c r="G67" s="84">
        <v>216.57999999999998</v>
      </c>
      <c r="H67" s="84">
        <v>194.36999999999998</v>
      </c>
      <c r="I67" s="84">
        <v>197.31</v>
      </c>
      <c r="J67" s="84">
        <v>205.49</v>
      </c>
      <c r="K67" s="84">
        <v>187.34</v>
      </c>
      <c r="L67" s="84">
        <v>195.08</v>
      </c>
      <c r="M67" s="84">
        <v>176.64</v>
      </c>
      <c r="N67" s="84">
        <v>177.2</v>
      </c>
      <c r="O67" s="84">
        <v>183.23999999999998</v>
      </c>
      <c r="P67" s="84">
        <v>183.57999999999998</v>
      </c>
      <c r="Q67" s="84">
        <v>186.25</v>
      </c>
      <c r="R67" s="84">
        <v>175.57</v>
      </c>
      <c r="S67" s="84" t="s">
        <v>17</v>
      </c>
      <c r="T67" s="27"/>
      <c r="AA67" s="19"/>
      <c r="AB67" s="19"/>
      <c r="AC67" s="19"/>
      <c r="AD67" s="19"/>
      <c r="AE67" s="19"/>
      <c r="AI67" s="14"/>
      <c r="AL67" s="21"/>
      <c r="AM67" s="21"/>
      <c r="AN67" s="21"/>
      <c r="AO67" s="21"/>
      <c r="AP67" s="21"/>
      <c r="AQ67" s="21"/>
      <c r="AR67" s="21"/>
      <c r="AS67" s="21"/>
      <c r="AT67" s="21"/>
      <c r="AU67" s="21"/>
      <c r="AV67" s="21"/>
      <c r="AW67" s="21"/>
      <c r="AX67" s="21"/>
      <c r="AY67" s="21"/>
      <c r="AZ67" s="21"/>
      <c r="BA67" s="21"/>
      <c r="BB67" s="21"/>
    </row>
    <row r="68" spans="1:54" s="22" customFormat="1" ht="18" x14ac:dyDescent="0.25">
      <c r="AL68" s="28"/>
      <c r="AM68" s="28"/>
      <c r="AN68" s="28"/>
      <c r="AO68" s="28"/>
      <c r="AP68" s="28"/>
      <c r="AQ68" s="28"/>
      <c r="AR68" s="28"/>
      <c r="AS68" s="28"/>
      <c r="AT68" s="28"/>
      <c r="AU68" s="28"/>
      <c r="AV68" s="28"/>
      <c r="AW68" s="28"/>
      <c r="AX68" s="28"/>
      <c r="AY68" s="28"/>
      <c r="AZ68" s="28"/>
      <c r="BA68" s="28"/>
      <c r="BB68" s="28"/>
    </row>
    <row r="69" spans="1:54" s="64" customFormat="1" ht="18.75" customHeight="1" x14ac:dyDescent="0.2">
      <c r="A69" s="185" t="s">
        <v>103</v>
      </c>
      <c r="B69" s="185"/>
      <c r="C69" s="185"/>
      <c r="D69" s="184"/>
      <c r="E69" s="184"/>
      <c r="F69" s="184"/>
      <c r="G69" s="184"/>
      <c r="H69" s="184"/>
      <c r="I69" s="184"/>
      <c r="J69" s="184"/>
      <c r="K69" s="184"/>
      <c r="L69" s="184"/>
      <c r="M69" s="184"/>
      <c r="N69" s="184"/>
      <c r="O69" s="184"/>
      <c r="S69" s="14"/>
      <c r="Y69" s="65"/>
      <c r="Z69" s="66"/>
    </row>
    <row r="70" spans="1:54" x14ac:dyDescent="0.25">
      <c r="I70" s="29"/>
      <c r="J70" s="29"/>
      <c r="K70" s="29"/>
      <c r="L70" s="29"/>
      <c r="M70" s="29"/>
      <c r="N70" s="29"/>
      <c r="O70" s="29"/>
      <c r="P70" s="29"/>
      <c r="Q70" s="29"/>
      <c r="R70" s="29"/>
      <c r="S70" s="29"/>
    </row>
    <row r="71" spans="1:54" x14ac:dyDescent="0.25">
      <c r="I71" s="29"/>
      <c r="J71" s="29"/>
      <c r="K71" s="29"/>
      <c r="L71" s="29"/>
      <c r="M71" s="29"/>
      <c r="N71" s="29"/>
      <c r="O71" s="29"/>
      <c r="P71" s="29"/>
      <c r="Q71" s="29"/>
      <c r="R71" s="29"/>
      <c r="S71" s="29"/>
    </row>
    <row r="72" spans="1:54" x14ac:dyDescent="0.25">
      <c r="I72" s="29"/>
      <c r="J72" s="29"/>
      <c r="K72" s="29"/>
      <c r="L72" s="29"/>
      <c r="M72" s="29"/>
      <c r="N72" s="29"/>
      <c r="O72" s="29"/>
      <c r="P72" s="29"/>
      <c r="Q72" s="29"/>
      <c r="R72" s="29"/>
      <c r="S72" s="29"/>
    </row>
  </sheetData>
  <mergeCells count="15">
    <mergeCell ref="V3:W3"/>
    <mergeCell ref="B34:C34"/>
    <mergeCell ref="B3:C3"/>
    <mergeCell ref="B4:C4"/>
    <mergeCell ref="B13:C13"/>
    <mergeCell ref="B20:C20"/>
    <mergeCell ref="B30:C30"/>
    <mergeCell ref="B66:C66"/>
    <mergeCell ref="B67:C67"/>
    <mergeCell ref="B38:C38"/>
    <mergeCell ref="B42:C42"/>
    <mergeCell ref="B48:C48"/>
    <mergeCell ref="B56:C56"/>
    <mergeCell ref="B64:C64"/>
    <mergeCell ref="B65:C65"/>
  </mergeCells>
  <hyperlinks>
    <hyperlink ref="V3" location="Índice!A1" display="Volver al índice"/>
  </hyperlinks>
  <pageMargins left="0.18" right="0.25" top="0.75" bottom="0.75" header="0.3" footer="0.3"/>
  <pageSetup paperSize="9" scale="32"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
    <tabColor rgb="FF5C4E44"/>
    <pageSetUpPr fitToPage="1"/>
  </sheetPr>
  <dimension ref="A1:BM72"/>
  <sheetViews>
    <sheetView showGridLines="0" zoomScale="60" zoomScaleNormal="60" workbookViewId="0"/>
  </sheetViews>
  <sheetFormatPr baseColWidth="10" defaultColWidth="11.42578125" defaultRowHeight="14.25" x14ac:dyDescent="0.2"/>
  <cols>
    <col min="1" max="1" width="2.28515625" style="14" customWidth="1"/>
    <col min="2" max="2" width="5.7109375" style="14" customWidth="1"/>
    <col min="3" max="3" width="76.42578125" style="50" customWidth="1"/>
    <col min="4" max="18" width="15.42578125" style="20" customWidth="1"/>
    <col min="19" max="19" width="2.28515625" style="14" customWidth="1"/>
    <col min="20" max="24" width="11.42578125" style="20"/>
    <col min="25" max="25" width="21.42578125" style="57" customWidth="1"/>
    <col min="26" max="26" width="14.42578125" style="57" customWidth="1"/>
    <col min="27" max="16384" width="11.42578125" style="20"/>
  </cols>
  <sheetData>
    <row r="1" spans="1:65" s="6" customFormat="1" ht="39.75" customHeight="1" x14ac:dyDescent="0.25">
      <c r="D1" s="7"/>
      <c r="E1" s="7"/>
      <c r="F1" s="7"/>
      <c r="G1" s="7"/>
      <c r="H1" s="7"/>
      <c r="I1" s="7"/>
      <c r="J1" s="7"/>
      <c r="K1" s="7"/>
      <c r="L1" s="7"/>
      <c r="Y1" s="46"/>
      <c r="Z1" s="47"/>
    </row>
    <row r="2" spans="1:65" s="6" customFormat="1" ht="39.75" customHeight="1" x14ac:dyDescent="0.25">
      <c r="D2" s="7"/>
      <c r="E2" s="7"/>
      <c r="F2" s="7"/>
      <c r="G2" s="7"/>
      <c r="H2" s="7"/>
      <c r="I2" s="7"/>
      <c r="J2" s="7"/>
      <c r="K2" s="7"/>
      <c r="L2" s="7"/>
      <c r="Q2" s="10"/>
      <c r="R2" s="70"/>
      <c r="X2" s="9"/>
      <c r="Y2" s="46"/>
      <c r="Z2" s="48"/>
      <c r="AA2" s="9"/>
      <c r="AB2" s="9"/>
      <c r="AC2" s="9"/>
      <c r="AD2" s="9"/>
      <c r="AE2" s="9"/>
      <c r="AF2" s="164"/>
      <c r="AG2" s="164"/>
      <c r="AH2" s="164"/>
      <c r="AI2" s="164"/>
      <c r="AJ2" s="164"/>
      <c r="AK2" s="164"/>
      <c r="AL2" s="164"/>
      <c r="AM2" s="164"/>
      <c r="AN2" s="164"/>
      <c r="AO2" s="164"/>
      <c r="AP2" s="164"/>
      <c r="AQ2" s="164"/>
      <c r="AR2" s="164"/>
      <c r="AS2" s="164"/>
      <c r="AT2" s="164"/>
      <c r="AU2" s="164"/>
      <c r="AV2" s="164"/>
      <c r="AW2" s="164"/>
      <c r="AX2" s="164"/>
      <c r="AY2" s="164"/>
      <c r="AZ2" s="164"/>
      <c r="BA2" s="164"/>
      <c r="BB2" s="164"/>
      <c r="BC2" s="164"/>
      <c r="BD2" s="164"/>
      <c r="BE2" s="164"/>
      <c r="BF2" s="164"/>
      <c r="BG2" s="164"/>
      <c r="BH2" s="164"/>
      <c r="BI2" s="164"/>
      <c r="BJ2" s="164"/>
      <c r="BK2" s="164"/>
      <c r="BL2" s="164"/>
      <c r="BM2" s="164"/>
    </row>
    <row r="3" spans="1:65" s="14" customFormat="1" ht="65.25" customHeight="1" x14ac:dyDescent="0.25">
      <c r="A3" s="71"/>
      <c r="B3" s="193" t="s">
        <v>248</v>
      </c>
      <c r="C3" s="193"/>
      <c r="D3" s="72">
        <v>2005</v>
      </c>
      <c r="E3" s="13">
        <v>2006</v>
      </c>
      <c r="F3" s="13">
        <v>2007</v>
      </c>
      <c r="G3" s="13">
        <v>2008</v>
      </c>
      <c r="H3" s="13">
        <v>2009</v>
      </c>
      <c r="I3" s="13">
        <v>2010</v>
      </c>
      <c r="J3" s="13">
        <v>2011</v>
      </c>
      <c r="K3" s="13">
        <v>2012</v>
      </c>
      <c r="L3" s="13">
        <v>2013</v>
      </c>
      <c r="M3" s="13">
        <v>2014</v>
      </c>
      <c r="N3" s="13">
        <v>2015</v>
      </c>
      <c r="O3" s="13">
        <v>2016</v>
      </c>
      <c r="P3" s="13">
        <v>2017</v>
      </c>
      <c r="Q3" s="13">
        <v>2018</v>
      </c>
      <c r="R3" s="13">
        <v>2019</v>
      </c>
      <c r="S3" s="71"/>
      <c r="U3" s="192" t="s">
        <v>168</v>
      </c>
      <c r="V3" s="192"/>
      <c r="X3" s="16"/>
      <c r="Y3" s="53" t="str">
        <f ca="1">"Países con mayor producción de petróleo en " &amp; Z3</f>
        <v>Países con mayor producción de petróleo en 2020</v>
      </c>
      <c r="Z3" s="54">
        <f ca="1">+YEAR(TODAY())-1</f>
        <v>2020</v>
      </c>
      <c r="AA3" s="16"/>
      <c r="AB3" s="16"/>
      <c r="AC3" s="16"/>
      <c r="AD3" s="16"/>
      <c r="AE3" s="16"/>
      <c r="AF3" s="165"/>
      <c r="AG3" s="165"/>
      <c r="AH3" s="165"/>
      <c r="AI3" s="165"/>
      <c r="AJ3" s="165"/>
      <c r="AK3" s="165"/>
      <c r="AL3" s="165"/>
      <c r="AM3" s="165"/>
      <c r="AN3" s="165"/>
      <c r="AO3" s="165"/>
      <c r="AP3" s="165"/>
      <c r="AQ3" s="165"/>
      <c r="AR3" s="165"/>
      <c r="AS3" s="165"/>
      <c r="AT3" s="165"/>
      <c r="AU3" s="165"/>
      <c r="AV3" s="165"/>
      <c r="AW3" s="165"/>
      <c r="AX3" s="165"/>
      <c r="AY3" s="165"/>
      <c r="AZ3" s="165"/>
      <c r="BA3" s="165"/>
      <c r="BB3" s="165"/>
      <c r="BC3" s="165"/>
      <c r="BD3" s="165"/>
      <c r="BE3" s="165"/>
      <c r="BF3" s="165"/>
      <c r="BG3" s="165"/>
      <c r="BH3" s="165"/>
      <c r="BI3" s="165"/>
      <c r="BJ3" s="165"/>
      <c r="BK3" s="165"/>
      <c r="BL3" s="165"/>
      <c r="BM3" s="165"/>
    </row>
    <row r="4" spans="1:65" s="18" customFormat="1" ht="36" customHeight="1" x14ac:dyDescent="0.25">
      <c r="A4" s="61"/>
      <c r="B4" s="189" t="s">
        <v>70</v>
      </c>
      <c r="C4" s="189"/>
      <c r="D4" s="85">
        <v>13968</v>
      </c>
      <c r="E4" s="85">
        <v>13983</v>
      </c>
      <c r="F4" s="86">
        <v>13905</v>
      </c>
      <c r="G4" s="86">
        <v>13421</v>
      </c>
      <c r="H4" s="86">
        <v>13726</v>
      </c>
      <c r="I4" s="86">
        <v>14175</v>
      </c>
      <c r="J4" s="86">
        <v>14672</v>
      </c>
      <c r="K4" s="86">
        <v>15955</v>
      </c>
      <c r="L4" s="86">
        <v>17352</v>
      </c>
      <c r="M4" s="86">
        <v>19250</v>
      </c>
      <c r="N4" s="86">
        <v>20157</v>
      </c>
      <c r="O4" s="86">
        <v>19602</v>
      </c>
      <c r="P4" s="86">
        <v>20535</v>
      </c>
      <c r="Q4" s="86">
        <v>23003</v>
      </c>
      <c r="R4" s="86">
        <v>24718</v>
      </c>
      <c r="S4" s="61"/>
      <c r="X4" s="21"/>
      <c r="Y4" s="55" t="s">
        <v>44</v>
      </c>
      <c r="Z4" s="56">
        <v>1490</v>
      </c>
      <c r="AA4" s="172"/>
      <c r="AB4" s="172"/>
      <c r="AC4" s="172"/>
      <c r="AD4" s="21"/>
      <c r="AE4" s="21"/>
      <c r="AF4" s="165"/>
      <c r="AG4" s="167"/>
      <c r="AH4" s="167"/>
      <c r="AI4" s="167"/>
      <c r="AJ4" s="167"/>
      <c r="AK4" s="167"/>
      <c r="AL4" s="167"/>
      <c r="AM4" s="167"/>
      <c r="AN4" s="167"/>
      <c r="AO4" s="167"/>
      <c r="AP4" s="167"/>
      <c r="AQ4" s="167"/>
      <c r="AR4" s="167"/>
      <c r="AS4" s="167"/>
      <c r="AT4" s="167"/>
      <c r="AU4" s="167"/>
      <c r="AV4" s="167"/>
      <c r="AW4" s="167"/>
      <c r="AX4" s="167"/>
      <c r="AY4" s="167"/>
      <c r="AZ4" s="167"/>
      <c r="BA4" s="167"/>
      <c r="BB4" s="167"/>
      <c r="BC4" s="167"/>
      <c r="BD4" s="167"/>
      <c r="BE4" s="167"/>
      <c r="BF4" s="167"/>
      <c r="BG4" s="167"/>
      <c r="BH4" s="167"/>
      <c r="BI4" s="167"/>
      <c r="BJ4" s="167"/>
      <c r="BK4" s="167"/>
      <c r="BL4" s="167"/>
      <c r="BM4" s="167"/>
    </row>
    <row r="5" spans="1:65" s="49" customFormat="1" ht="22.5" customHeight="1" x14ac:dyDescent="0.25">
      <c r="A5" s="115"/>
      <c r="B5" s="121"/>
      <c r="C5" s="87" t="s">
        <v>22</v>
      </c>
      <c r="D5" s="88">
        <v>3125</v>
      </c>
      <c r="E5" s="88">
        <v>3307</v>
      </c>
      <c r="F5" s="88">
        <v>3414</v>
      </c>
      <c r="G5" s="88">
        <v>3336</v>
      </c>
      <c r="H5" s="88">
        <v>3321</v>
      </c>
      <c r="I5" s="88">
        <v>3458</v>
      </c>
      <c r="J5" s="88">
        <v>3649</v>
      </c>
      <c r="K5" s="88">
        <v>3891</v>
      </c>
      <c r="L5" s="88">
        <v>4145</v>
      </c>
      <c r="M5" s="88">
        <v>4425</v>
      </c>
      <c r="N5" s="88">
        <v>4536</v>
      </c>
      <c r="O5" s="88">
        <v>4615</v>
      </c>
      <c r="P5" s="88">
        <v>4990</v>
      </c>
      <c r="Q5" s="89">
        <v>5408</v>
      </c>
      <c r="R5" s="89">
        <v>5544</v>
      </c>
      <c r="S5" s="115"/>
      <c r="X5" s="173"/>
      <c r="Y5" s="55" t="s">
        <v>38</v>
      </c>
      <c r="Z5" s="56">
        <v>1737</v>
      </c>
      <c r="AA5" s="173"/>
      <c r="AB5" s="173"/>
      <c r="AC5" s="173"/>
      <c r="AD5" s="173"/>
      <c r="AE5" s="173"/>
      <c r="AF5" s="168"/>
      <c r="AG5" s="168"/>
      <c r="AH5" s="168"/>
      <c r="AI5" s="168"/>
      <c r="AJ5" s="168"/>
      <c r="AK5" s="168"/>
      <c r="AL5" s="168"/>
      <c r="AM5" s="168"/>
      <c r="AN5" s="168"/>
      <c r="AO5" s="168"/>
      <c r="AP5" s="168"/>
      <c r="AQ5" s="168"/>
      <c r="AR5" s="168"/>
      <c r="AS5" s="168"/>
      <c r="AT5" s="168"/>
      <c r="AU5" s="168"/>
      <c r="AV5" s="168"/>
      <c r="AW5" s="168"/>
      <c r="AX5" s="168"/>
      <c r="AY5" s="168"/>
      <c r="AZ5" s="168"/>
      <c r="BA5" s="168"/>
      <c r="BB5" s="168"/>
      <c r="BC5" s="168"/>
      <c r="BD5" s="168"/>
      <c r="BE5" s="168"/>
      <c r="BF5" s="168"/>
      <c r="BG5" s="168"/>
      <c r="BH5" s="168"/>
      <c r="BI5" s="168"/>
      <c r="BJ5" s="168"/>
      <c r="BK5" s="168"/>
      <c r="BL5" s="168"/>
      <c r="BM5" s="168"/>
    </row>
    <row r="6" spans="1:65" s="49" customFormat="1" ht="22.5" customHeight="1" x14ac:dyDescent="0.25">
      <c r="A6" s="115"/>
      <c r="B6" s="121"/>
      <c r="C6" s="87" t="s">
        <v>79</v>
      </c>
      <c r="D6" s="88">
        <v>7077</v>
      </c>
      <c r="E6" s="88">
        <v>6986</v>
      </c>
      <c r="F6" s="88">
        <v>7013</v>
      </c>
      <c r="G6" s="88">
        <v>6921</v>
      </c>
      <c r="H6" s="88">
        <v>7428</v>
      </c>
      <c r="I6" s="88">
        <v>7758</v>
      </c>
      <c r="J6" s="88">
        <v>8080</v>
      </c>
      <c r="K6" s="88">
        <v>9144</v>
      </c>
      <c r="L6" s="88">
        <v>10317</v>
      </c>
      <c r="M6" s="88">
        <v>12026</v>
      </c>
      <c r="N6" s="88">
        <v>13024</v>
      </c>
      <c r="O6" s="88">
        <v>12513</v>
      </c>
      <c r="P6" s="88">
        <v>13308</v>
      </c>
      <c r="Q6" s="89">
        <v>15511</v>
      </c>
      <c r="R6" s="89">
        <v>17242</v>
      </c>
      <c r="S6" s="115"/>
      <c r="X6" s="173"/>
      <c r="Y6" s="116" t="s">
        <v>21</v>
      </c>
      <c r="Z6" s="117">
        <v>1932</v>
      </c>
      <c r="AA6" s="173"/>
      <c r="AB6" s="173"/>
      <c r="AC6" s="173"/>
      <c r="AD6" s="173"/>
      <c r="AE6" s="173"/>
      <c r="AF6" s="168"/>
      <c r="AG6" s="168"/>
      <c r="AH6" s="168"/>
      <c r="AI6" s="168"/>
      <c r="AJ6" s="168"/>
      <c r="AK6" s="168"/>
      <c r="AL6" s="168"/>
      <c r="AM6" s="168"/>
      <c r="AN6" s="168"/>
      <c r="AO6" s="168"/>
      <c r="AP6" s="168"/>
      <c r="AQ6" s="168"/>
      <c r="AR6" s="168"/>
      <c r="AS6" s="168"/>
      <c r="AT6" s="168"/>
      <c r="AU6" s="168"/>
      <c r="AV6" s="168"/>
      <c r="AW6" s="168"/>
      <c r="AX6" s="168"/>
      <c r="AY6" s="168"/>
      <c r="AZ6" s="168"/>
      <c r="BA6" s="168"/>
      <c r="BB6" s="168"/>
      <c r="BC6" s="168"/>
      <c r="BD6" s="168"/>
      <c r="BE6" s="168"/>
      <c r="BF6" s="168"/>
      <c r="BG6" s="168"/>
      <c r="BH6" s="168"/>
      <c r="BI6" s="168"/>
      <c r="BJ6" s="168"/>
      <c r="BK6" s="168"/>
      <c r="BL6" s="168"/>
      <c r="BM6" s="168"/>
    </row>
    <row r="7" spans="1:65" s="49" customFormat="1" ht="26.25" customHeight="1" x14ac:dyDescent="0.25">
      <c r="A7" s="14"/>
      <c r="B7" s="76"/>
      <c r="C7" s="87" t="s">
        <v>21</v>
      </c>
      <c r="D7" s="88">
        <v>3766</v>
      </c>
      <c r="E7" s="88">
        <v>3690</v>
      </c>
      <c r="F7" s="88">
        <v>3478</v>
      </c>
      <c r="G7" s="88">
        <v>3164</v>
      </c>
      <c r="H7" s="88">
        <v>2977</v>
      </c>
      <c r="I7" s="88">
        <v>2959</v>
      </c>
      <c r="J7" s="88">
        <v>2943</v>
      </c>
      <c r="K7" s="88">
        <v>2920</v>
      </c>
      <c r="L7" s="88">
        <v>2890</v>
      </c>
      <c r="M7" s="88">
        <v>2799</v>
      </c>
      <c r="N7" s="88">
        <v>2597</v>
      </c>
      <c r="O7" s="88">
        <v>2474</v>
      </c>
      <c r="P7" s="88">
        <v>2237</v>
      </c>
      <c r="Q7" s="89">
        <v>2084</v>
      </c>
      <c r="R7" s="89">
        <v>1932</v>
      </c>
      <c r="S7" s="24"/>
      <c r="X7" s="173"/>
      <c r="Y7" s="116" t="s">
        <v>40</v>
      </c>
      <c r="Z7" s="117">
        <v>1942</v>
      </c>
      <c r="AA7" s="173"/>
      <c r="AB7" s="173"/>
      <c r="AC7" s="173"/>
      <c r="AD7" s="173"/>
      <c r="AE7" s="173"/>
      <c r="AF7" s="168"/>
      <c r="AG7" s="168"/>
      <c r="AH7" s="168"/>
      <c r="AI7" s="168"/>
      <c r="AJ7" s="168"/>
      <c r="AK7" s="168"/>
      <c r="AL7" s="168"/>
      <c r="AM7" s="168"/>
      <c r="AN7" s="168"/>
      <c r="AO7" s="168"/>
      <c r="AP7" s="168"/>
      <c r="AQ7" s="168"/>
      <c r="AR7" s="168"/>
      <c r="AS7" s="168"/>
      <c r="AT7" s="168"/>
      <c r="AU7" s="168"/>
      <c r="AV7" s="168"/>
      <c r="AW7" s="168"/>
      <c r="AX7" s="168"/>
      <c r="AY7" s="168"/>
      <c r="AZ7" s="168"/>
      <c r="BA7" s="168"/>
      <c r="BB7" s="168"/>
      <c r="BC7" s="168"/>
      <c r="BD7" s="168"/>
      <c r="BE7" s="168"/>
      <c r="BF7" s="168"/>
      <c r="BG7" s="168"/>
      <c r="BH7" s="168"/>
      <c r="BI7" s="168"/>
      <c r="BJ7" s="168"/>
      <c r="BK7" s="168"/>
      <c r="BL7" s="168"/>
      <c r="BM7" s="168"/>
    </row>
    <row r="8" spans="1:65" s="18" customFormat="1" ht="36" customHeight="1" x14ac:dyDescent="0.25">
      <c r="A8" s="17"/>
      <c r="B8" s="191" t="s">
        <v>241</v>
      </c>
      <c r="C8" s="191"/>
      <c r="D8" s="90">
        <v>7099</v>
      </c>
      <c r="E8" s="90">
        <v>7161</v>
      </c>
      <c r="F8" s="91">
        <v>7089</v>
      </c>
      <c r="G8" s="91">
        <v>7282</v>
      </c>
      <c r="H8" s="91">
        <v>7299</v>
      </c>
      <c r="I8" s="91">
        <v>7374</v>
      </c>
      <c r="J8" s="91">
        <v>7502</v>
      </c>
      <c r="K8" s="91">
        <v>7466</v>
      </c>
      <c r="L8" s="91">
        <v>7489</v>
      </c>
      <c r="M8" s="91">
        <v>7710</v>
      </c>
      <c r="N8" s="91">
        <v>7845</v>
      </c>
      <c r="O8" s="91">
        <v>7529</v>
      </c>
      <c r="P8" s="91">
        <v>7269</v>
      </c>
      <c r="Q8" s="91">
        <v>6641</v>
      </c>
      <c r="R8" s="91">
        <v>6322</v>
      </c>
      <c r="S8" s="17"/>
      <c r="X8" s="21"/>
      <c r="Y8" s="55" t="s">
        <v>46</v>
      </c>
      <c r="Z8" s="56">
        <v>2123</v>
      </c>
      <c r="AA8" s="172"/>
      <c r="AB8" s="172"/>
      <c r="AC8" s="172"/>
      <c r="AD8" s="21"/>
      <c r="AE8" s="21"/>
      <c r="AF8" s="165"/>
      <c r="AG8" s="167"/>
      <c r="AH8" s="167"/>
      <c r="AI8" s="167"/>
      <c r="AJ8" s="167"/>
      <c r="AK8" s="167"/>
      <c r="AL8" s="167"/>
      <c r="AM8" s="167"/>
      <c r="AN8" s="167"/>
      <c r="AO8" s="167"/>
      <c r="AP8" s="167"/>
      <c r="AQ8" s="167"/>
      <c r="AR8" s="167"/>
      <c r="AS8" s="167"/>
      <c r="AT8" s="167"/>
      <c r="AU8" s="167"/>
      <c r="AV8" s="167"/>
      <c r="AW8" s="167"/>
      <c r="AX8" s="167"/>
      <c r="AY8" s="167"/>
      <c r="AZ8" s="167"/>
      <c r="BA8" s="167"/>
      <c r="BB8" s="167"/>
      <c r="BC8" s="167"/>
      <c r="BD8" s="167"/>
      <c r="BE8" s="167"/>
      <c r="BF8" s="167"/>
      <c r="BG8" s="167"/>
      <c r="BH8" s="167"/>
      <c r="BI8" s="167"/>
      <c r="BJ8" s="167"/>
      <c r="BK8" s="167"/>
      <c r="BL8" s="167"/>
      <c r="BM8" s="167"/>
    </row>
    <row r="9" spans="1:65" s="49" customFormat="1" ht="22.5" customHeight="1" x14ac:dyDescent="0.25">
      <c r="A9" s="115"/>
      <c r="B9" s="121"/>
      <c r="C9" s="87" t="s">
        <v>23</v>
      </c>
      <c r="D9" s="88">
        <v>807</v>
      </c>
      <c r="E9" s="88">
        <v>806</v>
      </c>
      <c r="F9" s="88">
        <v>784</v>
      </c>
      <c r="G9" s="88">
        <v>804</v>
      </c>
      <c r="H9" s="88">
        <v>745</v>
      </c>
      <c r="I9" s="88">
        <v>734</v>
      </c>
      <c r="J9" s="88">
        <v>674</v>
      </c>
      <c r="K9" s="88">
        <v>674</v>
      </c>
      <c r="L9" s="88">
        <v>649</v>
      </c>
      <c r="M9" s="88">
        <v>659</v>
      </c>
      <c r="N9" s="88">
        <v>650</v>
      </c>
      <c r="O9" s="88">
        <v>625</v>
      </c>
      <c r="P9" s="88">
        <v>595</v>
      </c>
      <c r="Q9" s="89">
        <v>621</v>
      </c>
      <c r="R9" s="89">
        <v>639</v>
      </c>
      <c r="S9" s="115"/>
      <c r="X9" s="173"/>
      <c r="Y9" s="55" t="s">
        <v>24</v>
      </c>
      <c r="Z9" s="56">
        <v>2897</v>
      </c>
      <c r="AA9" s="173"/>
      <c r="AB9" s="173"/>
      <c r="AC9" s="173"/>
      <c r="AD9" s="173"/>
      <c r="AE9" s="173"/>
      <c r="AF9" s="168"/>
      <c r="AG9" s="168"/>
      <c r="AH9" s="168"/>
      <c r="AI9" s="168"/>
      <c r="AJ9" s="168"/>
      <c r="AK9" s="168"/>
      <c r="AL9" s="168"/>
      <c r="AM9" s="168"/>
      <c r="AN9" s="168"/>
      <c r="AO9" s="168"/>
      <c r="AP9" s="168"/>
      <c r="AQ9" s="168"/>
      <c r="AR9" s="168"/>
      <c r="AS9" s="168"/>
      <c r="AT9" s="168"/>
      <c r="AU9" s="168"/>
      <c r="AV9" s="168"/>
      <c r="AW9" s="168"/>
      <c r="AX9" s="168"/>
      <c r="AY9" s="168"/>
      <c r="AZ9" s="168"/>
      <c r="BA9" s="168"/>
      <c r="BB9" s="168"/>
      <c r="BC9" s="168"/>
      <c r="BD9" s="168"/>
      <c r="BE9" s="168"/>
      <c r="BF9" s="168"/>
      <c r="BG9" s="168"/>
      <c r="BH9" s="168"/>
      <c r="BI9" s="168"/>
      <c r="BJ9" s="168"/>
      <c r="BK9" s="168"/>
      <c r="BL9" s="168"/>
      <c r="BM9" s="168"/>
    </row>
    <row r="10" spans="1:65" s="49" customFormat="1" ht="22.5" customHeight="1" x14ac:dyDescent="0.25">
      <c r="A10" s="115"/>
      <c r="B10" s="121"/>
      <c r="C10" s="87" t="s">
        <v>24</v>
      </c>
      <c r="D10" s="88">
        <v>1708</v>
      </c>
      <c r="E10" s="88">
        <v>1812</v>
      </c>
      <c r="F10" s="88">
        <v>1839</v>
      </c>
      <c r="G10" s="88">
        <v>1905</v>
      </c>
      <c r="H10" s="88">
        <v>2035</v>
      </c>
      <c r="I10" s="88">
        <v>2152</v>
      </c>
      <c r="J10" s="88">
        <v>2211</v>
      </c>
      <c r="K10" s="88">
        <v>2167</v>
      </c>
      <c r="L10" s="88">
        <v>2133</v>
      </c>
      <c r="M10" s="88">
        <v>2367</v>
      </c>
      <c r="N10" s="88">
        <v>2547</v>
      </c>
      <c r="O10" s="88">
        <v>2628</v>
      </c>
      <c r="P10" s="88">
        <v>2755</v>
      </c>
      <c r="Q10" s="89">
        <v>2713</v>
      </c>
      <c r="R10" s="89">
        <v>2897</v>
      </c>
      <c r="S10" s="115"/>
      <c r="X10" s="173"/>
      <c r="Y10" s="116" t="s">
        <v>61</v>
      </c>
      <c r="Z10" s="117">
        <v>2987</v>
      </c>
      <c r="AA10" s="173"/>
      <c r="AB10" s="173"/>
      <c r="AC10" s="173"/>
      <c r="AD10" s="173"/>
      <c r="AE10" s="173"/>
      <c r="AF10" s="168"/>
      <c r="AG10" s="168"/>
      <c r="AH10" s="168"/>
      <c r="AI10" s="168"/>
      <c r="AJ10" s="168"/>
      <c r="AK10" s="168"/>
      <c r="AL10" s="168"/>
      <c r="AM10" s="168"/>
      <c r="AN10" s="168"/>
      <c r="AO10" s="168"/>
      <c r="AP10" s="168"/>
      <c r="AQ10" s="168"/>
      <c r="AR10" s="168"/>
      <c r="AS10" s="168"/>
      <c r="AT10" s="168"/>
      <c r="AU10" s="168"/>
      <c r="AV10" s="168"/>
      <c r="AW10" s="168"/>
      <c r="AX10" s="168"/>
      <c r="AY10" s="168"/>
      <c r="AZ10" s="168"/>
      <c r="BA10" s="168"/>
      <c r="BB10" s="168"/>
      <c r="BC10" s="168"/>
      <c r="BD10" s="168"/>
      <c r="BE10" s="168"/>
      <c r="BF10" s="168"/>
      <c r="BG10" s="168"/>
      <c r="BH10" s="168"/>
      <c r="BI10" s="168"/>
      <c r="BJ10" s="168"/>
      <c r="BK10" s="168"/>
      <c r="BL10" s="168"/>
      <c r="BM10" s="168"/>
    </row>
    <row r="11" spans="1:65" s="49" customFormat="1" ht="22.5" customHeight="1" x14ac:dyDescent="0.25">
      <c r="A11" s="115"/>
      <c r="B11" s="121"/>
      <c r="C11" s="87" t="s">
        <v>26</v>
      </c>
      <c r="D11" s="88">
        <v>8</v>
      </c>
      <c r="E11" s="88">
        <v>12</v>
      </c>
      <c r="F11" s="88">
        <v>11</v>
      </c>
      <c r="G11" s="88">
        <v>11</v>
      </c>
      <c r="H11" s="88">
        <v>14</v>
      </c>
      <c r="I11" s="88">
        <v>13</v>
      </c>
      <c r="J11" s="88">
        <v>13</v>
      </c>
      <c r="K11" s="88">
        <v>11</v>
      </c>
      <c r="L11" s="88">
        <v>11</v>
      </c>
      <c r="M11" s="88">
        <v>9</v>
      </c>
      <c r="N11" s="88">
        <v>6</v>
      </c>
      <c r="O11" s="88">
        <v>5</v>
      </c>
      <c r="P11" s="88">
        <v>6</v>
      </c>
      <c r="Q11" s="89">
        <v>9</v>
      </c>
      <c r="R11" s="89">
        <v>12</v>
      </c>
      <c r="S11" s="115"/>
      <c r="X11" s="173"/>
      <c r="Y11" s="116" t="s">
        <v>60</v>
      </c>
      <c r="Z11" s="117">
        <v>3397</v>
      </c>
      <c r="AA11" s="173"/>
      <c r="AB11" s="173"/>
      <c r="AC11" s="173"/>
      <c r="AD11" s="173"/>
      <c r="AE11" s="173"/>
      <c r="AF11" s="168"/>
      <c r="AG11" s="168"/>
      <c r="AH11" s="168"/>
      <c r="AI11" s="168"/>
      <c r="AJ11" s="168"/>
      <c r="AK11" s="168"/>
      <c r="AL11" s="168"/>
      <c r="AM11" s="168"/>
      <c r="AN11" s="168"/>
      <c r="AO11" s="168"/>
      <c r="AP11" s="168"/>
      <c r="AQ11" s="168"/>
      <c r="AR11" s="168"/>
      <c r="AS11" s="168"/>
      <c r="AT11" s="168"/>
      <c r="AU11" s="168"/>
      <c r="AV11" s="168"/>
      <c r="AW11" s="168"/>
      <c r="AX11" s="168"/>
      <c r="AY11" s="168"/>
      <c r="AZ11" s="168"/>
      <c r="BA11" s="168"/>
      <c r="BB11" s="168"/>
      <c r="BC11" s="168"/>
      <c r="BD11" s="168"/>
      <c r="BE11" s="168"/>
      <c r="BF11" s="168"/>
      <c r="BG11" s="168"/>
      <c r="BH11" s="168"/>
      <c r="BI11" s="168"/>
      <c r="BJ11" s="168"/>
      <c r="BK11" s="168"/>
      <c r="BL11" s="168"/>
      <c r="BM11" s="168"/>
    </row>
    <row r="12" spans="1:65" s="49" customFormat="1" ht="22.5" customHeight="1" x14ac:dyDescent="0.25">
      <c r="A12" s="115"/>
      <c r="B12" s="121"/>
      <c r="C12" s="87" t="s">
        <v>25</v>
      </c>
      <c r="D12" s="88">
        <v>528</v>
      </c>
      <c r="E12" s="88">
        <v>529</v>
      </c>
      <c r="F12" s="88">
        <v>534</v>
      </c>
      <c r="G12" s="88">
        <v>590</v>
      </c>
      <c r="H12" s="88">
        <v>672</v>
      </c>
      <c r="I12" s="88">
        <v>788</v>
      </c>
      <c r="J12" s="88">
        <v>918</v>
      </c>
      <c r="K12" s="88">
        <v>953</v>
      </c>
      <c r="L12" s="88">
        <v>1016</v>
      </c>
      <c r="M12" s="88">
        <v>997</v>
      </c>
      <c r="N12" s="88">
        <v>1014</v>
      </c>
      <c r="O12" s="88">
        <v>906</v>
      </c>
      <c r="P12" s="88">
        <v>862</v>
      </c>
      <c r="Q12" s="89">
        <v>873</v>
      </c>
      <c r="R12" s="89">
        <v>893</v>
      </c>
      <c r="S12" s="115"/>
      <c r="X12" s="173"/>
      <c r="Y12" s="116" t="s">
        <v>51</v>
      </c>
      <c r="Z12" s="117">
        <v>3881</v>
      </c>
      <c r="AA12" s="173"/>
      <c r="AB12" s="173"/>
      <c r="AC12" s="173"/>
      <c r="AD12" s="173"/>
      <c r="AE12" s="173"/>
      <c r="AF12" s="168"/>
      <c r="AG12" s="168"/>
      <c r="AH12" s="168"/>
      <c r="AI12" s="168"/>
      <c r="AJ12" s="168"/>
      <c r="AK12" s="168"/>
      <c r="AL12" s="168"/>
      <c r="AM12" s="168"/>
      <c r="AN12" s="168"/>
      <c r="AO12" s="168"/>
      <c r="AP12" s="168"/>
      <c r="AQ12" s="168"/>
      <c r="AR12" s="168"/>
      <c r="AS12" s="168"/>
      <c r="AT12" s="168"/>
      <c r="AU12" s="168"/>
      <c r="AV12" s="168"/>
      <c r="AW12" s="168"/>
      <c r="AX12" s="168"/>
      <c r="AY12" s="168"/>
      <c r="AZ12" s="168"/>
      <c r="BA12" s="168"/>
      <c r="BB12" s="168"/>
      <c r="BC12" s="168"/>
      <c r="BD12" s="168"/>
      <c r="BE12" s="168"/>
      <c r="BF12" s="168"/>
      <c r="BG12" s="168"/>
      <c r="BH12" s="168"/>
      <c r="BI12" s="168"/>
      <c r="BJ12" s="168"/>
      <c r="BK12" s="168"/>
      <c r="BL12" s="168"/>
      <c r="BM12" s="168"/>
    </row>
    <row r="13" spans="1:65" s="49" customFormat="1" ht="22.5" customHeight="1" x14ac:dyDescent="0.25">
      <c r="A13" s="115"/>
      <c r="B13" s="121"/>
      <c r="C13" s="87" t="s">
        <v>28</v>
      </c>
      <c r="D13" s="88">
        <v>0</v>
      </c>
      <c r="E13" s="88">
        <v>0</v>
      </c>
      <c r="F13" s="88">
        <v>0</v>
      </c>
      <c r="G13" s="88">
        <v>0</v>
      </c>
      <c r="H13" s="88">
        <v>0</v>
      </c>
      <c r="I13" s="88">
        <v>0</v>
      </c>
      <c r="J13" s="88">
        <v>0</v>
      </c>
      <c r="K13" s="88">
        <v>0</v>
      </c>
      <c r="L13" s="88">
        <v>0</v>
      </c>
      <c r="M13" s="88">
        <v>0</v>
      </c>
      <c r="N13" s="88">
        <v>0</v>
      </c>
      <c r="O13" s="88">
        <v>0</v>
      </c>
      <c r="P13" s="88">
        <v>0</v>
      </c>
      <c r="Q13" s="89">
        <v>0</v>
      </c>
      <c r="R13" s="89">
        <v>1</v>
      </c>
      <c r="S13" s="115"/>
      <c r="X13" s="173"/>
      <c r="Y13" s="116" t="s">
        <v>233</v>
      </c>
      <c r="Z13" s="117">
        <v>4009</v>
      </c>
      <c r="AA13" s="173"/>
      <c r="AB13" s="173"/>
      <c r="AC13" s="173"/>
      <c r="AD13" s="173"/>
      <c r="AE13" s="173"/>
      <c r="AF13" s="168"/>
      <c r="AG13" s="168"/>
      <c r="AH13" s="168"/>
      <c r="AI13" s="168"/>
      <c r="AJ13" s="168"/>
      <c r="AK13" s="168"/>
      <c r="AL13" s="168"/>
      <c r="AM13" s="168"/>
      <c r="AN13" s="168"/>
      <c r="AO13" s="168"/>
      <c r="AP13" s="168"/>
      <c r="AQ13" s="168"/>
      <c r="AR13" s="168"/>
      <c r="AS13" s="168"/>
      <c r="AT13" s="168"/>
      <c r="AU13" s="168"/>
      <c r="AV13" s="168"/>
      <c r="AW13" s="168"/>
      <c r="AX13" s="168"/>
      <c r="AY13" s="168"/>
      <c r="AZ13" s="168"/>
      <c r="BA13" s="168"/>
      <c r="BB13" s="168"/>
      <c r="BC13" s="168"/>
      <c r="BD13" s="168"/>
      <c r="BE13" s="168"/>
      <c r="BF13" s="168"/>
      <c r="BG13" s="168"/>
      <c r="BH13" s="168"/>
      <c r="BI13" s="168"/>
      <c r="BJ13" s="168"/>
      <c r="BK13" s="168"/>
      <c r="BL13" s="168"/>
      <c r="BM13" s="168"/>
    </row>
    <row r="14" spans="1:65" s="49" customFormat="1" ht="22.5" customHeight="1" x14ac:dyDescent="0.25">
      <c r="A14" s="115"/>
      <c r="B14" s="121"/>
      <c r="C14" s="87" t="s">
        <v>80</v>
      </c>
      <c r="D14" s="88">
        <v>12</v>
      </c>
      <c r="E14" s="88">
        <v>13</v>
      </c>
      <c r="F14" s="88">
        <v>14</v>
      </c>
      <c r="G14" s="88">
        <v>16</v>
      </c>
      <c r="H14" s="88">
        <v>16</v>
      </c>
      <c r="I14" s="88">
        <v>15</v>
      </c>
      <c r="J14" s="88">
        <v>16</v>
      </c>
      <c r="K14" s="88">
        <v>16</v>
      </c>
      <c r="L14" s="88">
        <v>16</v>
      </c>
      <c r="M14" s="88">
        <v>16</v>
      </c>
      <c r="N14" s="88">
        <v>16</v>
      </c>
      <c r="O14" s="88">
        <v>16</v>
      </c>
      <c r="P14" s="88">
        <v>16</v>
      </c>
      <c r="Q14" s="89">
        <v>16</v>
      </c>
      <c r="R14" s="89">
        <v>16</v>
      </c>
      <c r="S14" s="115"/>
      <c r="X14" s="173"/>
      <c r="Y14" s="116" t="s">
        <v>68</v>
      </c>
      <c r="Z14" s="117">
        <v>4812</v>
      </c>
      <c r="AA14" s="173"/>
      <c r="AB14" s="173"/>
      <c r="AC14" s="173"/>
      <c r="AD14" s="173"/>
      <c r="AE14" s="173"/>
      <c r="AF14" s="168"/>
      <c r="AG14" s="168"/>
      <c r="AH14" s="168"/>
      <c r="AI14" s="168"/>
      <c r="AJ14" s="168"/>
      <c r="AK14" s="168"/>
      <c r="AL14" s="168"/>
      <c r="AM14" s="168"/>
      <c r="AN14" s="168"/>
      <c r="AO14" s="168"/>
      <c r="AP14" s="168"/>
      <c r="AQ14" s="168"/>
      <c r="AR14" s="168"/>
      <c r="AS14" s="168"/>
      <c r="AT14" s="168"/>
      <c r="AU14" s="168"/>
      <c r="AV14" s="168"/>
      <c r="AW14" s="168"/>
      <c r="AX14" s="168"/>
      <c r="AY14" s="168"/>
      <c r="AZ14" s="168"/>
      <c r="BA14" s="168"/>
      <c r="BB14" s="168"/>
      <c r="BC14" s="168"/>
      <c r="BD14" s="168"/>
      <c r="BE14" s="168"/>
      <c r="BF14" s="168"/>
      <c r="BG14" s="168"/>
      <c r="BH14" s="168"/>
      <c r="BI14" s="168"/>
      <c r="BJ14" s="168"/>
      <c r="BK14" s="168"/>
      <c r="BL14" s="168"/>
      <c r="BM14" s="168"/>
    </row>
    <row r="15" spans="1:65" s="49" customFormat="1" ht="22.5" customHeight="1" x14ac:dyDescent="0.25">
      <c r="A15" s="115"/>
      <c r="B15" s="121"/>
      <c r="C15" s="87" t="s">
        <v>27</v>
      </c>
      <c r="D15" s="88">
        <v>3093</v>
      </c>
      <c r="E15" s="88">
        <v>3020</v>
      </c>
      <c r="F15" s="88">
        <v>2998</v>
      </c>
      <c r="G15" s="88">
        <v>3045</v>
      </c>
      <c r="H15" s="88">
        <v>2922</v>
      </c>
      <c r="I15" s="88">
        <v>2775</v>
      </c>
      <c r="J15" s="88">
        <v>2751</v>
      </c>
      <c r="K15" s="88">
        <v>2733</v>
      </c>
      <c r="L15" s="88">
        <v>2722</v>
      </c>
      <c r="M15" s="88">
        <v>2672</v>
      </c>
      <c r="N15" s="88">
        <v>2665</v>
      </c>
      <c r="O15" s="88">
        <v>2429</v>
      </c>
      <c r="P15" s="88">
        <v>2133</v>
      </c>
      <c r="Q15" s="89">
        <v>1534</v>
      </c>
      <c r="R15" s="89">
        <v>982</v>
      </c>
      <c r="S15" s="115"/>
      <c r="X15" s="173"/>
      <c r="Y15" s="116" t="s">
        <v>22</v>
      </c>
      <c r="Z15" s="117">
        <v>5544</v>
      </c>
      <c r="AA15" s="173"/>
      <c r="AB15" s="173"/>
      <c r="AC15" s="173"/>
      <c r="AD15" s="173"/>
      <c r="AE15" s="173"/>
      <c r="AF15" s="168"/>
      <c r="AG15" s="168"/>
      <c r="AH15" s="168"/>
      <c r="AI15" s="168"/>
      <c r="AJ15" s="168"/>
      <c r="AK15" s="168"/>
      <c r="AL15" s="168"/>
      <c r="AM15" s="168"/>
      <c r="AN15" s="168"/>
      <c r="AO15" s="168"/>
      <c r="AP15" s="168"/>
      <c r="AQ15" s="168"/>
      <c r="AR15" s="168"/>
      <c r="AS15" s="168"/>
      <c r="AT15" s="168"/>
      <c r="AU15" s="168"/>
      <c r="AV15" s="168"/>
      <c r="AW15" s="168"/>
      <c r="AX15" s="168"/>
      <c r="AY15" s="168"/>
      <c r="AZ15" s="168"/>
      <c r="BA15" s="168"/>
      <c r="BB15" s="168"/>
      <c r="BC15" s="168"/>
      <c r="BD15" s="168"/>
      <c r="BE15" s="168"/>
      <c r="BF15" s="168"/>
      <c r="BG15" s="168"/>
      <c r="BH15" s="168"/>
      <c r="BI15" s="168"/>
      <c r="BJ15" s="168"/>
      <c r="BK15" s="168"/>
      <c r="BL15" s="168"/>
      <c r="BM15" s="168"/>
    </row>
    <row r="16" spans="1:65" s="49" customFormat="1" ht="26.25" customHeight="1" x14ac:dyDescent="0.25">
      <c r="A16" s="14"/>
      <c r="B16" s="76"/>
      <c r="C16" s="87" t="s">
        <v>81</v>
      </c>
      <c r="D16" s="88">
        <v>943</v>
      </c>
      <c r="E16" s="88">
        <v>969</v>
      </c>
      <c r="F16" s="88">
        <v>909</v>
      </c>
      <c r="G16" s="88">
        <v>911</v>
      </c>
      <c r="H16" s="88">
        <v>895</v>
      </c>
      <c r="I16" s="88">
        <v>897</v>
      </c>
      <c r="J16" s="88">
        <v>919</v>
      </c>
      <c r="K16" s="88">
        <v>912</v>
      </c>
      <c r="L16" s="88">
        <v>942</v>
      </c>
      <c r="M16" s="88">
        <v>990</v>
      </c>
      <c r="N16" s="88">
        <v>947</v>
      </c>
      <c r="O16" s="88">
        <v>920</v>
      </c>
      <c r="P16" s="88">
        <v>902</v>
      </c>
      <c r="Q16" s="89">
        <v>875</v>
      </c>
      <c r="R16" s="89">
        <v>882</v>
      </c>
      <c r="S16" s="24"/>
      <c r="X16" s="173"/>
      <c r="Y16" s="55" t="s">
        <v>41</v>
      </c>
      <c r="Z16" s="56">
        <v>11582</v>
      </c>
      <c r="AA16" s="173"/>
      <c r="AB16" s="173"/>
      <c r="AC16" s="173"/>
      <c r="AD16" s="173"/>
      <c r="AE16" s="173"/>
      <c r="AF16" s="168"/>
      <c r="AG16" s="168"/>
      <c r="AH16" s="168"/>
      <c r="AI16" s="168"/>
      <c r="AJ16" s="168"/>
      <c r="AK16" s="168"/>
      <c r="AL16" s="168"/>
      <c r="AM16" s="168"/>
      <c r="AN16" s="168"/>
      <c r="AO16" s="168"/>
      <c r="AP16" s="168"/>
      <c r="AQ16" s="168"/>
      <c r="AR16" s="168"/>
      <c r="AS16" s="168"/>
      <c r="AT16" s="168"/>
      <c r="AU16" s="168"/>
      <c r="AV16" s="168"/>
      <c r="AW16" s="168"/>
      <c r="AX16" s="168"/>
      <c r="AY16" s="168"/>
      <c r="AZ16" s="168"/>
      <c r="BA16" s="168"/>
      <c r="BB16" s="168"/>
      <c r="BC16" s="168"/>
      <c r="BD16" s="168"/>
      <c r="BE16" s="168"/>
      <c r="BF16" s="168"/>
      <c r="BG16" s="168"/>
      <c r="BH16" s="168"/>
      <c r="BI16" s="168"/>
      <c r="BJ16" s="168"/>
      <c r="BK16" s="168"/>
      <c r="BL16" s="168"/>
      <c r="BM16" s="168"/>
    </row>
    <row r="17" spans="1:65" s="18" customFormat="1" ht="36" customHeight="1" x14ac:dyDescent="0.25">
      <c r="A17" s="17"/>
      <c r="B17" s="191" t="s">
        <v>71</v>
      </c>
      <c r="C17" s="191"/>
      <c r="D17" s="90">
        <v>5763</v>
      </c>
      <c r="E17" s="90">
        <v>5341</v>
      </c>
      <c r="F17" s="91">
        <v>5103</v>
      </c>
      <c r="G17" s="91">
        <v>4860</v>
      </c>
      <c r="H17" s="91">
        <v>4628</v>
      </c>
      <c r="I17" s="91">
        <v>4297</v>
      </c>
      <c r="J17" s="91">
        <v>3978</v>
      </c>
      <c r="K17" s="91">
        <v>3673</v>
      </c>
      <c r="L17" s="91">
        <v>3467</v>
      </c>
      <c r="M17" s="91">
        <v>3475</v>
      </c>
      <c r="N17" s="91">
        <v>3632</v>
      </c>
      <c r="O17" s="91">
        <v>3662</v>
      </c>
      <c r="P17" s="91">
        <v>3616</v>
      </c>
      <c r="Q17" s="91">
        <v>3596</v>
      </c>
      <c r="R17" s="91">
        <v>3456</v>
      </c>
      <c r="S17" s="17"/>
      <c r="X17" s="21"/>
      <c r="Y17" s="55" t="s">
        <v>69</v>
      </c>
      <c r="Z17" s="56">
        <v>11782</v>
      </c>
      <c r="AA17" s="172"/>
      <c r="AB17" s="172"/>
      <c r="AC17" s="172"/>
      <c r="AD17" s="21"/>
      <c r="AE17" s="21"/>
      <c r="AF17" s="165"/>
      <c r="AG17" s="167"/>
      <c r="AH17" s="167"/>
      <c r="AI17" s="167"/>
      <c r="AJ17" s="167"/>
      <c r="AK17" s="167"/>
      <c r="AL17" s="167"/>
      <c r="AM17" s="167"/>
      <c r="AN17" s="167"/>
      <c r="AO17" s="167"/>
      <c r="AP17" s="167"/>
      <c r="AQ17" s="167"/>
      <c r="AR17" s="167"/>
      <c r="AS17" s="167"/>
      <c r="AT17" s="167"/>
      <c r="AU17" s="167"/>
      <c r="AV17" s="167"/>
      <c r="AW17" s="167"/>
      <c r="AX17" s="167"/>
      <c r="AY17" s="167"/>
      <c r="AZ17" s="167"/>
      <c r="BA17" s="167"/>
      <c r="BB17" s="167"/>
      <c r="BC17" s="167"/>
      <c r="BD17" s="167"/>
      <c r="BE17" s="167"/>
      <c r="BF17" s="167"/>
      <c r="BG17" s="167"/>
      <c r="BH17" s="167"/>
      <c r="BI17" s="167"/>
      <c r="BJ17" s="167"/>
      <c r="BK17" s="167"/>
      <c r="BL17" s="167"/>
      <c r="BM17" s="167"/>
    </row>
    <row r="18" spans="1:65" s="49" customFormat="1" ht="22.5" customHeight="1" x14ac:dyDescent="0.25">
      <c r="A18" s="115"/>
      <c r="B18" s="121"/>
      <c r="C18" s="87" t="s">
        <v>32</v>
      </c>
      <c r="D18" s="88">
        <v>78</v>
      </c>
      <c r="E18" s="88">
        <v>76</v>
      </c>
      <c r="F18" s="88">
        <v>79</v>
      </c>
      <c r="G18" s="88">
        <v>81</v>
      </c>
      <c r="H18" s="88">
        <v>92</v>
      </c>
      <c r="I18" s="88">
        <v>76</v>
      </c>
      <c r="J18" s="88">
        <v>84</v>
      </c>
      <c r="K18" s="88">
        <v>84</v>
      </c>
      <c r="L18" s="88">
        <v>76</v>
      </c>
      <c r="M18" s="88">
        <v>62</v>
      </c>
      <c r="N18" s="88">
        <v>67</v>
      </c>
      <c r="O18" s="88">
        <v>68</v>
      </c>
      <c r="P18" s="88">
        <v>67</v>
      </c>
      <c r="Q18" s="89">
        <v>70</v>
      </c>
      <c r="R18" s="89">
        <v>62</v>
      </c>
      <c r="S18" s="115"/>
      <c r="X18" s="173"/>
      <c r="Y18" s="116" t="s">
        <v>79</v>
      </c>
      <c r="Z18" s="117">
        <v>17242</v>
      </c>
      <c r="AA18" s="173"/>
      <c r="AB18" s="173"/>
      <c r="AC18" s="173"/>
      <c r="AD18" s="173"/>
      <c r="AE18" s="173"/>
      <c r="AF18" s="168"/>
      <c r="AG18" s="168"/>
      <c r="AH18" s="168"/>
      <c r="AI18" s="168"/>
      <c r="AJ18" s="168"/>
      <c r="AK18" s="168"/>
      <c r="AL18" s="168"/>
      <c r="AM18" s="168"/>
      <c r="AN18" s="168"/>
      <c r="AO18" s="168"/>
      <c r="AP18" s="168"/>
      <c r="AQ18" s="168"/>
      <c r="AR18" s="168"/>
      <c r="AS18" s="168"/>
      <c r="AT18" s="168"/>
      <c r="AU18" s="168"/>
      <c r="AV18" s="168"/>
      <c r="AW18" s="168"/>
      <c r="AX18" s="168"/>
      <c r="AY18" s="168"/>
      <c r="AZ18" s="168"/>
      <c r="BA18" s="168"/>
      <c r="BB18" s="168"/>
      <c r="BC18" s="168"/>
      <c r="BD18" s="168"/>
      <c r="BE18" s="168"/>
      <c r="BF18" s="168"/>
      <c r="BG18" s="168"/>
      <c r="BH18" s="168"/>
      <c r="BI18" s="168"/>
      <c r="BJ18" s="168"/>
      <c r="BK18" s="168"/>
      <c r="BL18" s="168"/>
      <c r="BM18" s="168"/>
    </row>
    <row r="19" spans="1:65" s="49" customFormat="1" ht="22.5" customHeight="1" x14ac:dyDescent="0.25">
      <c r="A19" s="115"/>
      <c r="B19" s="121"/>
      <c r="C19" s="87" t="s">
        <v>36</v>
      </c>
      <c r="D19" s="88">
        <v>3</v>
      </c>
      <c r="E19" s="88">
        <v>3</v>
      </c>
      <c r="F19" s="88">
        <v>3</v>
      </c>
      <c r="G19" s="88">
        <v>3</v>
      </c>
      <c r="H19" s="88">
        <v>3</v>
      </c>
      <c r="I19" s="88">
        <v>12</v>
      </c>
      <c r="J19" s="88">
        <v>20</v>
      </c>
      <c r="K19" s="88">
        <v>32</v>
      </c>
      <c r="L19" s="88">
        <v>10</v>
      </c>
      <c r="M19" s="88">
        <v>6</v>
      </c>
      <c r="N19" s="88">
        <v>5</v>
      </c>
      <c r="O19" s="88">
        <v>3</v>
      </c>
      <c r="P19" s="88">
        <v>2</v>
      </c>
      <c r="Q19" s="89">
        <v>2</v>
      </c>
      <c r="R19" s="89">
        <v>1</v>
      </c>
      <c r="S19" s="115"/>
      <c r="X19" s="173"/>
      <c r="Y19" s="58"/>
      <c r="Z19" s="58"/>
      <c r="AA19" s="173"/>
      <c r="AB19" s="173"/>
      <c r="AC19" s="173"/>
      <c r="AD19" s="173"/>
      <c r="AE19" s="173"/>
      <c r="AF19" s="168"/>
      <c r="AG19" s="168"/>
      <c r="AH19" s="168"/>
      <c r="AI19" s="168"/>
      <c r="AJ19" s="168"/>
      <c r="AK19" s="168"/>
      <c r="AL19" s="168"/>
      <c r="AM19" s="168"/>
      <c r="AN19" s="168"/>
      <c r="AO19" s="168"/>
      <c r="AP19" s="168"/>
      <c r="AQ19" s="168"/>
      <c r="AR19" s="168"/>
      <c r="AS19" s="168"/>
      <c r="AT19" s="168"/>
      <c r="AU19" s="168"/>
      <c r="AV19" s="168"/>
      <c r="AW19" s="168"/>
      <c r="AX19" s="168"/>
      <c r="AY19" s="168"/>
      <c r="AZ19" s="168"/>
      <c r="BA19" s="168"/>
      <c r="BB19" s="168"/>
      <c r="BC19" s="168"/>
      <c r="BD19" s="168"/>
      <c r="BE19" s="168"/>
      <c r="BF19" s="168"/>
      <c r="BG19" s="168"/>
      <c r="BH19" s="168"/>
      <c r="BI19" s="168"/>
      <c r="BJ19" s="168"/>
      <c r="BK19" s="168"/>
      <c r="BL19" s="168"/>
      <c r="BM19" s="168"/>
    </row>
    <row r="20" spans="1:65" s="49" customFormat="1" ht="22.5" customHeight="1" x14ac:dyDescent="0.25">
      <c r="A20" s="115"/>
      <c r="B20" s="121"/>
      <c r="C20" s="87" t="s">
        <v>31</v>
      </c>
      <c r="D20" s="88">
        <v>25</v>
      </c>
      <c r="E20" s="88">
        <v>24</v>
      </c>
      <c r="F20" s="88">
        <v>23</v>
      </c>
      <c r="G20" s="88">
        <v>31</v>
      </c>
      <c r="H20" s="88">
        <v>31</v>
      </c>
      <c r="I20" s="88">
        <v>42</v>
      </c>
      <c r="J20" s="88">
        <v>49</v>
      </c>
      <c r="K20" s="88">
        <v>37</v>
      </c>
      <c r="L20" s="88">
        <v>31</v>
      </c>
      <c r="M20" s="88">
        <v>28</v>
      </c>
      <c r="N20" s="88">
        <v>31</v>
      </c>
      <c r="O20" s="88">
        <v>39</v>
      </c>
      <c r="P20" s="88">
        <v>36</v>
      </c>
      <c r="Q20" s="89">
        <v>32</v>
      </c>
      <c r="R20" s="89">
        <v>30</v>
      </c>
      <c r="S20" s="115"/>
      <c r="X20" s="173"/>
      <c r="Y20" s="58"/>
      <c r="Z20" s="58"/>
      <c r="AA20" s="173"/>
      <c r="AB20" s="173"/>
      <c r="AC20" s="173"/>
      <c r="AD20" s="173"/>
      <c r="AE20" s="173"/>
      <c r="AF20" s="168"/>
      <c r="AG20" s="168"/>
      <c r="AH20" s="168"/>
      <c r="AI20" s="168"/>
      <c r="AJ20" s="168"/>
      <c r="AK20" s="168"/>
      <c r="AL20" s="168"/>
      <c r="AM20" s="168"/>
      <c r="AN20" s="168"/>
      <c r="AO20" s="168"/>
      <c r="AP20" s="168"/>
      <c r="AQ20" s="168"/>
      <c r="AR20" s="168"/>
      <c r="AS20" s="168"/>
      <c r="AT20" s="168"/>
      <c r="AU20" s="168"/>
      <c r="AV20" s="168"/>
      <c r="AW20" s="168"/>
      <c r="AX20" s="168"/>
      <c r="AY20" s="168"/>
      <c r="AZ20" s="168"/>
      <c r="BA20" s="168"/>
      <c r="BB20" s="168"/>
      <c r="BC20" s="168"/>
      <c r="BD20" s="168"/>
      <c r="BE20" s="168"/>
      <c r="BF20" s="168"/>
      <c r="BG20" s="168"/>
      <c r="BH20" s="168"/>
      <c r="BI20" s="168"/>
      <c r="BJ20" s="168"/>
      <c r="BK20" s="168"/>
      <c r="BL20" s="168"/>
      <c r="BM20" s="168"/>
    </row>
    <row r="21" spans="1:65" s="49" customFormat="1" ht="22.5" customHeight="1" x14ac:dyDescent="0.25">
      <c r="A21" s="115"/>
      <c r="B21" s="121"/>
      <c r="C21" s="87" t="s">
        <v>65</v>
      </c>
      <c r="D21" s="88">
        <v>47</v>
      </c>
      <c r="E21" s="88">
        <v>42</v>
      </c>
      <c r="F21" s="88">
        <v>68</v>
      </c>
      <c r="G21" s="88">
        <v>60</v>
      </c>
      <c r="H21" s="88">
        <v>48</v>
      </c>
      <c r="I21" s="88">
        <v>33</v>
      </c>
      <c r="J21" s="88">
        <v>32</v>
      </c>
      <c r="K21" s="88">
        <v>30</v>
      </c>
      <c r="L21" s="88">
        <v>31</v>
      </c>
      <c r="M21" s="88">
        <v>38</v>
      </c>
      <c r="N21" s="88">
        <v>36</v>
      </c>
      <c r="O21" s="88">
        <v>24</v>
      </c>
      <c r="P21" s="88">
        <v>24</v>
      </c>
      <c r="Q21" s="89">
        <v>23</v>
      </c>
      <c r="R21" s="89">
        <v>18</v>
      </c>
      <c r="S21" s="115"/>
      <c r="X21" s="173"/>
      <c r="Y21" s="58"/>
      <c r="Z21" s="58"/>
      <c r="AA21" s="173"/>
      <c r="AB21" s="173"/>
      <c r="AC21" s="173"/>
      <c r="AD21" s="173"/>
      <c r="AE21" s="173"/>
      <c r="AF21" s="168"/>
      <c r="AG21" s="168"/>
      <c r="AH21" s="168"/>
      <c r="AI21" s="168"/>
      <c r="AJ21" s="168"/>
      <c r="AK21" s="168"/>
      <c r="AL21" s="168"/>
      <c r="AM21" s="168"/>
      <c r="AN21" s="168"/>
      <c r="AO21" s="168"/>
      <c r="AP21" s="168"/>
      <c r="AQ21" s="168"/>
      <c r="AR21" s="168"/>
      <c r="AS21" s="168"/>
      <c r="AT21" s="168"/>
      <c r="AU21" s="168"/>
      <c r="AV21" s="168"/>
      <c r="AW21" s="168"/>
      <c r="AX21" s="168"/>
      <c r="AY21" s="168"/>
      <c r="AZ21" s="168"/>
      <c r="BA21" s="168"/>
      <c r="BB21" s="168"/>
      <c r="BC21" s="168"/>
      <c r="BD21" s="168"/>
      <c r="BE21" s="168"/>
      <c r="BF21" s="168"/>
      <c r="BG21" s="168"/>
      <c r="BH21" s="168"/>
      <c r="BI21" s="168"/>
      <c r="BJ21" s="168"/>
      <c r="BK21" s="168"/>
      <c r="BL21" s="168"/>
      <c r="BM21" s="168"/>
    </row>
    <row r="22" spans="1:65" s="49" customFormat="1" ht="22.5" customHeight="1" x14ac:dyDescent="0.25">
      <c r="A22" s="115"/>
      <c r="B22" s="121"/>
      <c r="C22" s="87" t="s">
        <v>33</v>
      </c>
      <c r="D22" s="88">
        <v>121</v>
      </c>
      <c r="E22" s="88">
        <v>118</v>
      </c>
      <c r="F22" s="88">
        <v>120</v>
      </c>
      <c r="G22" s="88">
        <v>106</v>
      </c>
      <c r="H22" s="88">
        <v>87</v>
      </c>
      <c r="I22" s="88">
        <v>97</v>
      </c>
      <c r="J22" s="88">
        <v>127</v>
      </c>
      <c r="K22" s="88">
        <v>138</v>
      </c>
      <c r="L22" s="88">
        <v>134</v>
      </c>
      <c r="M22" s="88">
        <v>128</v>
      </c>
      <c r="N22" s="88">
        <v>131</v>
      </c>
      <c r="O22" s="88">
        <v>96</v>
      </c>
      <c r="P22" s="88">
        <v>97</v>
      </c>
      <c r="Q22" s="89">
        <v>110</v>
      </c>
      <c r="R22" s="89">
        <v>89</v>
      </c>
      <c r="S22" s="115"/>
      <c r="X22" s="173"/>
      <c r="Y22" s="58"/>
      <c r="Z22" s="58"/>
      <c r="AA22" s="173"/>
      <c r="AB22" s="173"/>
      <c r="AC22" s="173"/>
      <c r="AD22" s="173"/>
      <c r="AE22" s="173"/>
      <c r="AF22" s="168"/>
      <c r="AG22" s="168"/>
      <c r="AH22" s="168"/>
      <c r="AI22" s="168"/>
      <c r="AJ22" s="168"/>
      <c r="AK22" s="168"/>
      <c r="AL22" s="168"/>
      <c r="AM22" s="168"/>
      <c r="AN22" s="168"/>
      <c r="AO22" s="168"/>
      <c r="AP22" s="168"/>
      <c r="AQ22" s="168"/>
      <c r="AR22" s="168"/>
      <c r="AS22" s="168"/>
      <c r="AT22" s="168"/>
      <c r="AU22" s="168"/>
      <c r="AV22" s="168"/>
      <c r="AW22" s="168"/>
      <c r="AX22" s="168"/>
      <c r="AY22" s="168"/>
      <c r="AZ22" s="168"/>
      <c r="BA22" s="168"/>
      <c r="BB22" s="168"/>
      <c r="BC22" s="168"/>
      <c r="BD22" s="168"/>
      <c r="BE22" s="168"/>
      <c r="BF22" s="168"/>
      <c r="BG22" s="168"/>
      <c r="BH22" s="168"/>
      <c r="BI22" s="168"/>
      <c r="BJ22" s="168"/>
      <c r="BK22" s="168"/>
      <c r="BL22" s="168"/>
      <c r="BM22" s="168"/>
    </row>
    <row r="23" spans="1:65" s="49" customFormat="1" ht="22.5" customHeight="1" x14ac:dyDescent="0.25">
      <c r="A23" s="115"/>
      <c r="B23" s="121"/>
      <c r="C23" s="87" t="s">
        <v>38</v>
      </c>
      <c r="D23" s="88">
        <v>2962</v>
      </c>
      <c r="E23" s="88">
        <v>2773</v>
      </c>
      <c r="F23" s="88">
        <v>2551</v>
      </c>
      <c r="G23" s="88">
        <v>2467</v>
      </c>
      <c r="H23" s="88">
        <v>2349</v>
      </c>
      <c r="I23" s="88">
        <v>2138</v>
      </c>
      <c r="J23" s="88">
        <v>2040</v>
      </c>
      <c r="K23" s="88">
        <v>1917</v>
      </c>
      <c r="L23" s="88">
        <v>1838</v>
      </c>
      <c r="M23" s="88">
        <v>1889</v>
      </c>
      <c r="N23" s="88">
        <v>1948</v>
      </c>
      <c r="O23" s="88">
        <v>1995</v>
      </c>
      <c r="P23" s="88">
        <v>1969</v>
      </c>
      <c r="Q23" s="89">
        <v>1850</v>
      </c>
      <c r="R23" s="89">
        <v>1737</v>
      </c>
      <c r="S23" s="115"/>
      <c r="X23" s="173"/>
      <c r="Y23" s="58"/>
      <c r="Z23" s="58"/>
      <c r="AA23" s="173"/>
      <c r="AB23" s="173"/>
      <c r="AC23" s="173"/>
      <c r="AD23" s="173"/>
      <c r="AE23" s="173"/>
      <c r="AF23" s="168"/>
      <c r="AG23" s="168"/>
      <c r="AH23" s="168"/>
      <c r="AI23" s="168"/>
      <c r="AJ23" s="168"/>
      <c r="AK23" s="168"/>
      <c r="AL23" s="168"/>
      <c r="AM23" s="168"/>
      <c r="AN23" s="168"/>
      <c r="AO23" s="168"/>
      <c r="AP23" s="168"/>
      <c r="AQ23" s="168"/>
      <c r="AR23" s="168"/>
      <c r="AS23" s="168"/>
      <c r="AT23" s="168"/>
      <c r="AU23" s="168"/>
      <c r="AV23" s="168"/>
      <c r="AW23" s="168"/>
      <c r="AX23" s="168"/>
      <c r="AY23" s="168"/>
      <c r="AZ23" s="168"/>
      <c r="BA23" s="168"/>
      <c r="BB23" s="168"/>
      <c r="BC23" s="168"/>
      <c r="BD23" s="168"/>
      <c r="BE23" s="168"/>
      <c r="BF23" s="168"/>
      <c r="BG23" s="168"/>
      <c r="BH23" s="168"/>
      <c r="BI23" s="168"/>
      <c r="BJ23" s="168"/>
      <c r="BK23" s="168"/>
      <c r="BL23" s="168"/>
      <c r="BM23" s="168"/>
    </row>
    <row r="24" spans="1:65" s="49" customFormat="1" ht="22.5" customHeight="1" x14ac:dyDescent="0.25">
      <c r="A24" s="115"/>
      <c r="B24" s="121"/>
      <c r="C24" s="87" t="s">
        <v>34</v>
      </c>
      <c r="D24" s="88">
        <v>25</v>
      </c>
      <c r="E24" s="88">
        <v>25</v>
      </c>
      <c r="F24" s="88">
        <v>24</v>
      </c>
      <c r="G24" s="88">
        <v>28</v>
      </c>
      <c r="H24" s="88">
        <v>26</v>
      </c>
      <c r="I24" s="88">
        <v>24</v>
      </c>
      <c r="J24" s="88">
        <v>25</v>
      </c>
      <c r="K24" s="88">
        <v>23</v>
      </c>
      <c r="L24" s="88">
        <v>30</v>
      </c>
      <c r="M24" s="88">
        <v>29</v>
      </c>
      <c r="N24" s="88">
        <v>28</v>
      </c>
      <c r="O24" s="88">
        <v>22</v>
      </c>
      <c r="P24" s="88">
        <v>24</v>
      </c>
      <c r="Q24" s="89">
        <v>32</v>
      </c>
      <c r="R24" s="89">
        <v>32</v>
      </c>
      <c r="S24" s="115"/>
      <c r="Y24" s="169"/>
      <c r="Z24" s="169"/>
      <c r="AA24" s="168"/>
      <c r="AB24" s="168"/>
      <c r="AC24" s="168"/>
      <c r="AD24" s="168"/>
      <c r="AE24" s="168"/>
      <c r="AF24" s="168"/>
      <c r="AG24" s="168"/>
      <c r="AH24" s="168"/>
      <c r="AI24" s="168"/>
      <c r="AJ24" s="168"/>
      <c r="AK24" s="168"/>
      <c r="AL24" s="168"/>
      <c r="AM24" s="168"/>
      <c r="AN24" s="168"/>
      <c r="AO24" s="168"/>
      <c r="AP24" s="168"/>
      <c r="AQ24" s="168"/>
      <c r="AR24" s="168"/>
      <c r="AS24" s="168"/>
      <c r="AT24" s="168"/>
      <c r="AU24" s="168"/>
      <c r="AV24" s="168"/>
      <c r="AW24" s="168"/>
      <c r="AX24" s="168"/>
      <c r="AY24" s="168"/>
      <c r="AZ24" s="168"/>
      <c r="BA24" s="168"/>
      <c r="BB24" s="168"/>
      <c r="BC24" s="168"/>
      <c r="BD24" s="168"/>
      <c r="BE24" s="168"/>
      <c r="BF24" s="168"/>
      <c r="BG24" s="168"/>
      <c r="BH24" s="168"/>
      <c r="BI24" s="168"/>
      <c r="BJ24" s="168"/>
      <c r="BK24" s="168"/>
      <c r="BL24" s="168"/>
      <c r="BM24" s="168"/>
    </row>
    <row r="25" spans="1:65" s="49" customFormat="1" ht="22.5" customHeight="1" x14ac:dyDescent="0.25">
      <c r="A25" s="115"/>
      <c r="B25" s="121"/>
      <c r="C25" s="87" t="s">
        <v>35</v>
      </c>
      <c r="D25" s="88">
        <v>0</v>
      </c>
      <c r="E25" s="88">
        <v>0</v>
      </c>
      <c r="F25" s="88">
        <v>0</v>
      </c>
      <c r="G25" s="88">
        <v>1</v>
      </c>
      <c r="H25" s="88">
        <v>1</v>
      </c>
      <c r="I25" s="88">
        <v>1</v>
      </c>
      <c r="J25" s="88">
        <v>1</v>
      </c>
      <c r="K25" s="88">
        <v>0</v>
      </c>
      <c r="L25" s="88">
        <v>1</v>
      </c>
      <c r="M25" s="88">
        <v>1</v>
      </c>
      <c r="N25" s="88">
        <v>0</v>
      </c>
      <c r="O25" s="88">
        <v>1</v>
      </c>
      <c r="P25" s="88">
        <v>1</v>
      </c>
      <c r="Q25" s="89">
        <v>1</v>
      </c>
      <c r="R25" s="89">
        <v>2</v>
      </c>
      <c r="S25" s="115"/>
      <c r="Y25" s="169"/>
      <c r="Z25" s="169"/>
      <c r="AA25" s="168"/>
      <c r="AB25" s="168"/>
      <c r="AC25" s="168"/>
      <c r="AD25" s="168"/>
      <c r="AE25" s="168"/>
      <c r="AF25" s="168"/>
      <c r="AG25" s="168"/>
      <c r="AH25" s="168"/>
      <c r="AI25" s="168"/>
      <c r="AJ25" s="168"/>
      <c r="AK25" s="168"/>
      <c r="AL25" s="168"/>
      <c r="AM25" s="168"/>
      <c r="AN25" s="168"/>
      <c r="AO25" s="168"/>
      <c r="AP25" s="168"/>
      <c r="AQ25" s="168"/>
      <c r="AR25" s="168"/>
      <c r="AS25" s="168"/>
      <c r="AT25" s="168"/>
      <c r="AU25" s="168"/>
      <c r="AV25" s="168"/>
      <c r="AW25" s="168"/>
      <c r="AX25" s="168"/>
      <c r="AY25" s="168"/>
      <c r="AZ25" s="168"/>
      <c r="BA25" s="168"/>
      <c r="BB25" s="168"/>
      <c r="BC25" s="168"/>
      <c r="BD25" s="168"/>
      <c r="BE25" s="168"/>
      <c r="BF25" s="168"/>
      <c r="BG25" s="168"/>
      <c r="BH25" s="168"/>
      <c r="BI25" s="168"/>
      <c r="BJ25" s="168"/>
      <c r="BK25" s="168"/>
      <c r="BL25" s="168"/>
      <c r="BM25" s="168"/>
    </row>
    <row r="26" spans="1:65" s="49" customFormat="1" ht="22.5" customHeight="1" x14ac:dyDescent="0.25">
      <c r="A26" s="115"/>
      <c r="B26" s="121"/>
      <c r="C26" s="87" t="s">
        <v>37</v>
      </c>
      <c r="D26" s="88">
        <v>1845</v>
      </c>
      <c r="E26" s="88">
        <v>1671</v>
      </c>
      <c r="F26" s="88">
        <v>1659</v>
      </c>
      <c r="G26" s="88">
        <v>1541</v>
      </c>
      <c r="H26" s="88">
        <v>1475</v>
      </c>
      <c r="I26" s="88">
        <v>1365</v>
      </c>
      <c r="J26" s="88">
        <v>1123</v>
      </c>
      <c r="K26" s="88">
        <v>955</v>
      </c>
      <c r="L26" s="88">
        <v>887</v>
      </c>
      <c r="M26" s="88">
        <v>873</v>
      </c>
      <c r="N26" s="88">
        <v>972</v>
      </c>
      <c r="O26" s="88">
        <v>1026</v>
      </c>
      <c r="P26" s="88">
        <v>1009</v>
      </c>
      <c r="Q26" s="89">
        <v>1108</v>
      </c>
      <c r="R26" s="89">
        <v>1134</v>
      </c>
      <c r="S26" s="115"/>
      <c r="Y26" s="169"/>
      <c r="Z26" s="169"/>
      <c r="AA26" s="168"/>
      <c r="AB26" s="168"/>
      <c r="AC26" s="168"/>
      <c r="AD26" s="168"/>
      <c r="AE26" s="168"/>
      <c r="AF26" s="168"/>
      <c r="AG26" s="168"/>
      <c r="AH26" s="168"/>
      <c r="AI26" s="168"/>
      <c r="AJ26" s="168"/>
      <c r="AK26" s="168"/>
      <c r="AL26" s="168"/>
      <c r="AM26" s="168"/>
      <c r="AN26" s="168"/>
      <c r="AO26" s="168"/>
      <c r="AP26" s="168"/>
      <c r="AQ26" s="168"/>
      <c r="AR26" s="168"/>
      <c r="AS26" s="168"/>
      <c r="AT26" s="168"/>
      <c r="AU26" s="168"/>
      <c r="AV26" s="168"/>
      <c r="AW26" s="168"/>
      <c r="AX26" s="168"/>
      <c r="AY26" s="168"/>
      <c r="AZ26" s="168"/>
      <c r="BA26" s="168"/>
      <c r="BB26" s="168"/>
      <c r="BC26" s="168"/>
      <c r="BD26" s="168"/>
      <c r="BE26" s="168"/>
      <c r="BF26" s="168"/>
      <c r="BG26" s="168"/>
      <c r="BH26" s="168"/>
      <c r="BI26" s="168"/>
      <c r="BJ26" s="168"/>
      <c r="BK26" s="168"/>
      <c r="BL26" s="168"/>
      <c r="BM26" s="168"/>
    </row>
    <row r="27" spans="1:65" s="49" customFormat="1" ht="22.5" customHeight="1" x14ac:dyDescent="0.25">
      <c r="A27" s="115"/>
      <c r="B27" s="121"/>
      <c r="C27" s="87" t="s">
        <v>82</v>
      </c>
      <c r="D27" s="88">
        <v>6</v>
      </c>
      <c r="E27" s="88">
        <v>6</v>
      </c>
      <c r="F27" s="88">
        <v>5</v>
      </c>
      <c r="G27" s="88">
        <v>7</v>
      </c>
      <c r="H27" s="88">
        <v>6</v>
      </c>
      <c r="I27" s="88">
        <v>5</v>
      </c>
      <c r="J27" s="88">
        <v>8</v>
      </c>
      <c r="K27" s="88">
        <v>8</v>
      </c>
      <c r="L27" s="88">
        <v>5</v>
      </c>
      <c r="M27" s="88">
        <v>7</v>
      </c>
      <c r="N27" s="88">
        <v>7</v>
      </c>
      <c r="O27" s="88">
        <v>5</v>
      </c>
      <c r="P27" s="88">
        <v>7</v>
      </c>
      <c r="Q27" s="89">
        <v>6</v>
      </c>
      <c r="R27" s="89">
        <v>6</v>
      </c>
      <c r="S27" s="115"/>
      <c r="Y27" s="169"/>
      <c r="Z27" s="169"/>
      <c r="AA27" s="168"/>
      <c r="AB27" s="168"/>
      <c r="AC27" s="168"/>
      <c r="AD27" s="168"/>
      <c r="AE27" s="168"/>
      <c r="AF27" s="168"/>
      <c r="AG27" s="168"/>
      <c r="AH27" s="168"/>
      <c r="AI27" s="168"/>
      <c r="AJ27" s="168"/>
      <c r="AK27" s="168"/>
      <c r="AL27" s="168"/>
      <c r="AM27" s="168"/>
      <c r="AN27" s="168"/>
      <c r="AO27" s="168"/>
      <c r="AP27" s="168"/>
      <c r="AQ27" s="168"/>
      <c r="AR27" s="168"/>
      <c r="AS27" s="168"/>
      <c r="AT27" s="168"/>
      <c r="AU27" s="168"/>
      <c r="AV27" s="168"/>
      <c r="AW27" s="168"/>
      <c r="AX27" s="168"/>
      <c r="AY27" s="168"/>
      <c r="AZ27" s="168"/>
      <c r="BA27" s="168"/>
      <c r="BB27" s="168"/>
      <c r="BC27" s="168"/>
      <c r="BD27" s="168"/>
      <c r="BE27" s="168"/>
      <c r="BF27" s="168"/>
      <c r="BG27" s="168"/>
      <c r="BH27" s="168"/>
      <c r="BI27" s="168"/>
      <c r="BJ27" s="168"/>
      <c r="BK27" s="168"/>
      <c r="BL27" s="168"/>
      <c r="BM27" s="168"/>
    </row>
    <row r="28" spans="1:65" s="49" customFormat="1" ht="22.5" customHeight="1" x14ac:dyDescent="0.25">
      <c r="A28" s="115"/>
      <c r="B28" s="121"/>
      <c r="C28" s="87" t="s">
        <v>66</v>
      </c>
      <c r="D28" s="88">
        <v>113</v>
      </c>
      <c r="E28" s="88">
        <v>105</v>
      </c>
      <c r="F28" s="88">
        <v>106</v>
      </c>
      <c r="G28" s="88">
        <v>98</v>
      </c>
      <c r="H28" s="88">
        <v>92</v>
      </c>
      <c r="I28" s="88">
        <v>89</v>
      </c>
      <c r="J28" s="88">
        <v>88</v>
      </c>
      <c r="K28" s="88">
        <v>85</v>
      </c>
      <c r="L28" s="88">
        <v>85</v>
      </c>
      <c r="M28" s="88">
        <v>83</v>
      </c>
      <c r="N28" s="88">
        <v>82</v>
      </c>
      <c r="O28" s="88">
        <v>78</v>
      </c>
      <c r="P28" s="88">
        <v>75</v>
      </c>
      <c r="Q28" s="89">
        <v>74</v>
      </c>
      <c r="R28" s="89">
        <v>72</v>
      </c>
      <c r="S28" s="115"/>
      <c r="Y28" s="169"/>
      <c r="Z28" s="169"/>
      <c r="AA28" s="168"/>
      <c r="AB28" s="168"/>
      <c r="AC28" s="168"/>
      <c r="AD28" s="168"/>
      <c r="AE28" s="168"/>
      <c r="AF28" s="168"/>
      <c r="AG28" s="168"/>
      <c r="AH28" s="168"/>
      <c r="AI28" s="168"/>
      <c r="AJ28" s="168"/>
      <c r="AK28" s="168"/>
      <c r="AL28" s="168"/>
      <c r="AM28" s="168"/>
      <c r="AN28" s="168"/>
      <c r="AO28" s="168"/>
      <c r="AP28" s="168"/>
      <c r="AQ28" s="168"/>
      <c r="AR28" s="168"/>
      <c r="AS28" s="168"/>
      <c r="AT28" s="168"/>
      <c r="AU28" s="168"/>
      <c r="AV28" s="168"/>
      <c r="AW28" s="168"/>
      <c r="AX28" s="168"/>
      <c r="AY28" s="168"/>
      <c r="AZ28" s="168"/>
      <c r="BA28" s="168"/>
      <c r="BB28" s="168"/>
      <c r="BC28" s="168"/>
      <c r="BD28" s="168"/>
      <c r="BE28" s="168"/>
      <c r="BF28" s="168"/>
      <c r="BG28" s="168"/>
      <c r="BH28" s="168"/>
      <c r="BI28" s="168"/>
      <c r="BJ28" s="168"/>
      <c r="BK28" s="168"/>
      <c r="BL28" s="168"/>
      <c r="BM28" s="168"/>
    </row>
    <row r="29" spans="1:65" s="49" customFormat="1" ht="22.5" customHeight="1" x14ac:dyDescent="0.25">
      <c r="A29" s="24"/>
      <c r="B29" s="121"/>
      <c r="C29" s="87" t="s">
        <v>39</v>
      </c>
      <c r="D29" s="88">
        <v>43</v>
      </c>
      <c r="E29" s="88">
        <v>42</v>
      </c>
      <c r="F29" s="88">
        <v>41</v>
      </c>
      <c r="G29" s="88">
        <v>41</v>
      </c>
      <c r="H29" s="88">
        <v>46</v>
      </c>
      <c r="I29" s="88">
        <v>48</v>
      </c>
      <c r="J29" s="88">
        <v>46</v>
      </c>
      <c r="K29" s="88">
        <v>45</v>
      </c>
      <c r="L29" s="88">
        <v>47</v>
      </c>
      <c r="M29" s="88">
        <v>48</v>
      </c>
      <c r="N29" s="88">
        <v>48</v>
      </c>
      <c r="O29" s="88">
        <v>49</v>
      </c>
      <c r="P29" s="88">
        <v>49</v>
      </c>
      <c r="Q29" s="89">
        <v>55</v>
      </c>
      <c r="R29" s="89">
        <v>58</v>
      </c>
      <c r="S29" s="115"/>
      <c r="Y29" s="169"/>
      <c r="Z29" s="169"/>
      <c r="AA29" s="168"/>
      <c r="AB29" s="168"/>
      <c r="AC29" s="168"/>
      <c r="AD29" s="168"/>
      <c r="AE29" s="168"/>
      <c r="AF29" s="168"/>
      <c r="AG29" s="168"/>
      <c r="AH29" s="168"/>
      <c r="AI29" s="168"/>
      <c r="AJ29" s="168"/>
      <c r="AK29" s="168"/>
      <c r="AL29" s="168"/>
      <c r="AM29" s="168"/>
      <c r="AN29" s="168"/>
      <c r="AO29" s="168"/>
      <c r="AP29" s="168"/>
      <c r="AQ29" s="168"/>
      <c r="AR29" s="168"/>
      <c r="AS29" s="168"/>
      <c r="AT29" s="168"/>
      <c r="AU29" s="168"/>
      <c r="AV29" s="168"/>
      <c r="AW29" s="168"/>
      <c r="AX29" s="168"/>
      <c r="AY29" s="168"/>
      <c r="AZ29" s="168"/>
      <c r="BA29" s="168"/>
      <c r="BB29" s="168"/>
      <c r="BC29" s="168"/>
      <c r="BD29" s="168"/>
      <c r="BE29" s="168"/>
      <c r="BF29" s="168"/>
      <c r="BG29" s="168"/>
      <c r="BH29" s="168"/>
      <c r="BI29" s="168"/>
      <c r="BJ29" s="168"/>
      <c r="BK29" s="168"/>
      <c r="BL29" s="168"/>
      <c r="BM29" s="168"/>
    </row>
    <row r="30" spans="1:65" s="49" customFormat="1" ht="22.5" customHeight="1" x14ac:dyDescent="0.25">
      <c r="A30" s="122"/>
      <c r="B30" s="121"/>
      <c r="C30" s="87" t="s">
        <v>87</v>
      </c>
      <c r="D30" s="88">
        <v>5698</v>
      </c>
      <c r="E30" s="88">
        <v>5277</v>
      </c>
      <c r="F30" s="88">
        <v>5038</v>
      </c>
      <c r="G30" s="88">
        <v>4795</v>
      </c>
      <c r="H30" s="88">
        <v>4557</v>
      </c>
      <c r="I30" s="88">
        <v>4219</v>
      </c>
      <c r="J30" s="88">
        <v>3895</v>
      </c>
      <c r="K30" s="88">
        <v>3585</v>
      </c>
      <c r="L30" s="88">
        <v>3374</v>
      </c>
      <c r="M30" s="88">
        <v>3379</v>
      </c>
      <c r="N30" s="88">
        <v>3538</v>
      </c>
      <c r="O30" s="88">
        <v>3573</v>
      </c>
      <c r="P30" s="88">
        <v>3530</v>
      </c>
      <c r="Q30" s="89">
        <v>3507</v>
      </c>
      <c r="R30" s="89">
        <v>3366</v>
      </c>
      <c r="S30" s="115"/>
      <c r="Y30" s="169"/>
      <c r="Z30" s="169"/>
      <c r="AA30" s="168"/>
      <c r="AB30" s="168"/>
      <c r="AC30" s="168"/>
      <c r="AD30" s="168"/>
      <c r="AE30" s="168"/>
      <c r="AF30" s="168"/>
      <c r="AG30" s="168"/>
      <c r="AH30" s="168"/>
      <c r="AI30" s="168"/>
      <c r="AJ30" s="168"/>
      <c r="AK30" s="168"/>
      <c r="AL30" s="168"/>
      <c r="AM30" s="168"/>
      <c r="AN30" s="168"/>
      <c r="AO30" s="168"/>
      <c r="AP30" s="168"/>
      <c r="AQ30" s="168"/>
      <c r="AR30" s="168"/>
      <c r="AS30" s="168"/>
      <c r="AT30" s="168"/>
      <c r="AU30" s="168"/>
      <c r="AV30" s="168"/>
      <c r="AW30" s="168"/>
      <c r="AX30" s="168"/>
      <c r="AY30" s="168"/>
      <c r="AZ30" s="168"/>
      <c r="BA30" s="168"/>
      <c r="BB30" s="168"/>
      <c r="BC30" s="168"/>
      <c r="BD30" s="168"/>
      <c r="BE30" s="168"/>
      <c r="BF30" s="168"/>
      <c r="BG30" s="168"/>
      <c r="BH30" s="168"/>
      <c r="BI30" s="168"/>
      <c r="BJ30" s="168"/>
      <c r="BK30" s="168"/>
      <c r="BL30" s="168"/>
      <c r="BM30" s="168"/>
    </row>
    <row r="31" spans="1:65" s="49" customFormat="1" ht="26.25" customHeight="1" x14ac:dyDescent="0.25">
      <c r="A31" s="4"/>
      <c r="B31" s="76"/>
      <c r="C31" s="87" t="s">
        <v>81</v>
      </c>
      <c r="D31" s="88">
        <v>495</v>
      </c>
      <c r="E31" s="88">
        <v>456</v>
      </c>
      <c r="F31" s="88">
        <v>424</v>
      </c>
      <c r="G31" s="88">
        <v>396</v>
      </c>
      <c r="H31" s="88">
        <v>372</v>
      </c>
      <c r="I31" s="88">
        <v>367</v>
      </c>
      <c r="J31" s="88">
        <v>335</v>
      </c>
      <c r="K31" s="88">
        <v>319</v>
      </c>
      <c r="L31" s="88">
        <v>292</v>
      </c>
      <c r="M31" s="88">
        <v>283</v>
      </c>
      <c r="N31" s="88">
        <v>277</v>
      </c>
      <c r="O31" s="88">
        <v>256</v>
      </c>
      <c r="P31" s="88">
        <v>256</v>
      </c>
      <c r="Q31" s="89">
        <v>233</v>
      </c>
      <c r="R31" s="89">
        <v>215</v>
      </c>
      <c r="S31" s="24"/>
      <c r="Y31" s="169"/>
      <c r="Z31" s="169"/>
      <c r="AA31" s="168"/>
      <c r="AB31" s="168"/>
      <c r="AC31" s="168"/>
      <c r="AD31" s="168"/>
      <c r="AE31" s="168"/>
      <c r="AF31" s="168"/>
      <c r="AG31" s="168"/>
      <c r="AH31" s="168"/>
      <c r="AI31" s="168"/>
      <c r="AJ31" s="168"/>
      <c r="AK31" s="168"/>
      <c r="AL31" s="168"/>
      <c r="AM31" s="168"/>
      <c r="AN31" s="168"/>
      <c r="AO31" s="168"/>
      <c r="AP31" s="168"/>
      <c r="AQ31" s="168"/>
      <c r="AR31" s="168"/>
      <c r="AS31" s="168"/>
      <c r="AT31" s="168"/>
      <c r="AU31" s="168"/>
      <c r="AV31" s="168"/>
      <c r="AW31" s="168"/>
      <c r="AX31" s="168"/>
      <c r="AY31" s="168"/>
      <c r="AZ31" s="168"/>
      <c r="BA31" s="168"/>
      <c r="BB31" s="168"/>
      <c r="BC31" s="168"/>
      <c r="BD31" s="168"/>
      <c r="BE31" s="168"/>
      <c r="BF31" s="168"/>
      <c r="BG31" s="168"/>
      <c r="BH31" s="168"/>
      <c r="BI31" s="168"/>
      <c r="BJ31" s="168"/>
      <c r="BK31" s="168"/>
      <c r="BL31" s="168"/>
      <c r="BM31" s="168"/>
    </row>
    <row r="32" spans="1:65" s="18" customFormat="1" ht="36" customHeight="1" x14ac:dyDescent="0.25">
      <c r="A32" s="17"/>
      <c r="B32" s="191" t="s">
        <v>72</v>
      </c>
      <c r="C32" s="191"/>
      <c r="D32" s="90">
        <v>11832</v>
      </c>
      <c r="E32" s="90">
        <v>12164</v>
      </c>
      <c r="F32" s="91">
        <v>12738</v>
      </c>
      <c r="G32" s="91">
        <v>12814</v>
      </c>
      <c r="H32" s="91">
        <v>13236</v>
      </c>
      <c r="I32" s="91">
        <v>13527</v>
      </c>
      <c r="J32" s="91">
        <v>13573</v>
      </c>
      <c r="K32" s="91">
        <v>13599</v>
      </c>
      <c r="L32" s="91">
        <v>13833</v>
      </c>
      <c r="M32" s="91">
        <v>13896</v>
      </c>
      <c r="N32" s="91">
        <v>14036</v>
      </c>
      <c r="O32" s="91">
        <v>14205</v>
      </c>
      <c r="P32" s="91">
        <v>14314</v>
      </c>
      <c r="Q32" s="91">
        <v>14573</v>
      </c>
      <c r="R32" s="91">
        <v>14643</v>
      </c>
      <c r="S32" s="17"/>
      <c r="Y32" s="170"/>
      <c r="Z32" s="171"/>
      <c r="AA32" s="166"/>
      <c r="AB32" s="166"/>
      <c r="AC32" s="166"/>
      <c r="AD32" s="167"/>
      <c r="AE32" s="167"/>
      <c r="AF32" s="165"/>
      <c r="AG32" s="167"/>
      <c r="AH32" s="167"/>
      <c r="AI32" s="167"/>
      <c r="AJ32" s="167"/>
      <c r="AK32" s="167"/>
      <c r="AL32" s="167"/>
      <c r="AM32" s="167"/>
      <c r="AN32" s="167"/>
      <c r="AO32" s="167"/>
      <c r="AP32" s="167"/>
      <c r="AQ32" s="167"/>
      <c r="AR32" s="167"/>
      <c r="AS32" s="167"/>
      <c r="AT32" s="167"/>
      <c r="AU32" s="167"/>
      <c r="AV32" s="167"/>
      <c r="AW32" s="167"/>
      <c r="AX32" s="167"/>
      <c r="AY32" s="167"/>
      <c r="AZ32" s="167"/>
      <c r="BA32" s="167"/>
      <c r="BB32" s="167"/>
      <c r="BC32" s="167"/>
      <c r="BD32" s="167"/>
      <c r="BE32" s="167"/>
      <c r="BF32" s="167"/>
      <c r="BG32" s="167"/>
      <c r="BH32" s="167"/>
      <c r="BI32" s="167"/>
      <c r="BJ32" s="167"/>
      <c r="BK32" s="167"/>
      <c r="BL32" s="167"/>
      <c r="BM32" s="167"/>
    </row>
    <row r="33" spans="1:65" s="49" customFormat="1" ht="22.5" customHeight="1" x14ac:dyDescent="0.25">
      <c r="A33" s="115"/>
      <c r="B33" s="121"/>
      <c r="C33" s="87" t="s">
        <v>83</v>
      </c>
      <c r="D33" s="88">
        <v>449</v>
      </c>
      <c r="E33" s="88">
        <v>650</v>
      </c>
      <c r="F33" s="88">
        <v>863</v>
      </c>
      <c r="G33" s="88">
        <v>920</v>
      </c>
      <c r="H33" s="88">
        <v>1050</v>
      </c>
      <c r="I33" s="88">
        <v>1042</v>
      </c>
      <c r="J33" s="88">
        <v>924</v>
      </c>
      <c r="K33" s="88">
        <v>879</v>
      </c>
      <c r="L33" s="88">
        <v>885</v>
      </c>
      <c r="M33" s="88">
        <v>862</v>
      </c>
      <c r="N33" s="88">
        <v>849</v>
      </c>
      <c r="O33" s="88">
        <v>829</v>
      </c>
      <c r="P33" s="88">
        <v>784</v>
      </c>
      <c r="Q33" s="89">
        <v>793</v>
      </c>
      <c r="R33" s="89">
        <v>765</v>
      </c>
      <c r="S33" s="115"/>
      <c r="Y33" s="169"/>
      <c r="Z33" s="169"/>
      <c r="AA33" s="168"/>
      <c r="AB33" s="168"/>
      <c r="AC33" s="168"/>
      <c r="AD33" s="168"/>
      <c r="AE33" s="168"/>
      <c r="AF33" s="168"/>
      <c r="AG33" s="168"/>
      <c r="AH33" s="168"/>
      <c r="AI33" s="168"/>
      <c r="AJ33" s="168"/>
      <c r="AK33" s="168"/>
      <c r="AL33" s="168"/>
      <c r="AM33" s="168"/>
      <c r="AN33" s="168"/>
      <c r="AO33" s="168"/>
      <c r="AP33" s="168"/>
      <c r="AQ33" s="168"/>
      <c r="AR33" s="168"/>
      <c r="AS33" s="168"/>
      <c r="AT33" s="168"/>
      <c r="AU33" s="168"/>
      <c r="AV33" s="168"/>
      <c r="AW33" s="168"/>
      <c r="AX33" s="168"/>
      <c r="AY33" s="168"/>
      <c r="AZ33" s="168"/>
      <c r="BA33" s="168"/>
      <c r="BB33" s="168"/>
      <c r="BC33" s="168"/>
      <c r="BD33" s="168"/>
      <c r="BE33" s="168"/>
      <c r="BF33" s="168"/>
      <c r="BG33" s="168"/>
      <c r="BH33" s="168"/>
      <c r="BI33" s="168"/>
      <c r="BJ33" s="168"/>
      <c r="BK33" s="168"/>
      <c r="BL33" s="168"/>
      <c r="BM33" s="168"/>
    </row>
    <row r="34" spans="1:65" s="49" customFormat="1" ht="22.5" customHeight="1" x14ac:dyDescent="0.25">
      <c r="A34" s="115"/>
      <c r="B34" s="121"/>
      <c r="C34" s="87" t="s">
        <v>40</v>
      </c>
      <c r="D34" s="88">
        <v>1293</v>
      </c>
      <c r="E34" s="88">
        <v>1362</v>
      </c>
      <c r="F34" s="88">
        <v>1415</v>
      </c>
      <c r="G34" s="88">
        <v>1485</v>
      </c>
      <c r="H34" s="88">
        <v>1620</v>
      </c>
      <c r="I34" s="88">
        <v>1694</v>
      </c>
      <c r="J34" s="88">
        <v>1703</v>
      </c>
      <c r="K34" s="88">
        <v>1683</v>
      </c>
      <c r="L34" s="88">
        <v>1733</v>
      </c>
      <c r="M34" s="88">
        <v>1728</v>
      </c>
      <c r="N34" s="88">
        <v>1694</v>
      </c>
      <c r="O34" s="88">
        <v>1669</v>
      </c>
      <c r="P34" s="88">
        <v>1848</v>
      </c>
      <c r="Q34" s="89">
        <v>1937</v>
      </c>
      <c r="R34" s="89">
        <v>1942</v>
      </c>
      <c r="S34" s="115"/>
      <c r="Y34" s="58"/>
      <c r="Z34" s="58"/>
    </row>
    <row r="35" spans="1:65" s="49" customFormat="1" ht="22.5" customHeight="1" x14ac:dyDescent="0.25">
      <c r="A35" s="115"/>
      <c r="B35" s="121"/>
      <c r="C35" s="87" t="s">
        <v>41</v>
      </c>
      <c r="D35" s="88">
        <v>9636</v>
      </c>
      <c r="E35" s="88">
        <v>9720</v>
      </c>
      <c r="F35" s="88">
        <v>10022</v>
      </c>
      <c r="G35" s="88">
        <v>9963</v>
      </c>
      <c r="H35" s="88">
        <v>10149</v>
      </c>
      <c r="I35" s="88">
        <v>10390</v>
      </c>
      <c r="J35" s="88">
        <v>10539</v>
      </c>
      <c r="K35" s="88">
        <v>10623</v>
      </c>
      <c r="L35" s="88">
        <v>10793</v>
      </c>
      <c r="M35" s="88">
        <v>10892</v>
      </c>
      <c r="N35" s="88">
        <v>11084</v>
      </c>
      <c r="O35" s="88">
        <v>11328</v>
      </c>
      <c r="P35" s="88">
        <v>11321</v>
      </c>
      <c r="Q35" s="89">
        <v>11494</v>
      </c>
      <c r="R35" s="89">
        <v>11582</v>
      </c>
      <c r="S35" s="115"/>
      <c r="Y35" s="58"/>
      <c r="Z35" s="58"/>
    </row>
    <row r="36" spans="1:65" s="49" customFormat="1" ht="22.5" customHeight="1" x14ac:dyDescent="0.25">
      <c r="A36" s="24"/>
      <c r="B36" s="121"/>
      <c r="C36" s="87" t="s">
        <v>42</v>
      </c>
      <c r="D36" s="88">
        <v>97</v>
      </c>
      <c r="E36" s="88">
        <v>99</v>
      </c>
      <c r="F36" s="88">
        <v>98</v>
      </c>
      <c r="G36" s="88">
        <v>95</v>
      </c>
      <c r="H36" s="88">
        <v>87</v>
      </c>
      <c r="I36" s="88">
        <v>79</v>
      </c>
      <c r="J36" s="88">
        <v>69</v>
      </c>
      <c r="K36" s="88">
        <v>76</v>
      </c>
      <c r="L36" s="88">
        <v>69</v>
      </c>
      <c r="M36" s="88">
        <v>61</v>
      </c>
      <c r="N36" s="88">
        <v>54</v>
      </c>
      <c r="O36" s="88">
        <v>50</v>
      </c>
      <c r="P36" s="88">
        <v>49</v>
      </c>
      <c r="Q36" s="89">
        <v>51</v>
      </c>
      <c r="R36" s="89">
        <v>55</v>
      </c>
      <c r="S36" s="115"/>
      <c r="Y36" s="58"/>
      <c r="Z36" s="58"/>
    </row>
    <row r="37" spans="1:65" s="49" customFormat="1" ht="22.5" customHeight="1" x14ac:dyDescent="0.25">
      <c r="A37" s="122"/>
      <c r="B37" s="121"/>
      <c r="C37" s="87" t="s">
        <v>43</v>
      </c>
      <c r="D37" s="88">
        <v>108</v>
      </c>
      <c r="E37" s="88">
        <v>108</v>
      </c>
      <c r="F37" s="88">
        <v>98</v>
      </c>
      <c r="G37" s="88">
        <v>96</v>
      </c>
      <c r="H37" s="88">
        <v>90</v>
      </c>
      <c r="I37" s="88">
        <v>75</v>
      </c>
      <c r="J37" s="88">
        <v>71</v>
      </c>
      <c r="K37" s="88">
        <v>63</v>
      </c>
      <c r="L37" s="88">
        <v>60</v>
      </c>
      <c r="M37" s="88">
        <v>56</v>
      </c>
      <c r="N37" s="88">
        <v>52</v>
      </c>
      <c r="O37" s="88">
        <v>48</v>
      </c>
      <c r="P37" s="88">
        <v>46</v>
      </c>
      <c r="Q37" s="89">
        <v>43</v>
      </c>
      <c r="R37" s="89">
        <v>40</v>
      </c>
      <c r="S37" s="115"/>
      <c r="Y37" s="58"/>
      <c r="Z37" s="58"/>
    </row>
    <row r="38" spans="1:65" s="49" customFormat="1" ht="26.25" customHeight="1" x14ac:dyDescent="0.25">
      <c r="A38" s="14"/>
      <c r="B38" s="76"/>
      <c r="C38" s="87" t="s">
        <v>81</v>
      </c>
      <c r="D38" s="88">
        <v>249</v>
      </c>
      <c r="E38" s="88">
        <v>225</v>
      </c>
      <c r="F38" s="88">
        <v>242</v>
      </c>
      <c r="G38" s="88">
        <v>255</v>
      </c>
      <c r="H38" s="88">
        <v>240</v>
      </c>
      <c r="I38" s="88">
        <v>247</v>
      </c>
      <c r="J38" s="88">
        <v>267</v>
      </c>
      <c r="K38" s="88">
        <v>275</v>
      </c>
      <c r="L38" s="88">
        <v>293</v>
      </c>
      <c r="M38" s="88">
        <v>297</v>
      </c>
      <c r="N38" s="88">
        <v>303</v>
      </c>
      <c r="O38" s="88">
        <v>281</v>
      </c>
      <c r="P38" s="88">
        <v>266</v>
      </c>
      <c r="Q38" s="89">
        <v>255</v>
      </c>
      <c r="R38" s="89">
        <v>259</v>
      </c>
      <c r="S38" s="24"/>
      <c r="Y38" s="58"/>
      <c r="Z38" s="58"/>
    </row>
    <row r="39" spans="1:65" s="18" customFormat="1" ht="36" customHeight="1" x14ac:dyDescent="0.25">
      <c r="A39" s="17"/>
      <c r="B39" s="191" t="s">
        <v>73</v>
      </c>
      <c r="C39" s="191"/>
      <c r="D39" s="90">
        <v>25563</v>
      </c>
      <c r="E39" s="90">
        <v>25739</v>
      </c>
      <c r="F39" s="91">
        <v>25370</v>
      </c>
      <c r="G39" s="91">
        <v>26471</v>
      </c>
      <c r="H39" s="91">
        <v>24912</v>
      </c>
      <c r="I39" s="91">
        <v>25366</v>
      </c>
      <c r="J39" s="91">
        <v>27578</v>
      </c>
      <c r="K39" s="91">
        <v>28120</v>
      </c>
      <c r="L39" s="91">
        <v>27988</v>
      </c>
      <c r="M39" s="91">
        <v>28451</v>
      </c>
      <c r="N39" s="91">
        <v>29801</v>
      </c>
      <c r="O39" s="91">
        <v>31546</v>
      </c>
      <c r="P39" s="91">
        <v>31103</v>
      </c>
      <c r="Q39" s="91">
        <v>31694</v>
      </c>
      <c r="R39" s="91">
        <v>30180</v>
      </c>
      <c r="S39" s="17"/>
      <c r="Y39" s="59"/>
      <c r="Z39" s="60"/>
      <c r="AA39" s="19"/>
      <c r="AB39" s="19"/>
      <c r="AC39" s="19"/>
      <c r="AF39" s="14"/>
    </row>
    <row r="40" spans="1:65" s="49" customFormat="1" ht="22.5" customHeight="1" x14ac:dyDescent="0.25">
      <c r="A40" s="115"/>
      <c r="B40" s="121"/>
      <c r="C40" s="87" t="s">
        <v>69</v>
      </c>
      <c r="D40" s="88">
        <v>10927</v>
      </c>
      <c r="E40" s="88">
        <v>10767</v>
      </c>
      <c r="F40" s="88">
        <v>10297</v>
      </c>
      <c r="G40" s="88">
        <v>10764</v>
      </c>
      <c r="H40" s="88">
        <v>9793</v>
      </c>
      <c r="I40" s="88">
        <v>9971</v>
      </c>
      <c r="J40" s="88">
        <v>11217</v>
      </c>
      <c r="K40" s="88">
        <v>11742</v>
      </c>
      <c r="L40" s="88">
        <v>11513</v>
      </c>
      <c r="M40" s="88">
        <v>11605</v>
      </c>
      <c r="N40" s="88">
        <v>12045</v>
      </c>
      <c r="O40" s="88">
        <v>12344</v>
      </c>
      <c r="P40" s="88">
        <v>11876</v>
      </c>
      <c r="Q40" s="89">
        <v>12345</v>
      </c>
      <c r="R40" s="89">
        <v>11782</v>
      </c>
      <c r="S40" s="115"/>
      <c r="Y40" s="58"/>
      <c r="Z40" s="58"/>
    </row>
    <row r="41" spans="1:65" s="49" customFormat="1" ht="22.5" customHeight="1" x14ac:dyDescent="0.25">
      <c r="A41" s="115"/>
      <c r="B41" s="121"/>
      <c r="C41" s="87" t="s">
        <v>62</v>
      </c>
      <c r="D41" s="88">
        <v>2994</v>
      </c>
      <c r="E41" s="88">
        <v>3145</v>
      </c>
      <c r="F41" s="88">
        <v>3052</v>
      </c>
      <c r="G41" s="88">
        <v>3107</v>
      </c>
      <c r="H41" s="88">
        <v>2787</v>
      </c>
      <c r="I41" s="88">
        <v>2831</v>
      </c>
      <c r="J41" s="88">
        <v>3204</v>
      </c>
      <c r="K41" s="88">
        <v>3355</v>
      </c>
      <c r="L41" s="88">
        <v>3478</v>
      </c>
      <c r="M41" s="88">
        <v>3552</v>
      </c>
      <c r="N41" s="88">
        <v>3762</v>
      </c>
      <c r="O41" s="88">
        <v>3848</v>
      </c>
      <c r="P41" s="88">
        <v>3740</v>
      </c>
      <c r="Q41" s="89">
        <v>3801</v>
      </c>
      <c r="R41" s="89">
        <v>4009</v>
      </c>
      <c r="S41" s="115"/>
      <c r="Y41" s="58"/>
      <c r="Z41" s="58"/>
    </row>
    <row r="42" spans="1:65" s="49" customFormat="1" ht="22.5" customHeight="1" x14ac:dyDescent="0.25">
      <c r="A42" s="115"/>
      <c r="B42" s="121"/>
      <c r="C42" s="87" t="s">
        <v>60</v>
      </c>
      <c r="D42" s="88">
        <v>4200</v>
      </c>
      <c r="E42" s="88">
        <v>4261</v>
      </c>
      <c r="F42" s="88">
        <v>4362</v>
      </c>
      <c r="G42" s="88">
        <v>4298</v>
      </c>
      <c r="H42" s="88">
        <v>4216</v>
      </c>
      <c r="I42" s="88">
        <v>4215</v>
      </c>
      <c r="J42" s="88">
        <v>4164</v>
      </c>
      <c r="K42" s="88">
        <v>3551</v>
      </c>
      <c r="L42" s="88">
        <v>3289</v>
      </c>
      <c r="M42" s="88">
        <v>3429</v>
      </c>
      <c r="N42" s="88">
        <v>3593</v>
      </c>
      <c r="O42" s="88">
        <v>4422</v>
      </c>
      <c r="P42" s="88">
        <v>4762</v>
      </c>
      <c r="Q42" s="89">
        <v>4632</v>
      </c>
      <c r="R42" s="89">
        <v>3397</v>
      </c>
      <c r="S42" s="115"/>
      <c r="Y42" s="58"/>
      <c r="Z42" s="58"/>
    </row>
    <row r="43" spans="1:65" s="49" customFormat="1" ht="22.5" customHeight="1" x14ac:dyDescent="0.25">
      <c r="A43" s="115"/>
      <c r="B43" s="121"/>
      <c r="C43" s="87" t="s">
        <v>68</v>
      </c>
      <c r="D43" s="88">
        <v>1833</v>
      </c>
      <c r="E43" s="88">
        <v>1922</v>
      </c>
      <c r="F43" s="88">
        <v>2113</v>
      </c>
      <c r="G43" s="88">
        <v>2415</v>
      </c>
      <c r="H43" s="88">
        <v>2480</v>
      </c>
      <c r="I43" s="88">
        <v>2430</v>
      </c>
      <c r="J43" s="88">
        <v>2741</v>
      </c>
      <c r="K43" s="88">
        <v>3021</v>
      </c>
      <c r="L43" s="88">
        <v>3146</v>
      </c>
      <c r="M43" s="88">
        <v>3415</v>
      </c>
      <c r="N43" s="88">
        <v>4078</v>
      </c>
      <c r="O43" s="88">
        <v>4503</v>
      </c>
      <c r="P43" s="88">
        <v>4563</v>
      </c>
      <c r="Q43" s="89">
        <v>4663</v>
      </c>
      <c r="R43" s="89">
        <v>4812</v>
      </c>
      <c r="S43" s="115"/>
      <c r="Y43" s="58"/>
      <c r="Z43" s="58"/>
    </row>
    <row r="44" spans="1:65" s="49" customFormat="1" ht="22.5" customHeight="1" x14ac:dyDescent="0.25">
      <c r="A44" s="24"/>
      <c r="B44" s="121"/>
      <c r="C44" s="87" t="s">
        <v>61</v>
      </c>
      <c r="D44" s="88">
        <v>2548</v>
      </c>
      <c r="E44" s="88">
        <v>2624</v>
      </c>
      <c r="F44" s="88">
        <v>2567</v>
      </c>
      <c r="G44" s="88">
        <v>2747</v>
      </c>
      <c r="H44" s="88">
        <v>2450</v>
      </c>
      <c r="I44" s="88">
        <v>2498</v>
      </c>
      <c r="J44" s="88">
        <v>2771</v>
      </c>
      <c r="K44" s="88">
        <v>2985</v>
      </c>
      <c r="L44" s="88">
        <v>3109</v>
      </c>
      <c r="M44" s="88">
        <v>3090</v>
      </c>
      <c r="N44" s="88">
        <v>3097</v>
      </c>
      <c r="O44" s="88">
        <v>3194</v>
      </c>
      <c r="P44" s="88">
        <v>3014</v>
      </c>
      <c r="Q44" s="89">
        <v>3050</v>
      </c>
      <c r="R44" s="89">
        <v>2987</v>
      </c>
      <c r="S44" s="115"/>
      <c r="Y44" s="58"/>
      <c r="Z44" s="58"/>
    </row>
    <row r="45" spans="1:65" s="49" customFormat="1" ht="22.5" customHeight="1" x14ac:dyDescent="0.25">
      <c r="A45" s="122"/>
      <c r="B45" s="121"/>
      <c r="C45" s="87" t="s">
        <v>84</v>
      </c>
      <c r="D45" s="88">
        <v>777</v>
      </c>
      <c r="E45" s="88">
        <v>740</v>
      </c>
      <c r="F45" s="88">
        <v>713</v>
      </c>
      <c r="G45" s="88">
        <v>759</v>
      </c>
      <c r="H45" s="88">
        <v>816</v>
      </c>
      <c r="I45" s="88">
        <v>871</v>
      </c>
      <c r="J45" s="88">
        <v>895</v>
      </c>
      <c r="K45" s="88">
        <v>925</v>
      </c>
      <c r="L45" s="88">
        <v>955</v>
      </c>
      <c r="M45" s="88">
        <v>950</v>
      </c>
      <c r="N45" s="88">
        <v>988</v>
      </c>
      <c r="O45" s="88">
        <v>1012</v>
      </c>
      <c r="P45" s="88">
        <v>978</v>
      </c>
      <c r="Q45" s="89">
        <v>986</v>
      </c>
      <c r="R45" s="89">
        <v>979</v>
      </c>
      <c r="S45" s="115"/>
      <c r="Y45" s="58"/>
      <c r="Z45" s="58"/>
    </row>
    <row r="46" spans="1:65" s="49" customFormat="1" ht="26.25" customHeight="1" x14ac:dyDescent="0.25">
      <c r="A46" s="14"/>
      <c r="B46" s="76"/>
      <c r="C46" s="87" t="s">
        <v>81</v>
      </c>
      <c r="D46" s="88">
        <v>2284</v>
      </c>
      <c r="E46" s="88">
        <v>2280</v>
      </c>
      <c r="F46" s="88">
        <v>2266</v>
      </c>
      <c r="G46" s="88">
        <v>2381</v>
      </c>
      <c r="H46" s="88">
        <v>2370</v>
      </c>
      <c r="I46" s="88">
        <v>2550</v>
      </c>
      <c r="J46" s="88">
        <v>2586</v>
      </c>
      <c r="K46" s="88">
        <v>2541</v>
      </c>
      <c r="L46" s="88">
        <v>2498</v>
      </c>
      <c r="M46" s="88">
        <v>2410</v>
      </c>
      <c r="N46" s="88">
        <v>2238</v>
      </c>
      <c r="O46" s="88">
        <v>2223</v>
      </c>
      <c r="P46" s="88">
        <v>2170</v>
      </c>
      <c r="Q46" s="89">
        <v>2217</v>
      </c>
      <c r="R46" s="89">
        <v>2214</v>
      </c>
      <c r="S46" s="24"/>
      <c r="Y46" s="58"/>
      <c r="Z46" s="58"/>
    </row>
    <row r="47" spans="1:65" s="18" customFormat="1" ht="36" customHeight="1" x14ac:dyDescent="0.25">
      <c r="A47" s="17"/>
      <c r="B47" s="191" t="s">
        <v>74</v>
      </c>
      <c r="C47" s="191"/>
      <c r="D47" s="90">
        <v>9906</v>
      </c>
      <c r="E47" s="90">
        <v>10093</v>
      </c>
      <c r="F47" s="91">
        <v>10338</v>
      </c>
      <c r="G47" s="91">
        <v>10302</v>
      </c>
      <c r="H47" s="91">
        <v>10045</v>
      </c>
      <c r="I47" s="91">
        <v>10240</v>
      </c>
      <c r="J47" s="91">
        <v>8823</v>
      </c>
      <c r="K47" s="91">
        <v>9660</v>
      </c>
      <c r="L47" s="91">
        <v>8820</v>
      </c>
      <c r="M47" s="91">
        <v>8390</v>
      </c>
      <c r="N47" s="91">
        <v>8323</v>
      </c>
      <c r="O47" s="91">
        <v>7778</v>
      </c>
      <c r="P47" s="91">
        <v>8175</v>
      </c>
      <c r="Q47" s="91">
        <v>8281</v>
      </c>
      <c r="R47" s="91">
        <v>8419</v>
      </c>
      <c r="S47" s="17"/>
      <c r="Y47" s="59"/>
      <c r="Z47" s="60"/>
      <c r="AA47" s="19"/>
      <c r="AB47" s="19"/>
      <c r="AC47" s="19"/>
      <c r="AF47" s="14"/>
    </row>
    <row r="48" spans="1:65" s="49" customFormat="1" ht="22.5" customHeight="1" x14ac:dyDescent="0.25">
      <c r="A48" s="115"/>
      <c r="B48" s="121"/>
      <c r="C48" s="87" t="s">
        <v>48</v>
      </c>
      <c r="D48" s="88">
        <v>1245</v>
      </c>
      <c r="E48" s="88">
        <v>1401</v>
      </c>
      <c r="F48" s="88">
        <v>1688</v>
      </c>
      <c r="G48" s="88">
        <v>1882</v>
      </c>
      <c r="H48" s="88">
        <v>1797</v>
      </c>
      <c r="I48" s="88">
        <v>1800</v>
      </c>
      <c r="J48" s="88">
        <v>1712</v>
      </c>
      <c r="K48" s="88">
        <v>1834</v>
      </c>
      <c r="L48" s="88">
        <v>1772</v>
      </c>
      <c r="M48" s="88">
        <v>1696</v>
      </c>
      <c r="N48" s="88">
        <v>1796</v>
      </c>
      <c r="O48" s="88">
        <v>1743</v>
      </c>
      <c r="P48" s="88">
        <v>1701</v>
      </c>
      <c r="Q48" s="89">
        <v>1543</v>
      </c>
      <c r="R48" s="89">
        <v>1449</v>
      </c>
      <c r="S48" s="115"/>
      <c r="Y48" s="58"/>
      <c r="Z48" s="58"/>
    </row>
    <row r="49" spans="1:32" s="49" customFormat="1" ht="22.5" customHeight="1" x14ac:dyDescent="0.25">
      <c r="A49" s="115"/>
      <c r="B49" s="121"/>
      <c r="C49" s="87" t="s">
        <v>44</v>
      </c>
      <c r="D49" s="88">
        <v>1931</v>
      </c>
      <c r="E49" s="88">
        <v>1919</v>
      </c>
      <c r="F49" s="88">
        <v>1943</v>
      </c>
      <c r="G49" s="88">
        <v>1923</v>
      </c>
      <c r="H49" s="88">
        <v>1860</v>
      </c>
      <c r="I49" s="88">
        <v>1720</v>
      </c>
      <c r="J49" s="88">
        <v>1672</v>
      </c>
      <c r="K49" s="88">
        <v>1619</v>
      </c>
      <c r="L49" s="88">
        <v>1573</v>
      </c>
      <c r="M49" s="88">
        <v>1585</v>
      </c>
      <c r="N49" s="88">
        <v>1590</v>
      </c>
      <c r="O49" s="88">
        <v>1604</v>
      </c>
      <c r="P49" s="88">
        <v>1530</v>
      </c>
      <c r="Q49" s="89">
        <v>1512</v>
      </c>
      <c r="R49" s="89">
        <v>1490</v>
      </c>
      <c r="S49" s="115"/>
      <c r="Y49" s="58"/>
      <c r="Z49" s="58"/>
    </row>
    <row r="50" spans="1:32" s="49" customFormat="1" ht="22.5" customHeight="1" x14ac:dyDescent="0.25">
      <c r="A50" s="115"/>
      <c r="B50" s="121"/>
      <c r="C50" s="87" t="s">
        <v>45</v>
      </c>
      <c r="D50" s="88">
        <v>649</v>
      </c>
      <c r="E50" s="88">
        <v>644</v>
      </c>
      <c r="F50" s="88">
        <v>663</v>
      </c>
      <c r="G50" s="88">
        <v>701</v>
      </c>
      <c r="H50" s="88">
        <v>684</v>
      </c>
      <c r="I50" s="88">
        <v>700</v>
      </c>
      <c r="J50" s="88">
        <v>689</v>
      </c>
      <c r="K50" s="88">
        <v>694</v>
      </c>
      <c r="L50" s="88">
        <v>696</v>
      </c>
      <c r="M50" s="88">
        <v>709</v>
      </c>
      <c r="N50" s="88">
        <v>696</v>
      </c>
      <c r="O50" s="88">
        <v>664</v>
      </c>
      <c r="P50" s="88">
        <v>639</v>
      </c>
      <c r="Q50" s="89">
        <v>649</v>
      </c>
      <c r="R50" s="89">
        <v>633</v>
      </c>
      <c r="S50" s="115"/>
      <c r="Y50" s="58"/>
      <c r="Z50" s="58"/>
    </row>
    <row r="51" spans="1:32" s="49" customFormat="1" ht="22.5" customHeight="1" x14ac:dyDescent="0.25">
      <c r="A51" s="115"/>
      <c r="B51" s="121"/>
      <c r="C51" s="87" t="s">
        <v>49</v>
      </c>
      <c r="D51" s="88">
        <v>1721</v>
      </c>
      <c r="E51" s="88">
        <v>1820</v>
      </c>
      <c r="F51" s="88">
        <v>1825</v>
      </c>
      <c r="G51" s="88">
        <v>1840</v>
      </c>
      <c r="H51" s="88">
        <v>1661</v>
      </c>
      <c r="I51" s="88">
        <v>1661</v>
      </c>
      <c r="J51" s="88">
        <v>485</v>
      </c>
      <c r="K51" s="88">
        <v>1476</v>
      </c>
      <c r="L51" s="88">
        <v>953</v>
      </c>
      <c r="M51" s="88">
        <v>497</v>
      </c>
      <c r="N51" s="88">
        <v>437</v>
      </c>
      <c r="O51" s="88">
        <v>426</v>
      </c>
      <c r="P51" s="88">
        <v>877</v>
      </c>
      <c r="Q51" s="89">
        <v>1029</v>
      </c>
      <c r="R51" s="89">
        <v>1159</v>
      </c>
      <c r="S51" s="115"/>
      <c r="Y51" s="58"/>
      <c r="Z51" s="58"/>
    </row>
    <row r="52" spans="1:32" s="49" customFormat="1" ht="22.5" customHeight="1" x14ac:dyDescent="0.25">
      <c r="A52" s="24"/>
      <c r="B52" s="121"/>
      <c r="C52" s="87" t="s">
        <v>46</v>
      </c>
      <c r="D52" s="88">
        <v>2546</v>
      </c>
      <c r="E52" s="88">
        <v>2421</v>
      </c>
      <c r="F52" s="88">
        <v>2302</v>
      </c>
      <c r="G52" s="88">
        <v>2102</v>
      </c>
      <c r="H52" s="88">
        <v>2221</v>
      </c>
      <c r="I52" s="88">
        <v>2535</v>
      </c>
      <c r="J52" s="88">
        <v>2490</v>
      </c>
      <c r="K52" s="88">
        <v>2482</v>
      </c>
      <c r="L52" s="88">
        <v>2293</v>
      </c>
      <c r="M52" s="88">
        <v>2330</v>
      </c>
      <c r="N52" s="88">
        <v>2246</v>
      </c>
      <c r="O52" s="88">
        <v>1928</v>
      </c>
      <c r="P52" s="88">
        <v>1986</v>
      </c>
      <c r="Q52" s="89">
        <v>2030</v>
      </c>
      <c r="R52" s="89">
        <v>2123</v>
      </c>
      <c r="S52" s="115"/>
      <c r="Y52" s="58"/>
      <c r="Z52" s="58"/>
    </row>
    <row r="53" spans="1:32" s="49" customFormat="1" ht="22.5" customHeight="1" x14ac:dyDescent="0.25">
      <c r="A53" s="122"/>
      <c r="B53" s="121"/>
      <c r="C53" s="87" t="s">
        <v>47</v>
      </c>
      <c r="D53" s="88">
        <v>208</v>
      </c>
      <c r="E53" s="88">
        <v>206</v>
      </c>
      <c r="F53" s="88">
        <v>184</v>
      </c>
      <c r="G53" s="88">
        <v>183</v>
      </c>
      <c r="H53" s="88">
        <v>156</v>
      </c>
      <c r="I53" s="88">
        <v>141</v>
      </c>
      <c r="J53" s="88">
        <v>120</v>
      </c>
      <c r="K53" s="88">
        <v>131</v>
      </c>
      <c r="L53" s="88">
        <v>120</v>
      </c>
      <c r="M53" s="88">
        <v>103</v>
      </c>
      <c r="N53" s="88">
        <v>106</v>
      </c>
      <c r="O53" s="88">
        <v>103</v>
      </c>
      <c r="P53" s="88">
        <v>101</v>
      </c>
      <c r="Q53" s="89">
        <v>93</v>
      </c>
      <c r="R53" s="89">
        <v>98</v>
      </c>
      <c r="S53" s="115"/>
      <c r="Y53" s="58"/>
      <c r="Z53" s="58"/>
    </row>
    <row r="54" spans="1:32" s="49" customFormat="1" ht="26.25" customHeight="1" x14ac:dyDescent="0.25">
      <c r="A54" s="14"/>
      <c r="B54" s="76"/>
      <c r="C54" s="87" t="s">
        <v>81</v>
      </c>
      <c r="D54" s="88">
        <v>1606</v>
      </c>
      <c r="E54" s="88">
        <v>1682</v>
      </c>
      <c r="F54" s="88">
        <v>1733</v>
      </c>
      <c r="G54" s="88">
        <v>1671</v>
      </c>
      <c r="H54" s="88">
        <v>1666</v>
      </c>
      <c r="I54" s="88">
        <v>1683</v>
      </c>
      <c r="J54" s="88">
        <v>1655</v>
      </c>
      <c r="K54" s="88">
        <v>1424</v>
      </c>
      <c r="L54" s="88">
        <v>1413</v>
      </c>
      <c r="M54" s="88">
        <v>1470</v>
      </c>
      <c r="N54" s="88">
        <v>1452</v>
      </c>
      <c r="O54" s="88">
        <v>1310</v>
      </c>
      <c r="P54" s="88">
        <v>1341</v>
      </c>
      <c r="Q54" s="89">
        <v>1425</v>
      </c>
      <c r="R54" s="89">
        <v>1467</v>
      </c>
      <c r="S54" s="24"/>
      <c r="Y54" s="58"/>
      <c r="Z54" s="58"/>
    </row>
    <row r="55" spans="1:32" s="18" customFormat="1" ht="36" customHeight="1" x14ac:dyDescent="0.25">
      <c r="A55" s="17"/>
      <c r="B55" s="191" t="s">
        <v>75</v>
      </c>
      <c r="C55" s="191"/>
      <c r="D55" s="90">
        <v>7988</v>
      </c>
      <c r="E55" s="90">
        <v>7956</v>
      </c>
      <c r="F55" s="91">
        <v>7959</v>
      </c>
      <c r="G55" s="91">
        <v>8060</v>
      </c>
      <c r="H55" s="91">
        <v>8046</v>
      </c>
      <c r="I55" s="91">
        <v>8382</v>
      </c>
      <c r="J55" s="91">
        <v>8245</v>
      </c>
      <c r="K55" s="91">
        <v>8317</v>
      </c>
      <c r="L55" s="91">
        <v>8165</v>
      </c>
      <c r="M55" s="91">
        <v>8206</v>
      </c>
      <c r="N55" s="91">
        <v>8340</v>
      </c>
      <c r="O55" s="91">
        <v>8022</v>
      </c>
      <c r="P55" s="91">
        <v>7794</v>
      </c>
      <c r="Q55" s="91">
        <v>7665</v>
      </c>
      <c r="R55" s="91">
        <v>7713</v>
      </c>
      <c r="S55" s="17"/>
      <c r="Y55" s="59"/>
      <c r="Z55" s="60"/>
      <c r="AA55" s="19"/>
      <c r="AB55" s="19"/>
      <c r="AC55" s="19"/>
      <c r="AF55" s="14"/>
    </row>
    <row r="56" spans="1:32" s="49" customFormat="1" ht="22.5" customHeight="1" x14ac:dyDescent="0.25">
      <c r="A56" s="115"/>
      <c r="B56" s="121"/>
      <c r="C56" s="87" t="s">
        <v>50</v>
      </c>
      <c r="D56" s="88">
        <v>545</v>
      </c>
      <c r="E56" s="88">
        <v>526</v>
      </c>
      <c r="F56" s="88">
        <v>530</v>
      </c>
      <c r="G56" s="88">
        <v>532</v>
      </c>
      <c r="H56" s="88">
        <v>540</v>
      </c>
      <c r="I56" s="88">
        <v>549</v>
      </c>
      <c r="J56" s="88">
        <v>473</v>
      </c>
      <c r="K56" s="88">
        <v>465</v>
      </c>
      <c r="L56" s="88">
        <v>393</v>
      </c>
      <c r="M56" s="88">
        <v>412</v>
      </c>
      <c r="N56" s="88">
        <v>371</v>
      </c>
      <c r="O56" s="88">
        <v>345</v>
      </c>
      <c r="P56" s="88">
        <v>315</v>
      </c>
      <c r="Q56" s="89">
        <v>345</v>
      </c>
      <c r="R56" s="89">
        <v>460</v>
      </c>
      <c r="S56" s="115"/>
      <c r="Y56" s="58"/>
      <c r="Z56" s="58"/>
    </row>
    <row r="57" spans="1:32" s="49" customFormat="1" ht="22.5" customHeight="1" x14ac:dyDescent="0.25">
      <c r="A57" s="115"/>
      <c r="B57" s="121"/>
      <c r="C57" s="87" t="s">
        <v>51</v>
      </c>
      <c r="D57" s="88">
        <v>3596</v>
      </c>
      <c r="E57" s="88">
        <v>3625</v>
      </c>
      <c r="F57" s="88">
        <v>3685</v>
      </c>
      <c r="G57" s="88">
        <v>3737</v>
      </c>
      <c r="H57" s="88">
        <v>3750</v>
      </c>
      <c r="I57" s="88">
        <v>4031</v>
      </c>
      <c r="J57" s="88">
        <v>4040</v>
      </c>
      <c r="K57" s="88">
        <v>4114</v>
      </c>
      <c r="L57" s="88">
        <v>4149</v>
      </c>
      <c r="M57" s="88">
        <v>4174</v>
      </c>
      <c r="N57" s="88">
        <v>4271</v>
      </c>
      <c r="O57" s="88">
        <v>3955</v>
      </c>
      <c r="P57" s="88">
        <v>3860</v>
      </c>
      <c r="Q57" s="89">
        <v>3811</v>
      </c>
      <c r="R57" s="89">
        <v>3881</v>
      </c>
      <c r="S57" s="115"/>
      <c r="Y57" s="58"/>
      <c r="Z57" s="58"/>
    </row>
    <row r="58" spans="1:32" s="49" customFormat="1" ht="22.5" customHeight="1" x14ac:dyDescent="0.25">
      <c r="A58" s="115"/>
      <c r="B58" s="121"/>
      <c r="C58" s="87" t="s">
        <v>57</v>
      </c>
      <c r="D58" s="88">
        <v>10</v>
      </c>
      <c r="E58" s="88">
        <v>11</v>
      </c>
      <c r="F58" s="88">
        <v>13</v>
      </c>
      <c r="G58" s="88">
        <v>14</v>
      </c>
      <c r="H58" s="88">
        <v>19</v>
      </c>
      <c r="I58" s="88">
        <v>21</v>
      </c>
      <c r="J58" s="88">
        <v>20</v>
      </c>
      <c r="K58" s="88">
        <v>21</v>
      </c>
      <c r="L58" s="88">
        <v>19</v>
      </c>
      <c r="M58" s="88">
        <v>20</v>
      </c>
      <c r="N58" s="88">
        <v>22</v>
      </c>
      <c r="O58" s="88">
        <v>24</v>
      </c>
      <c r="P58" s="88">
        <v>25</v>
      </c>
      <c r="Q58" s="89">
        <v>29</v>
      </c>
      <c r="R58" s="89">
        <v>28</v>
      </c>
      <c r="S58" s="115"/>
      <c r="Y58" s="58"/>
      <c r="Z58" s="58"/>
    </row>
    <row r="59" spans="1:32" s="49" customFormat="1" ht="22.5" customHeight="1" x14ac:dyDescent="0.25">
      <c r="A59" s="115"/>
      <c r="B59" s="121"/>
      <c r="C59" s="87" t="s">
        <v>52</v>
      </c>
      <c r="D59" s="88">
        <v>778</v>
      </c>
      <c r="E59" s="88">
        <v>802</v>
      </c>
      <c r="F59" s="88">
        <v>823</v>
      </c>
      <c r="G59" s="88">
        <v>820</v>
      </c>
      <c r="H59" s="88">
        <v>818</v>
      </c>
      <c r="I59" s="88">
        <v>880</v>
      </c>
      <c r="J59" s="88">
        <v>915</v>
      </c>
      <c r="K59" s="88">
        <v>904</v>
      </c>
      <c r="L59" s="88">
        <v>883</v>
      </c>
      <c r="M59" s="88">
        <v>881</v>
      </c>
      <c r="N59" s="88">
        <v>872</v>
      </c>
      <c r="O59" s="88">
        <v>852</v>
      </c>
      <c r="P59" s="88">
        <v>861</v>
      </c>
      <c r="Q59" s="89">
        <v>845</v>
      </c>
      <c r="R59" s="89">
        <v>803</v>
      </c>
      <c r="S59" s="115"/>
      <c r="Y59" s="58"/>
      <c r="Z59" s="58"/>
    </row>
    <row r="60" spans="1:32" s="49" customFormat="1" ht="22.5" customHeight="1" x14ac:dyDescent="0.25">
      <c r="A60" s="115"/>
      <c r="B60" s="121"/>
      <c r="C60" s="87" t="s">
        <v>53</v>
      </c>
      <c r="D60" s="88">
        <v>1086</v>
      </c>
      <c r="E60" s="88">
        <v>1020</v>
      </c>
      <c r="F60" s="88">
        <v>968</v>
      </c>
      <c r="G60" s="88">
        <v>999</v>
      </c>
      <c r="H60" s="88">
        <v>988</v>
      </c>
      <c r="I60" s="88">
        <v>991</v>
      </c>
      <c r="J60" s="88">
        <v>942</v>
      </c>
      <c r="K60" s="88">
        <v>902</v>
      </c>
      <c r="L60" s="88">
        <v>861</v>
      </c>
      <c r="M60" s="88">
        <v>835</v>
      </c>
      <c r="N60" s="88">
        <v>817</v>
      </c>
      <c r="O60" s="88">
        <v>866</v>
      </c>
      <c r="P60" s="88">
        <v>824</v>
      </c>
      <c r="Q60" s="89">
        <v>798</v>
      </c>
      <c r="R60" s="89">
        <v>771</v>
      </c>
      <c r="S60" s="115"/>
      <c r="Y60" s="58"/>
      <c r="Z60" s="58"/>
    </row>
    <row r="61" spans="1:32" s="49" customFormat="1" ht="22.5" customHeight="1" x14ac:dyDescent="0.25">
      <c r="A61" s="115"/>
      <c r="B61" s="121"/>
      <c r="C61" s="87" t="s">
        <v>54</v>
      </c>
      <c r="D61" s="88">
        <v>19</v>
      </c>
      <c r="E61" s="88">
        <v>19</v>
      </c>
      <c r="F61" s="88">
        <v>20</v>
      </c>
      <c r="G61" s="88">
        <v>20</v>
      </c>
      <c r="H61" s="88">
        <v>19</v>
      </c>
      <c r="I61" s="88">
        <v>18</v>
      </c>
      <c r="J61" s="88">
        <v>17</v>
      </c>
      <c r="K61" s="88">
        <v>16</v>
      </c>
      <c r="L61" s="88">
        <v>14</v>
      </c>
      <c r="M61" s="88">
        <v>13</v>
      </c>
      <c r="N61" s="88">
        <v>12</v>
      </c>
      <c r="O61" s="88">
        <v>11</v>
      </c>
      <c r="P61" s="88">
        <v>12</v>
      </c>
      <c r="Q61" s="89">
        <v>10</v>
      </c>
      <c r="R61" s="89">
        <v>11</v>
      </c>
      <c r="S61" s="115"/>
      <c r="Y61" s="58"/>
      <c r="Z61" s="58"/>
    </row>
    <row r="62" spans="1:32" s="49" customFormat="1" ht="22.5" customHeight="1" x14ac:dyDescent="0.25">
      <c r="A62" s="24"/>
      <c r="B62" s="121"/>
      <c r="C62" s="87" t="s">
        <v>55</v>
      </c>
      <c r="D62" s="88">
        <v>778</v>
      </c>
      <c r="E62" s="88">
        <v>736</v>
      </c>
      <c r="F62" s="88">
        <v>739</v>
      </c>
      <c r="G62" s="88">
        <v>741</v>
      </c>
      <c r="H62" s="88">
        <v>702</v>
      </c>
      <c r="I62" s="88">
        <v>717</v>
      </c>
      <c r="J62" s="88">
        <v>652</v>
      </c>
      <c r="K62" s="88">
        <v>657</v>
      </c>
      <c r="L62" s="88">
        <v>624</v>
      </c>
      <c r="M62" s="88">
        <v>653</v>
      </c>
      <c r="N62" s="88">
        <v>701</v>
      </c>
      <c r="O62" s="88">
        <v>737</v>
      </c>
      <c r="P62" s="88">
        <v>729</v>
      </c>
      <c r="Q62" s="89">
        <v>723</v>
      </c>
      <c r="R62" s="89">
        <v>670</v>
      </c>
      <c r="S62" s="115"/>
      <c r="Y62" s="58"/>
      <c r="Z62" s="58"/>
    </row>
    <row r="63" spans="1:32" s="49" customFormat="1" ht="22.5" customHeight="1" x14ac:dyDescent="0.25">
      <c r="A63" s="122"/>
      <c r="B63" s="121"/>
      <c r="C63" s="87" t="s">
        <v>56</v>
      </c>
      <c r="D63" s="88">
        <v>24</v>
      </c>
      <c r="E63" s="88">
        <v>24</v>
      </c>
      <c r="F63" s="88">
        <v>45</v>
      </c>
      <c r="G63" s="88">
        <v>63</v>
      </c>
      <c r="H63" s="88">
        <v>59</v>
      </c>
      <c r="I63" s="88">
        <v>60</v>
      </c>
      <c r="J63" s="88">
        <v>52</v>
      </c>
      <c r="K63" s="88">
        <v>47</v>
      </c>
      <c r="L63" s="88">
        <v>41</v>
      </c>
      <c r="M63" s="88">
        <v>46</v>
      </c>
      <c r="N63" s="88">
        <v>48</v>
      </c>
      <c r="O63" s="88">
        <v>41</v>
      </c>
      <c r="P63" s="88">
        <v>37</v>
      </c>
      <c r="Q63" s="89">
        <v>30</v>
      </c>
      <c r="R63" s="89">
        <v>30</v>
      </c>
      <c r="S63" s="115"/>
      <c r="Y63" s="58"/>
      <c r="Z63" s="58"/>
    </row>
    <row r="64" spans="1:32" s="49" customFormat="1" ht="22.5" customHeight="1" x14ac:dyDescent="0.25">
      <c r="A64" s="122"/>
      <c r="B64" s="121"/>
      <c r="C64" s="87" t="s">
        <v>59</v>
      </c>
      <c r="D64" s="88">
        <v>289</v>
      </c>
      <c r="E64" s="88">
        <v>323</v>
      </c>
      <c r="F64" s="88">
        <v>341</v>
      </c>
      <c r="G64" s="88">
        <v>358</v>
      </c>
      <c r="H64" s="88">
        <v>372</v>
      </c>
      <c r="I64" s="88">
        <v>382</v>
      </c>
      <c r="J64" s="88">
        <v>407</v>
      </c>
      <c r="K64" s="88">
        <v>443</v>
      </c>
      <c r="L64" s="88">
        <v>438</v>
      </c>
      <c r="M64" s="88">
        <v>436</v>
      </c>
      <c r="N64" s="88">
        <v>451</v>
      </c>
      <c r="O64" s="88">
        <v>462</v>
      </c>
      <c r="P64" s="88">
        <v>455</v>
      </c>
      <c r="Q64" s="89">
        <v>445</v>
      </c>
      <c r="R64" s="89">
        <v>442</v>
      </c>
      <c r="S64" s="115"/>
      <c r="Y64" s="58"/>
      <c r="Z64" s="58"/>
    </row>
    <row r="65" spans="1:32" s="49" customFormat="1" ht="26.25" customHeight="1" x14ac:dyDescent="0.25">
      <c r="A65" s="61"/>
      <c r="B65" s="76"/>
      <c r="C65" s="87" t="s">
        <v>81</v>
      </c>
      <c r="D65" s="88">
        <v>863</v>
      </c>
      <c r="E65" s="88">
        <v>870</v>
      </c>
      <c r="F65" s="88">
        <v>795</v>
      </c>
      <c r="G65" s="88">
        <v>776</v>
      </c>
      <c r="H65" s="88">
        <v>779</v>
      </c>
      <c r="I65" s="88">
        <v>733</v>
      </c>
      <c r="J65" s="88">
        <v>727</v>
      </c>
      <c r="K65" s="88">
        <v>748</v>
      </c>
      <c r="L65" s="88">
        <v>743</v>
      </c>
      <c r="M65" s="88">
        <v>736</v>
      </c>
      <c r="N65" s="88">
        <v>775</v>
      </c>
      <c r="O65" s="88">
        <v>729</v>
      </c>
      <c r="P65" s="88">
        <v>676</v>
      </c>
      <c r="Q65" s="89">
        <v>629</v>
      </c>
      <c r="R65" s="89">
        <v>617</v>
      </c>
      <c r="S65" s="24"/>
      <c r="Y65" s="58"/>
      <c r="Z65" s="58"/>
    </row>
    <row r="66" spans="1:32" s="18" customFormat="1" ht="36" customHeight="1" x14ac:dyDescent="0.25">
      <c r="A66" s="17"/>
      <c r="B66" s="191" t="s">
        <v>85</v>
      </c>
      <c r="C66" s="191"/>
      <c r="D66" s="90">
        <v>33935</v>
      </c>
      <c r="E66" s="90">
        <v>34196</v>
      </c>
      <c r="F66" s="91">
        <v>33980</v>
      </c>
      <c r="G66" s="91">
        <v>34942</v>
      </c>
      <c r="H66" s="91">
        <v>33012</v>
      </c>
      <c r="I66" s="91">
        <v>33309</v>
      </c>
      <c r="J66" s="91">
        <v>34056</v>
      </c>
      <c r="K66" s="91">
        <v>35664</v>
      </c>
      <c r="L66" s="91">
        <v>34628</v>
      </c>
      <c r="M66" s="91">
        <v>34659</v>
      </c>
      <c r="N66" s="91">
        <v>36050</v>
      </c>
      <c r="O66" s="91">
        <v>37117</v>
      </c>
      <c r="P66" s="91">
        <v>36861</v>
      </c>
      <c r="Q66" s="91">
        <v>36868</v>
      </c>
      <c r="R66" s="91">
        <v>34936</v>
      </c>
      <c r="S66" s="17"/>
      <c r="Y66" s="59"/>
      <c r="Z66" s="60"/>
      <c r="AA66" s="19"/>
      <c r="AB66" s="19"/>
      <c r="AC66" s="19"/>
      <c r="AF66" s="14"/>
    </row>
    <row r="67" spans="1:32" s="18" customFormat="1" ht="36" customHeight="1" x14ac:dyDescent="0.25">
      <c r="A67" s="17"/>
      <c r="B67" s="191" t="s">
        <v>86</v>
      </c>
      <c r="C67" s="191"/>
      <c r="D67" s="90">
        <v>50776</v>
      </c>
      <c r="E67" s="90">
        <v>51055</v>
      </c>
      <c r="F67" s="91">
        <v>51614</v>
      </c>
      <c r="G67" s="91">
        <v>51731</v>
      </c>
      <c r="H67" s="91">
        <v>52506</v>
      </c>
      <c r="I67" s="91">
        <v>53969</v>
      </c>
      <c r="J67" s="91">
        <v>54292</v>
      </c>
      <c r="K67" s="91">
        <v>55185</v>
      </c>
      <c r="L67" s="91">
        <v>56758</v>
      </c>
      <c r="M67" s="91">
        <v>59204</v>
      </c>
      <c r="N67" s="91">
        <v>60610</v>
      </c>
      <c r="O67" s="91">
        <v>59878</v>
      </c>
      <c r="P67" s="91">
        <v>60700</v>
      </c>
      <c r="Q67" s="91">
        <v>63527</v>
      </c>
      <c r="R67" s="91">
        <v>65658</v>
      </c>
      <c r="S67" s="17"/>
      <c r="Y67" s="59"/>
      <c r="Z67" s="60"/>
      <c r="AA67" s="19"/>
      <c r="AB67" s="19"/>
      <c r="AC67" s="19"/>
      <c r="AF67" s="14"/>
    </row>
    <row r="68" spans="1:32" s="18" customFormat="1" ht="36" customHeight="1" x14ac:dyDescent="0.25">
      <c r="A68" s="17"/>
      <c r="B68" s="191" t="s">
        <v>88</v>
      </c>
      <c r="C68" s="191"/>
      <c r="D68" s="90">
        <v>630</v>
      </c>
      <c r="E68" s="90">
        <v>784</v>
      </c>
      <c r="F68" s="91">
        <v>1070</v>
      </c>
      <c r="G68" s="91">
        <v>1426</v>
      </c>
      <c r="H68" s="91">
        <v>1589</v>
      </c>
      <c r="I68" s="91">
        <v>1834</v>
      </c>
      <c r="J68" s="91">
        <v>1871</v>
      </c>
      <c r="K68" s="91">
        <v>1924</v>
      </c>
      <c r="L68" s="91">
        <v>2092</v>
      </c>
      <c r="M68" s="91">
        <v>2270</v>
      </c>
      <c r="N68" s="91">
        <v>2285</v>
      </c>
      <c r="O68" s="91">
        <v>2383</v>
      </c>
      <c r="P68" s="91">
        <v>2460</v>
      </c>
      <c r="Q68" s="91">
        <v>2620</v>
      </c>
      <c r="R68" s="91">
        <v>2796</v>
      </c>
      <c r="S68" s="17"/>
      <c r="Y68" s="59"/>
      <c r="Z68" s="60"/>
      <c r="AA68" s="19"/>
      <c r="AB68" s="19"/>
      <c r="AC68" s="19"/>
      <c r="AF68" s="14"/>
    </row>
    <row r="69" spans="1:32" s="18" customFormat="1" ht="36" customHeight="1" x14ac:dyDescent="0.25">
      <c r="A69" s="17"/>
      <c r="B69" s="191" t="s">
        <v>89</v>
      </c>
      <c r="C69" s="191"/>
      <c r="D69" s="90">
        <v>1963</v>
      </c>
      <c r="E69" s="90">
        <v>2031</v>
      </c>
      <c r="F69" s="91">
        <v>2024</v>
      </c>
      <c r="G69" s="91">
        <v>2035</v>
      </c>
      <c r="H69" s="91">
        <v>2038</v>
      </c>
      <c r="I69" s="91">
        <v>2081</v>
      </c>
      <c r="J69" s="91">
        <v>2108</v>
      </c>
      <c r="K69" s="91">
        <v>2135</v>
      </c>
      <c r="L69" s="91">
        <v>2178</v>
      </c>
      <c r="M69" s="91">
        <v>2214</v>
      </c>
      <c r="N69" s="91">
        <v>2240</v>
      </c>
      <c r="O69" s="91">
        <v>2267</v>
      </c>
      <c r="P69" s="91">
        <v>2294</v>
      </c>
      <c r="Q69" s="91">
        <v>2322</v>
      </c>
      <c r="R69" s="91">
        <v>2349</v>
      </c>
      <c r="S69" s="17"/>
      <c r="Y69" s="59"/>
      <c r="Z69" s="60"/>
      <c r="AA69" s="19"/>
      <c r="AB69" s="19"/>
      <c r="AC69" s="19"/>
      <c r="AF69" s="14"/>
    </row>
    <row r="70" spans="1:32" s="18" customFormat="1" ht="36" customHeight="1" x14ac:dyDescent="0.25">
      <c r="A70" s="27"/>
      <c r="B70" s="190" t="s">
        <v>78</v>
      </c>
      <c r="C70" s="190"/>
      <c r="D70" s="93">
        <v>84711</v>
      </c>
      <c r="E70" s="93">
        <v>85251</v>
      </c>
      <c r="F70" s="94">
        <v>85594</v>
      </c>
      <c r="G70" s="94">
        <v>86673</v>
      </c>
      <c r="H70" s="94">
        <v>85518</v>
      </c>
      <c r="I70" s="94">
        <v>87278</v>
      </c>
      <c r="J70" s="94">
        <v>88348</v>
      </c>
      <c r="K70" s="94">
        <v>90849</v>
      </c>
      <c r="L70" s="94">
        <v>91386</v>
      </c>
      <c r="M70" s="94">
        <v>93863</v>
      </c>
      <c r="N70" s="94">
        <v>96660</v>
      </c>
      <c r="O70" s="94">
        <v>96995</v>
      </c>
      <c r="P70" s="94">
        <v>97561</v>
      </c>
      <c r="Q70" s="94">
        <v>100395</v>
      </c>
      <c r="R70" s="94">
        <v>100594</v>
      </c>
      <c r="S70" s="27"/>
      <c r="Y70" s="59"/>
      <c r="Z70" s="60"/>
      <c r="AA70" s="19"/>
      <c r="AB70" s="19"/>
      <c r="AC70" s="19"/>
      <c r="AF70" s="14"/>
    </row>
    <row r="72" spans="1:32" s="64" customFormat="1" ht="18.75" customHeight="1" x14ac:dyDescent="0.2">
      <c r="A72" s="185" t="s">
        <v>236</v>
      </c>
      <c r="B72" s="185"/>
      <c r="C72" s="185"/>
      <c r="D72" s="185"/>
      <c r="E72" s="185"/>
      <c r="F72" s="185"/>
      <c r="G72" s="185"/>
      <c r="H72" s="185"/>
      <c r="I72" s="185"/>
      <c r="J72" s="185"/>
      <c r="K72" s="185"/>
      <c r="L72" s="185"/>
      <c r="M72" s="185"/>
      <c r="N72" s="185"/>
      <c r="O72" s="185"/>
      <c r="S72" s="14"/>
      <c r="Y72" s="65"/>
      <c r="Z72" s="66"/>
    </row>
  </sheetData>
  <sortState ref="C18:Q29">
    <sortCondition ref="C18:C29"/>
  </sortState>
  <mergeCells count="14">
    <mergeCell ref="U3:V3"/>
    <mergeCell ref="B47:C47"/>
    <mergeCell ref="B67:C67"/>
    <mergeCell ref="B70:C70"/>
    <mergeCell ref="B69:C69"/>
    <mergeCell ref="B68:C68"/>
    <mergeCell ref="B55:C55"/>
    <mergeCell ref="B66:C66"/>
    <mergeCell ref="B3:C3"/>
    <mergeCell ref="B4:C4"/>
    <mergeCell ref="B8:C8"/>
    <mergeCell ref="B17:C17"/>
    <mergeCell ref="B39:C39"/>
    <mergeCell ref="B32:C32"/>
  </mergeCells>
  <hyperlinks>
    <hyperlink ref="U3" location="Índice!A1" display="Volver al índice"/>
  </hyperlinks>
  <pageMargins left="0.7" right="0.7" top="0.75" bottom="0.75" header="0.3" footer="0.3"/>
  <pageSetup paperSize="9" scale="28"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52">
    <tabColor rgb="FFFFC081"/>
    <pageSetUpPr fitToPage="1"/>
  </sheetPr>
  <dimension ref="A1:BB72"/>
  <sheetViews>
    <sheetView showGridLines="0" zoomScale="60" zoomScaleNormal="60" workbookViewId="0"/>
  </sheetViews>
  <sheetFormatPr baseColWidth="10" defaultColWidth="11.42578125" defaultRowHeight="11.25" x14ac:dyDescent="0.25"/>
  <cols>
    <col min="1" max="1" width="2.28515625" style="14" customWidth="1"/>
    <col min="2" max="2" width="5.7109375" style="14" customWidth="1"/>
    <col min="3" max="3" width="72.42578125" style="14" customWidth="1"/>
    <col min="4" max="8" width="15" style="14" customWidth="1"/>
    <col min="9" max="18" width="15" style="30" customWidth="1"/>
    <col min="19" max="19" width="16.85546875" style="30" customWidth="1"/>
    <col min="20" max="20" width="2.28515625" style="14" customWidth="1"/>
    <col min="21" max="27" width="11.42578125" style="14"/>
    <col min="28" max="28" width="16.140625" style="14" bestFit="1" customWidth="1"/>
    <col min="29" max="37" width="11.42578125" style="14"/>
    <col min="38" max="54" width="11.42578125" style="16"/>
    <col min="55" max="16384" width="11.42578125" style="14"/>
  </cols>
  <sheetData>
    <row r="1" spans="1:54" s="6" customFormat="1" ht="39.75" customHeight="1" x14ac:dyDescent="0.25">
      <c r="D1" s="7"/>
      <c r="E1" s="7"/>
      <c r="F1" s="7"/>
      <c r="G1" s="7"/>
      <c r="H1" s="7"/>
      <c r="I1" s="7"/>
      <c r="J1" s="7"/>
      <c r="K1" s="7"/>
      <c r="L1" s="7"/>
      <c r="AB1" s="8" t="e">
        <f ca="1">YEAR(TODAY())-1 &amp; ": " &amp; FIXED(HLOOKUP(YEAR(TODAY())-1,D3:AE4,2,FALSE)) &amp;
" Mtep"</f>
        <v>#N/A</v>
      </c>
      <c r="AL1" s="9"/>
      <c r="AM1" s="9"/>
      <c r="AN1" s="9"/>
      <c r="AO1" s="9"/>
      <c r="AP1" s="9"/>
      <c r="AQ1" s="9"/>
      <c r="AR1" s="9"/>
      <c r="AS1" s="9"/>
      <c r="AT1" s="9"/>
      <c r="AU1" s="9"/>
      <c r="AV1" s="9"/>
      <c r="AW1" s="9"/>
      <c r="AX1" s="9"/>
      <c r="AY1" s="9"/>
      <c r="AZ1" s="9"/>
      <c r="BA1" s="9"/>
      <c r="BB1" s="9"/>
    </row>
    <row r="2" spans="1:54" s="6" customFormat="1" ht="39.75" customHeight="1" x14ac:dyDescent="0.25">
      <c r="D2" s="7"/>
      <c r="E2" s="7"/>
      <c r="F2" s="7"/>
      <c r="G2" s="7"/>
      <c r="H2" s="7"/>
      <c r="I2" s="7"/>
      <c r="J2" s="7"/>
      <c r="K2" s="7"/>
      <c r="L2" s="7"/>
      <c r="S2" s="70"/>
      <c r="W2" s="11"/>
      <c r="Y2" s="12"/>
      <c r="AL2" s="9"/>
      <c r="AM2" s="9"/>
      <c r="AN2" s="9"/>
      <c r="AO2" s="9"/>
      <c r="AP2" s="9"/>
      <c r="AQ2" s="9"/>
      <c r="AR2" s="9"/>
      <c r="AS2" s="9"/>
      <c r="AT2" s="9"/>
      <c r="AU2" s="9"/>
      <c r="AV2" s="9"/>
      <c r="AW2" s="9"/>
      <c r="AX2" s="9"/>
      <c r="AY2" s="9"/>
      <c r="AZ2" s="9"/>
      <c r="BA2" s="9"/>
      <c r="BB2" s="9"/>
    </row>
    <row r="3" spans="1:54" ht="65.25" customHeight="1" x14ac:dyDescent="0.25">
      <c r="A3" s="71"/>
      <c r="B3" s="193" t="s">
        <v>312</v>
      </c>
      <c r="C3" s="193"/>
      <c r="D3" s="13">
        <v>2005</v>
      </c>
      <c r="E3" s="13">
        <v>2006</v>
      </c>
      <c r="F3" s="13">
        <v>2007</v>
      </c>
      <c r="G3" s="13">
        <v>2008</v>
      </c>
      <c r="H3" s="13">
        <v>2009</v>
      </c>
      <c r="I3" s="13">
        <v>2010</v>
      </c>
      <c r="J3" s="13">
        <v>2011</v>
      </c>
      <c r="K3" s="13">
        <v>2012</v>
      </c>
      <c r="L3" s="13">
        <v>2013</v>
      </c>
      <c r="M3" s="13">
        <v>2014</v>
      </c>
      <c r="N3" s="13">
        <v>2015</v>
      </c>
      <c r="O3" s="13">
        <v>2016</v>
      </c>
      <c r="P3" s="13">
        <v>2017</v>
      </c>
      <c r="Q3" s="13">
        <v>2018</v>
      </c>
      <c r="R3" s="13">
        <v>2019</v>
      </c>
      <c r="S3" s="73" t="s">
        <v>342</v>
      </c>
      <c r="T3" s="71"/>
      <c r="V3" s="192" t="s">
        <v>168</v>
      </c>
      <c r="W3" s="192"/>
      <c r="AF3" s="15"/>
    </row>
    <row r="4" spans="1:54" s="18" customFormat="1" ht="36" customHeight="1" x14ac:dyDescent="0.2">
      <c r="A4" s="61"/>
      <c r="B4" s="189" t="s">
        <v>256</v>
      </c>
      <c r="C4" s="189"/>
      <c r="D4" s="75">
        <v>651.39356662</v>
      </c>
      <c r="E4" s="75">
        <v>670.32066007999993</v>
      </c>
      <c r="F4" s="75">
        <v>672.23766687</v>
      </c>
      <c r="G4" s="75">
        <v>687.67410271999995</v>
      </c>
      <c r="H4" s="75">
        <v>646.67686860000003</v>
      </c>
      <c r="I4" s="75">
        <v>688.05507709000005</v>
      </c>
      <c r="J4" s="75">
        <v>710.91885239999999</v>
      </c>
      <c r="K4" s="75">
        <v>727.93726119999997</v>
      </c>
      <c r="L4" s="75">
        <v>706.45888823999996</v>
      </c>
      <c r="M4" s="75">
        <v>706.81703345999995</v>
      </c>
      <c r="N4" s="75">
        <v>692.40678737999997</v>
      </c>
      <c r="O4" s="75">
        <v>714.18611748000001</v>
      </c>
      <c r="P4" s="75">
        <v>732.39098758</v>
      </c>
      <c r="Q4" s="75">
        <v>765.70750152000005</v>
      </c>
      <c r="R4" s="75">
        <v>779.37703425000007</v>
      </c>
      <c r="S4" s="75">
        <v>100</v>
      </c>
      <c r="T4" s="61"/>
      <c r="AA4" s="19"/>
      <c r="AB4" s="19"/>
      <c r="AC4" s="19"/>
      <c r="AD4" s="19"/>
      <c r="AE4" s="20"/>
      <c r="AI4" s="14"/>
      <c r="AL4" s="21"/>
      <c r="AM4" s="21">
        <v>2006</v>
      </c>
      <c r="AN4" s="21">
        <v>2007</v>
      </c>
      <c r="AO4" s="21">
        <v>2008</v>
      </c>
      <c r="AP4" s="21">
        <v>2009</v>
      </c>
      <c r="AQ4" s="21">
        <v>2010</v>
      </c>
      <c r="AR4" s="21">
        <v>2011</v>
      </c>
      <c r="AS4" s="21">
        <v>2012</v>
      </c>
      <c r="AT4" s="21">
        <v>2013</v>
      </c>
      <c r="AU4" s="21">
        <v>2014</v>
      </c>
      <c r="AV4" s="21">
        <v>2015</v>
      </c>
      <c r="AW4" s="21">
        <v>2016</v>
      </c>
      <c r="AX4" s="21">
        <v>2017</v>
      </c>
      <c r="AY4" s="21">
        <v>2018</v>
      </c>
      <c r="AZ4" s="21">
        <v>2019</v>
      </c>
      <c r="BA4" s="21"/>
      <c r="BB4" s="21"/>
    </row>
    <row r="5" spans="1:54" s="115" customFormat="1" ht="22.5" customHeight="1" x14ac:dyDescent="0.25">
      <c r="B5" s="121"/>
      <c r="C5" s="81" t="s">
        <v>4</v>
      </c>
      <c r="D5" s="83">
        <v>129.19825169999999</v>
      </c>
      <c r="E5" s="83">
        <v>133.79713190000001</v>
      </c>
      <c r="F5" s="83">
        <v>132.39247370000001</v>
      </c>
      <c r="G5" s="83">
        <v>142.6613692</v>
      </c>
      <c r="H5" s="83">
        <v>137.92377519999999</v>
      </c>
      <c r="I5" s="83">
        <v>139.07994829999998</v>
      </c>
      <c r="J5" s="83">
        <v>146.7812552</v>
      </c>
      <c r="K5" s="83">
        <v>156.15574650000002</v>
      </c>
      <c r="L5" s="83">
        <v>145.0718329</v>
      </c>
      <c r="M5" s="83">
        <v>148.5824614</v>
      </c>
      <c r="N5" s="83">
        <v>139.365387</v>
      </c>
      <c r="O5" s="83">
        <v>155.2157067</v>
      </c>
      <c r="P5" s="83">
        <v>153.96364994000001</v>
      </c>
      <c r="Q5" s="83">
        <v>154.83752188</v>
      </c>
      <c r="R5" s="83">
        <v>156.34598342999999</v>
      </c>
      <c r="S5" s="83">
        <v>20.060378553552429</v>
      </c>
      <c r="AA5" s="123"/>
      <c r="AB5" s="123"/>
      <c r="AL5" s="124" t="s">
        <v>325</v>
      </c>
      <c r="AM5" s="125">
        <f>+E4/D4-1</f>
        <v>2.9056310086404746E-2</v>
      </c>
      <c r="AN5" s="125">
        <f t="shared" ref="AN5:AZ5" si="0">+F4/E4-1</f>
        <v>2.8598354551256921E-3</v>
      </c>
      <c r="AO5" s="125">
        <f t="shared" si="0"/>
        <v>2.2962765418774289E-2</v>
      </c>
      <c r="AP5" s="125">
        <f t="shared" si="0"/>
        <v>-5.96172430484746E-2</v>
      </c>
      <c r="AQ5" s="125">
        <f t="shared" si="0"/>
        <v>6.398591089175687E-2</v>
      </c>
      <c r="AR5" s="125">
        <f t="shared" si="0"/>
        <v>3.3229571398118329E-2</v>
      </c>
      <c r="AS5" s="125">
        <f t="shared" si="0"/>
        <v>2.3938609508732611E-2</v>
      </c>
      <c r="AT5" s="125">
        <f t="shared" si="0"/>
        <v>-2.9505802360759836E-2</v>
      </c>
      <c r="AU5" s="125">
        <f t="shared" si="0"/>
        <v>5.0695833255387512E-4</v>
      </c>
      <c r="AV5" s="125">
        <f t="shared" si="0"/>
        <v>-2.0387519538768273E-2</v>
      </c>
      <c r="AW5" s="125">
        <f t="shared" si="0"/>
        <v>3.1454530049323859E-2</v>
      </c>
      <c r="AX5" s="125">
        <f t="shared" si="0"/>
        <v>2.5490372403534911E-2</v>
      </c>
      <c r="AY5" s="125">
        <f t="shared" si="0"/>
        <v>4.549006542268641E-2</v>
      </c>
      <c r="AZ5" s="125">
        <f t="shared" si="0"/>
        <v>1.7852159868964046E-2</v>
      </c>
      <c r="BA5" s="124"/>
      <c r="BB5" s="124"/>
    </row>
    <row r="6" spans="1:54" s="115" customFormat="1" ht="22.5" customHeight="1" x14ac:dyDescent="0.25">
      <c r="B6" s="121"/>
      <c r="C6" s="81" t="s">
        <v>0</v>
      </c>
      <c r="D6" s="83">
        <v>349.56906809000003</v>
      </c>
      <c r="E6" s="83">
        <v>358.60475910000002</v>
      </c>
      <c r="F6" s="83">
        <v>365.95993568</v>
      </c>
      <c r="G6" s="83">
        <v>366.17147232000002</v>
      </c>
      <c r="H6" s="83">
        <v>350.29429135999999</v>
      </c>
      <c r="I6" s="83">
        <v>383.43425508999997</v>
      </c>
      <c r="J6" s="83">
        <v>395.87677650000001</v>
      </c>
      <c r="K6" s="83">
        <v>387.00780242000002</v>
      </c>
      <c r="L6" s="83">
        <v>386.07672635999995</v>
      </c>
      <c r="M6" s="83">
        <v>385.30747135000001</v>
      </c>
      <c r="N6" s="83">
        <v>364.14893982999996</v>
      </c>
      <c r="O6" s="83">
        <v>371.21124651000002</v>
      </c>
      <c r="P6" s="83">
        <v>388.13324706999998</v>
      </c>
      <c r="Q6" s="83">
        <v>413.28270322000003</v>
      </c>
      <c r="R6" s="83">
        <v>423.35818390000003</v>
      </c>
      <c r="S6" s="83">
        <v>54.320074276681829</v>
      </c>
      <c r="AF6" s="24"/>
      <c r="AL6" s="124" t="s">
        <v>324</v>
      </c>
      <c r="AM6" s="125">
        <f>+E64/D64-1</f>
        <v>3.9557857291250498E-2</v>
      </c>
      <c r="AN6" s="125">
        <f t="shared" ref="AN6:AZ6" si="1">+F64/E64-1</f>
        <v>-1.2400960208095002E-2</v>
      </c>
      <c r="AO6" s="125">
        <f t="shared" si="1"/>
        <v>9.1616400461624892E-3</v>
      </c>
      <c r="AP6" s="125">
        <f t="shared" si="1"/>
        <v>-6.0519013946781164E-2</v>
      </c>
      <c r="AQ6" s="125">
        <f t="shared" si="1"/>
        <v>6.8453424545032782E-2</v>
      </c>
      <c r="AR6" s="125">
        <f t="shared" si="1"/>
        <v>3.9934379030334588E-2</v>
      </c>
      <c r="AS6" s="125">
        <f t="shared" si="1"/>
        <v>-1.2319529163721143E-2</v>
      </c>
      <c r="AT6" s="125">
        <f t="shared" si="1"/>
        <v>-3.0506020161380265E-2</v>
      </c>
      <c r="AU6" s="125">
        <f t="shared" si="1"/>
        <v>-1.143627094176114E-2</v>
      </c>
      <c r="AV6" s="125">
        <f t="shared" si="1"/>
        <v>4.8773379786468674E-3</v>
      </c>
      <c r="AW6" s="125">
        <f t="shared" si="1"/>
        <v>-1.2904818334004586E-2</v>
      </c>
      <c r="AX6" s="125">
        <f t="shared" si="1"/>
        <v>2.7293200034345766E-2</v>
      </c>
      <c r="AY6" s="125">
        <f t="shared" si="1"/>
        <v>6.8718972765958508E-2</v>
      </c>
      <c r="AZ6" s="125">
        <f t="shared" si="1"/>
        <v>1.6867053270150034E-2</v>
      </c>
      <c r="BA6" s="124"/>
      <c r="BB6" s="124"/>
    </row>
    <row r="7" spans="1:54" s="24" customFormat="1" ht="22.5" customHeight="1" x14ac:dyDescent="0.25">
      <c r="B7" s="81"/>
      <c r="C7" s="81" t="s">
        <v>5</v>
      </c>
      <c r="D7" s="83">
        <v>112.62534033999999</v>
      </c>
      <c r="E7" s="83">
        <v>115.71982172000001</v>
      </c>
      <c r="F7" s="83">
        <v>110.95611407</v>
      </c>
      <c r="G7" s="83">
        <v>117.05343127</v>
      </c>
      <c r="H7" s="83">
        <v>95.358308120000004</v>
      </c>
      <c r="I7" s="83">
        <v>100.93373831</v>
      </c>
      <c r="J7" s="83">
        <v>103.33009050000001</v>
      </c>
      <c r="K7" s="83">
        <v>117.8132753</v>
      </c>
      <c r="L7" s="83">
        <v>108.33011372</v>
      </c>
      <c r="M7" s="83">
        <v>103.94931862</v>
      </c>
      <c r="N7" s="83">
        <v>116.40411479000001</v>
      </c>
      <c r="O7" s="83">
        <v>113.32743852</v>
      </c>
      <c r="P7" s="83">
        <v>114.07917906</v>
      </c>
      <c r="Q7" s="83">
        <v>119.01612111999999</v>
      </c>
      <c r="R7" s="83">
        <v>119.94129009</v>
      </c>
      <c r="S7" s="83">
        <v>15.389379571008316</v>
      </c>
      <c r="AF7" s="115"/>
      <c r="AI7" s="115"/>
      <c r="AL7" s="25"/>
      <c r="AM7" s="25"/>
      <c r="AN7" s="25"/>
      <c r="AO7" s="25"/>
      <c r="AP7" s="25"/>
      <c r="AQ7" s="25"/>
      <c r="AR7" s="25"/>
      <c r="AS7" s="25"/>
      <c r="AT7" s="25"/>
      <c r="AU7" s="25"/>
      <c r="AV7" s="25"/>
      <c r="AW7" s="25"/>
      <c r="AX7" s="25"/>
      <c r="AY7" s="25"/>
      <c r="AZ7" s="25"/>
      <c r="BA7" s="25"/>
      <c r="BB7" s="25"/>
    </row>
    <row r="8" spans="1:54" s="24" customFormat="1" ht="22.5" customHeight="1" x14ac:dyDescent="0.25">
      <c r="B8" s="81"/>
      <c r="C8" s="81" t="s">
        <v>1</v>
      </c>
      <c r="D8" s="83">
        <v>38.946524279999998</v>
      </c>
      <c r="E8" s="83">
        <v>40.768160219999999</v>
      </c>
      <c r="F8" s="83">
        <v>41.707123630000005</v>
      </c>
      <c r="G8" s="83">
        <v>42.500929509999999</v>
      </c>
      <c r="H8" s="83">
        <v>42.630971899999999</v>
      </c>
      <c r="I8" s="83">
        <v>44.411171490000001</v>
      </c>
      <c r="J8" s="83">
        <v>45.069462249999994</v>
      </c>
      <c r="K8" s="83">
        <v>46.266425600000005</v>
      </c>
      <c r="L8" s="83">
        <v>44.956619850000003</v>
      </c>
      <c r="M8" s="83">
        <v>47.106358740000005</v>
      </c>
      <c r="N8" s="83">
        <v>50.940654820000006</v>
      </c>
      <c r="O8" s="83">
        <v>51.238788079999999</v>
      </c>
      <c r="P8" s="83">
        <v>52.94030472</v>
      </c>
      <c r="Q8" s="83">
        <v>53.315969380000006</v>
      </c>
      <c r="R8" s="83">
        <v>54.468192020000004</v>
      </c>
      <c r="S8" s="83">
        <v>6.9886832208771867</v>
      </c>
      <c r="AF8" s="115"/>
      <c r="AL8" s="25"/>
      <c r="AM8" s="25"/>
      <c r="AN8" s="25"/>
      <c r="AO8" s="25"/>
      <c r="AP8" s="25"/>
      <c r="AQ8" s="25"/>
      <c r="AR8" s="25"/>
      <c r="AS8" s="25"/>
      <c r="AT8" s="25"/>
      <c r="AU8" s="25"/>
      <c r="AV8" s="25"/>
      <c r="AW8" s="25"/>
      <c r="AX8" s="25"/>
      <c r="AY8" s="25"/>
      <c r="AZ8" s="25"/>
      <c r="BA8" s="25"/>
      <c r="BB8" s="25"/>
    </row>
    <row r="9" spans="1:54" s="24" customFormat="1" ht="22.5" customHeight="1" x14ac:dyDescent="0.25">
      <c r="B9" s="81"/>
      <c r="C9" s="81" t="s">
        <v>6</v>
      </c>
      <c r="D9" s="83">
        <v>14.850222</v>
      </c>
      <c r="E9" s="83">
        <v>14.908358</v>
      </c>
      <c r="F9" s="83">
        <v>15.226128000000001</v>
      </c>
      <c r="G9" s="83">
        <v>14.169618</v>
      </c>
      <c r="H9" s="83">
        <v>14.979737999999999</v>
      </c>
      <c r="I9" s="83">
        <v>14.317538000000001</v>
      </c>
      <c r="J9" s="83">
        <v>14.262584</v>
      </c>
      <c r="K9" s="83">
        <v>14.267227999999999</v>
      </c>
      <c r="L9" s="83">
        <v>15.578986</v>
      </c>
      <c r="M9" s="83">
        <v>15.072962</v>
      </c>
      <c r="N9" s="83">
        <v>14.447398</v>
      </c>
      <c r="O9" s="83">
        <v>15.876631999999999</v>
      </c>
      <c r="P9" s="83">
        <v>15.91112901</v>
      </c>
      <c r="Q9" s="83">
        <v>16.368199260000001</v>
      </c>
      <c r="R9" s="83">
        <v>16.950350539999999</v>
      </c>
      <c r="S9" s="83">
        <v>2.1748588674172877</v>
      </c>
      <c r="AF9" s="115"/>
      <c r="AL9" s="25"/>
      <c r="AM9" s="25"/>
      <c r="AN9" s="25"/>
      <c r="AO9" s="25"/>
      <c r="AP9" s="25"/>
      <c r="AQ9" s="25"/>
      <c r="AR9" s="25"/>
      <c r="AS9" s="25"/>
      <c r="AT9" s="25"/>
      <c r="AU9" s="25"/>
      <c r="AV9" s="25"/>
      <c r="AW9" s="25"/>
      <c r="AX9" s="25"/>
      <c r="AY9" s="25"/>
      <c r="AZ9" s="25"/>
      <c r="BA9" s="25"/>
      <c r="BB9" s="25"/>
    </row>
    <row r="10" spans="1:54" s="24" customFormat="1" ht="22.5" customHeight="1" x14ac:dyDescent="0.25">
      <c r="B10" s="81"/>
      <c r="C10" s="81" t="s">
        <v>7</v>
      </c>
      <c r="D10" s="83">
        <v>6.9158062099999995</v>
      </c>
      <c r="E10" s="83">
        <v>7.4837437399999995</v>
      </c>
      <c r="F10" s="83">
        <v>6.6789147800000004</v>
      </c>
      <c r="G10" s="83">
        <v>6.2334834199999998</v>
      </c>
      <c r="H10" s="83">
        <v>6.3681948199999994</v>
      </c>
      <c r="I10" s="83">
        <v>6.9443248999999998</v>
      </c>
      <c r="J10" s="83">
        <v>7.0889963500000004</v>
      </c>
      <c r="K10" s="83">
        <v>7.4336807799999995</v>
      </c>
      <c r="L10" s="83">
        <v>7.2335244799999998</v>
      </c>
      <c r="M10" s="83">
        <v>7.0728023200000001</v>
      </c>
      <c r="N10" s="83">
        <v>7.6630879900000002</v>
      </c>
      <c r="O10" s="83">
        <v>8.12243067</v>
      </c>
      <c r="P10" s="83">
        <v>7.8408375100000001</v>
      </c>
      <c r="Q10" s="83">
        <v>9.5116126800000007</v>
      </c>
      <c r="R10" s="83">
        <v>9.2959871700000001</v>
      </c>
      <c r="S10" s="83">
        <v>1.1927458420616144</v>
      </c>
      <c r="AL10" s="25"/>
      <c r="AM10" s="25"/>
      <c r="AN10" s="25"/>
      <c r="AO10" s="25"/>
      <c r="AP10" s="25"/>
      <c r="AQ10" s="25"/>
      <c r="AR10" s="25"/>
      <c r="AS10" s="25"/>
      <c r="AT10" s="25"/>
      <c r="AU10" s="25"/>
      <c r="AV10" s="25"/>
      <c r="AW10" s="25"/>
      <c r="AX10" s="25"/>
      <c r="AY10" s="25"/>
      <c r="AZ10" s="25"/>
      <c r="BA10" s="25"/>
      <c r="BB10" s="25"/>
    </row>
    <row r="11" spans="1:54" s="24" customFormat="1" ht="22.5" customHeight="1" x14ac:dyDescent="0.25">
      <c r="B11" s="81"/>
      <c r="C11" s="126" t="s">
        <v>18</v>
      </c>
      <c r="D11" s="83">
        <v>6.02E-4</v>
      </c>
      <c r="E11" s="83">
        <v>4.2999999999999999E-4</v>
      </c>
      <c r="F11" s="83">
        <v>6.02E-4</v>
      </c>
      <c r="G11" s="83">
        <v>4.2999999999999999E-4</v>
      </c>
      <c r="H11" s="83">
        <v>3.4399999999999996E-4</v>
      </c>
      <c r="I11" s="83">
        <v>3.4399999999999996E-4</v>
      </c>
      <c r="J11" s="83">
        <v>4.2999999999999999E-4</v>
      </c>
      <c r="K11" s="83">
        <v>4.2999999999999999E-4</v>
      </c>
      <c r="L11" s="83">
        <v>4.2999999999999999E-4</v>
      </c>
      <c r="M11" s="83">
        <v>2.2015999999999997E-2</v>
      </c>
      <c r="N11" s="83">
        <v>4.1537999999999999E-2</v>
      </c>
      <c r="O11" s="83">
        <v>5.246E-2</v>
      </c>
      <c r="P11" s="83">
        <v>5.999326E-2</v>
      </c>
      <c r="Q11" s="83">
        <v>8.4616390000000014E-2</v>
      </c>
      <c r="R11" s="83">
        <v>0.13892621999999999</v>
      </c>
      <c r="S11" s="83">
        <v>1.7825290442858591E-2</v>
      </c>
      <c r="AL11" s="25"/>
      <c r="AM11" s="25"/>
      <c r="AN11" s="25"/>
      <c r="AO11" s="25"/>
      <c r="AP11" s="25"/>
      <c r="AQ11" s="25"/>
      <c r="AR11" s="25"/>
      <c r="AS11" s="25"/>
      <c r="AT11" s="25"/>
      <c r="AU11" s="25"/>
      <c r="AV11" s="25"/>
      <c r="AW11" s="25"/>
      <c r="AX11" s="25"/>
      <c r="AY11" s="25"/>
      <c r="AZ11" s="25"/>
      <c r="BA11" s="25"/>
      <c r="BB11" s="25"/>
    </row>
    <row r="12" spans="1:54" s="24" customFormat="1" ht="27" customHeight="1" x14ac:dyDescent="0.25">
      <c r="A12" s="23"/>
      <c r="B12" s="77"/>
      <c r="C12" s="78" t="s">
        <v>19</v>
      </c>
      <c r="D12" s="79">
        <v>-0.71224799999993138</v>
      </c>
      <c r="E12" s="79">
        <v>-0.9617446000002019</v>
      </c>
      <c r="F12" s="79">
        <v>-0.68362498999999843</v>
      </c>
      <c r="G12" s="79">
        <v>-1.1166310000000976</v>
      </c>
      <c r="H12" s="79">
        <v>-0.87875480000002426</v>
      </c>
      <c r="I12" s="79">
        <v>-1.0662429999998722</v>
      </c>
      <c r="J12" s="79">
        <v>-1.4907424000000447</v>
      </c>
      <c r="K12" s="79">
        <v>-1.0073274000002357</v>
      </c>
      <c r="L12" s="79">
        <v>-0.78934507000008125</v>
      </c>
      <c r="M12" s="79">
        <v>-0.29635697000014716</v>
      </c>
      <c r="N12" s="79">
        <v>-0.60433304999992288</v>
      </c>
      <c r="O12" s="79">
        <v>-0.85858499999983451</v>
      </c>
      <c r="P12" s="79">
        <v>-0.53735299000004488</v>
      </c>
      <c r="Q12" s="79">
        <v>-0.70924240999977428</v>
      </c>
      <c r="R12" s="79">
        <v>-1.1218791200000169</v>
      </c>
      <c r="S12" s="79">
        <v>-0.14394562204153333</v>
      </c>
      <c r="T12" s="23"/>
      <c r="AL12" s="25"/>
      <c r="AM12" s="25"/>
      <c r="AN12" s="25"/>
      <c r="AO12" s="25"/>
      <c r="AP12" s="25"/>
      <c r="AQ12" s="25"/>
      <c r="AR12" s="25"/>
      <c r="AS12" s="25"/>
      <c r="AT12" s="25"/>
      <c r="AU12" s="25"/>
      <c r="AV12" s="25"/>
      <c r="AW12" s="25"/>
      <c r="AX12" s="25"/>
      <c r="AY12" s="25"/>
      <c r="AZ12" s="25"/>
      <c r="BA12" s="25"/>
      <c r="BB12" s="25"/>
    </row>
    <row r="13" spans="1:54" s="18" customFormat="1" ht="36" customHeight="1" x14ac:dyDescent="0.25">
      <c r="A13" s="17"/>
      <c r="B13" s="191" t="s">
        <v>257</v>
      </c>
      <c r="C13" s="191"/>
      <c r="D13" s="80">
        <v>387.82668861999997</v>
      </c>
      <c r="E13" s="80">
        <v>400.80159014999998</v>
      </c>
      <c r="F13" s="80">
        <v>403.12442935000001</v>
      </c>
      <c r="G13" s="80">
        <v>409.36374964999999</v>
      </c>
      <c r="H13" s="80">
        <v>397.74197050999999</v>
      </c>
      <c r="I13" s="80">
        <v>425.81569968000002</v>
      </c>
      <c r="J13" s="80">
        <v>427.83020572999999</v>
      </c>
      <c r="K13" s="80">
        <v>426.46978889000002</v>
      </c>
      <c r="L13" s="80">
        <v>413.66804872999995</v>
      </c>
      <c r="M13" s="80">
        <v>432.61779748000004</v>
      </c>
      <c r="N13" s="80">
        <v>431.67026141999997</v>
      </c>
      <c r="O13" s="80">
        <v>442.11540766000002</v>
      </c>
      <c r="P13" s="80">
        <v>465.20149678000001</v>
      </c>
      <c r="Q13" s="80">
        <v>477.05106599999999</v>
      </c>
      <c r="R13" s="80">
        <v>485.79345393999995</v>
      </c>
      <c r="S13" s="80">
        <v>100</v>
      </c>
      <c r="T13" s="17"/>
      <c r="AA13" s="19"/>
      <c r="AB13" s="19"/>
      <c r="AC13" s="19"/>
      <c r="AD13" s="19"/>
      <c r="AE13" s="19"/>
      <c r="AI13" s="14"/>
      <c r="AL13" s="21"/>
      <c r="AM13" s="21"/>
      <c r="AN13" s="21"/>
      <c r="AO13" s="21"/>
      <c r="AP13" s="21"/>
      <c r="AQ13" s="21"/>
      <c r="AR13" s="21"/>
      <c r="AS13" s="21"/>
      <c r="AT13" s="21"/>
      <c r="AU13" s="21"/>
      <c r="AV13" s="21"/>
      <c r="AW13" s="21"/>
      <c r="AX13" s="21"/>
      <c r="AY13" s="21"/>
      <c r="AZ13" s="21"/>
      <c r="BA13" s="21"/>
      <c r="BB13" s="21"/>
    </row>
    <row r="14" spans="1:54" s="24" customFormat="1" ht="22.5" customHeight="1" x14ac:dyDescent="0.25">
      <c r="B14" s="81"/>
      <c r="C14" s="81" t="s">
        <v>4</v>
      </c>
      <c r="D14" s="83">
        <v>91.808156099999991</v>
      </c>
      <c r="E14" s="83">
        <v>95.557083700000007</v>
      </c>
      <c r="F14" s="83">
        <v>99.418711000000002</v>
      </c>
      <c r="G14" s="83">
        <v>105.52800590000001</v>
      </c>
      <c r="H14" s="83">
        <v>101.3219292</v>
      </c>
      <c r="I14" s="83">
        <v>109.3628327</v>
      </c>
      <c r="J14" s="83">
        <v>103.1698133</v>
      </c>
      <c r="K14" s="83">
        <v>103.36625429999999</v>
      </c>
      <c r="L14" s="83">
        <v>108.35074640000001</v>
      </c>
      <c r="M14" s="83">
        <v>114.2505795</v>
      </c>
      <c r="N14" s="83">
        <v>114.4305514</v>
      </c>
      <c r="O14" s="83">
        <v>113.0230543</v>
      </c>
      <c r="P14" s="83">
        <v>120.63863538000001</v>
      </c>
      <c r="Q14" s="83">
        <v>121.46222052</v>
      </c>
      <c r="R14" s="83">
        <v>122.72267814</v>
      </c>
      <c r="S14" s="83">
        <v>25.262316143757136</v>
      </c>
      <c r="AL14" s="25"/>
      <c r="AM14" s="25"/>
      <c r="AN14" s="25"/>
      <c r="AO14" s="25"/>
      <c r="AP14" s="25"/>
      <c r="AQ14" s="25"/>
      <c r="AR14" s="25"/>
      <c r="AS14" s="25"/>
      <c r="AT14" s="25"/>
      <c r="AU14" s="25"/>
      <c r="AV14" s="25"/>
      <c r="AW14" s="25"/>
      <c r="AX14" s="25"/>
      <c r="AY14" s="25"/>
      <c r="AZ14" s="25"/>
      <c r="BA14" s="25"/>
      <c r="BB14" s="25"/>
    </row>
    <row r="15" spans="1:54" s="115" customFormat="1" ht="22.5" customHeight="1" x14ac:dyDescent="0.25">
      <c r="B15" s="121"/>
      <c r="C15" s="81" t="s">
        <v>0</v>
      </c>
      <c r="D15" s="83">
        <v>94.230034419999996</v>
      </c>
      <c r="E15" s="83">
        <v>97.131516689999998</v>
      </c>
      <c r="F15" s="83">
        <v>96.277298279999997</v>
      </c>
      <c r="G15" s="83">
        <v>98.674142070000002</v>
      </c>
      <c r="H15" s="83">
        <v>100.99666495000001</v>
      </c>
      <c r="I15" s="83">
        <v>110.45129032</v>
      </c>
      <c r="J15" s="83">
        <v>106.73381088999999</v>
      </c>
      <c r="K15" s="83">
        <v>101.05899654</v>
      </c>
      <c r="L15" s="83">
        <v>100.68958452999999</v>
      </c>
      <c r="M15" s="83">
        <v>111.25222779000001</v>
      </c>
      <c r="N15" s="83">
        <v>114.0400788</v>
      </c>
      <c r="O15" s="83">
        <v>122.23496932</v>
      </c>
      <c r="P15" s="83">
        <v>136.23827940999999</v>
      </c>
      <c r="Q15" s="83">
        <v>143.9991612</v>
      </c>
      <c r="R15" s="83">
        <v>147.47569024000001</v>
      </c>
      <c r="S15" s="83">
        <v>30.357694004294807</v>
      </c>
      <c r="AF15" s="24"/>
      <c r="AG15" s="24"/>
      <c r="AH15" s="24"/>
      <c r="AI15" s="24"/>
      <c r="AL15" s="124"/>
      <c r="AM15" s="124"/>
      <c r="AN15" s="124"/>
      <c r="AO15" s="124"/>
      <c r="AP15" s="124"/>
      <c r="AQ15" s="124"/>
      <c r="AR15" s="124"/>
      <c r="AS15" s="124"/>
      <c r="AT15" s="124"/>
      <c r="AU15" s="124"/>
      <c r="AV15" s="124"/>
      <c r="AW15" s="124"/>
      <c r="AX15" s="124"/>
      <c r="AY15" s="124"/>
      <c r="AZ15" s="124"/>
      <c r="BA15" s="124"/>
      <c r="BB15" s="124"/>
    </row>
    <row r="16" spans="1:54" s="24" customFormat="1" ht="22.5" customHeight="1" x14ac:dyDescent="0.25">
      <c r="B16" s="81"/>
      <c r="C16" s="81" t="s">
        <v>5</v>
      </c>
      <c r="D16" s="83">
        <v>25.229485649999997</v>
      </c>
      <c r="E16" s="83">
        <v>26.706002369999997</v>
      </c>
      <c r="F16" s="83">
        <v>28.02680664</v>
      </c>
      <c r="G16" s="83">
        <v>29.187445159999999</v>
      </c>
      <c r="H16" s="83">
        <v>27.664344620000001</v>
      </c>
      <c r="I16" s="83">
        <v>28.75507339</v>
      </c>
      <c r="J16" s="83">
        <v>31.452454379999999</v>
      </c>
      <c r="K16" s="83">
        <v>34.091723760000001</v>
      </c>
      <c r="L16" s="83">
        <v>32.21361589</v>
      </c>
      <c r="M16" s="83">
        <v>33.65208346</v>
      </c>
      <c r="N16" s="83">
        <v>35.60668896</v>
      </c>
      <c r="O16" s="83">
        <v>35.824101939999998</v>
      </c>
      <c r="P16" s="83">
        <v>35.200419419999996</v>
      </c>
      <c r="Q16" s="83">
        <v>34.370255270000001</v>
      </c>
      <c r="R16" s="83">
        <v>36.384069779999997</v>
      </c>
      <c r="S16" s="83">
        <v>7.4896171376763281</v>
      </c>
      <c r="X16" s="127"/>
      <c r="AF16" s="128"/>
      <c r="AI16" s="115"/>
      <c r="AL16" s="25"/>
      <c r="AM16" s="25"/>
      <c r="AN16" s="25"/>
      <c r="AO16" s="25"/>
      <c r="AP16" s="25"/>
      <c r="AQ16" s="25"/>
      <c r="AR16" s="25"/>
      <c r="AS16" s="25"/>
      <c r="AT16" s="25"/>
      <c r="AU16" s="25"/>
      <c r="AV16" s="25"/>
      <c r="AW16" s="25"/>
      <c r="AX16" s="25"/>
      <c r="AY16" s="25"/>
      <c r="AZ16" s="25"/>
      <c r="BA16" s="25"/>
      <c r="BB16" s="25"/>
    </row>
    <row r="17" spans="1:54" s="24" customFormat="1" ht="22.5" customHeight="1" x14ac:dyDescent="0.25">
      <c r="B17" s="81"/>
      <c r="C17" s="81" t="s">
        <v>9</v>
      </c>
      <c r="D17" s="83">
        <v>53.661850000000001</v>
      </c>
      <c r="E17" s="83">
        <v>56.292245999999999</v>
      </c>
      <c r="F17" s="83">
        <v>58.000894000000002</v>
      </c>
      <c r="G17" s="83">
        <v>60.040211999999997</v>
      </c>
      <c r="H17" s="83">
        <v>56.939224000000003</v>
      </c>
      <c r="I17" s="83">
        <v>60.260114000000002</v>
      </c>
      <c r="J17" s="83">
        <v>60.453786000000001</v>
      </c>
      <c r="K17" s="83">
        <v>61.511499999999998</v>
      </c>
      <c r="L17" s="83">
        <v>61.829442</v>
      </c>
      <c r="M17" s="83">
        <v>61.478131999999995</v>
      </c>
      <c r="N17" s="83">
        <v>61.220905999999999</v>
      </c>
      <c r="O17" s="83">
        <v>62.228739999999995</v>
      </c>
      <c r="P17" s="83">
        <v>63.589734550000003</v>
      </c>
      <c r="Q17" s="83">
        <v>65.474200010000004</v>
      </c>
      <c r="R17" s="83">
        <v>66.049870530000007</v>
      </c>
      <c r="S17" s="83">
        <v>13.596286651107855</v>
      </c>
      <c r="X17" s="127"/>
      <c r="AF17" s="128"/>
      <c r="AG17" s="115"/>
      <c r="AH17" s="115"/>
      <c r="AL17" s="25"/>
      <c r="AM17" s="25"/>
      <c r="AN17" s="25"/>
      <c r="AO17" s="25"/>
      <c r="AP17" s="25"/>
      <c r="AQ17" s="25"/>
      <c r="AR17" s="25"/>
      <c r="AS17" s="25"/>
      <c r="AT17" s="25"/>
      <c r="AU17" s="25"/>
      <c r="AV17" s="25"/>
      <c r="AW17" s="25"/>
      <c r="AX17" s="25"/>
      <c r="AY17" s="25"/>
      <c r="AZ17" s="25"/>
      <c r="BA17" s="25"/>
      <c r="BB17" s="25"/>
    </row>
    <row r="18" spans="1:54" s="24" customFormat="1" ht="22.5" customHeight="1" x14ac:dyDescent="0.25">
      <c r="B18" s="81"/>
      <c r="C18" s="81" t="s">
        <v>10</v>
      </c>
      <c r="D18" s="83">
        <v>120.28579152</v>
      </c>
      <c r="E18" s="83">
        <v>122.68687891</v>
      </c>
      <c r="F18" s="83">
        <v>118.61419979</v>
      </c>
      <c r="G18" s="83">
        <v>113.63644637</v>
      </c>
      <c r="H18" s="83">
        <v>108.52273952</v>
      </c>
      <c r="I18" s="83">
        <v>114.63830269</v>
      </c>
      <c r="J18" s="83">
        <v>123.57131658</v>
      </c>
      <c r="K18" s="83">
        <v>123.73977748</v>
      </c>
      <c r="L18" s="83">
        <v>107.96512031</v>
      </c>
      <c r="M18" s="83">
        <v>109.4534902</v>
      </c>
      <c r="N18" s="83">
        <v>103.29842124</v>
      </c>
      <c r="O18" s="83">
        <v>105.27574097</v>
      </c>
      <c r="P18" s="83">
        <v>106.14374592</v>
      </c>
      <c r="Q18" s="83">
        <v>107.63203892999999</v>
      </c>
      <c r="R18" s="83">
        <v>109.14120003000001</v>
      </c>
      <c r="S18" s="83">
        <v>22.466585159766268</v>
      </c>
      <c r="AF18" s="128"/>
      <c r="AL18" s="25"/>
      <c r="AM18" s="25"/>
      <c r="AN18" s="25"/>
      <c r="AO18" s="25"/>
      <c r="AP18" s="25"/>
      <c r="AQ18" s="25"/>
      <c r="AR18" s="25"/>
      <c r="AS18" s="25"/>
      <c r="AT18" s="25"/>
      <c r="AU18" s="25"/>
      <c r="AV18" s="25"/>
      <c r="AW18" s="25"/>
      <c r="AX18" s="25"/>
      <c r="AY18" s="25"/>
      <c r="AZ18" s="25"/>
      <c r="BA18" s="25"/>
      <c r="BB18" s="25"/>
    </row>
    <row r="19" spans="1:54" s="24" customFormat="1" ht="27" customHeight="1" x14ac:dyDescent="0.25">
      <c r="B19" s="81"/>
      <c r="C19" s="82" t="s">
        <v>7</v>
      </c>
      <c r="D19" s="83">
        <v>2.6113709399999996</v>
      </c>
      <c r="E19" s="83">
        <v>2.4278624799999999</v>
      </c>
      <c r="F19" s="83">
        <v>2.7865196399999999</v>
      </c>
      <c r="G19" s="83">
        <v>2.29749815</v>
      </c>
      <c r="H19" s="83">
        <v>2.2970682200000003</v>
      </c>
      <c r="I19" s="83">
        <v>2.3480865799999999</v>
      </c>
      <c r="J19" s="83">
        <v>2.4490245900000001</v>
      </c>
      <c r="K19" s="83">
        <v>2.7015368099999999</v>
      </c>
      <c r="L19" s="83">
        <v>2.6195396099999999</v>
      </c>
      <c r="M19" s="83">
        <v>2.5312845299999998</v>
      </c>
      <c r="N19" s="83">
        <v>3.0736150200000001</v>
      </c>
      <c r="O19" s="83">
        <v>3.5288011400000001</v>
      </c>
      <c r="P19" s="83">
        <v>3.3906821100000002</v>
      </c>
      <c r="Q19" s="83">
        <v>4.11319006</v>
      </c>
      <c r="R19" s="83">
        <v>4.0199452299999994</v>
      </c>
      <c r="S19" s="83">
        <v>0.82750090545610777</v>
      </c>
      <c r="AL19" s="25"/>
      <c r="AM19" s="25"/>
      <c r="AN19" s="25"/>
      <c r="AO19" s="25"/>
      <c r="AP19" s="25"/>
      <c r="AQ19" s="25"/>
      <c r="AR19" s="25"/>
      <c r="AS19" s="25"/>
      <c r="AT19" s="25"/>
      <c r="AU19" s="25"/>
      <c r="AV19" s="25"/>
      <c r="AW19" s="25"/>
      <c r="AX19" s="25"/>
      <c r="AY19" s="25"/>
      <c r="AZ19" s="25"/>
      <c r="BA19" s="25"/>
      <c r="BB19" s="25"/>
    </row>
    <row r="20" spans="1:54" s="18" customFormat="1" ht="36" customHeight="1" x14ac:dyDescent="0.25">
      <c r="A20" s="17"/>
      <c r="B20" s="191" t="s">
        <v>258</v>
      </c>
      <c r="C20" s="191"/>
      <c r="D20" s="80">
        <v>81.965395999999998</v>
      </c>
      <c r="E20" s="80">
        <v>85.638283999999999</v>
      </c>
      <c r="F20" s="80">
        <v>87.318638000000007</v>
      </c>
      <c r="G20" s="80">
        <v>89.472594000000001</v>
      </c>
      <c r="H20" s="80">
        <v>85.310280000000006</v>
      </c>
      <c r="I20" s="80">
        <v>89.270579999999995</v>
      </c>
      <c r="J20" s="80">
        <v>90.709789999999998</v>
      </c>
      <c r="K20" s="80">
        <v>92.083123999999998</v>
      </c>
      <c r="L20" s="80">
        <v>91.081912000000003</v>
      </c>
      <c r="M20" s="80">
        <v>91.521801999999994</v>
      </c>
      <c r="N20" s="80">
        <v>91.808784000000003</v>
      </c>
      <c r="O20" s="80">
        <v>93.823678000000001</v>
      </c>
      <c r="P20" s="80">
        <v>94.108820460000004</v>
      </c>
      <c r="Q20" s="80">
        <v>95.632306159999999</v>
      </c>
      <c r="R20" s="80">
        <v>96.492541509999995</v>
      </c>
      <c r="S20" s="80">
        <v>100</v>
      </c>
      <c r="T20" s="17"/>
      <c r="Y20" s="26"/>
      <c r="AA20" s="19"/>
      <c r="AB20" s="19"/>
      <c r="AC20" s="19"/>
      <c r="AD20" s="19"/>
      <c r="AE20" s="19"/>
      <c r="AI20" s="14"/>
      <c r="AL20" s="21"/>
      <c r="AM20" s="21"/>
      <c r="AN20" s="21"/>
      <c r="AO20" s="21"/>
      <c r="AP20" s="21"/>
      <c r="AQ20" s="21"/>
      <c r="AR20" s="21"/>
      <c r="AS20" s="21"/>
      <c r="AT20" s="21"/>
      <c r="AU20" s="21"/>
      <c r="AV20" s="21"/>
      <c r="AW20" s="21"/>
      <c r="AX20" s="21"/>
      <c r="AY20" s="21"/>
      <c r="AZ20" s="21"/>
      <c r="BA20" s="21"/>
      <c r="BB20" s="21"/>
    </row>
    <row r="21" spans="1:54" s="24" customFormat="1" ht="22.5" customHeight="1" x14ac:dyDescent="0.25">
      <c r="B21" s="81"/>
      <c r="C21" s="81" t="s">
        <v>4</v>
      </c>
      <c r="D21" s="83">
        <v>1.824748</v>
      </c>
      <c r="E21" s="83">
        <v>2.0958200000000002</v>
      </c>
      <c r="F21" s="83">
        <v>1.482124</v>
      </c>
      <c r="G21" s="83">
        <v>1.384944</v>
      </c>
      <c r="H21" s="83">
        <v>1.3778060000000001</v>
      </c>
      <c r="I21" s="83">
        <v>0.80083199999999999</v>
      </c>
      <c r="J21" s="83">
        <v>2.353132</v>
      </c>
      <c r="K21" s="83">
        <v>2.413332</v>
      </c>
      <c r="L21" s="83">
        <v>0.74871600000000005</v>
      </c>
      <c r="M21" s="83">
        <v>0.920458</v>
      </c>
      <c r="N21" s="83">
        <v>0.8687720000000001</v>
      </c>
      <c r="O21" s="83">
        <v>0.94324800000000009</v>
      </c>
      <c r="P21" s="83">
        <v>0.59990556000000006</v>
      </c>
      <c r="Q21" s="83">
        <v>0.58790752000000002</v>
      </c>
      <c r="R21" s="83">
        <v>0.59634493</v>
      </c>
      <c r="S21" s="83">
        <v>0.61802178766137883</v>
      </c>
      <c r="AL21" s="25"/>
      <c r="AM21" s="25"/>
      <c r="AN21" s="25"/>
      <c r="AO21" s="25"/>
      <c r="AP21" s="25"/>
      <c r="AQ21" s="25"/>
      <c r="AR21" s="25"/>
      <c r="AS21" s="25"/>
      <c r="AT21" s="25"/>
      <c r="AU21" s="25"/>
      <c r="AV21" s="25"/>
      <c r="AW21" s="25"/>
      <c r="AX21" s="25"/>
      <c r="AY21" s="25"/>
      <c r="AZ21" s="25"/>
      <c r="BA21" s="25"/>
      <c r="BB21" s="25"/>
    </row>
    <row r="22" spans="1:54" s="115" customFormat="1" ht="22.5" customHeight="1" x14ac:dyDescent="0.25">
      <c r="B22" s="121"/>
      <c r="C22" s="81" t="s">
        <v>0</v>
      </c>
      <c r="D22" s="83">
        <v>37.780832000000004</v>
      </c>
      <c r="E22" s="83">
        <v>39.366413999999999</v>
      </c>
      <c r="F22" s="83">
        <v>41.857317999999999</v>
      </c>
      <c r="G22" s="83">
        <v>42.545576000000004</v>
      </c>
      <c r="H22" s="83">
        <v>40.336923999999996</v>
      </c>
      <c r="I22" s="83">
        <v>44.765493999999997</v>
      </c>
      <c r="J22" s="83">
        <v>44.651372000000002</v>
      </c>
      <c r="K22" s="83">
        <v>45.182421999999995</v>
      </c>
      <c r="L22" s="83">
        <v>45.577764000000002</v>
      </c>
      <c r="M22" s="83">
        <v>45.880398</v>
      </c>
      <c r="N22" s="83">
        <v>45.558413999999999</v>
      </c>
      <c r="O22" s="83">
        <v>44.873767999999998</v>
      </c>
      <c r="P22" s="83">
        <v>44.604741679999997</v>
      </c>
      <c r="Q22" s="83">
        <v>44.205050750000005</v>
      </c>
      <c r="R22" s="83">
        <v>44.255453269999997</v>
      </c>
      <c r="S22" s="83">
        <v>45.864118176857829</v>
      </c>
      <c r="AL22" s="124"/>
      <c r="AM22" s="124"/>
      <c r="AN22" s="124"/>
      <c r="AO22" s="124"/>
      <c r="AP22" s="124"/>
      <c r="AQ22" s="124"/>
      <c r="AR22" s="124"/>
      <c r="AS22" s="124"/>
      <c r="AT22" s="124"/>
      <c r="AU22" s="124"/>
      <c r="AV22" s="124"/>
      <c r="AW22" s="124"/>
      <c r="AX22" s="124"/>
      <c r="AY22" s="124"/>
      <c r="AZ22" s="124"/>
      <c r="BA22" s="124"/>
      <c r="BB22" s="124"/>
    </row>
    <row r="23" spans="1:54" s="24" customFormat="1" ht="22.5" customHeight="1" x14ac:dyDescent="0.25">
      <c r="B23" s="81"/>
      <c r="C23" s="81" t="s">
        <v>5</v>
      </c>
      <c r="D23" s="83">
        <v>14.228785999999999</v>
      </c>
      <c r="E23" s="83">
        <v>15.372414000000001</v>
      </c>
      <c r="F23" s="83">
        <v>14.609335999999999</v>
      </c>
      <c r="G23" s="83">
        <v>16.920414000000001</v>
      </c>
      <c r="H23" s="83">
        <v>14.113631999999999</v>
      </c>
      <c r="I23" s="83">
        <v>14.284084</v>
      </c>
      <c r="J23" s="83">
        <v>14.133927999999999</v>
      </c>
      <c r="K23" s="83">
        <v>14.527721999999999</v>
      </c>
      <c r="L23" s="83">
        <v>13.921336</v>
      </c>
      <c r="M23" s="83">
        <v>13.613714</v>
      </c>
      <c r="N23" s="83">
        <v>13.635299999999999</v>
      </c>
      <c r="O23" s="83">
        <v>14.744097999999999</v>
      </c>
      <c r="P23" s="83">
        <v>15.01286795</v>
      </c>
      <c r="Q23" s="83">
        <v>16.362085749999999</v>
      </c>
      <c r="R23" s="83">
        <v>16.14241685</v>
      </c>
      <c r="S23" s="83">
        <v>16.729186108469413</v>
      </c>
      <c r="AL23" s="25"/>
      <c r="AM23" s="25"/>
      <c r="AN23" s="25"/>
      <c r="AO23" s="25"/>
      <c r="AP23" s="25"/>
      <c r="AQ23" s="25"/>
      <c r="AR23" s="25"/>
      <c r="AS23" s="25"/>
      <c r="AT23" s="25"/>
      <c r="AU23" s="25"/>
      <c r="AV23" s="25"/>
      <c r="AW23" s="25"/>
      <c r="AX23" s="25"/>
      <c r="AY23" s="25"/>
      <c r="AZ23" s="25"/>
      <c r="BA23" s="25"/>
      <c r="BB23" s="25"/>
    </row>
    <row r="24" spans="1:54" s="24" customFormat="1" ht="22.5" customHeight="1" x14ac:dyDescent="0.25">
      <c r="B24" s="81"/>
      <c r="C24" s="81" t="s">
        <v>1</v>
      </c>
      <c r="D24" s="83">
        <v>12.852356</v>
      </c>
      <c r="E24" s="83">
        <v>13.453495999999999</v>
      </c>
      <c r="F24" s="83">
        <v>13.763354</v>
      </c>
      <c r="G24" s="83">
        <v>14.025309999999999</v>
      </c>
      <c r="H24" s="83">
        <v>14.068224000000001</v>
      </c>
      <c r="I24" s="83">
        <v>14.65569</v>
      </c>
      <c r="J24" s="83">
        <v>14.872926</v>
      </c>
      <c r="K24" s="83">
        <v>15.267924000000001</v>
      </c>
      <c r="L24" s="83">
        <v>14.835687999999999</v>
      </c>
      <c r="M24" s="83">
        <v>15.545102</v>
      </c>
      <c r="N24" s="83">
        <v>16.810419999999997</v>
      </c>
      <c r="O24" s="83">
        <v>16.908804</v>
      </c>
      <c r="P24" s="83">
        <v>17.47030462</v>
      </c>
      <c r="Q24" s="83">
        <v>17.594273990000001</v>
      </c>
      <c r="R24" s="83">
        <v>17.974507549999998</v>
      </c>
      <c r="S24" s="83">
        <v>18.627872443526851</v>
      </c>
      <c r="AL24" s="25"/>
      <c r="AM24" s="25"/>
      <c r="AN24" s="25"/>
      <c r="AO24" s="25"/>
      <c r="AP24" s="25"/>
      <c r="AQ24" s="25"/>
      <c r="AR24" s="25"/>
      <c r="AS24" s="25"/>
      <c r="AT24" s="25"/>
      <c r="AU24" s="25"/>
      <c r="AV24" s="25"/>
      <c r="AW24" s="25"/>
      <c r="AX24" s="25"/>
      <c r="AY24" s="25"/>
      <c r="AZ24" s="25"/>
      <c r="BA24" s="25"/>
      <c r="BB24" s="25"/>
    </row>
    <row r="25" spans="1:54" s="24" customFormat="1" ht="22.5" customHeight="1" x14ac:dyDescent="0.25">
      <c r="B25" s="81"/>
      <c r="C25" s="81" t="s">
        <v>6</v>
      </c>
      <c r="D25" s="83">
        <v>15.015943999999999</v>
      </c>
      <c r="E25" s="83">
        <v>15.074252</v>
      </c>
      <c r="F25" s="83">
        <v>15.392451999999999</v>
      </c>
      <c r="G25" s="83">
        <v>14.337146000000001</v>
      </c>
      <c r="H25" s="83">
        <v>15.146147999999998</v>
      </c>
      <c r="I25" s="83">
        <v>14.482142</v>
      </c>
      <c r="J25" s="83">
        <v>14.414288000000001</v>
      </c>
      <c r="K25" s="83">
        <v>14.389434</v>
      </c>
      <c r="L25" s="83">
        <v>15.708244000000001</v>
      </c>
      <c r="M25" s="83">
        <v>15.234126</v>
      </c>
      <c r="N25" s="83">
        <v>14.612603999999999</v>
      </c>
      <c r="O25" s="83">
        <v>16.05104</v>
      </c>
      <c r="P25" s="83">
        <v>16.093284659999998</v>
      </c>
      <c r="Q25" s="83">
        <v>16.530309239999998</v>
      </c>
      <c r="R25" s="83">
        <v>17.118226119999999</v>
      </c>
      <c r="S25" s="83">
        <v>17.740465586374832</v>
      </c>
      <c r="AL25" s="25"/>
      <c r="AM25" s="25"/>
      <c r="AN25" s="25"/>
      <c r="AO25" s="25"/>
      <c r="AP25" s="25"/>
      <c r="AQ25" s="25"/>
      <c r="AR25" s="25"/>
      <c r="AS25" s="25"/>
      <c r="AT25" s="25"/>
      <c r="AU25" s="25"/>
      <c r="AV25" s="25"/>
      <c r="AW25" s="25"/>
      <c r="AX25" s="25"/>
      <c r="AY25" s="25"/>
      <c r="AZ25" s="25"/>
      <c r="BA25" s="25"/>
      <c r="BB25" s="25"/>
    </row>
    <row r="26" spans="1:54" s="24" customFormat="1" ht="22.5" customHeight="1" x14ac:dyDescent="0.25">
      <c r="B26" s="81"/>
      <c r="C26" s="81" t="s">
        <v>7</v>
      </c>
      <c r="D26" s="83">
        <v>0.22686799999999999</v>
      </c>
      <c r="E26" s="83">
        <v>0.23563999999999999</v>
      </c>
      <c r="F26" s="83">
        <v>0.17174199999999998</v>
      </c>
      <c r="G26" s="83">
        <v>0.21878399999999998</v>
      </c>
      <c r="H26" s="83">
        <v>0.227298</v>
      </c>
      <c r="I26" s="83">
        <v>0.238564</v>
      </c>
      <c r="J26" s="83">
        <v>0.23882200000000001</v>
      </c>
      <c r="K26" s="83">
        <v>0.26083800000000001</v>
      </c>
      <c r="L26" s="83">
        <v>0.25155</v>
      </c>
      <c r="M26" s="83">
        <v>0.26685799999999998</v>
      </c>
      <c r="N26" s="83">
        <v>0.24243400000000001</v>
      </c>
      <c r="O26" s="83">
        <v>0.21190400000000001</v>
      </c>
      <c r="P26" s="83">
        <v>0.23031685999999998</v>
      </c>
      <c r="Q26" s="83">
        <v>0.23091051999999998</v>
      </c>
      <c r="R26" s="83">
        <v>0.22976671999999998</v>
      </c>
      <c r="S26" s="83">
        <v>0.23811863218069362</v>
      </c>
      <c r="AL26" s="25"/>
      <c r="AM26" s="25"/>
      <c r="AN26" s="25"/>
      <c r="AO26" s="25"/>
      <c r="AP26" s="25"/>
      <c r="AQ26" s="25"/>
      <c r="AR26" s="25"/>
      <c r="AS26" s="25"/>
      <c r="AT26" s="25"/>
      <c r="AU26" s="25"/>
      <c r="AV26" s="25"/>
      <c r="AW26" s="25"/>
      <c r="AX26" s="25"/>
      <c r="AY26" s="25"/>
      <c r="AZ26" s="25"/>
      <c r="BA26" s="25"/>
      <c r="BB26" s="25"/>
    </row>
    <row r="27" spans="1:54" s="24" customFormat="1" ht="22.5" customHeight="1" x14ac:dyDescent="0.25">
      <c r="B27" s="81"/>
      <c r="C27" s="81" t="s">
        <v>8</v>
      </c>
      <c r="D27" s="83">
        <v>6.02E-4</v>
      </c>
      <c r="E27" s="83">
        <v>4.2999999999999999E-4</v>
      </c>
      <c r="F27" s="83">
        <v>6.02E-4</v>
      </c>
      <c r="G27" s="83">
        <v>4.2999999999999999E-4</v>
      </c>
      <c r="H27" s="83">
        <v>3.4399999999999996E-4</v>
      </c>
      <c r="I27" s="83">
        <v>3.4399999999999996E-4</v>
      </c>
      <c r="J27" s="83">
        <v>4.2999999999999999E-4</v>
      </c>
      <c r="K27" s="83">
        <v>4.2999999999999999E-4</v>
      </c>
      <c r="L27" s="83">
        <v>4.2999999999999999E-4</v>
      </c>
      <c r="M27" s="83">
        <v>8.2559999999999995E-3</v>
      </c>
      <c r="N27" s="83">
        <v>1.2728E-2</v>
      </c>
      <c r="O27" s="83">
        <v>1.2728E-2</v>
      </c>
      <c r="P27" s="83">
        <v>1.2047570000000001E-2</v>
      </c>
      <c r="Q27" s="83">
        <v>2.003023E-2</v>
      </c>
      <c r="R27" s="83">
        <v>2.9502749999999998E-2</v>
      </c>
      <c r="S27" s="83">
        <v>3.057516108324547E-2</v>
      </c>
      <c r="AL27" s="25"/>
      <c r="AM27" s="25"/>
      <c r="AN27" s="25"/>
      <c r="AO27" s="25"/>
      <c r="AP27" s="25"/>
      <c r="AQ27" s="25"/>
      <c r="AR27" s="25"/>
      <c r="AS27" s="25"/>
      <c r="AT27" s="25"/>
      <c r="AU27" s="25"/>
      <c r="AV27" s="25"/>
      <c r="AW27" s="25"/>
      <c r="AX27" s="25"/>
      <c r="AY27" s="25"/>
      <c r="AZ27" s="25"/>
      <c r="BA27" s="25"/>
      <c r="BB27" s="25"/>
    </row>
    <row r="28" spans="1:54" s="24" customFormat="1" ht="22.5" customHeight="1" x14ac:dyDescent="0.25">
      <c r="B28" s="81"/>
      <c r="C28" s="81" t="s">
        <v>3</v>
      </c>
      <c r="D28" s="83">
        <v>0</v>
      </c>
      <c r="E28" s="83">
        <v>0</v>
      </c>
      <c r="F28" s="83">
        <v>0</v>
      </c>
      <c r="G28" s="83">
        <v>0</v>
      </c>
      <c r="H28" s="83">
        <v>0</v>
      </c>
      <c r="I28" s="83">
        <v>0</v>
      </c>
      <c r="J28" s="83">
        <v>0</v>
      </c>
      <c r="K28" s="83">
        <v>0</v>
      </c>
      <c r="L28" s="83">
        <v>0</v>
      </c>
      <c r="M28" s="83">
        <v>1.376E-2</v>
      </c>
      <c r="N28" s="83">
        <v>2.8809999999999999E-2</v>
      </c>
      <c r="O28" s="83">
        <v>3.9731999999999996E-2</v>
      </c>
      <c r="P28" s="83">
        <v>4.7945689999999999E-2</v>
      </c>
      <c r="Q28" s="83">
        <v>6.4586160000000004E-2</v>
      </c>
      <c r="R28" s="83">
        <v>0.10942346999999999</v>
      </c>
      <c r="S28" s="83">
        <v>0.11340096165739391</v>
      </c>
      <c r="AL28" s="25"/>
      <c r="AM28" s="25"/>
      <c r="AN28" s="25"/>
      <c r="AO28" s="25"/>
      <c r="AP28" s="25"/>
      <c r="AQ28" s="25"/>
      <c r="AR28" s="25"/>
      <c r="AS28" s="25"/>
      <c r="AT28" s="25"/>
      <c r="AU28" s="25"/>
      <c r="AV28" s="25"/>
      <c r="AW28" s="25"/>
      <c r="AX28" s="25"/>
      <c r="AY28" s="25"/>
      <c r="AZ28" s="25"/>
      <c r="BA28" s="25"/>
      <c r="BB28" s="25"/>
    </row>
    <row r="29" spans="1:54" s="24" customFormat="1" ht="27" customHeight="1" x14ac:dyDescent="0.25">
      <c r="B29" s="81"/>
      <c r="C29" s="82" t="s">
        <v>18</v>
      </c>
      <c r="D29" s="83">
        <v>3.5259999999993852E-2</v>
      </c>
      <c r="E29" s="83">
        <v>3.98179999999968E-2</v>
      </c>
      <c r="F29" s="83">
        <v>4.1710000000023228E-2</v>
      </c>
      <c r="G29" s="83">
        <v>3.9990000000003079E-2</v>
      </c>
      <c r="H29" s="83">
        <v>3.9904000000007045E-2</v>
      </c>
      <c r="I29" s="83">
        <v>4.3430000000000746E-2</v>
      </c>
      <c r="J29" s="83">
        <v>4.4892000000004373E-2</v>
      </c>
      <c r="K29" s="83">
        <v>4.1022000000012326E-2</v>
      </c>
      <c r="L29" s="83">
        <v>3.8184000000001106E-2</v>
      </c>
      <c r="M29" s="83">
        <v>3.9129999999985898E-2</v>
      </c>
      <c r="N29" s="83">
        <v>3.9301999999992177E-2</v>
      </c>
      <c r="O29" s="83">
        <v>3.8356000000007384E-2</v>
      </c>
      <c r="P29" s="83">
        <v>3.7405870000000618E-2</v>
      </c>
      <c r="Q29" s="83">
        <v>3.7151999999991858E-2</v>
      </c>
      <c r="R29" s="83">
        <v>3.6899849999997514E-2</v>
      </c>
      <c r="S29" s="83">
        <v>3.8241142188355982E-2</v>
      </c>
      <c r="AL29" s="25"/>
      <c r="AM29" s="25"/>
      <c r="AN29" s="25"/>
      <c r="AO29" s="25"/>
      <c r="AP29" s="25"/>
      <c r="AQ29" s="25"/>
      <c r="AR29" s="25"/>
      <c r="AS29" s="25"/>
      <c r="AT29" s="25"/>
      <c r="AU29" s="25"/>
      <c r="AV29" s="25"/>
      <c r="AW29" s="25"/>
      <c r="AX29" s="25"/>
      <c r="AY29" s="25"/>
      <c r="AZ29" s="25"/>
      <c r="BA29" s="25"/>
      <c r="BB29" s="25"/>
    </row>
    <row r="30" spans="1:54" s="18" customFormat="1" ht="36" customHeight="1" x14ac:dyDescent="0.25">
      <c r="A30" s="17"/>
      <c r="B30" s="191" t="s">
        <v>259</v>
      </c>
      <c r="C30" s="191"/>
      <c r="D30" s="80">
        <v>387.82668861999997</v>
      </c>
      <c r="E30" s="80">
        <v>400.80159014999998</v>
      </c>
      <c r="F30" s="80">
        <v>403.12442935000001</v>
      </c>
      <c r="G30" s="80">
        <v>409.36374964999999</v>
      </c>
      <c r="H30" s="80">
        <v>397.74197050999999</v>
      </c>
      <c r="I30" s="80">
        <v>425.81569968000002</v>
      </c>
      <c r="J30" s="80">
        <v>427.83020572999999</v>
      </c>
      <c r="K30" s="80">
        <v>426.46978889000002</v>
      </c>
      <c r="L30" s="80">
        <v>413.66804872999995</v>
      </c>
      <c r="M30" s="80">
        <v>432.61779748000004</v>
      </c>
      <c r="N30" s="80">
        <v>431.67026141999997</v>
      </c>
      <c r="O30" s="80">
        <v>442.11540766000002</v>
      </c>
      <c r="P30" s="80">
        <v>465.20149678000001</v>
      </c>
      <c r="Q30" s="80">
        <v>477.05106599999999</v>
      </c>
      <c r="R30" s="80">
        <v>485.79345393999995</v>
      </c>
      <c r="S30" s="80">
        <v>100</v>
      </c>
      <c r="T30" s="17"/>
      <c r="AA30" s="19"/>
      <c r="AB30" s="19"/>
      <c r="AC30" s="19"/>
      <c r="AD30" s="19"/>
      <c r="AE30" s="19"/>
      <c r="AI30" s="14"/>
      <c r="AL30" s="21"/>
      <c r="AM30" s="21"/>
      <c r="AN30" s="21"/>
      <c r="AO30" s="21"/>
      <c r="AP30" s="21"/>
      <c r="AQ30" s="21"/>
      <c r="AR30" s="21"/>
      <c r="AS30" s="21"/>
      <c r="AT30" s="21"/>
      <c r="AU30" s="21"/>
      <c r="AV30" s="21"/>
      <c r="AW30" s="21"/>
      <c r="AX30" s="21"/>
      <c r="AY30" s="21"/>
      <c r="AZ30" s="21"/>
      <c r="BA30" s="21"/>
      <c r="BB30" s="21"/>
    </row>
    <row r="31" spans="1:54" s="115" customFormat="1" ht="22.5" customHeight="1" x14ac:dyDescent="0.25">
      <c r="A31" s="120"/>
      <c r="B31" s="121"/>
      <c r="C31" s="81" t="s">
        <v>11</v>
      </c>
      <c r="D31" s="83">
        <v>138.26633678000002</v>
      </c>
      <c r="E31" s="83">
        <v>144.22471587000001</v>
      </c>
      <c r="F31" s="83">
        <v>141.05212113000002</v>
      </c>
      <c r="G31" s="83">
        <v>140.53996045000002</v>
      </c>
      <c r="H31" s="83">
        <v>131.88815103000002</v>
      </c>
      <c r="I31" s="83">
        <v>143.91757118000001</v>
      </c>
      <c r="J31" s="83">
        <v>149.09103865999998</v>
      </c>
      <c r="K31" s="83">
        <v>157.30292030000001</v>
      </c>
      <c r="L31" s="83">
        <v>146.02614463</v>
      </c>
      <c r="M31" s="83">
        <v>150.93820442000001</v>
      </c>
      <c r="N31" s="83">
        <v>150.03333781000001</v>
      </c>
      <c r="O31" s="83">
        <v>159.86152791999999</v>
      </c>
      <c r="P31" s="83">
        <v>160.97338829999998</v>
      </c>
      <c r="Q31" s="83">
        <v>164.46736184999997</v>
      </c>
      <c r="R31" s="83">
        <v>167.20583875</v>
      </c>
      <c r="S31" s="83">
        <v>34.419121417525623</v>
      </c>
      <c r="AL31" s="124"/>
      <c r="AM31" s="124"/>
      <c r="AN31" s="124"/>
      <c r="AO31" s="124"/>
      <c r="AP31" s="124"/>
      <c r="AQ31" s="124"/>
      <c r="AR31" s="124"/>
      <c r="AS31" s="124"/>
      <c r="AT31" s="124"/>
      <c r="AU31" s="124"/>
      <c r="AV31" s="124"/>
      <c r="AW31" s="124"/>
      <c r="AX31" s="124"/>
      <c r="AY31" s="124"/>
      <c r="AZ31" s="124"/>
      <c r="BA31" s="124"/>
      <c r="BB31" s="124"/>
    </row>
    <row r="32" spans="1:54" s="24" customFormat="1" ht="22.5" customHeight="1" x14ac:dyDescent="0.25">
      <c r="B32" s="81"/>
      <c r="C32" s="81" t="s">
        <v>20</v>
      </c>
      <c r="D32" s="83">
        <v>52.452391519999999</v>
      </c>
      <c r="E32" s="83">
        <v>55.579971129999997</v>
      </c>
      <c r="F32" s="83">
        <v>55.257633810000002</v>
      </c>
      <c r="G32" s="83">
        <v>59.101240149999995</v>
      </c>
      <c r="H32" s="83">
        <v>59.785169080000003</v>
      </c>
      <c r="I32" s="83">
        <v>61.178983440000003</v>
      </c>
      <c r="J32" s="83">
        <v>64.638661339999999</v>
      </c>
      <c r="K32" s="83">
        <v>64.19652318</v>
      </c>
      <c r="L32" s="83">
        <v>64.850077709999994</v>
      </c>
      <c r="M32" s="83">
        <v>65.879438070000006</v>
      </c>
      <c r="N32" s="83">
        <v>64.751007760000007</v>
      </c>
      <c r="O32" s="83">
        <v>62.903821859999994</v>
      </c>
      <c r="P32" s="83">
        <v>63.822199399999995</v>
      </c>
      <c r="Q32" s="83">
        <v>63.900510140000002</v>
      </c>
      <c r="R32" s="83">
        <v>66.50265091</v>
      </c>
      <c r="S32" s="83">
        <v>13.689490949421831</v>
      </c>
      <c r="AL32" s="25"/>
      <c r="AM32" s="25"/>
      <c r="AN32" s="25"/>
      <c r="AO32" s="25"/>
      <c r="AP32" s="25"/>
      <c r="AQ32" s="25"/>
      <c r="AR32" s="25"/>
      <c r="AS32" s="25"/>
      <c r="AT32" s="25"/>
      <c r="AU32" s="25"/>
      <c r="AV32" s="25"/>
      <c r="AW32" s="25"/>
      <c r="AX32" s="25"/>
      <c r="AY32" s="25"/>
      <c r="AZ32" s="25"/>
      <c r="BA32" s="25"/>
      <c r="BB32" s="25"/>
    </row>
    <row r="33" spans="1:54" s="24" customFormat="1" ht="27" customHeight="1" x14ac:dyDescent="0.25">
      <c r="B33" s="81"/>
      <c r="C33" s="82" t="s">
        <v>12</v>
      </c>
      <c r="D33" s="83">
        <v>145.69579996000002</v>
      </c>
      <c r="E33" s="83">
        <v>149.62507941999999</v>
      </c>
      <c r="F33" s="83">
        <v>151.72353977999998</v>
      </c>
      <c r="G33" s="83">
        <v>154.56976964</v>
      </c>
      <c r="H33" s="83">
        <v>147.36460879999998</v>
      </c>
      <c r="I33" s="83">
        <v>148.41285210999999</v>
      </c>
      <c r="J33" s="83">
        <v>153.32057151000001</v>
      </c>
      <c r="K33" s="83">
        <v>145.71625225999998</v>
      </c>
      <c r="L33" s="83">
        <v>142.01798217999999</v>
      </c>
      <c r="M33" s="83">
        <v>151.88638539999999</v>
      </c>
      <c r="N33" s="83">
        <v>151.03344657</v>
      </c>
      <c r="O33" s="83">
        <v>151.94137665</v>
      </c>
      <c r="P33" s="83">
        <v>164.16951572999997</v>
      </c>
      <c r="Q33" s="83">
        <v>169.79726642</v>
      </c>
      <c r="R33" s="83">
        <v>172.99150426999998</v>
      </c>
      <c r="S33" s="83">
        <v>35.610093727480745</v>
      </c>
      <c r="AL33" s="25"/>
      <c r="AM33" s="25"/>
      <c r="AN33" s="25"/>
      <c r="AO33" s="25"/>
      <c r="AP33" s="25"/>
      <c r="AQ33" s="25"/>
      <c r="AR33" s="25"/>
      <c r="AS33" s="25"/>
      <c r="AT33" s="25"/>
      <c r="AU33" s="25"/>
      <c r="AV33" s="25"/>
      <c r="AW33" s="25"/>
      <c r="AX33" s="25"/>
      <c r="AY33" s="25"/>
      <c r="AZ33" s="25"/>
      <c r="BA33" s="25"/>
      <c r="BB33" s="25"/>
    </row>
    <row r="34" spans="1:54" s="18" customFormat="1" ht="36" customHeight="1" x14ac:dyDescent="0.2">
      <c r="A34" s="17"/>
      <c r="B34" s="191" t="s">
        <v>260</v>
      </c>
      <c r="C34" s="191"/>
      <c r="D34" s="80">
        <v>91.808156099999991</v>
      </c>
      <c r="E34" s="80">
        <v>95.557083700000007</v>
      </c>
      <c r="F34" s="80">
        <v>99.418711000000002</v>
      </c>
      <c r="G34" s="80">
        <v>105.52800590000001</v>
      </c>
      <c r="H34" s="80">
        <v>101.3219292</v>
      </c>
      <c r="I34" s="80">
        <v>109.3628327</v>
      </c>
      <c r="J34" s="80">
        <v>103.1698133</v>
      </c>
      <c r="K34" s="80">
        <v>103.36625429999999</v>
      </c>
      <c r="L34" s="80">
        <v>108.35074640000001</v>
      </c>
      <c r="M34" s="80">
        <v>114.2505795</v>
      </c>
      <c r="N34" s="80">
        <v>114.4305514</v>
      </c>
      <c r="O34" s="80">
        <v>113.0230543</v>
      </c>
      <c r="P34" s="80">
        <v>120.63863538000001</v>
      </c>
      <c r="Q34" s="80">
        <v>121.46222052</v>
      </c>
      <c r="R34" s="80">
        <v>122.72267814</v>
      </c>
      <c r="S34" s="80">
        <v>100</v>
      </c>
      <c r="T34" s="17"/>
      <c r="Z34" s="20"/>
      <c r="AA34" s="19"/>
      <c r="AB34" s="19"/>
      <c r="AC34" s="19"/>
      <c r="AD34" s="19"/>
      <c r="AE34" s="19"/>
      <c r="AI34" s="14"/>
      <c r="AL34" s="21"/>
      <c r="AM34" s="21"/>
      <c r="AN34" s="21"/>
      <c r="AO34" s="21"/>
      <c r="AP34" s="21"/>
      <c r="AQ34" s="21"/>
      <c r="AR34" s="21"/>
      <c r="AS34" s="21"/>
      <c r="AT34" s="21"/>
      <c r="AU34" s="21"/>
      <c r="AV34" s="21"/>
      <c r="AW34" s="21"/>
      <c r="AX34" s="21"/>
      <c r="AY34" s="21"/>
      <c r="AZ34" s="21"/>
      <c r="BA34" s="21"/>
      <c r="BB34" s="21"/>
    </row>
    <row r="35" spans="1:54" s="115" customFormat="1" ht="22.5" customHeight="1" x14ac:dyDescent="0.25">
      <c r="B35" s="121"/>
      <c r="C35" s="81" t="s">
        <v>11</v>
      </c>
      <c r="D35" s="83">
        <v>10.278127399999999</v>
      </c>
      <c r="E35" s="83">
        <v>10.872838700000001</v>
      </c>
      <c r="F35" s="83">
        <v>12.661239499999999</v>
      </c>
      <c r="G35" s="83">
        <v>13.0594956</v>
      </c>
      <c r="H35" s="83">
        <v>10.844136000000001</v>
      </c>
      <c r="I35" s="83">
        <v>11.117960800000001</v>
      </c>
      <c r="J35" s="83">
        <v>10.183987699999999</v>
      </c>
      <c r="K35" s="83">
        <v>11.291395699999999</v>
      </c>
      <c r="L35" s="83">
        <v>12.063428200000001</v>
      </c>
      <c r="M35" s="83">
        <v>13.766589</v>
      </c>
      <c r="N35" s="83">
        <v>14.476630699999999</v>
      </c>
      <c r="O35" s="83">
        <v>16.0283756</v>
      </c>
      <c r="P35" s="83">
        <v>15.870839180000001</v>
      </c>
      <c r="Q35" s="83">
        <v>16.16741815</v>
      </c>
      <c r="R35" s="83">
        <v>15.44478183</v>
      </c>
      <c r="S35" s="83">
        <v>12.585108200116728</v>
      </c>
      <c r="AL35" s="124"/>
      <c r="AM35" s="124"/>
      <c r="AN35" s="124"/>
      <c r="AO35" s="124"/>
      <c r="AP35" s="124"/>
      <c r="AQ35" s="124"/>
      <c r="AR35" s="124"/>
      <c r="AS35" s="124"/>
      <c r="AT35" s="124"/>
      <c r="AU35" s="124"/>
      <c r="AV35" s="124"/>
      <c r="AW35" s="124"/>
      <c r="AX35" s="124"/>
      <c r="AY35" s="124"/>
      <c r="AZ35" s="124"/>
      <c r="BA35" s="124"/>
      <c r="BB35" s="124"/>
    </row>
    <row r="36" spans="1:54" s="24" customFormat="1" ht="22.5" customHeight="1" x14ac:dyDescent="0.25">
      <c r="B36" s="81"/>
      <c r="C36" s="81" t="s">
        <v>20</v>
      </c>
      <c r="D36" s="83">
        <v>47.487848800000002</v>
      </c>
      <c r="E36" s="83">
        <v>50.471757599999997</v>
      </c>
      <c r="F36" s="83">
        <v>50.000236100000002</v>
      </c>
      <c r="G36" s="83">
        <v>54.160800399999999</v>
      </c>
      <c r="H36" s="83">
        <v>54.777737099999996</v>
      </c>
      <c r="I36" s="83">
        <v>55.965953599999999</v>
      </c>
      <c r="J36" s="83">
        <v>59.014448600000001</v>
      </c>
      <c r="K36" s="83">
        <v>58.389071700000002</v>
      </c>
      <c r="L36" s="83">
        <v>59.184115499999997</v>
      </c>
      <c r="M36" s="83">
        <v>60.042469499999996</v>
      </c>
      <c r="N36" s="83">
        <v>59.368713700000001</v>
      </c>
      <c r="O36" s="83">
        <v>57.395934500000003</v>
      </c>
      <c r="P36" s="83">
        <v>58.742254389999999</v>
      </c>
      <c r="Q36" s="83">
        <v>58.663084150000003</v>
      </c>
      <c r="R36" s="83">
        <v>61.21505698</v>
      </c>
      <c r="S36" s="83">
        <v>49.880802723492458</v>
      </c>
      <c r="AL36" s="25"/>
      <c r="AM36" s="25"/>
      <c r="AN36" s="25"/>
      <c r="AO36" s="25"/>
      <c r="AP36" s="25"/>
      <c r="AQ36" s="25"/>
      <c r="AR36" s="25"/>
      <c r="AS36" s="25"/>
      <c r="AT36" s="25"/>
      <c r="AU36" s="25"/>
      <c r="AV36" s="25"/>
      <c r="AW36" s="25"/>
      <c r="AX36" s="25"/>
      <c r="AY36" s="25"/>
      <c r="AZ36" s="25"/>
      <c r="BA36" s="25"/>
      <c r="BB36" s="25"/>
    </row>
    <row r="37" spans="1:54" s="24" customFormat="1" ht="27" customHeight="1" x14ac:dyDescent="0.25">
      <c r="B37" s="81"/>
      <c r="C37" s="82" t="s">
        <v>12</v>
      </c>
      <c r="D37" s="83">
        <v>7.2064522999999996</v>
      </c>
      <c r="E37" s="83">
        <v>7.4487741000000005</v>
      </c>
      <c r="F37" s="83">
        <v>8.8647459999999985</v>
      </c>
      <c r="G37" s="83">
        <v>9.6824769000000011</v>
      </c>
      <c r="H37" s="83">
        <v>6.0827506000000007</v>
      </c>
      <c r="I37" s="83">
        <v>6.3816844000000001</v>
      </c>
      <c r="J37" s="83">
        <v>8.2755542000000002</v>
      </c>
      <c r="K37" s="83">
        <v>8.4624065000000002</v>
      </c>
      <c r="L37" s="83">
        <v>9.2299696999999998</v>
      </c>
      <c r="M37" s="83">
        <v>10.6981664</v>
      </c>
      <c r="N37" s="83">
        <v>10.541896400000001</v>
      </c>
      <c r="O37" s="83">
        <v>9.7890735000000006</v>
      </c>
      <c r="P37" s="83">
        <v>12.913676030000001</v>
      </c>
      <c r="Q37" s="83">
        <v>13.28600642</v>
      </c>
      <c r="R37" s="83">
        <v>13.600156460000001</v>
      </c>
      <c r="S37" s="83">
        <v>11.082023849320798</v>
      </c>
      <c r="AL37" s="25"/>
      <c r="AM37" s="25"/>
      <c r="AN37" s="25"/>
      <c r="AO37" s="25"/>
      <c r="AP37" s="25"/>
      <c r="AQ37" s="25"/>
      <c r="AR37" s="25"/>
      <c r="AS37" s="25"/>
      <c r="AT37" s="25"/>
      <c r="AU37" s="25"/>
      <c r="AV37" s="25"/>
      <c r="AW37" s="25"/>
      <c r="AX37" s="25"/>
      <c r="AY37" s="25"/>
      <c r="AZ37" s="25"/>
      <c r="BA37" s="25"/>
      <c r="BB37" s="25"/>
    </row>
    <row r="38" spans="1:54" s="18" customFormat="1" ht="36" customHeight="1" x14ac:dyDescent="0.25">
      <c r="A38" s="17"/>
      <c r="B38" s="191" t="s">
        <v>261</v>
      </c>
      <c r="C38" s="191"/>
      <c r="D38" s="80">
        <v>94.230034419999996</v>
      </c>
      <c r="E38" s="80">
        <v>97.131516689999998</v>
      </c>
      <c r="F38" s="80">
        <v>96.277298279999997</v>
      </c>
      <c r="G38" s="80">
        <v>98.674142070000002</v>
      </c>
      <c r="H38" s="80">
        <v>100.99666495000001</v>
      </c>
      <c r="I38" s="80">
        <v>110.45129032</v>
      </c>
      <c r="J38" s="80">
        <v>106.73381088999999</v>
      </c>
      <c r="K38" s="80">
        <v>101.05899654</v>
      </c>
      <c r="L38" s="80">
        <v>100.68958452999999</v>
      </c>
      <c r="M38" s="80">
        <v>111.25222779000001</v>
      </c>
      <c r="N38" s="80">
        <v>114.0400788</v>
      </c>
      <c r="O38" s="80">
        <v>122.23496932</v>
      </c>
      <c r="P38" s="80">
        <v>136.23827940999999</v>
      </c>
      <c r="Q38" s="80">
        <v>143.9991612</v>
      </c>
      <c r="R38" s="80">
        <v>147.47569024000001</v>
      </c>
      <c r="S38" s="80">
        <v>100</v>
      </c>
      <c r="T38" s="17"/>
      <c r="Y38" s="26"/>
      <c r="AA38" s="19"/>
      <c r="AB38" s="19"/>
      <c r="AC38" s="19"/>
      <c r="AD38" s="19"/>
      <c r="AE38" s="19"/>
      <c r="AI38" s="14"/>
      <c r="AL38" s="21"/>
      <c r="AM38" s="21"/>
      <c r="AN38" s="21"/>
      <c r="AO38" s="21"/>
      <c r="AP38" s="21"/>
      <c r="AQ38" s="21"/>
      <c r="AR38" s="21"/>
      <c r="AS38" s="21"/>
      <c r="AT38" s="21"/>
      <c r="AU38" s="21"/>
      <c r="AV38" s="21"/>
      <c r="AW38" s="21"/>
      <c r="AX38" s="21"/>
      <c r="AY38" s="21"/>
      <c r="AZ38" s="21"/>
      <c r="BA38" s="21"/>
      <c r="BB38" s="21"/>
    </row>
    <row r="39" spans="1:54" s="115" customFormat="1" ht="22.5" customHeight="1" x14ac:dyDescent="0.25">
      <c r="B39" s="121"/>
      <c r="C39" s="81" t="s">
        <v>11</v>
      </c>
      <c r="D39" s="83">
        <v>30.109817889999999</v>
      </c>
      <c r="E39" s="83">
        <v>31.585438310000001</v>
      </c>
      <c r="F39" s="83">
        <v>26.840917979999997</v>
      </c>
      <c r="G39" s="83">
        <v>30.127896459999999</v>
      </c>
      <c r="H39" s="83">
        <v>29.39727375</v>
      </c>
      <c r="I39" s="83">
        <v>32.354915679999998</v>
      </c>
      <c r="J39" s="83">
        <v>31.21403295</v>
      </c>
      <c r="K39" s="83">
        <v>34.066639799999997</v>
      </c>
      <c r="L39" s="83">
        <v>33.70749284</v>
      </c>
      <c r="M39" s="83">
        <v>37.172664759999996</v>
      </c>
      <c r="N39" s="83">
        <v>35.490343840000001</v>
      </c>
      <c r="O39" s="83">
        <v>36.675422220000002</v>
      </c>
      <c r="P39" s="83">
        <v>38.270284939999996</v>
      </c>
      <c r="Q39" s="83">
        <v>40.450370880000001</v>
      </c>
      <c r="R39" s="83">
        <v>41.426952190000002</v>
      </c>
      <c r="S39" s="83">
        <v>28.090698963729089</v>
      </c>
      <c r="AL39" s="124"/>
      <c r="AM39" s="124"/>
      <c r="AN39" s="124"/>
      <c r="AO39" s="124"/>
      <c r="AP39" s="124"/>
      <c r="AQ39" s="124"/>
      <c r="AR39" s="124"/>
      <c r="AS39" s="124"/>
      <c r="AT39" s="124"/>
      <c r="AU39" s="124"/>
      <c r="AV39" s="124"/>
      <c r="AW39" s="124"/>
      <c r="AX39" s="124"/>
      <c r="AY39" s="124"/>
      <c r="AZ39" s="124"/>
      <c r="BA39" s="124"/>
      <c r="BB39" s="124"/>
    </row>
    <row r="40" spans="1:54" s="24" customFormat="1" ht="22.5" customHeight="1" x14ac:dyDescent="0.25">
      <c r="B40" s="81"/>
      <c r="C40" s="81" t="s">
        <v>20</v>
      </c>
      <c r="D40" s="83">
        <v>4.7750720000000003E-2</v>
      </c>
      <c r="E40" s="83">
        <v>3.1031530000000002E-2</v>
      </c>
      <c r="F40" s="83">
        <v>8.5959709999999995E-2</v>
      </c>
      <c r="G40" s="83">
        <v>0.14335974999999998</v>
      </c>
      <c r="H40" s="83">
        <v>0.10078798</v>
      </c>
      <c r="I40" s="83">
        <v>0.11322984</v>
      </c>
      <c r="J40" s="83">
        <v>7.8760739999999996E-2</v>
      </c>
      <c r="K40" s="83">
        <v>4.493548E-2</v>
      </c>
      <c r="L40" s="83">
        <v>4.0272210000000003E-2</v>
      </c>
      <c r="M40" s="83">
        <v>5.020057E-2</v>
      </c>
      <c r="N40" s="83">
        <v>8.0222059999999998E-2</v>
      </c>
      <c r="O40" s="83">
        <v>0.15971936</v>
      </c>
      <c r="P40" s="83">
        <v>0.25385721</v>
      </c>
      <c r="Q40" s="83">
        <v>0.26831832000000005</v>
      </c>
      <c r="R40" s="83">
        <v>0.27479624999999996</v>
      </c>
      <c r="S40" s="83">
        <v>0.1863332523162293</v>
      </c>
      <c r="AL40" s="25"/>
      <c r="AM40" s="25"/>
      <c r="AN40" s="25"/>
      <c r="AO40" s="25"/>
      <c r="AP40" s="25"/>
      <c r="AQ40" s="25"/>
      <c r="AR40" s="25"/>
      <c r="AS40" s="25"/>
      <c r="AT40" s="25"/>
      <c r="AU40" s="25"/>
      <c r="AV40" s="25"/>
      <c r="AW40" s="25"/>
      <c r="AX40" s="25"/>
      <c r="AY40" s="25"/>
      <c r="AZ40" s="25"/>
      <c r="BA40" s="25"/>
      <c r="BB40" s="25"/>
    </row>
    <row r="41" spans="1:54" s="24" customFormat="1" ht="27" customHeight="1" x14ac:dyDescent="0.25">
      <c r="B41" s="81"/>
      <c r="C41" s="82" t="s">
        <v>12</v>
      </c>
      <c r="D41" s="83">
        <v>42.105650479999994</v>
      </c>
      <c r="E41" s="83">
        <v>43.328596000000005</v>
      </c>
      <c r="F41" s="83">
        <v>44.312228080000004</v>
      </c>
      <c r="G41" s="83">
        <v>43.817989400000002</v>
      </c>
      <c r="H41" s="83">
        <v>44.320792449999992</v>
      </c>
      <c r="I41" s="83">
        <v>43.450966979999997</v>
      </c>
      <c r="J41" s="83">
        <v>42.177077369999999</v>
      </c>
      <c r="K41" s="83">
        <v>34.649919969999999</v>
      </c>
      <c r="L41" s="83">
        <v>35.75817335</v>
      </c>
      <c r="M41" s="83">
        <v>41.674233530000002</v>
      </c>
      <c r="N41" s="83">
        <v>44.484713470000003</v>
      </c>
      <c r="O41" s="83">
        <v>49.690991230000002</v>
      </c>
      <c r="P41" s="83">
        <v>56.440471059999993</v>
      </c>
      <c r="Q41" s="83">
        <v>59.655630749999993</v>
      </c>
      <c r="R41" s="83">
        <v>61.095878940000006</v>
      </c>
      <c r="S41" s="83">
        <v>41.427762664187824</v>
      </c>
      <c r="AL41" s="25"/>
      <c r="AM41" s="25"/>
      <c r="AN41" s="25"/>
      <c r="AO41" s="25"/>
      <c r="AP41" s="25"/>
      <c r="AQ41" s="25"/>
      <c r="AR41" s="25"/>
      <c r="AS41" s="25"/>
      <c r="AT41" s="25"/>
      <c r="AU41" s="25"/>
      <c r="AV41" s="25"/>
      <c r="AW41" s="25"/>
      <c r="AX41" s="25"/>
      <c r="AY41" s="25"/>
      <c r="AZ41" s="25"/>
      <c r="BA41" s="25"/>
      <c r="BB41" s="25"/>
    </row>
    <row r="42" spans="1:54" s="18" customFormat="1" ht="36" customHeight="1" x14ac:dyDescent="0.25">
      <c r="A42" s="17"/>
      <c r="B42" s="191" t="s">
        <v>262</v>
      </c>
      <c r="C42" s="191"/>
      <c r="D42" s="80">
        <v>91.756901100000007</v>
      </c>
      <c r="E42" s="80">
        <v>95.509848700000006</v>
      </c>
      <c r="F42" s="80">
        <v>99.386551000000011</v>
      </c>
      <c r="G42" s="80">
        <v>105.48881089999999</v>
      </c>
      <c r="H42" s="80">
        <v>101.28072419999999</v>
      </c>
      <c r="I42" s="80">
        <v>109.2532877</v>
      </c>
      <c r="J42" s="80">
        <v>103.0723283</v>
      </c>
      <c r="K42" s="80">
        <v>103.28082929999999</v>
      </c>
      <c r="L42" s="80">
        <v>108.2442164</v>
      </c>
      <c r="M42" s="80">
        <v>114.1400295</v>
      </c>
      <c r="N42" s="80">
        <v>114.33909639999999</v>
      </c>
      <c r="O42" s="80">
        <v>112.9828543</v>
      </c>
      <c r="P42" s="80">
        <v>120.61240488</v>
      </c>
      <c r="Q42" s="80">
        <v>121.43529820000001</v>
      </c>
      <c r="R42" s="80">
        <v>122.69505287</v>
      </c>
      <c r="S42" s="80">
        <v>100</v>
      </c>
      <c r="T42" s="17"/>
      <c r="AA42" s="19"/>
      <c r="AB42" s="19"/>
      <c r="AC42" s="19"/>
      <c r="AD42" s="19"/>
      <c r="AE42" s="19"/>
      <c r="AI42" s="14"/>
      <c r="AL42" s="21"/>
      <c r="AM42" s="21"/>
      <c r="AN42" s="21"/>
      <c r="AO42" s="21"/>
      <c r="AP42" s="21"/>
      <c r="AQ42" s="21"/>
      <c r="AR42" s="21"/>
      <c r="AS42" s="21"/>
      <c r="AT42" s="21"/>
      <c r="AU42" s="21"/>
      <c r="AV42" s="21"/>
      <c r="AW42" s="21"/>
      <c r="AX42" s="21"/>
      <c r="AY42" s="21"/>
      <c r="AZ42" s="21"/>
      <c r="BA42" s="21"/>
      <c r="BB42" s="21"/>
    </row>
    <row r="43" spans="1:54" s="115" customFormat="1" ht="22.5" customHeight="1" x14ac:dyDescent="0.25">
      <c r="B43" s="121"/>
      <c r="C43" s="81" t="s">
        <v>13</v>
      </c>
      <c r="D43" s="83">
        <v>27.596633999999998</v>
      </c>
      <c r="E43" s="83">
        <v>29.312753700000002</v>
      </c>
      <c r="F43" s="83">
        <v>30.220731300000001</v>
      </c>
      <c r="G43" s="83">
        <v>32.946765899999995</v>
      </c>
      <c r="H43" s="83">
        <v>32.871101099999997</v>
      </c>
      <c r="I43" s="83">
        <v>34.943475899999996</v>
      </c>
      <c r="J43" s="83">
        <v>35.403770100000003</v>
      </c>
      <c r="K43" s="83">
        <v>36.770991000000002</v>
      </c>
      <c r="L43" s="83">
        <v>37.434108899999998</v>
      </c>
      <c r="M43" s="83">
        <v>38.136110099999996</v>
      </c>
      <c r="N43" s="83">
        <v>37.131449699999997</v>
      </c>
      <c r="O43" s="83">
        <v>36.354834600000004</v>
      </c>
      <c r="P43" s="83">
        <v>35.206831440000002</v>
      </c>
      <c r="Q43" s="83">
        <v>36.2546538</v>
      </c>
      <c r="R43" s="83">
        <v>36.569000509999995</v>
      </c>
      <c r="S43" s="83">
        <v>29.804788094224321</v>
      </c>
      <c r="AL43" s="124"/>
      <c r="AM43" s="124"/>
      <c r="AN43" s="124"/>
      <c r="AO43" s="124"/>
      <c r="AP43" s="124"/>
      <c r="AQ43" s="124"/>
      <c r="AR43" s="124"/>
      <c r="AS43" s="124"/>
      <c r="AT43" s="124"/>
      <c r="AU43" s="124"/>
      <c r="AV43" s="124"/>
      <c r="AW43" s="124"/>
      <c r="AX43" s="124"/>
      <c r="AY43" s="124"/>
      <c r="AZ43" s="124"/>
      <c r="BA43" s="124"/>
      <c r="BB43" s="124"/>
    </row>
    <row r="44" spans="1:54" s="24" customFormat="1" ht="22.5" customHeight="1" x14ac:dyDescent="0.25">
      <c r="B44" s="81"/>
      <c r="C44" s="81" t="s">
        <v>2</v>
      </c>
      <c r="D44" s="83">
        <v>23.438112499999999</v>
      </c>
      <c r="E44" s="83">
        <v>24.630622500000001</v>
      </c>
      <c r="F44" s="83">
        <v>25.162775</v>
      </c>
      <c r="G44" s="83">
        <v>26.8223175</v>
      </c>
      <c r="H44" s="83">
        <v>24.147310000000001</v>
      </c>
      <c r="I44" s="83">
        <v>23.421832500000001</v>
      </c>
      <c r="J44" s="83">
        <v>26.254552500000003</v>
      </c>
      <c r="K44" s="83">
        <v>22.994482499999997</v>
      </c>
      <c r="L44" s="83">
        <v>23.550037499999998</v>
      </c>
      <c r="M44" s="83">
        <v>26.598467499999998</v>
      </c>
      <c r="N44" s="83">
        <v>27.336154999999998</v>
      </c>
      <c r="O44" s="83">
        <v>24.817842499999998</v>
      </c>
      <c r="P44" s="83">
        <v>27.998242250000001</v>
      </c>
      <c r="Q44" s="83">
        <v>24.668858849999999</v>
      </c>
      <c r="R44" s="83">
        <v>28.4640679</v>
      </c>
      <c r="S44" s="83">
        <v>23.199034707747138</v>
      </c>
      <c r="AL44" s="25"/>
      <c r="AM44" s="25"/>
      <c r="AN44" s="25"/>
      <c r="AO44" s="25"/>
      <c r="AP44" s="25"/>
      <c r="AQ44" s="25"/>
      <c r="AR44" s="25"/>
      <c r="AS44" s="25"/>
      <c r="AT44" s="25"/>
      <c r="AU44" s="25"/>
      <c r="AV44" s="25"/>
      <c r="AW44" s="25"/>
      <c r="AX44" s="25"/>
      <c r="AY44" s="25"/>
      <c r="AZ44" s="25"/>
      <c r="BA44" s="25"/>
      <c r="BB44" s="25"/>
    </row>
    <row r="45" spans="1:54" s="24" customFormat="1" ht="22.5" customHeight="1" x14ac:dyDescent="0.25">
      <c r="B45" s="81"/>
      <c r="C45" s="81" t="s">
        <v>14</v>
      </c>
      <c r="D45" s="83">
        <v>3.0381719999999999</v>
      </c>
      <c r="E45" s="83">
        <v>2.6913618000000001</v>
      </c>
      <c r="F45" s="83">
        <v>2.8222516</v>
      </c>
      <c r="G45" s="83">
        <v>3.0974068000000003</v>
      </c>
      <c r="H45" s="83">
        <v>2.7037820000000004</v>
      </c>
      <c r="I45" s="83">
        <v>2.5327654000000002</v>
      </c>
      <c r="J45" s="83">
        <v>2.2327698000000002</v>
      </c>
      <c r="K45" s="83">
        <v>2.2556994000000001</v>
      </c>
      <c r="L45" s="83">
        <v>1.9786333999999999</v>
      </c>
      <c r="M45" s="83">
        <v>1.8458327999999999</v>
      </c>
      <c r="N45" s="83">
        <v>0.95922160000000001</v>
      </c>
      <c r="O45" s="83">
        <v>0.89998679999999998</v>
      </c>
      <c r="P45" s="83">
        <v>1.31071326</v>
      </c>
      <c r="Q45" s="83">
        <v>1.4355430899999999</v>
      </c>
      <c r="R45" s="83">
        <v>1.0532517299999999</v>
      </c>
      <c r="S45" s="83">
        <v>0.85843047895008406</v>
      </c>
      <c r="AL45" s="25"/>
      <c r="AM45" s="25"/>
      <c r="AN45" s="25"/>
      <c r="AO45" s="25"/>
      <c r="AP45" s="25"/>
      <c r="AQ45" s="25"/>
      <c r="AR45" s="25"/>
      <c r="AS45" s="25"/>
      <c r="AT45" s="25"/>
      <c r="AU45" s="25"/>
      <c r="AV45" s="25"/>
      <c r="AW45" s="25"/>
      <c r="AX45" s="25"/>
      <c r="AY45" s="25"/>
      <c r="AZ45" s="25"/>
      <c r="BA45" s="25"/>
      <c r="BB45" s="25"/>
    </row>
    <row r="46" spans="1:54" s="24" customFormat="1" ht="22.5" customHeight="1" x14ac:dyDescent="0.25">
      <c r="B46" s="81"/>
      <c r="C46" s="81" t="s">
        <v>15</v>
      </c>
      <c r="D46" s="83">
        <v>5.153486</v>
      </c>
      <c r="E46" s="83">
        <v>5.4441270000000008</v>
      </c>
      <c r="F46" s="83">
        <v>5.4944499999999996</v>
      </c>
      <c r="G46" s="83">
        <v>5.8508190000000004</v>
      </c>
      <c r="H46" s="83">
        <v>4.8690069999999999</v>
      </c>
      <c r="I46" s="83">
        <v>5.1853230000000003</v>
      </c>
      <c r="J46" s="83">
        <v>6.424912</v>
      </c>
      <c r="K46" s="83">
        <v>6.605664</v>
      </c>
      <c r="L46" s="83">
        <v>6.0726509999999996</v>
      </c>
      <c r="M46" s="83">
        <v>5.6628780000000001</v>
      </c>
      <c r="N46" s="83">
        <v>5.0672179999999996</v>
      </c>
      <c r="O46" s="83">
        <v>4.882358</v>
      </c>
      <c r="P46" s="83">
        <v>5.39175</v>
      </c>
      <c r="Q46" s="83">
        <v>6.2638718500000001</v>
      </c>
      <c r="R46" s="83">
        <v>6.2392438700000001</v>
      </c>
      <c r="S46" s="83">
        <v>5.0851633574914494</v>
      </c>
      <c r="AL46" s="25"/>
      <c r="AM46" s="25"/>
      <c r="AN46" s="25"/>
      <c r="AO46" s="25"/>
      <c r="AP46" s="25"/>
      <c r="AQ46" s="25"/>
      <c r="AR46" s="25"/>
      <c r="AS46" s="25"/>
      <c r="AT46" s="25"/>
      <c r="AU46" s="25"/>
      <c r="AV46" s="25"/>
      <c r="AW46" s="25"/>
      <c r="AX46" s="25"/>
      <c r="AY46" s="25"/>
      <c r="AZ46" s="25"/>
      <c r="BA46" s="25"/>
      <c r="BB46" s="25"/>
    </row>
    <row r="47" spans="1:54" s="24" customFormat="1" ht="27" customHeight="1" x14ac:dyDescent="0.25">
      <c r="B47" s="81"/>
      <c r="C47" s="82" t="s">
        <v>16</v>
      </c>
      <c r="D47" s="83">
        <v>8.3391330000000004</v>
      </c>
      <c r="E47" s="83">
        <v>9.2301786999999997</v>
      </c>
      <c r="F47" s="83">
        <v>9.7619495000000001</v>
      </c>
      <c r="G47" s="83">
        <v>10.444242200000001</v>
      </c>
      <c r="H47" s="83">
        <v>11.564916199999999</v>
      </c>
      <c r="I47" s="83">
        <v>11.308919099999999</v>
      </c>
      <c r="J47" s="83">
        <v>12.827322500000001</v>
      </c>
      <c r="K47" s="83">
        <v>13.6216826</v>
      </c>
      <c r="L47" s="83">
        <v>14.8851876</v>
      </c>
      <c r="M47" s="83">
        <v>16.5178558</v>
      </c>
      <c r="N47" s="83">
        <v>16.5332376</v>
      </c>
      <c r="O47" s="83">
        <v>16.396998800000002</v>
      </c>
      <c r="P47" s="83">
        <v>17.966052269999999</v>
      </c>
      <c r="Q47" s="83">
        <v>19.62190962</v>
      </c>
      <c r="R47" s="83">
        <v>19.290738150000003</v>
      </c>
      <c r="S47" s="83">
        <v>15.722506897192719</v>
      </c>
      <c r="AL47" s="25"/>
      <c r="AM47" s="25"/>
      <c r="AN47" s="25"/>
      <c r="AO47" s="25"/>
      <c r="AP47" s="25"/>
      <c r="AQ47" s="25"/>
      <c r="AR47" s="25"/>
      <c r="AS47" s="25"/>
      <c r="AT47" s="25"/>
      <c r="AU47" s="25"/>
      <c r="AV47" s="25"/>
      <c r="AW47" s="25"/>
      <c r="AX47" s="25"/>
      <c r="AY47" s="25"/>
      <c r="AZ47" s="25"/>
      <c r="BA47" s="25"/>
      <c r="BB47" s="25"/>
    </row>
    <row r="48" spans="1:54" s="18" customFormat="1" ht="36" customHeight="1" x14ac:dyDescent="0.25">
      <c r="A48" s="17"/>
      <c r="B48" s="191" t="s">
        <v>263</v>
      </c>
      <c r="C48" s="191"/>
      <c r="D48" s="80">
        <v>8.6647376700000009</v>
      </c>
      <c r="E48" s="80">
        <v>8.1899654300000009</v>
      </c>
      <c r="F48" s="80">
        <v>8.7304177900000006</v>
      </c>
      <c r="G48" s="80">
        <v>9.8411189100000005</v>
      </c>
      <c r="H48" s="80">
        <v>9.2764465999999999</v>
      </c>
      <c r="I48" s="80">
        <v>7.4358757899999999</v>
      </c>
      <c r="J48" s="80">
        <v>11.219233209999999</v>
      </c>
      <c r="K48" s="80">
        <v>9.1714618800000007</v>
      </c>
      <c r="L48" s="80">
        <v>9.42437331</v>
      </c>
      <c r="M48" s="80">
        <v>10.7578415</v>
      </c>
      <c r="N48" s="80">
        <v>12.734539900000001</v>
      </c>
      <c r="O48" s="80">
        <v>9.2561161399999996</v>
      </c>
      <c r="P48" s="80">
        <v>9.0642135100000001</v>
      </c>
      <c r="Q48" s="80">
        <v>9.3103165200000007</v>
      </c>
      <c r="R48" s="80">
        <v>9.0873073600000005</v>
      </c>
      <c r="S48" s="80">
        <v>100</v>
      </c>
      <c r="T48" s="17"/>
      <c r="AA48" s="19"/>
      <c r="AB48" s="19"/>
      <c r="AC48" s="19"/>
      <c r="AD48" s="19"/>
      <c r="AE48" s="19"/>
      <c r="AI48" s="14"/>
      <c r="AL48" s="21"/>
      <c r="AM48" s="21"/>
      <c r="AN48" s="21"/>
      <c r="AO48" s="21"/>
      <c r="AP48" s="21"/>
      <c r="AQ48" s="21"/>
      <c r="AR48" s="21"/>
      <c r="AS48" s="21"/>
      <c r="AT48" s="21"/>
      <c r="AU48" s="21"/>
      <c r="AV48" s="21"/>
      <c r="AW48" s="21"/>
      <c r="AX48" s="21"/>
      <c r="AY48" s="21"/>
      <c r="AZ48" s="21"/>
      <c r="BA48" s="21"/>
      <c r="BB48" s="21"/>
    </row>
    <row r="49" spans="1:54" s="115" customFormat="1" ht="22.5" customHeight="1" x14ac:dyDescent="0.25">
      <c r="B49" s="121"/>
      <c r="C49" s="81" t="s">
        <v>4</v>
      </c>
      <c r="D49" s="83">
        <v>2.4651817999999999</v>
      </c>
      <c r="E49" s="83">
        <v>2.3755958000000001</v>
      </c>
      <c r="F49" s="83">
        <v>2.7432473000000002</v>
      </c>
      <c r="G49" s="83">
        <v>3.4485616000000001</v>
      </c>
      <c r="H49" s="83">
        <v>2.6012317</v>
      </c>
      <c r="I49" s="83">
        <v>3.9384904000000001</v>
      </c>
      <c r="J49" s="83">
        <v>4.6681013999999994</v>
      </c>
      <c r="K49" s="83">
        <v>2.5669274999999998</v>
      </c>
      <c r="L49" s="83">
        <v>2.6900394999999997</v>
      </c>
      <c r="M49" s="83">
        <v>3.6973328999999997</v>
      </c>
      <c r="N49" s="83">
        <v>5.5056144000000007</v>
      </c>
      <c r="O49" s="83">
        <v>1.9162809000000001</v>
      </c>
      <c r="P49" s="83">
        <v>1.8492594999999998</v>
      </c>
      <c r="Q49" s="83">
        <v>1.73226598</v>
      </c>
      <c r="R49" s="83">
        <v>1.7304784099999999</v>
      </c>
      <c r="S49" s="83">
        <v>19.042807087357062</v>
      </c>
      <c r="AL49" s="124"/>
      <c r="AM49" s="124"/>
      <c r="AN49" s="124"/>
      <c r="AO49" s="124"/>
      <c r="AP49" s="124"/>
      <c r="AQ49" s="124"/>
      <c r="AR49" s="124"/>
      <c r="AS49" s="124"/>
      <c r="AT49" s="124"/>
      <c r="AU49" s="124"/>
      <c r="AV49" s="124"/>
      <c r="AW49" s="124"/>
      <c r="AX49" s="124"/>
      <c r="AY49" s="124"/>
      <c r="AZ49" s="124"/>
      <c r="BA49" s="124"/>
      <c r="BB49" s="124"/>
    </row>
    <row r="50" spans="1:54" s="24" customFormat="1" ht="22.5" customHeight="1" x14ac:dyDescent="0.25">
      <c r="B50" s="81"/>
      <c r="C50" s="81" t="s">
        <v>0</v>
      </c>
      <c r="D50" s="83">
        <v>6.1995558700000002</v>
      </c>
      <c r="E50" s="83">
        <v>5.8143696299999998</v>
      </c>
      <c r="F50" s="83">
        <v>5.9871704900000005</v>
      </c>
      <c r="G50" s="83">
        <v>6.3925573099999999</v>
      </c>
      <c r="H50" s="83">
        <v>6.6752149000000003</v>
      </c>
      <c r="I50" s="83">
        <v>3.4973853899999998</v>
      </c>
      <c r="J50" s="83">
        <v>6.5511318100000002</v>
      </c>
      <c r="K50" s="83">
        <v>6.6045343800000005</v>
      </c>
      <c r="L50" s="83">
        <v>6.7343338099999999</v>
      </c>
      <c r="M50" s="83">
        <v>7.0605086000000004</v>
      </c>
      <c r="N50" s="83">
        <v>7.2289254999999999</v>
      </c>
      <c r="O50" s="83">
        <v>7.3398352400000002</v>
      </c>
      <c r="P50" s="83">
        <v>7.2149540100000005</v>
      </c>
      <c r="Q50" s="83">
        <v>7.5780505400000004</v>
      </c>
      <c r="R50" s="83">
        <v>7.3568289499999997</v>
      </c>
      <c r="S50" s="83">
        <v>80.957192912642924</v>
      </c>
      <c r="W50" s="49"/>
      <c r="AL50" s="25"/>
      <c r="AM50" s="25"/>
      <c r="AN50" s="25"/>
      <c r="AO50" s="25"/>
      <c r="AP50" s="25"/>
      <c r="AQ50" s="25"/>
      <c r="AR50" s="25"/>
      <c r="AS50" s="25"/>
      <c r="AT50" s="25"/>
      <c r="AU50" s="25"/>
      <c r="AV50" s="25"/>
      <c r="AW50" s="25"/>
      <c r="AX50" s="25"/>
      <c r="AY50" s="25"/>
      <c r="AZ50" s="25"/>
      <c r="BA50" s="25"/>
      <c r="BB50" s="25"/>
    </row>
    <row r="51" spans="1:54" s="24" customFormat="1" ht="22.5" customHeight="1" x14ac:dyDescent="0.25">
      <c r="B51" s="81"/>
      <c r="C51" s="81" t="s">
        <v>13</v>
      </c>
      <c r="D51" s="83">
        <v>8.4072000000000001E-3</v>
      </c>
      <c r="E51" s="83">
        <v>7.3562999999999996E-3</v>
      </c>
      <c r="F51" s="83">
        <v>1.57635E-2</v>
      </c>
      <c r="G51" s="83">
        <v>0.25326690000000002</v>
      </c>
      <c r="H51" s="83">
        <v>0.2343507</v>
      </c>
      <c r="I51" s="83">
        <v>0.52334820000000004</v>
      </c>
      <c r="J51" s="83">
        <v>1.0645617000000001</v>
      </c>
      <c r="K51" s="83">
        <v>0.23014709999999999</v>
      </c>
      <c r="L51" s="83">
        <v>0.64630350000000003</v>
      </c>
      <c r="M51" s="83">
        <v>1.1129031</v>
      </c>
      <c r="N51" s="83">
        <v>0.85017809999999994</v>
      </c>
      <c r="O51" s="83">
        <v>0.1797039</v>
      </c>
      <c r="P51" s="83">
        <v>3.36288E-2</v>
      </c>
      <c r="Q51" s="83">
        <v>3.36288E-2</v>
      </c>
      <c r="R51" s="83">
        <v>3.36288E-2</v>
      </c>
      <c r="S51" s="83">
        <v>0.37006341557264111</v>
      </c>
      <c r="AL51" s="25"/>
      <c r="AM51" s="25"/>
      <c r="AN51" s="25"/>
      <c r="AO51" s="25"/>
      <c r="AP51" s="25"/>
      <c r="AQ51" s="25"/>
      <c r="AR51" s="25"/>
      <c r="AS51" s="25"/>
      <c r="AT51" s="25"/>
      <c r="AU51" s="25"/>
      <c r="AV51" s="25"/>
      <c r="AW51" s="25"/>
      <c r="AX51" s="25"/>
      <c r="AY51" s="25"/>
      <c r="AZ51" s="25"/>
      <c r="BA51" s="25"/>
      <c r="BB51" s="25"/>
    </row>
    <row r="52" spans="1:54" s="24" customFormat="1" ht="22.5" customHeight="1" x14ac:dyDescent="0.25">
      <c r="B52" s="81"/>
      <c r="C52" s="81" t="s">
        <v>2</v>
      </c>
      <c r="D52" s="83">
        <v>1.0175000000000002E-3</v>
      </c>
      <c r="E52" s="83">
        <v>0</v>
      </c>
      <c r="F52" s="83">
        <v>0</v>
      </c>
      <c r="G52" s="83">
        <v>0.2513225</v>
      </c>
      <c r="H52" s="83">
        <v>0.26149749999999999</v>
      </c>
      <c r="I52" s="83">
        <v>0.52503</v>
      </c>
      <c r="J52" s="83">
        <v>0.80891250000000003</v>
      </c>
      <c r="K52" s="83">
        <v>0.25641000000000003</v>
      </c>
      <c r="L52" s="83">
        <v>0.17704499999999998</v>
      </c>
      <c r="M52" s="83">
        <v>9.0557499999999999E-2</v>
      </c>
      <c r="N52" s="83">
        <v>0.1088725</v>
      </c>
      <c r="O52" s="83">
        <v>8.3435000000000009E-2</v>
      </c>
      <c r="P52" s="83">
        <v>0.14550250000000001</v>
      </c>
      <c r="Q52" s="83">
        <v>0.14550250000000001</v>
      </c>
      <c r="R52" s="83">
        <v>0.14550250000000001</v>
      </c>
      <c r="S52" s="83">
        <v>1.601161864959743</v>
      </c>
      <c r="AL52" s="25"/>
      <c r="AM52" s="25"/>
      <c r="AN52" s="25"/>
      <c r="AO52" s="25"/>
      <c r="AP52" s="25"/>
      <c r="AQ52" s="25"/>
      <c r="AR52" s="25"/>
      <c r="AS52" s="25"/>
      <c r="AT52" s="25"/>
      <c r="AU52" s="25"/>
      <c r="AV52" s="25"/>
      <c r="AW52" s="25"/>
      <c r="AX52" s="25"/>
      <c r="AY52" s="25"/>
      <c r="AZ52" s="25"/>
      <c r="BA52" s="25"/>
      <c r="BB52" s="25"/>
    </row>
    <row r="53" spans="1:54" s="24" customFormat="1" ht="22.5" customHeight="1" x14ac:dyDescent="0.25">
      <c r="B53" s="81"/>
      <c r="C53" s="81" t="s">
        <v>14</v>
      </c>
      <c r="D53" s="83">
        <v>1.4331E-2</v>
      </c>
      <c r="E53" s="83">
        <v>2.6751199999999999E-2</v>
      </c>
      <c r="F53" s="83">
        <v>2.1018799999999997E-2</v>
      </c>
      <c r="G53" s="83">
        <v>0.31528200000000001</v>
      </c>
      <c r="H53" s="83">
        <v>0.3047726</v>
      </c>
      <c r="I53" s="83">
        <v>0.83119799999999999</v>
      </c>
      <c r="J53" s="83">
        <v>1.1044423999999999</v>
      </c>
      <c r="K53" s="83">
        <v>0.18057060000000003</v>
      </c>
      <c r="L53" s="83">
        <v>1.0509399999999999E-2</v>
      </c>
      <c r="M53" s="83">
        <v>4.777E-3</v>
      </c>
      <c r="N53" s="83">
        <v>9.5540000000000002E-4</v>
      </c>
      <c r="O53" s="83">
        <v>9.5540000000000002E-4</v>
      </c>
      <c r="P53" s="83">
        <v>1.0509399999999999E-2</v>
      </c>
      <c r="Q53" s="83">
        <v>1.0509399999999999E-2</v>
      </c>
      <c r="R53" s="83">
        <v>1.0509399999999999E-2</v>
      </c>
      <c r="S53" s="83">
        <v>0.115649219110379</v>
      </c>
      <c r="AL53" s="25"/>
      <c r="AM53" s="25"/>
      <c r="AN53" s="25"/>
      <c r="AO53" s="25"/>
      <c r="AP53" s="25"/>
      <c r="AQ53" s="25"/>
      <c r="AR53" s="25"/>
      <c r="AS53" s="25"/>
      <c r="AT53" s="25"/>
      <c r="AU53" s="25"/>
      <c r="AV53" s="25"/>
      <c r="AW53" s="25"/>
      <c r="AX53" s="25"/>
      <c r="AY53" s="25"/>
      <c r="AZ53" s="25"/>
      <c r="BA53" s="25"/>
      <c r="BB53" s="25"/>
    </row>
    <row r="54" spans="1:54" s="24" customFormat="1" ht="22.5" customHeight="1" x14ac:dyDescent="0.25">
      <c r="B54" s="81"/>
      <c r="C54" s="81" t="s">
        <v>15</v>
      </c>
      <c r="D54" s="83">
        <v>0</v>
      </c>
      <c r="E54" s="83">
        <v>0</v>
      </c>
      <c r="F54" s="83">
        <v>0</v>
      </c>
      <c r="G54" s="83">
        <v>0</v>
      </c>
      <c r="H54" s="83">
        <v>0</v>
      </c>
      <c r="I54" s="83">
        <v>0</v>
      </c>
      <c r="J54" s="83">
        <v>0</v>
      </c>
      <c r="K54" s="83">
        <v>0</v>
      </c>
      <c r="L54" s="83">
        <v>6.1619999999999994E-2</v>
      </c>
      <c r="M54" s="83">
        <v>2.8756E-2</v>
      </c>
      <c r="N54" s="83">
        <v>1.9513000000000003E-2</v>
      </c>
      <c r="O54" s="83">
        <v>1.3351E-2</v>
      </c>
      <c r="P54" s="83">
        <v>6.5727999999999995E-2</v>
      </c>
      <c r="Q54" s="83">
        <v>6.5727999999999995E-2</v>
      </c>
      <c r="R54" s="83">
        <v>6.5727999999999995E-2</v>
      </c>
      <c r="S54" s="83">
        <v>0.72329456236197998</v>
      </c>
      <c r="AL54" s="25"/>
      <c r="AM54" s="25"/>
      <c r="AN54" s="25"/>
      <c r="AO54" s="25"/>
      <c r="AP54" s="25"/>
      <c r="AQ54" s="25"/>
      <c r="AR54" s="25"/>
      <c r="AS54" s="25"/>
      <c r="AT54" s="25"/>
      <c r="AU54" s="25"/>
      <c r="AV54" s="25"/>
      <c r="AW54" s="25"/>
      <c r="AX54" s="25"/>
      <c r="AY54" s="25"/>
      <c r="AZ54" s="25"/>
      <c r="BA54" s="25"/>
      <c r="BB54" s="25"/>
    </row>
    <row r="55" spans="1:54" s="24" customFormat="1" ht="27" customHeight="1" x14ac:dyDescent="0.25">
      <c r="B55" s="81"/>
      <c r="C55" s="82" t="s">
        <v>16</v>
      </c>
      <c r="D55" s="83">
        <v>3.2961000000000002E-3</v>
      </c>
      <c r="E55" s="83">
        <v>9.8882999999999992E-3</v>
      </c>
      <c r="F55" s="83">
        <v>0</v>
      </c>
      <c r="G55" s="83">
        <v>0.1604102</v>
      </c>
      <c r="H55" s="83">
        <v>7.6908999999999996E-3</v>
      </c>
      <c r="I55" s="83">
        <v>0.1340414</v>
      </c>
      <c r="J55" s="83">
        <v>0.22633220000000001</v>
      </c>
      <c r="K55" s="83">
        <v>0.16150890000000001</v>
      </c>
      <c r="L55" s="83">
        <v>8.6797300000000008E-2</v>
      </c>
      <c r="M55" s="83">
        <v>0.15162059999999999</v>
      </c>
      <c r="N55" s="83">
        <v>0.1373375</v>
      </c>
      <c r="O55" s="83">
        <v>0.12305439999999999</v>
      </c>
      <c r="P55" s="83">
        <v>0.15711410000000001</v>
      </c>
      <c r="Q55" s="83">
        <v>0.20060104000000001</v>
      </c>
      <c r="R55" s="83">
        <v>0.20060104000000001</v>
      </c>
      <c r="S55" s="83">
        <v>2.2074860247711485</v>
      </c>
      <c r="AL55" s="25"/>
      <c r="AM55" s="25"/>
      <c r="AN55" s="25"/>
      <c r="AO55" s="25"/>
      <c r="AP55" s="25"/>
      <c r="AQ55" s="25"/>
      <c r="AR55" s="25"/>
      <c r="AS55" s="25"/>
      <c r="AT55" s="25"/>
      <c r="AU55" s="25"/>
      <c r="AV55" s="25"/>
      <c r="AW55" s="25"/>
      <c r="AX55" s="25"/>
      <c r="AY55" s="25"/>
      <c r="AZ55" s="25"/>
      <c r="BA55" s="25"/>
      <c r="BB55" s="25"/>
    </row>
    <row r="56" spans="1:54" s="18" customFormat="1" ht="36" customHeight="1" x14ac:dyDescent="0.25">
      <c r="A56" s="17"/>
      <c r="B56" s="191" t="s">
        <v>264</v>
      </c>
      <c r="C56" s="191"/>
      <c r="D56" s="80">
        <v>504.76427713999999</v>
      </c>
      <c r="E56" s="80">
        <v>500.84924849000004</v>
      </c>
      <c r="F56" s="80">
        <v>509.14585763000002</v>
      </c>
      <c r="G56" s="80">
        <v>499.39170711999998</v>
      </c>
      <c r="H56" s="80">
        <v>491.52341734999999</v>
      </c>
      <c r="I56" s="80">
        <v>514.39901452999993</v>
      </c>
      <c r="J56" s="80">
        <v>528.59622764000005</v>
      </c>
      <c r="K56" s="80">
        <v>518.17052576000003</v>
      </c>
      <c r="L56" s="80">
        <v>542.68937514999993</v>
      </c>
      <c r="M56" s="80">
        <v>514.09719897000002</v>
      </c>
      <c r="N56" s="80">
        <v>547.67803190999996</v>
      </c>
      <c r="O56" s="80">
        <v>555.41701888</v>
      </c>
      <c r="P56" s="80">
        <v>568.76810773</v>
      </c>
      <c r="Q56" s="80">
        <v>579.03681729000004</v>
      </c>
      <c r="R56" s="80">
        <v>602.0103282</v>
      </c>
      <c r="S56" s="80">
        <v>100</v>
      </c>
      <c r="T56" s="17"/>
      <c r="AA56" s="19"/>
      <c r="AB56" s="19"/>
      <c r="AC56" s="19"/>
      <c r="AD56" s="19"/>
      <c r="AE56" s="19"/>
      <c r="AI56" s="14"/>
      <c r="AL56" s="21"/>
      <c r="AM56" s="21"/>
      <c r="AN56" s="21"/>
      <c r="AO56" s="21"/>
      <c r="AP56" s="21"/>
      <c r="AQ56" s="21"/>
      <c r="AR56" s="21"/>
      <c r="AS56" s="21"/>
      <c r="AT56" s="21"/>
      <c r="AU56" s="21"/>
      <c r="AV56" s="21"/>
      <c r="AW56" s="21"/>
      <c r="AX56" s="21"/>
      <c r="AY56" s="21"/>
      <c r="AZ56" s="21"/>
      <c r="BA56" s="21"/>
      <c r="BB56" s="21"/>
    </row>
    <row r="57" spans="1:54" s="115" customFormat="1" ht="22.5" customHeight="1" x14ac:dyDescent="0.25">
      <c r="B57" s="121"/>
      <c r="C57" s="81" t="s">
        <v>4</v>
      </c>
      <c r="D57" s="83">
        <v>337.3890121</v>
      </c>
      <c r="E57" s="83">
        <v>337.0070207</v>
      </c>
      <c r="F57" s="83">
        <v>354.1826413</v>
      </c>
      <c r="G57" s="83">
        <v>341.60610539999999</v>
      </c>
      <c r="H57" s="83">
        <v>351.2803801</v>
      </c>
      <c r="I57" s="83">
        <v>360.2682982</v>
      </c>
      <c r="J57" s="83">
        <v>363.32760300000001</v>
      </c>
      <c r="K57" s="83">
        <v>359.3941504</v>
      </c>
      <c r="L57" s="83">
        <v>368.62754849999999</v>
      </c>
      <c r="M57" s="83">
        <v>358.35213449999998</v>
      </c>
      <c r="N57" s="83">
        <v>382.75197889999998</v>
      </c>
      <c r="O57" s="83">
        <v>380.3470547</v>
      </c>
      <c r="P57" s="83">
        <v>381.26638660000003</v>
      </c>
      <c r="Q57" s="83">
        <v>381.08877271</v>
      </c>
      <c r="R57" s="83">
        <v>393.83852315000001</v>
      </c>
      <c r="S57" s="83">
        <v>65.42055919996757</v>
      </c>
      <c r="AL57" s="124"/>
      <c r="AM57" s="124"/>
      <c r="AN57" s="124"/>
      <c r="AO57" s="124"/>
      <c r="AP57" s="124"/>
      <c r="AQ57" s="124"/>
      <c r="AR57" s="124"/>
      <c r="AS57" s="124"/>
      <c r="AT57" s="124"/>
      <c r="AU57" s="124"/>
      <c r="AV57" s="124"/>
      <c r="AW57" s="124"/>
      <c r="AX57" s="124"/>
      <c r="AY57" s="124"/>
      <c r="AZ57" s="124"/>
      <c r="BA57" s="124"/>
      <c r="BB57" s="124"/>
    </row>
    <row r="58" spans="1:54" s="24" customFormat="1" ht="22.5" customHeight="1" x14ac:dyDescent="0.25">
      <c r="B58" s="81"/>
      <c r="C58" s="81" t="s">
        <v>0</v>
      </c>
      <c r="D58" s="83">
        <v>167.37526503999999</v>
      </c>
      <c r="E58" s="83">
        <v>163.84222779000001</v>
      </c>
      <c r="F58" s="83">
        <v>154.96321632999999</v>
      </c>
      <c r="G58" s="83">
        <v>157.78560172000002</v>
      </c>
      <c r="H58" s="83">
        <v>140.24303724999999</v>
      </c>
      <c r="I58" s="83">
        <v>154.13071632999998</v>
      </c>
      <c r="J58" s="83">
        <v>165.26862463999998</v>
      </c>
      <c r="K58" s="83">
        <v>158.77637536</v>
      </c>
      <c r="L58" s="83">
        <v>174.06182665</v>
      </c>
      <c r="M58" s="83">
        <v>155.74506447000002</v>
      </c>
      <c r="N58" s="83">
        <v>164.92605301</v>
      </c>
      <c r="O58" s="83">
        <v>175.06996418</v>
      </c>
      <c r="P58" s="83">
        <v>187.50172112999999</v>
      </c>
      <c r="Q58" s="83">
        <v>197.94804457999999</v>
      </c>
      <c r="R58" s="83">
        <v>208.17180504999999</v>
      </c>
      <c r="S58" s="83">
        <v>34.579440800032444</v>
      </c>
      <c r="AL58" s="25"/>
      <c r="AM58" s="25"/>
      <c r="AN58" s="25"/>
      <c r="AO58" s="25"/>
      <c r="AP58" s="25"/>
      <c r="AQ58" s="25"/>
      <c r="AR58" s="25"/>
      <c r="AS58" s="25"/>
      <c r="AT58" s="25"/>
      <c r="AU58" s="25"/>
      <c r="AV58" s="25"/>
      <c r="AW58" s="25"/>
      <c r="AX58" s="25"/>
      <c r="AY58" s="25"/>
      <c r="AZ58" s="25"/>
      <c r="BA58" s="25"/>
      <c r="BB58" s="25"/>
    </row>
    <row r="59" spans="1:54" s="24" customFormat="1" ht="22.5" customHeight="1" x14ac:dyDescent="0.25">
      <c r="B59" s="81"/>
      <c r="C59" s="81" t="s">
        <v>13</v>
      </c>
      <c r="D59" s="83">
        <v>6.2244807</v>
      </c>
      <c r="E59" s="83">
        <v>6.6280263000000001</v>
      </c>
      <c r="F59" s="83">
        <v>6.3127563000000002</v>
      </c>
      <c r="G59" s="83">
        <v>4.6880649000000005</v>
      </c>
      <c r="H59" s="83">
        <v>4.7301009000000001</v>
      </c>
      <c r="I59" s="83">
        <v>3.1138166999999997</v>
      </c>
      <c r="J59" s="83">
        <v>4.0606776</v>
      </c>
      <c r="K59" s="83">
        <v>3.3681345</v>
      </c>
      <c r="L59" s="83">
        <v>4.5546005999999997</v>
      </c>
      <c r="M59" s="83">
        <v>3.8431412999999996</v>
      </c>
      <c r="N59" s="83">
        <v>4.9875714000000002</v>
      </c>
      <c r="O59" s="83">
        <v>5.4814943999999999</v>
      </c>
      <c r="P59" s="83">
        <v>4.5619569000000002</v>
      </c>
      <c r="Q59" s="83">
        <v>4.3545952200000002</v>
      </c>
      <c r="R59" s="83">
        <v>5.3914036100000002</v>
      </c>
      <c r="S59" s="83">
        <v>0.89556663024705896</v>
      </c>
      <c r="AL59" s="25"/>
      <c r="AM59" s="25"/>
      <c r="AN59" s="25"/>
      <c r="AO59" s="25"/>
      <c r="AP59" s="25"/>
      <c r="AQ59" s="25"/>
      <c r="AR59" s="25"/>
      <c r="AS59" s="25"/>
      <c r="AT59" s="25"/>
      <c r="AU59" s="25"/>
      <c r="AV59" s="25"/>
      <c r="AW59" s="25"/>
      <c r="AX59" s="25"/>
      <c r="AY59" s="25"/>
      <c r="AZ59" s="25"/>
      <c r="BA59" s="25"/>
      <c r="BB59" s="25"/>
    </row>
    <row r="60" spans="1:54" s="24" customFormat="1" ht="22.5" customHeight="1" x14ac:dyDescent="0.25">
      <c r="B60" s="81"/>
      <c r="C60" s="81" t="s">
        <v>2</v>
      </c>
      <c r="D60" s="83">
        <v>34.577702500000001</v>
      </c>
      <c r="E60" s="83">
        <v>37.469437499999998</v>
      </c>
      <c r="F60" s="83">
        <v>37.434842500000002</v>
      </c>
      <c r="G60" s="83">
        <v>38.225439999999999</v>
      </c>
      <c r="H60" s="83">
        <v>40.470044999999999</v>
      </c>
      <c r="I60" s="83">
        <v>42.367682500000001</v>
      </c>
      <c r="J60" s="83">
        <v>40.217705000000002</v>
      </c>
      <c r="K60" s="83">
        <v>41.864019999999996</v>
      </c>
      <c r="L60" s="83">
        <v>43.166419999999995</v>
      </c>
      <c r="M60" s="83">
        <v>41.013390000000001</v>
      </c>
      <c r="N60" s="83">
        <v>39.062842500000002</v>
      </c>
      <c r="O60" s="83">
        <v>38.7820125</v>
      </c>
      <c r="P60" s="83">
        <v>41.260642500000003</v>
      </c>
      <c r="Q60" s="83">
        <v>44.99209716</v>
      </c>
      <c r="R60" s="83">
        <v>42.432913659999997</v>
      </c>
      <c r="S60" s="83">
        <v>7.0485358261001343</v>
      </c>
      <c r="AL60" s="25"/>
      <c r="AM60" s="25"/>
      <c r="AN60" s="25"/>
      <c r="AO60" s="25"/>
      <c r="AP60" s="25"/>
      <c r="AQ60" s="25"/>
      <c r="AR60" s="25"/>
      <c r="AS60" s="25"/>
      <c r="AT60" s="25"/>
      <c r="AU60" s="25"/>
      <c r="AV60" s="25"/>
      <c r="AW60" s="25"/>
      <c r="AX60" s="25"/>
      <c r="AY60" s="25"/>
      <c r="AZ60" s="25"/>
      <c r="BA60" s="25"/>
      <c r="BB60" s="25"/>
    </row>
    <row r="61" spans="1:54" s="115" customFormat="1" ht="22.5" customHeight="1" x14ac:dyDescent="0.25">
      <c r="B61" s="121"/>
      <c r="C61" s="81" t="s">
        <v>14</v>
      </c>
      <c r="D61" s="83">
        <v>41.514040800000004</v>
      </c>
      <c r="E61" s="83">
        <v>41.918175000000005</v>
      </c>
      <c r="F61" s="83">
        <v>49.226029600000004</v>
      </c>
      <c r="G61" s="83">
        <v>53.0266108</v>
      </c>
      <c r="H61" s="83">
        <v>53.739339200000003</v>
      </c>
      <c r="I61" s="83">
        <v>59.791798199999995</v>
      </c>
      <c r="J61" s="83">
        <v>52.721838200000001</v>
      </c>
      <c r="K61" s="83">
        <v>54.534232000000003</v>
      </c>
      <c r="L61" s="83">
        <v>61.591771800000004</v>
      </c>
      <c r="M61" s="83">
        <v>63.290472999999999</v>
      </c>
      <c r="N61" s="83">
        <v>65.426747399999996</v>
      </c>
      <c r="O61" s="83">
        <v>49.711372799999999</v>
      </c>
      <c r="P61" s="83">
        <v>47.079245799999995</v>
      </c>
      <c r="Q61" s="83">
        <v>41.429736299999995</v>
      </c>
      <c r="R61" s="83">
        <v>45.3305881</v>
      </c>
      <c r="S61" s="83">
        <v>7.529868837223713</v>
      </c>
      <c r="AL61" s="124"/>
      <c r="AM61" s="124"/>
      <c r="AN61" s="124"/>
      <c r="AO61" s="124"/>
      <c r="AP61" s="124"/>
      <c r="AQ61" s="124"/>
      <c r="AR61" s="124"/>
      <c r="AS61" s="124"/>
      <c r="AT61" s="124"/>
      <c r="AU61" s="124"/>
      <c r="AV61" s="124"/>
      <c r="AW61" s="124"/>
      <c r="AX61" s="124"/>
      <c r="AY61" s="124"/>
      <c r="AZ61" s="124"/>
      <c r="BA61" s="124"/>
      <c r="BB61" s="124"/>
    </row>
    <row r="62" spans="1:54" s="115" customFormat="1" ht="22.5" customHeight="1" x14ac:dyDescent="0.25">
      <c r="B62" s="121"/>
      <c r="C62" s="81" t="s">
        <v>15</v>
      </c>
      <c r="D62" s="83">
        <v>0</v>
      </c>
      <c r="E62" s="83">
        <v>0</v>
      </c>
      <c r="F62" s="83">
        <v>0</v>
      </c>
      <c r="G62" s="83">
        <v>0</v>
      </c>
      <c r="H62" s="83">
        <v>0</v>
      </c>
      <c r="I62" s="83">
        <v>0</v>
      </c>
      <c r="J62" s="83">
        <v>0</v>
      </c>
      <c r="K62" s="83">
        <v>0</v>
      </c>
      <c r="L62" s="83">
        <v>1.8989229999999999</v>
      </c>
      <c r="M62" s="83">
        <v>2.5459329999999998</v>
      </c>
      <c r="N62" s="83">
        <v>2.4011260000000001</v>
      </c>
      <c r="O62" s="83">
        <v>2.4976640000000003</v>
      </c>
      <c r="P62" s="83">
        <v>2.3333439999999999</v>
      </c>
      <c r="Q62" s="83">
        <v>2.7222346699999997</v>
      </c>
      <c r="R62" s="83">
        <v>2.8194573300000001</v>
      </c>
      <c r="S62" s="83">
        <v>0.46834035861645873</v>
      </c>
      <c r="AL62" s="124"/>
      <c r="AM62" s="124"/>
      <c r="AN62" s="124"/>
      <c r="AO62" s="124"/>
      <c r="AP62" s="124"/>
      <c r="AQ62" s="124"/>
      <c r="AR62" s="124"/>
      <c r="AS62" s="124"/>
      <c r="AT62" s="124"/>
      <c r="AU62" s="124"/>
      <c r="AV62" s="124"/>
      <c r="AW62" s="124"/>
      <c r="AX62" s="124"/>
      <c r="AY62" s="124"/>
      <c r="AZ62" s="124"/>
      <c r="BA62" s="124"/>
      <c r="BB62" s="124"/>
    </row>
    <row r="63" spans="1:54" s="24" customFormat="1" ht="27" customHeight="1" x14ac:dyDescent="0.25">
      <c r="B63" s="81"/>
      <c r="C63" s="82" t="s">
        <v>16</v>
      </c>
      <c r="D63" s="83">
        <v>1.2228531</v>
      </c>
      <c r="E63" s="83">
        <v>1.3041569</v>
      </c>
      <c r="F63" s="83">
        <v>1.3371179</v>
      </c>
      <c r="G63" s="83">
        <v>1.3524997000000001</v>
      </c>
      <c r="H63" s="83">
        <v>2.1974</v>
      </c>
      <c r="I63" s="83">
        <v>3.6169204000000001</v>
      </c>
      <c r="J63" s="83">
        <v>2.8269551000000002</v>
      </c>
      <c r="K63" s="83">
        <v>2.9456147000000001</v>
      </c>
      <c r="L63" s="83">
        <v>3.4444245000000002</v>
      </c>
      <c r="M63" s="83">
        <v>3.7256917000000001</v>
      </c>
      <c r="N63" s="83">
        <v>4.0509069000000002</v>
      </c>
      <c r="O63" s="83">
        <v>5.3583599</v>
      </c>
      <c r="P63" s="83">
        <v>4.9013007000000002</v>
      </c>
      <c r="Q63" s="83">
        <v>5.3468734900000001</v>
      </c>
      <c r="R63" s="83">
        <v>4.9013007000000002</v>
      </c>
      <c r="S63" s="83">
        <v>0.81415558345233063</v>
      </c>
      <c r="AL63" s="25"/>
      <c r="AM63" s="25"/>
      <c r="AN63" s="25"/>
      <c r="AO63" s="25"/>
      <c r="AP63" s="25"/>
      <c r="AQ63" s="25"/>
      <c r="AR63" s="25"/>
      <c r="AS63" s="25"/>
      <c r="AT63" s="25"/>
      <c r="AU63" s="25"/>
      <c r="AV63" s="25"/>
      <c r="AW63" s="25"/>
      <c r="AX63" s="25"/>
      <c r="AY63" s="25"/>
      <c r="AZ63" s="25"/>
      <c r="BA63" s="25"/>
      <c r="BB63" s="25"/>
    </row>
    <row r="64" spans="1:54" s="18" customFormat="1" ht="36" customHeight="1" x14ac:dyDescent="0.2">
      <c r="A64" s="17"/>
      <c r="B64" s="191" t="s">
        <v>336</v>
      </c>
      <c r="C64" s="191"/>
      <c r="D64" s="80">
        <v>1547.55639946</v>
      </c>
      <c r="E64" s="80">
        <v>1608.77441466</v>
      </c>
      <c r="F64" s="80">
        <v>1588.8240671600001</v>
      </c>
      <c r="G64" s="80">
        <v>1603.38030136</v>
      </c>
      <c r="H64" s="80">
        <v>1506.3453065399999</v>
      </c>
      <c r="I64" s="80">
        <v>1609.45980132</v>
      </c>
      <c r="J64" s="80">
        <v>1673.7325790599998</v>
      </c>
      <c r="K64" s="80">
        <v>1653.1129817399999</v>
      </c>
      <c r="L64" s="80">
        <v>1602.68308379</v>
      </c>
      <c r="M64" s="80">
        <v>1584.3543658100002</v>
      </c>
      <c r="N64" s="80">
        <v>1592.0817975300001</v>
      </c>
      <c r="O64" s="80">
        <v>1571.5362711600001</v>
      </c>
      <c r="P64" s="80">
        <v>1614.4285249699999</v>
      </c>
      <c r="Q64" s="80">
        <v>1725.3703948099999</v>
      </c>
      <c r="R64" s="80">
        <v>1754.47230917</v>
      </c>
      <c r="S64" s="80" t="s">
        <v>17</v>
      </c>
      <c r="T64" s="17"/>
      <c r="X64" s="20"/>
      <c r="AA64" s="19"/>
      <c r="AB64" s="19"/>
      <c r="AC64" s="19"/>
      <c r="AD64" s="19"/>
      <c r="AE64" s="19"/>
      <c r="AI64" s="14"/>
      <c r="AL64" s="21"/>
      <c r="AM64" s="21"/>
      <c r="AN64" s="21"/>
      <c r="AO64" s="21"/>
      <c r="AP64" s="21"/>
      <c r="AQ64" s="21"/>
      <c r="AR64" s="21"/>
      <c r="AS64" s="21"/>
      <c r="AT64" s="21"/>
      <c r="AU64" s="21"/>
      <c r="AV64" s="21"/>
      <c r="AW64" s="21"/>
      <c r="AX64" s="21"/>
      <c r="AY64" s="21"/>
      <c r="AZ64" s="21"/>
      <c r="BA64" s="21"/>
      <c r="BB64" s="21"/>
    </row>
    <row r="65" spans="1:54" s="18" customFormat="1" ht="36" customHeight="1" x14ac:dyDescent="0.25">
      <c r="A65" s="17"/>
      <c r="B65" s="191" t="s">
        <v>337</v>
      </c>
      <c r="C65" s="191"/>
      <c r="D65" s="80">
        <v>568.47</v>
      </c>
      <c r="E65" s="80">
        <v>546.41</v>
      </c>
      <c r="F65" s="80">
        <v>497.19</v>
      </c>
      <c r="G65" s="80">
        <v>476.72999999999996</v>
      </c>
      <c r="H65" s="80">
        <v>485.88</v>
      </c>
      <c r="I65" s="80">
        <v>496.77</v>
      </c>
      <c r="J65" s="80">
        <v>490.67</v>
      </c>
      <c r="K65" s="80">
        <v>467.54</v>
      </c>
      <c r="L65" s="80">
        <v>445.32</v>
      </c>
      <c r="M65" s="80">
        <v>437</v>
      </c>
      <c r="N65" s="80">
        <v>451.90999999999997</v>
      </c>
      <c r="O65" s="80">
        <v>447.09</v>
      </c>
      <c r="P65" s="80">
        <v>451.84999999999997</v>
      </c>
      <c r="Q65" s="80">
        <v>470.96</v>
      </c>
      <c r="R65" s="80">
        <v>472.59000000000003</v>
      </c>
      <c r="S65" s="80" t="s">
        <v>17</v>
      </c>
      <c r="T65" s="17"/>
      <c r="AA65" s="19"/>
      <c r="AB65" s="19"/>
      <c r="AC65" s="19"/>
      <c r="AD65" s="19"/>
      <c r="AE65" s="19"/>
      <c r="AI65" s="14"/>
      <c r="AL65" s="21"/>
      <c r="AM65" s="21"/>
      <c r="AN65" s="21"/>
      <c r="AO65" s="21"/>
      <c r="AP65" s="21"/>
      <c r="AQ65" s="21"/>
      <c r="AR65" s="21"/>
      <c r="AS65" s="21"/>
      <c r="AT65" s="21"/>
      <c r="AU65" s="21"/>
      <c r="AV65" s="21"/>
      <c r="AW65" s="21"/>
      <c r="AX65" s="21"/>
      <c r="AY65" s="21"/>
      <c r="AZ65" s="21"/>
      <c r="BA65" s="21"/>
      <c r="BB65" s="21"/>
    </row>
    <row r="66" spans="1:54" s="18" customFormat="1" ht="36" customHeight="1" x14ac:dyDescent="0.25">
      <c r="A66" s="17"/>
      <c r="B66" s="191" t="s">
        <v>326</v>
      </c>
      <c r="C66" s="191"/>
      <c r="D66" s="80">
        <v>126.2</v>
      </c>
      <c r="E66" s="80">
        <v>121.03</v>
      </c>
      <c r="F66" s="80">
        <v>111.36999999999999</v>
      </c>
      <c r="G66" s="80">
        <v>107.63000000000001</v>
      </c>
      <c r="H66" s="80">
        <v>111.44999999999999</v>
      </c>
      <c r="I66" s="80">
        <v>110.96000000000001</v>
      </c>
      <c r="J66" s="80">
        <v>109.61999999999999</v>
      </c>
      <c r="K66" s="80">
        <v>105.58</v>
      </c>
      <c r="L66" s="80">
        <v>99.79</v>
      </c>
      <c r="M66" s="80">
        <v>103.66</v>
      </c>
      <c r="N66" s="80">
        <v>105.72</v>
      </c>
      <c r="O66" s="80">
        <v>108.41000000000001</v>
      </c>
      <c r="P66" s="80">
        <v>110.71000000000001</v>
      </c>
      <c r="Q66" s="80">
        <v>110.43</v>
      </c>
      <c r="R66" s="80">
        <v>111.38000000000001</v>
      </c>
      <c r="S66" s="80" t="s">
        <v>17</v>
      </c>
      <c r="T66" s="17"/>
      <c r="AA66" s="19"/>
      <c r="AB66" s="19"/>
      <c r="AC66" s="19"/>
      <c r="AD66" s="19"/>
      <c r="AE66" s="19"/>
      <c r="AI66" s="14"/>
      <c r="AL66" s="21"/>
      <c r="AM66" s="21"/>
      <c r="AN66" s="21"/>
      <c r="AO66" s="21"/>
      <c r="AP66" s="21"/>
      <c r="AQ66" s="21"/>
      <c r="AR66" s="21"/>
      <c r="AS66" s="21"/>
      <c r="AT66" s="21"/>
      <c r="AU66" s="21"/>
      <c r="AV66" s="21"/>
      <c r="AW66" s="21"/>
      <c r="AX66" s="21"/>
      <c r="AY66" s="21"/>
      <c r="AZ66" s="21"/>
      <c r="BA66" s="21"/>
      <c r="BB66" s="21"/>
    </row>
    <row r="67" spans="1:54" s="18" customFormat="1" ht="36" customHeight="1" x14ac:dyDescent="0.25">
      <c r="A67" s="27"/>
      <c r="B67" s="190" t="s">
        <v>327</v>
      </c>
      <c r="C67" s="190"/>
      <c r="D67" s="84">
        <v>239.28</v>
      </c>
      <c r="E67" s="84">
        <v>227.67000000000002</v>
      </c>
      <c r="F67" s="84">
        <v>210.35999999999999</v>
      </c>
      <c r="G67" s="84">
        <v>204.46</v>
      </c>
      <c r="H67" s="84">
        <v>208.59</v>
      </c>
      <c r="I67" s="84">
        <v>212.37</v>
      </c>
      <c r="J67" s="84">
        <v>208.41000000000003</v>
      </c>
      <c r="K67" s="84">
        <v>205.88</v>
      </c>
      <c r="L67" s="84">
        <v>196.3</v>
      </c>
      <c r="M67" s="84">
        <v>194.96</v>
      </c>
      <c r="N67" s="84">
        <v>196.54</v>
      </c>
      <c r="O67" s="84">
        <v>203.18</v>
      </c>
      <c r="P67" s="84">
        <v>204.98</v>
      </c>
      <c r="Q67" s="84">
        <v>209.01</v>
      </c>
      <c r="R67" s="84">
        <v>209.94</v>
      </c>
      <c r="S67" s="84" t="s">
        <v>17</v>
      </c>
      <c r="T67" s="27"/>
      <c r="AA67" s="19"/>
      <c r="AB67" s="19"/>
      <c r="AC67" s="19"/>
      <c r="AD67" s="19"/>
      <c r="AE67" s="19"/>
      <c r="AI67" s="14"/>
      <c r="AL67" s="21"/>
      <c r="AM67" s="21"/>
      <c r="AN67" s="21"/>
      <c r="AO67" s="21"/>
      <c r="AP67" s="21"/>
      <c r="AQ67" s="21"/>
      <c r="AR67" s="21"/>
      <c r="AS67" s="21"/>
      <c r="AT67" s="21"/>
      <c r="AU67" s="21"/>
      <c r="AV67" s="21"/>
      <c r="AW67" s="21"/>
      <c r="AX67" s="21"/>
      <c r="AY67" s="21"/>
      <c r="AZ67" s="21"/>
      <c r="BA67" s="21"/>
      <c r="BB67" s="21"/>
    </row>
    <row r="68" spans="1:54" s="22" customFormat="1" ht="18" x14ac:dyDescent="0.25">
      <c r="AL68" s="28"/>
      <c r="AM68" s="28"/>
      <c r="AN68" s="28"/>
      <c r="AO68" s="28"/>
      <c r="AP68" s="28"/>
      <c r="AQ68" s="28"/>
      <c r="AR68" s="28"/>
      <c r="AS68" s="28"/>
      <c r="AT68" s="28"/>
      <c r="AU68" s="28"/>
      <c r="AV68" s="28"/>
      <c r="AW68" s="28"/>
      <c r="AX68" s="28"/>
      <c r="AY68" s="28"/>
      <c r="AZ68" s="28"/>
      <c r="BA68" s="28"/>
      <c r="BB68" s="28"/>
    </row>
    <row r="69" spans="1:54" s="64" customFormat="1" ht="18.75" customHeight="1" x14ac:dyDescent="0.2">
      <c r="A69" s="185" t="s">
        <v>103</v>
      </c>
      <c r="B69" s="185"/>
      <c r="C69" s="185"/>
      <c r="D69" s="184"/>
      <c r="E69" s="184"/>
      <c r="F69" s="184"/>
      <c r="G69" s="184"/>
      <c r="H69" s="184"/>
      <c r="I69" s="184"/>
      <c r="J69" s="184"/>
      <c r="K69" s="184"/>
      <c r="L69" s="184"/>
      <c r="M69" s="184"/>
      <c r="N69" s="184"/>
      <c r="O69" s="184"/>
      <c r="S69" s="14"/>
      <c r="Y69" s="65"/>
      <c r="Z69" s="66"/>
    </row>
    <row r="70" spans="1:54" x14ac:dyDescent="0.25">
      <c r="I70" s="29"/>
      <c r="J70" s="29"/>
      <c r="K70" s="29"/>
      <c r="L70" s="29"/>
      <c r="M70" s="29"/>
      <c r="N70" s="29"/>
      <c r="O70" s="29"/>
      <c r="P70" s="29"/>
      <c r="Q70" s="29"/>
      <c r="R70" s="29"/>
      <c r="S70" s="29"/>
    </row>
    <row r="71" spans="1:54" x14ac:dyDescent="0.25">
      <c r="I71" s="29"/>
      <c r="J71" s="29"/>
      <c r="K71" s="29"/>
      <c r="L71" s="29"/>
      <c r="M71" s="29"/>
      <c r="N71" s="29"/>
      <c r="O71" s="29"/>
      <c r="P71" s="29"/>
      <c r="Q71" s="29"/>
      <c r="R71" s="29"/>
      <c r="S71" s="29"/>
    </row>
    <row r="72" spans="1:54" x14ac:dyDescent="0.25">
      <c r="I72" s="29"/>
      <c r="J72" s="29"/>
      <c r="K72" s="29"/>
      <c r="L72" s="29"/>
      <c r="M72" s="29"/>
      <c r="N72" s="29"/>
      <c r="O72" s="29"/>
      <c r="P72" s="29"/>
      <c r="Q72" s="29"/>
      <c r="R72" s="29"/>
      <c r="S72" s="29"/>
    </row>
  </sheetData>
  <mergeCells count="15">
    <mergeCell ref="V3:W3"/>
    <mergeCell ref="B34:C34"/>
    <mergeCell ref="B3:C3"/>
    <mergeCell ref="B4:C4"/>
    <mergeCell ref="B13:C13"/>
    <mergeCell ref="B20:C20"/>
    <mergeCell ref="B30:C30"/>
    <mergeCell ref="B66:C66"/>
    <mergeCell ref="B67:C67"/>
    <mergeCell ref="B38:C38"/>
    <mergeCell ref="B42:C42"/>
    <mergeCell ref="B48:C48"/>
    <mergeCell ref="B56:C56"/>
    <mergeCell ref="B64:C64"/>
    <mergeCell ref="B65:C65"/>
  </mergeCells>
  <hyperlinks>
    <hyperlink ref="V3" location="Índice!A1" display="Volver al índice"/>
  </hyperlinks>
  <pageMargins left="0.18" right="0.25" top="0.75" bottom="0.75" header="0.3" footer="0.3"/>
  <pageSetup paperSize="9" scale="32" orientation="portrait"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53">
    <tabColor rgb="FFFFC081"/>
    <pageSetUpPr fitToPage="1"/>
  </sheetPr>
  <dimension ref="A1:BB72"/>
  <sheetViews>
    <sheetView showGridLines="0" zoomScale="60" zoomScaleNormal="60" workbookViewId="0"/>
  </sheetViews>
  <sheetFormatPr baseColWidth="10" defaultColWidth="11.42578125" defaultRowHeight="11.25" x14ac:dyDescent="0.25"/>
  <cols>
    <col min="1" max="1" width="2.28515625" style="14" customWidth="1"/>
    <col min="2" max="2" width="5.7109375" style="14" customWidth="1"/>
    <col min="3" max="3" width="72.42578125" style="14" customWidth="1"/>
    <col min="4" max="8" width="15" style="14" customWidth="1"/>
    <col min="9" max="18" width="15" style="30" customWidth="1"/>
    <col min="19" max="19" width="16.85546875" style="30" customWidth="1"/>
    <col min="20" max="20" width="2.28515625" style="14" customWidth="1"/>
    <col min="21" max="27" width="11.42578125" style="14"/>
    <col min="28" max="28" width="16.140625" style="14" bestFit="1" customWidth="1"/>
    <col min="29" max="37" width="11.42578125" style="14"/>
    <col min="38" max="54" width="11.42578125" style="16"/>
    <col min="55" max="16384" width="11.42578125" style="14"/>
  </cols>
  <sheetData>
    <row r="1" spans="1:54" s="6" customFormat="1" ht="39.75" customHeight="1" x14ac:dyDescent="0.25">
      <c r="D1" s="7"/>
      <c r="E1" s="7"/>
      <c r="F1" s="7"/>
      <c r="G1" s="7"/>
      <c r="H1" s="7"/>
      <c r="I1" s="7"/>
      <c r="J1" s="7"/>
      <c r="K1" s="7"/>
      <c r="L1" s="7"/>
      <c r="AB1" s="8" t="e">
        <f ca="1">YEAR(TODAY())-1 &amp; ": " &amp; FIXED(HLOOKUP(YEAR(TODAY())-1,D3:AE4,2,FALSE)) &amp;
" Mtep"</f>
        <v>#N/A</v>
      </c>
      <c r="AL1" s="9"/>
      <c r="AM1" s="9"/>
      <c r="AN1" s="9"/>
      <c r="AO1" s="9"/>
      <c r="AP1" s="9"/>
      <c r="AQ1" s="9"/>
      <c r="AR1" s="9"/>
      <c r="AS1" s="9"/>
      <c r="AT1" s="9"/>
      <c r="AU1" s="9"/>
      <c r="AV1" s="9"/>
      <c r="AW1" s="9"/>
      <c r="AX1" s="9"/>
      <c r="AY1" s="9"/>
      <c r="AZ1" s="9"/>
      <c r="BA1" s="9"/>
      <c r="BB1" s="9"/>
    </row>
    <row r="2" spans="1:54" s="6" customFormat="1" ht="39.75" customHeight="1" x14ac:dyDescent="0.25">
      <c r="D2" s="7"/>
      <c r="E2" s="7"/>
      <c r="F2" s="7"/>
      <c r="G2" s="7"/>
      <c r="H2" s="7"/>
      <c r="I2" s="7"/>
      <c r="J2" s="7"/>
      <c r="K2" s="7"/>
      <c r="L2" s="7"/>
      <c r="S2" s="70"/>
      <c r="W2" s="11"/>
      <c r="Y2" s="12"/>
      <c r="AL2" s="9"/>
      <c r="AM2" s="9"/>
      <c r="AN2" s="9"/>
      <c r="AO2" s="9"/>
      <c r="AP2" s="9"/>
      <c r="AQ2" s="9"/>
      <c r="AR2" s="9"/>
      <c r="AS2" s="9"/>
      <c r="AT2" s="9"/>
      <c r="AU2" s="9"/>
      <c r="AV2" s="9"/>
      <c r="AW2" s="9"/>
      <c r="AX2" s="9"/>
      <c r="AY2" s="9"/>
      <c r="AZ2" s="9"/>
      <c r="BA2" s="9"/>
      <c r="BB2" s="9"/>
    </row>
    <row r="3" spans="1:54" ht="65.25" customHeight="1" x14ac:dyDescent="0.25">
      <c r="A3" s="71"/>
      <c r="B3" s="193" t="s">
        <v>311</v>
      </c>
      <c r="C3" s="193"/>
      <c r="D3" s="13">
        <v>2005</v>
      </c>
      <c r="E3" s="13">
        <v>2006</v>
      </c>
      <c r="F3" s="13">
        <v>2007</v>
      </c>
      <c r="G3" s="13">
        <v>2008</v>
      </c>
      <c r="H3" s="13">
        <v>2009</v>
      </c>
      <c r="I3" s="13">
        <v>2010</v>
      </c>
      <c r="J3" s="13">
        <v>2011</v>
      </c>
      <c r="K3" s="13">
        <v>2012</v>
      </c>
      <c r="L3" s="13">
        <v>2013</v>
      </c>
      <c r="M3" s="13">
        <v>2014</v>
      </c>
      <c r="N3" s="13">
        <v>2015</v>
      </c>
      <c r="O3" s="13">
        <v>2016</v>
      </c>
      <c r="P3" s="13">
        <v>2017</v>
      </c>
      <c r="Q3" s="13">
        <v>2018</v>
      </c>
      <c r="R3" s="13">
        <v>2019</v>
      </c>
      <c r="S3" s="73" t="s">
        <v>342</v>
      </c>
      <c r="T3" s="71"/>
      <c r="V3" s="192" t="s">
        <v>168</v>
      </c>
      <c r="W3" s="192"/>
      <c r="AF3" s="15"/>
    </row>
    <row r="4" spans="1:54" s="18" customFormat="1" ht="36" customHeight="1" x14ac:dyDescent="0.2">
      <c r="A4" s="61"/>
      <c r="B4" s="189" t="s">
        <v>256</v>
      </c>
      <c r="C4" s="189"/>
      <c r="D4" s="75">
        <v>141.02706560000001</v>
      </c>
      <c r="E4" s="75">
        <v>136.77390283</v>
      </c>
      <c r="F4" s="75">
        <v>139.21719478</v>
      </c>
      <c r="G4" s="75">
        <v>134.61721833999999</v>
      </c>
      <c r="H4" s="75">
        <v>114.38580206</v>
      </c>
      <c r="I4" s="75">
        <v>132.27394795999999</v>
      </c>
      <c r="J4" s="75">
        <v>126.43145488</v>
      </c>
      <c r="K4" s="75">
        <v>122.38886139</v>
      </c>
      <c r="L4" s="75">
        <v>116.04719912</v>
      </c>
      <c r="M4" s="75">
        <v>105.62022649000001</v>
      </c>
      <c r="N4" s="75">
        <v>92.780964619999992</v>
      </c>
      <c r="O4" s="75">
        <v>91.499407040000008</v>
      </c>
      <c r="P4" s="75">
        <v>89.400218269999996</v>
      </c>
      <c r="Q4" s="75">
        <v>92.740337690000004</v>
      </c>
      <c r="R4" s="75">
        <v>88.771575530000007</v>
      </c>
      <c r="S4" s="75">
        <v>100</v>
      </c>
      <c r="T4" s="61"/>
      <c r="AA4" s="19"/>
      <c r="AB4" s="19"/>
      <c r="AC4" s="19"/>
      <c r="AD4" s="19"/>
      <c r="AE4" s="20"/>
      <c r="AI4" s="14"/>
      <c r="AL4" s="21"/>
      <c r="AM4" s="21">
        <v>2006</v>
      </c>
      <c r="AN4" s="21">
        <v>2007</v>
      </c>
      <c r="AO4" s="21">
        <v>2008</v>
      </c>
      <c r="AP4" s="21">
        <v>2009</v>
      </c>
      <c r="AQ4" s="21">
        <v>2010</v>
      </c>
      <c r="AR4" s="21">
        <v>2011</v>
      </c>
      <c r="AS4" s="21">
        <v>2012</v>
      </c>
      <c r="AT4" s="21">
        <v>2013</v>
      </c>
      <c r="AU4" s="21">
        <v>2014</v>
      </c>
      <c r="AV4" s="21">
        <v>2015</v>
      </c>
      <c r="AW4" s="21">
        <v>2016</v>
      </c>
      <c r="AX4" s="21">
        <v>2017</v>
      </c>
      <c r="AY4" s="21">
        <v>2018</v>
      </c>
      <c r="AZ4" s="21">
        <v>2019</v>
      </c>
      <c r="BA4" s="21"/>
      <c r="BB4" s="21"/>
    </row>
    <row r="5" spans="1:54" s="115" customFormat="1" ht="22.5" customHeight="1" x14ac:dyDescent="0.25">
      <c r="B5" s="121"/>
      <c r="C5" s="81" t="s">
        <v>4</v>
      </c>
      <c r="D5" s="83">
        <v>14.3839752</v>
      </c>
      <c r="E5" s="83">
        <v>14.457235500000001</v>
      </c>
      <c r="F5" s="83">
        <v>15.217344900000001</v>
      </c>
      <c r="G5" s="83">
        <v>14.435931699999999</v>
      </c>
      <c r="H5" s="83">
        <v>13.9401355</v>
      </c>
      <c r="I5" s="83">
        <v>13.2198931</v>
      </c>
      <c r="J5" s="83">
        <v>12.502379000000001</v>
      </c>
      <c r="K5" s="83">
        <v>11.668735099999999</v>
      </c>
      <c r="L5" s="83">
        <v>9.9701576999999997</v>
      </c>
      <c r="M5" s="83">
        <v>10.757674399999999</v>
      </c>
      <c r="N5" s="83">
        <v>10.6068569</v>
      </c>
      <c r="O5" s="83">
        <v>11.1931973</v>
      </c>
      <c r="P5" s="83">
        <v>12.7891356</v>
      </c>
      <c r="Q5" s="83">
        <v>13.205353049999999</v>
      </c>
      <c r="R5" s="83">
        <v>13.24571072</v>
      </c>
      <c r="S5" s="83">
        <v>14.921117081586171</v>
      </c>
      <c r="AA5" s="123"/>
      <c r="AB5" s="123"/>
      <c r="AL5" s="124" t="s">
        <v>325</v>
      </c>
      <c r="AM5" s="125">
        <f>+E4/D4-1</f>
        <v>-3.0158485904141386E-2</v>
      </c>
      <c r="AN5" s="125">
        <f t="shared" ref="AN5:AZ5" si="0">+F4/E4-1</f>
        <v>1.7863729113856142E-2</v>
      </c>
      <c r="AO5" s="125">
        <f t="shared" si="0"/>
        <v>-3.3041726255648163E-2</v>
      </c>
      <c r="AP5" s="125">
        <f t="shared" si="0"/>
        <v>-0.15028847371442422</v>
      </c>
      <c r="AQ5" s="125">
        <f t="shared" si="0"/>
        <v>0.15638432023772419</v>
      </c>
      <c r="AR5" s="125">
        <f t="shared" si="0"/>
        <v>-4.4169643154272298E-2</v>
      </c>
      <c r="AS5" s="125">
        <f t="shared" si="0"/>
        <v>-3.1974586496983259E-2</v>
      </c>
      <c r="AT5" s="125">
        <f t="shared" si="0"/>
        <v>-5.1815681574092665E-2</v>
      </c>
      <c r="AU5" s="125">
        <f t="shared" si="0"/>
        <v>-8.9851135650571456E-2</v>
      </c>
      <c r="AV5" s="125">
        <f t="shared" si="0"/>
        <v>-0.12156063565358499</v>
      </c>
      <c r="AW5" s="125">
        <f t="shared" si="0"/>
        <v>-1.3812721017170015E-2</v>
      </c>
      <c r="AX5" s="125">
        <f t="shared" si="0"/>
        <v>-2.2942102445345114E-2</v>
      </c>
      <c r="AY5" s="125">
        <f t="shared" si="0"/>
        <v>3.7361423547227046E-2</v>
      </c>
      <c r="AZ5" s="125">
        <f t="shared" si="0"/>
        <v>-4.279434665491777E-2</v>
      </c>
      <c r="BA5" s="124"/>
      <c r="BB5" s="124"/>
    </row>
    <row r="6" spans="1:54" s="115" customFormat="1" ht="22.5" customHeight="1" x14ac:dyDescent="0.25">
      <c r="B6" s="121"/>
      <c r="C6" s="81" t="s">
        <v>0</v>
      </c>
      <c r="D6" s="83">
        <v>65.605691000000007</v>
      </c>
      <c r="E6" s="83">
        <v>56.451280310000001</v>
      </c>
      <c r="F6" s="83">
        <v>55.585876200000001</v>
      </c>
      <c r="G6" s="83">
        <v>52.869504979999995</v>
      </c>
      <c r="H6" s="83">
        <v>40.779282550000005</v>
      </c>
      <c r="I6" s="83">
        <v>55.186892090000001</v>
      </c>
      <c r="J6" s="83">
        <v>46.829598209999993</v>
      </c>
      <c r="K6" s="83">
        <v>43.022155300000001</v>
      </c>
      <c r="L6" s="83">
        <v>39.449099000000004</v>
      </c>
      <c r="M6" s="83">
        <v>33.433598140000001</v>
      </c>
      <c r="N6" s="83">
        <v>26.068982349999999</v>
      </c>
      <c r="O6" s="83">
        <v>25.588605299999998</v>
      </c>
      <c r="P6" s="83">
        <v>24.539156309999999</v>
      </c>
      <c r="Q6" s="83">
        <v>25.581046610000001</v>
      </c>
      <c r="R6" s="83">
        <v>23.512958869999999</v>
      </c>
      <c r="S6" s="83">
        <v>26.48703566385829</v>
      </c>
      <c r="AF6" s="24"/>
      <c r="AL6" s="124" t="s">
        <v>324</v>
      </c>
      <c r="AM6" s="125">
        <f>+E64/D64-1</f>
        <v>-1.8266252894770241E-2</v>
      </c>
      <c r="AN6" s="125">
        <f t="shared" ref="AN6:AZ6" si="1">+F64/E64-1</f>
        <v>3.0877174247294192E-2</v>
      </c>
      <c r="AO6" s="125">
        <f t="shared" si="1"/>
        <v>-3.5494703558956897E-2</v>
      </c>
      <c r="AP6" s="125">
        <f t="shared" si="1"/>
        <v>-0.15287460245060625</v>
      </c>
      <c r="AQ6" s="125">
        <f t="shared" si="1"/>
        <v>7.4134666154573425E-2</v>
      </c>
      <c r="AR6" s="125">
        <f t="shared" si="1"/>
        <v>5.1480362923487011E-2</v>
      </c>
      <c r="AS6" s="125">
        <f t="shared" si="1"/>
        <v>-1.9589632941977464E-2</v>
      </c>
      <c r="AT6" s="125">
        <f t="shared" si="1"/>
        <v>-3.9030349094216543E-2</v>
      </c>
      <c r="AU6" s="125">
        <f t="shared" si="1"/>
        <v>-0.15632589047450651</v>
      </c>
      <c r="AV6" s="125">
        <f t="shared" si="1"/>
        <v>-0.17075676919689997</v>
      </c>
      <c r="AW6" s="125">
        <f t="shared" si="1"/>
        <v>3.0340726332260815E-3</v>
      </c>
      <c r="AX6" s="125">
        <f t="shared" si="1"/>
        <v>-8.1041558989083273E-2</v>
      </c>
      <c r="AY6" s="125">
        <f t="shared" si="1"/>
        <v>4.7371617356410933E-2</v>
      </c>
      <c r="AZ6" s="125">
        <f t="shared" si="1"/>
        <v>-4.5530019755923856E-2</v>
      </c>
      <c r="BA6" s="124"/>
      <c r="BB6" s="124"/>
    </row>
    <row r="7" spans="1:54" s="24" customFormat="1" ht="22.5" customHeight="1" x14ac:dyDescent="0.25">
      <c r="B7" s="81"/>
      <c r="C7" s="81" t="s">
        <v>5</v>
      </c>
      <c r="D7" s="83">
        <v>37.297336739999999</v>
      </c>
      <c r="E7" s="83">
        <v>41.317492030000004</v>
      </c>
      <c r="F7" s="83">
        <v>42.700550320000005</v>
      </c>
      <c r="G7" s="83">
        <v>41.793794290000001</v>
      </c>
      <c r="H7" s="83">
        <v>35.843297710000002</v>
      </c>
      <c r="I7" s="83">
        <v>38.249880319999995</v>
      </c>
      <c r="J7" s="83">
        <v>41.487393669999996</v>
      </c>
      <c r="K7" s="83">
        <v>42.544186000000003</v>
      </c>
      <c r="L7" s="83">
        <v>41.622633470000004</v>
      </c>
      <c r="M7" s="83">
        <v>35.577030600000001</v>
      </c>
      <c r="N7" s="83">
        <v>30.113562300000002</v>
      </c>
      <c r="O7" s="83">
        <v>29.728738799999999</v>
      </c>
      <c r="P7" s="83">
        <v>25.763311979999997</v>
      </c>
      <c r="Q7" s="83">
        <v>27.593368900000002</v>
      </c>
      <c r="R7" s="83">
        <v>26.072785719999999</v>
      </c>
      <c r="S7" s="83">
        <v>29.370646588545458</v>
      </c>
      <c r="AF7" s="115"/>
      <c r="AI7" s="115"/>
      <c r="AL7" s="25"/>
      <c r="AM7" s="25"/>
      <c r="AN7" s="25"/>
      <c r="AO7" s="25"/>
      <c r="AP7" s="25"/>
      <c r="AQ7" s="25"/>
      <c r="AR7" s="25"/>
      <c r="AS7" s="25"/>
      <c r="AT7" s="25"/>
      <c r="AU7" s="25"/>
      <c r="AV7" s="25"/>
      <c r="AW7" s="25"/>
      <c r="AX7" s="25"/>
      <c r="AY7" s="25"/>
      <c r="AZ7" s="25"/>
      <c r="BA7" s="25"/>
      <c r="BB7" s="25"/>
    </row>
    <row r="8" spans="1:54" s="24" customFormat="1" ht="22.5" customHeight="1" x14ac:dyDescent="0.25">
      <c r="B8" s="81"/>
      <c r="C8" s="81" t="s">
        <v>1</v>
      </c>
      <c r="D8" s="83">
        <v>23.13034614</v>
      </c>
      <c r="E8" s="83">
        <v>23.513176350000002</v>
      </c>
      <c r="F8" s="83">
        <v>24.117000449999999</v>
      </c>
      <c r="G8" s="83">
        <v>23.41310365</v>
      </c>
      <c r="H8" s="83">
        <v>21.610491939999999</v>
      </c>
      <c r="I8" s="83">
        <v>23.233546109999999</v>
      </c>
      <c r="J8" s="83">
        <v>23.519170289999998</v>
      </c>
      <c r="K8" s="83">
        <v>23.490243020000001</v>
      </c>
      <c r="L8" s="83">
        <v>21.684764650000002</v>
      </c>
      <c r="M8" s="83">
        <v>23.03470373</v>
      </c>
      <c r="N8" s="83">
        <v>22.83612196</v>
      </c>
      <c r="O8" s="83">
        <v>21.096055700000001</v>
      </c>
      <c r="P8" s="83">
        <v>22.30167118</v>
      </c>
      <c r="Q8" s="83">
        <v>21.99465125</v>
      </c>
      <c r="R8" s="83">
        <v>21.620742180000001</v>
      </c>
      <c r="S8" s="83">
        <v>24.355478711418559</v>
      </c>
      <c r="AF8" s="115"/>
      <c r="AL8" s="25"/>
      <c r="AM8" s="25"/>
      <c r="AN8" s="25"/>
      <c r="AO8" s="25"/>
      <c r="AP8" s="25"/>
      <c r="AQ8" s="25"/>
      <c r="AR8" s="25"/>
      <c r="AS8" s="25"/>
      <c r="AT8" s="25"/>
      <c r="AU8" s="25"/>
      <c r="AV8" s="25"/>
      <c r="AW8" s="25"/>
      <c r="AX8" s="25"/>
      <c r="AY8" s="25"/>
      <c r="AZ8" s="25"/>
      <c r="BA8" s="25"/>
      <c r="BB8" s="25"/>
    </row>
    <row r="9" spans="1:54" s="24" customFormat="1" ht="22.5" customHeight="1" x14ac:dyDescent="0.25">
      <c r="B9" s="81"/>
      <c r="C9" s="81" t="s">
        <v>6</v>
      </c>
      <c r="D9" s="83">
        <v>1.063218</v>
      </c>
      <c r="E9" s="83">
        <v>1.108196</v>
      </c>
      <c r="F9" s="83">
        <v>0.87252160000000001</v>
      </c>
      <c r="G9" s="83">
        <v>0.99003200000000002</v>
      </c>
      <c r="H9" s="83">
        <v>1.0264960000000001</v>
      </c>
      <c r="I9" s="83">
        <v>1.1310719999999999</v>
      </c>
      <c r="J9" s="83">
        <v>0.94135599999999997</v>
      </c>
      <c r="K9" s="83">
        <v>0.90119399999999994</v>
      </c>
      <c r="L9" s="83">
        <v>1.1868859999999999</v>
      </c>
      <c r="M9" s="83">
        <v>0.72910799999999998</v>
      </c>
      <c r="N9" s="83">
        <v>0.464142</v>
      </c>
      <c r="O9" s="83">
        <v>0.65970600000000001</v>
      </c>
      <c r="P9" s="83">
        <v>0.76928719999999995</v>
      </c>
      <c r="Q9" s="83">
        <v>0.89674531000000002</v>
      </c>
      <c r="R9" s="83">
        <v>0.5837812</v>
      </c>
      <c r="S9" s="83">
        <v>0.65762176295126518</v>
      </c>
      <c r="AF9" s="115"/>
      <c r="AL9" s="25"/>
      <c r="AM9" s="25"/>
      <c r="AN9" s="25"/>
      <c r="AO9" s="25"/>
      <c r="AP9" s="25"/>
      <c r="AQ9" s="25"/>
      <c r="AR9" s="25"/>
      <c r="AS9" s="25"/>
      <c r="AT9" s="25"/>
      <c r="AU9" s="25"/>
      <c r="AV9" s="25"/>
      <c r="AW9" s="25"/>
      <c r="AX9" s="25"/>
      <c r="AY9" s="25"/>
      <c r="AZ9" s="25"/>
      <c r="BA9" s="25"/>
      <c r="BB9" s="25"/>
    </row>
    <row r="10" spans="1:54" s="24" customFormat="1" ht="22.5" customHeight="1" x14ac:dyDescent="0.25">
      <c r="B10" s="81"/>
      <c r="C10" s="81" t="s">
        <v>7</v>
      </c>
      <c r="D10" s="83">
        <v>0.26158851999999999</v>
      </c>
      <c r="E10" s="83">
        <v>0.82109465000000004</v>
      </c>
      <c r="F10" s="83">
        <v>1.50873732</v>
      </c>
      <c r="G10" s="83">
        <v>1.6897617299999999</v>
      </c>
      <c r="H10" s="83">
        <v>1.5495343499999998</v>
      </c>
      <c r="I10" s="83">
        <v>1.5970083500000001</v>
      </c>
      <c r="J10" s="83">
        <v>1.6821777099999999</v>
      </c>
      <c r="K10" s="83">
        <v>1.6955339700000001</v>
      </c>
      <c r="L10" s="83">
        <v>1.8796338699999999</v>
      </c>
      <c r="M10" s="83">
        <v>1.9341496199999999</v>
      </c>
      <c r="N10" s="83">
        <v>2.1024449199999999</v>
      </c>
      <c r="O10" s="83">
        <v>2.8323531200000001</v>
      </c>
      <c r="P10" s="83">
        <v>2.9886616800000003</v>
      </c>
      <c r="Q10" s="83">
        <v>3.1951093199999998</v>
      </c>
      <c r="R10" s="83">
        <v>3.3714372400000001</v>
      </c>
      <c r="S10" s="83">
        <v>3.7978792421687233</v>
      </c>
      <c r="AL10" s="25"/>
      <c r="AM10" s="25"/>
      <c r="AN10" s="25"/>
      <c r="AO10" s="25"/>
      <c r="AP10" s="25"/>
      <c r="AQ10" s="25"/>
      <c r="AR10" s="25"/>
      <c r="AS10" s="25"/>
      <c r="AT10" s="25"/>
      <c r="AU10" s="25"/>
      <c r="AV10" s="25"/>
      <c r="AW10" s="25"/>
      <c r="AX10" s="25"/>
      <c r="AY10" s="25"/>
      <c r="AZ10" s="25"/>
      <c r="BA10" s="25"/>
      <c r="BB10" s="25"/>
    </row>
    <row r="11" spans="1:54" s="24" customFormat="1" ht="22.5" customHeight="1" x14ac:dyDescent="0.25">
      <c r="B11" s="81"/>
      <c r="C11" s="126" t="s">
        <v>18</v>
      </c>
      <c r="D11" s="83">
        <v>3.2679999999999996E-3</v>
      </c>
      <c r="E11" s="83">
        <v>3.0099999999999997E-3</v>
      </c>
      <c r="F11" s="83">
        <v>3.8700000000000002E-3</v>
      </c>
      <c r="G11" s="83">
        <v>3.8700000000000002E-3</v>
      </c>
      <c r="H11" s="83">
        <v>3.6979999999999999E-3</v>
      </c>
      <c r="I11" s="83">
        <v>4.3860000000000001E-3</v>
      </c>
      <c r="J11" s="83">
        <v>1.0320000000000001E-2</v>
      </c>
      <c r="K11" s="83">
        <v>5.3406000000000009E-2</v>
      </c>
      <c r="L11" s="83">
        <v>0.103974</v>
      </c>
      <c r="M11" s="83">
        <v>0.134074</v>
      </c>
      <c r="N11" s="83">
        <v>0.134246</v>
      </c>
      <c r="O11" s="83">
        <v>0.12426999999999999</v>
      </c>
      <c r="P11" s="83">
        <v>0.1480834</v>
      </c>
      <c r="Q11" s="83">
        <v>0.19744740000000002</v>
      </c>
      <c r="R11" s="83">
        <v>0.25488204999999997</v>
      </c>
      <c r="S11" s="83">
        <v>0.28712124176940351</v>
      </c>
      <c r="AL11" s="25"/>
      <c r="AM11" s="25"/>
      <c r="AN11" s="25"/>
      <c r="AO11" s="25"/>
      <c r="AP11" s="25"/>
      <c r="AQ11" s="25"/>
      <c r="AR11" s="25"/>
      <c r="AS11" s="25"/>
      <c r="AT11" s="25"/>
      <c r="AU11" s="25"/>
      <c r="AV11" s="25"/>
      <c r="AW11" s="25"/>
      <c r="AX11" s="25"/>
      <c r="AY11" s="25"/>
      <c r="AZ11" s="25"/>
      <c r="BA11" s="25"/>
      <c r="BB11" s="25"/>
    </row>
    <row r="12" spans="1:54" s="24" customFormat="1" ht="27" customHeight="1" x14ac:dyDescent="0.25">
      <c r="A12" s="23"/>
      <c r="B12" s="77"/>
      <c r="C12" s="78" t="s">
        <v>19</v>
      </c>
      <c r="D12" s="79">
        <v>-0.71835799999999495</v>
      </c>
      <c r="E12" s="79">
        <v>-0.89758200999997939</v>
      </c>
      <c r="F12" s="79">
        <v>-0.78870600999999851</v>
      </c>
      <c r="G12" s="79">
        <v>-0.5787800100000311</v>
      </c>
      <c r="H12" s="79">
        <v>-0.36713398999999924</v>
      </c>
      <c r="I12" s="79">
        <v>-0.34873000999999704</v>
      </c>
      <c r="J12" s="79">
        <v>-0.54093999999997777</v>
      </c>
      <c r="K12" s="79">
        <v>-0.98659200000000169</v>
      </c>
      <c r="L12" s="79">
        <v>0.15005042999997897</v>
      </c>
      <c r="M12" s="79">
        <v>1.9888000000008788E-2</v>
      </c>
      <c r="N12" s="79">
        <v>0.45460819000000185</v>
      </c>
      <c r="O12" s="79">
        <v>0.27648082000003171</v>
      </c>
      <c r="P12" s="79">
        <v>0.10091092000000401</v>
      </c>
      <c r="Q12" s="79">
        <v>7.6615849999996044E-2</v>
      </c>
      <c r="R12" s="79">
        <v>0.1092775499999874</v>
      </c>
      <c r="S12" s="79">
        <v>0.12309970770210954</v>
      </c>
      <c r="T12" s="23"/>
      <c r="AL12" s="25"/>
      <c r="AM12" s="25"/>
      <c r="AN12" s="25"/>
      <c r="AO12" s="25"/>
      <c r="AP12" s="25"/>
      <c r="AQ12" s="25"/>
      <c r="AR12" s="25"/>
      <c r="AS12" s="25"/>
      <c r="AT12" s="25"/>
      <c r="AU12" s="25"/>
      <c r="AV12" s="25"/>
      <c r="AW12" s="25"/>
      <c r="AX12" s="25"/>
      <c r="AY12" s="25"/>
      <c r="AZ12" s="25"/>
      <c r="BA12" s="25"/>
      <c r="BB12" s="25"/>
    </row>
    <row r="13" spans="1:54" s="18" customFormat="1" ht="36" customHeight="1" x14ac:dyDescent="0.25">
      <c r="A13" s="17"/>
      <c r="B13" s="191" t="s">
        <v>257</v>
      </c>
      <c r="C13" s="191"/>
      <c r="D13" s="80">
        <v>82.415898029999994</v>
      </c>
      <c r="E13" s="80">
        <v>82.811994150000004</v>
      </c>
      <c r="F13" s="80">
        <v>86.188166140000007</v>
      </c>
      <c r="G13" s="80">
        <v>82.544689570000003</v>
      </c>
      <c r="H13" s="80">
        <v>68.868268419999993</v>
      </c>
      <c r="I13" s="80">
        <v>75.306280430000001</v>
      </c>
      <c r="J13" s="80">
        <v>77.514721059999999</v>
      </c>
      <c r="K13" s="80">
        <v>75.253403779999999</v>
      </c>
      <c r="L13" s="80">
        <v>72.592879019999998</v>
      </c>
      <c r="M13" s="80">
        <v>63.060052949999999</v>
      </c>
      <c r="N13" s="80">
        <v>53.352735110000005</v>
      </c>
      <c r="O13" s="80">
        <v>54.663227339999999</v>
      </c>
      <c r="P13" s="80">
        <v>51.827151140000005</v>
      </c>
      <c r="Q13" s="80">
        <v>53.54579579</v>
      </c>
      <c r="R13" s="80">
        <v>51.195413510000002</v>
      </c>
      <c r="S13" s="80">
        <v>100</v>
      </c>
      <c r="T13" s="17"/>
      <c r="AA13" s="19"/>
      <c r="AB13" s="19"/>
      <c r="AC13" s="19"/>
      <c r="AD13" s="19"/>
      <c r="AE13" s="19"/>
      <c r="AI13" s="14"/>
      <c r="AL13" s="21"/>
      <c r="AM13" s="21"/>
      <c r="AN13" s="21"/>
      <c r="AO13" s="21"/>
      <c r="AP13" s="21"/>
      <c r="AQ13" s="21"/>
      <c r="AR13" s="21"/>
      <c r="AS13" s="21"/>
      <c r="AT13" s="21"/>
      <c r="AU13" s="21"/>
      <c r="AV13" s="21"/>
      <c r="AW13" s="21"/>
      <c r="AX13" s="21"/>
      <c r="AY13" s="21"/>
      <c r="AZ13" s="21"/>
      <c r="BA13" s="21"/>
      <c r="BB13" s="21"/>
    </row>
    <row r="14" spans="1:54" s="24" customFormat="1" ht="22.5" customHeight="1" x14ac:dyDescent="0.25">
      <c r="B14" s="81"/>
      <c r="C14" s="81" t="s">
        <v>4</v>
      </c>
      <c r="D14" s="83">
        <v>12.8979652</v>
      </c>
      <c r="E14" s="83">
        <v>13.2046481</v>
      </c>
      <c r="F14" s="83">
        <v>13.768885200000001</v>
      </c>
      <c r="G14" s="83">
        <v>13.522206200000001</v>
      </c>
      <c r="H14" s="83">
        <v>12.0214064</v>
      </c>
      <c r="I14" s="83">
        <v>12.546567400000001</v>
      </c>
      <c r="J14" s="83">
        <v>12.5134075</v>
      </c>
      <c r="K14" s="83">
        <v>12.4719987</v>
      </c>
      <c r="L14" s="83">
        <v>11.8601183</v>
      </c>
      <c r="M14" s="83">
        <v>10.142964599999999</v>
      </c>
      <c r="N14" s="83">
        <v>9.4604455000000005</v>
      </c>
      <c r="O14" s="83">
        <v>9.6299560999999994</v>
      </c>
      <c r="P14" s="83">
        <v>9.8884968999999998</v>
      </c>
      <c r="Q14" s="83">
        <v>10.43413883</v>
      </c>
      <c r="R14" s="83">
        <v>10.53947709</v>
      </c>
      <c r="S14" s="83">
        <v>20.58676035098598</v>
      </c>
      <c r="AL14" s="25"/>
      <c r="AM14" s="25"/>
      <c r="AN14" s="25"/>
      <c r="AO14" s="25"/>
      <c r="AP14" s="25"/>
      <c r="AQ14" s="25"/>
      <c r="AR14" s="25"/>
      <c r="AS14" s="25"/>
      <c r="AT14" s="25"/>
      <c r="AU14" s="25"/>
      <c r="AV14" s="25"/>
      <c r="AW14" s="25"/>
      <c r="AX14" s="25"/>
      <c r="AY14" s="25"/>
      <c r="AZ14" s="25"/>
      <c r="BA14" s="25"/>
      <c r="BB14" s="25"/>
    </row>
    <row r="15" spans="1:54" s="115" customFormat="1" ht="22.5" customHeight="1" x14ac:dyDescent="0.25">
      <c r="B15" s="121"/>
      <c r="C15" s="81" t="s">
        <v>0</v>
      </c>
      <c r="D15" s="83">
        <v>30.670086260000001</v>
      </c>
      <c r="E15" s="83">
        <v>30.03265846</v>
      </c>
      <c r="F15" s="83">
        <v>30.251768639999998</v>
      </c>
      <c r="G15" s="83">
        <v>28.927300859999999</v>
      </c>
      <c r="H15" s="83">
        <v>22.40770891</v>
      </c>
      <c r="I15" s="83">
        <v>25.030489499999998</v>
      </c>
      <c r="J15" s="83">
        <v>25.980435959999998</v>
      </c>
      <c r="K15" s="83">
        <v>24.587413569999999</v>
      </c>
      <c r="L15" s="83">
        <v>22.661258409999999</v>
      </c>
      <c r="M15" s="83">
        <v>18.664658429999999</v>
      </c>
      <c r="N15" s="83">
        <v>14.574007419999999</v>
      </c>
      <c r="O15" s="83">
        <v>14.27102666</v>
      </c>
      <c r="P15" s="83">
        <v>13.43211795</v>
      </c>
      <c r="Q15" s="83">
        <v>13.40706516</v>
      </c>
      <c r="R15" s="83">
        <v>12.30656737</v>
      </c>
      <c r="S15" s="83">
        <v>24.038417753176578</v>
      </c>
      <c r="AF15" s="24"/>
      <c r="AG15" s="24"/>
      <c r="AH15" s="24"/>
      <c r="AI15" s="24"/>
      <c r="AL15" s="124"/>
      <c r="AM15" s="124"/>
      <c r="AN15" s="124"/>
      <c r="AO15" s="124"/>
      <c r="AP15" s="124"/>
      <c r="AQ15" s="124"/>
      <c r="AR15" s="124"/>
      <c r="AS15" s="124"/>
      <c r="AT15" s="124"/>
      <c r="AU15" s="124"/>
      <c r="AV15" s="124"/>
      <c r="AW15" s="124"/>
      <c r="AX15" s="124"/>
      <c r="AY15" s="124"/>
      <c r="AZ15" s="124"/>
      <c r="BA15" s="124"/>
      <c r="BB15" s="124"/>
    </row>
    <row r="16" spans="1:54" s="24" customFormat="1" ht="22.5" customHeight="1" x14ac:dyDescent="0.25">
      <c r="B16" s="81"/>
      <c r="C16" s="81" t="s">
        <v>5</v>
      </c>
      <c r="D16" s="83">
        <v>15.54025128</v>
      </c>
      <c r="E16" s="83">
        <v>16.70826272</v>
      </c>
      <c r="F16" s="83">
        <v>16.913966939999998</v>
      </c>
      <c r="G16" s="83">
        <v>15.05068769</v>
      </c>
      <c r="H16" s="83">
        <v>12.05873371</v>
      </c>
      <c r="I16" s="83">
        <v>12.83047709</v>
      </c>
      <c r="J16" s="83">
        <v>14.11114622</v>
      </c>
      <c r="K16" s="83">
        <v>13.536802789999999</v>
      </c>
      <c r="L16" s="83">
        <v>13.492554070000001</v>
      </c>
      <c r="M16" s="83">
        <v>13.137577330000001</v>
      </c>
      <c r="N16" s="83">
        <v>10.30598994</v>
      </c>
      <c r="O16" s="83">
        <v>10.62807224</v>
      </c>
      <c r="P16" s="83">
        <v>8.7951682899999994</v>
      </c>
      <c r="Q16" s="83">
        <v>10.08416849</v>
      </c>
      <c r="R16" s="83">
        <v>9.4292104199999986</v>
      </c>
      <c r="S16" s="83">
        <v>18.418076490696166</v>
      </c>
      <c r="X16" s="127"/>
      <c r="AF16" s="128"/>
      <c r="AI16" s="115"/>
      <c r="AL16" s="25"/>
      <c r="AM16" s="25"/>
      <c r="AN16" s="25"/>
      <c r="AO16" s="25"/>
      <c r="AP16" s="25"/>
      <c r="AQ16" s="25"/>
      <c r="AR16" s="25"/>
      <c r="AS16" s="25"/>
      <c r="AT16" s="25"/>
      <c r="AU16" s="25"/>
      <c r="AV16" s="25"/>
      <c r="AW16" s="25"/>
      <c r="AX16" s="25"/>
      <c r="AY16" s="25"/>
      <c r="AZ16" s="25"/>
      <c r="BA16" s="25"/>
      <c r="BB16" s="25"/>
    </row>
    <row r="17" spans="1:54" s="24" customFormat="1" ht="22.5" customHeight="1" x14ac:dyDescent="0.25">
      <c r="B17" s="81"/>
      <c r="C17" s="81" t="s">
        <v>9</v>
      </c>
      <c r="D17" s="83">
        <v>10.519691999999999</v>
      </c>
      <c r="E17" s="83">
        <v>11.076026000000001</v>
      </c>
      <c r="F17" s="83">
        <v>11.436022000000001</v>
      </c>
      <c r="G17" s="83">
        <v>11.528729999999999</v>
      </c>
      <c r="H17" s="83">
        <v>10.211296000000001</v>
      </c>
      <c r="I17" s="83">
        <v>11.430260000000001</v>
      </c>
      <c r="J17" s="83">
        <v>11.916589999999999</v>
      </c>
      <c r="K17" s="83">
        <v>11.759209999999999</v>
      </c>
      <c r="L17" s="83">
        <v>11.750954</v>
      </c>
      <c r="M17" s="83">
        <v>10.978502000000001</v>
      </c>
      <c r="N17" s="83">
        <v>10.200288</v>
      </c>
      <c r="O17" s="83">
        <v>10.064579999999999</v>
      </c>
      <c r="P17" s="83">
        <v>10.036767599999999</v>
      </c>
      <c r="Q17" s="83">
        <v>10.147169819999998</v>
      </c>
      <c r="R17" s="83">
        <v>9.9873154799999995</v>
      </c>
      <c r="S17" s="83">
        <v>19.508223091213388</v>
      </c>
      <c r="X17" s="127"/>
      <c r="AF17" s="128"/>
      <c r="AG17" s="115"/>
      <c r="AH17" s="115"/>
      <c r="AL17" s="25"/>
      <c r="AM17" s="25"/>
      <c r="AN17" s="25"/>
      <c r="AO17" s="25"/>
      <c r="AP17" s="25"/>
      <c r="AQ17" s="25"/>
      <c r="AR17" s="25"/>
      <c r="AS17" s="25"/>
      <c r="AT17" s="25"/>
      <c r="AU17" s="25"/>
      <c r="AV17" s="25"/>
      <c r="AW17" s="25"/>
      <c r="AX17" s="25"/>
      <c r="AY17" s="25"/>
      <c r="AZ17" s="25"/>
      <c r="BA17" s="25"/>
      <c r="BB17" s="25"/>
    </row>
    <row r="18" spans="1:54" s="24" customFormat="1" ht="22.5" customHeight="1" x14ac:dyDescent="0.25">
      <c r="B18" s="81"/>
      <c r="C18" s="81" t="s">
        <v>10</v>
      </c>
      <c r="D18" s="83">
        <v>12.565158069999999</v>
      </c>
      <c r="E18" s="83">
        <v>11.24701657</v>
      </c>
      <c r="F18" s="83">
        <v>12.672521140000001</v>
      </c>
      <c r="G18" s="83">
        <v>12.30851374</v>
      </c>
      <c r="H18" s="83">
        <v>11.16485217</v>
      </c>
      <c r="I18" s="83">
        <v>12.48409238</v>
      </c>
      <c r="J18" s="83">
        <v>11.953319909999999</v>
      </c>
      <c r="K18" s="83">
        <v>11.867692180000001</v>
      </c>
      <c r="L18" s="83">
        <v>11.704939790000001</v>
      </c>
      <c r="M18" s="83">
        <v>8.9348769200000007</v>
      </c>
      <c r="N18" s="83">
        <v>7.5288147399999996</v>
      </c>
      <c r="O18" s="83">
        <v>8.3454189999999997</v>
      </c>
      <c r="P18" s="83">
        <v>7.8397496699999998</v>
      </c>
      <c r="Q18" s="83">
        <v>7.5234121199999997</v>
      </c>
      <c r="R18" s="83">
        <v>6.87643716</v>
      </c>
      <c r="S18" s="83">
        <v>13.431744542227058</v>
      </c>
      <c r="AF18" s="128"/>
      <c r="AL18" s="25"/>
      <c r="AM18" s="25"/>
      <c r="AN18" s="25"/>
      <c r="AO18" s="25"/>
      <c r="AP18" s="25"/>
      <c r="AQ18" s="25"/>
      <c r="AR18" s="25"/>
      <c r="AS18" s="25"/>
      <c r="AT18" s="25"/>
      <c r="AU18" s="25"/>
      <c r="AV18" s="25"/>
      <c r="AW18" s="25"/>
      <c r="AX18" s="25"/>
      <c r="AY18" s="25"/>
      <c r="AZ18" s="25"/>
      <c r="BA18" s="25"/>
      <c r="BB18" s="25"/>
    </row>
    <row r="19" spans="1:54" s="24" customFormat="1" ht="27" customHeight="1" x14ac:dyDescent="0.25">
      <c r="B19" s="81"/>
      <c r="C19" s="82" t="s">
        <v>7</v>
      </c>
      <c r="D19" s="83">
        <v>0.22274522999999999</v>
      </c>
      <c r="E19" s="83">
        <v>0.54338229999999998</v>
      </c>
      <c r="F19" s="83">
        <v>1.14500223</v>
      </c>
      <c r="G19" s="83">
        <v>1.20725108</v>
      </c>
      <c r="H19" s="83">
        <v>1.0042712299999998</v>
      </c>
      <c r="I19" s="83">
        <v>0.98439407000000001</v>
      </c>
      <c r="J19" s="83">
        <v>1.03982149</v>
      </c>
      <c r="K19" s="83">
        <v>1.0302865400000001</v>
      </c>
      <c r="L19" s="83">
        <v>1.1230544500000001</v>
      </c>
      <c r="M19" s="83">
        <v>1.2014736700000002</v>
      </c>
      <c r="N19" s="83">
        <v>1.2831895199999999</v>
      </c>
      <c r="O19" s="83">
        <v>1.72417335</v>
      </c>
      <c r="P19" s="83">
        <v>1.8348507300000001</v>
      </c>
      <c r="Q19" s="83">
        <v>1.9498413800000001</v>
      </c>
      <c r="R19" s="83">
        <v>2.0564059800000001</v>
      </c>
      <c r="S19" s="83">
        <v>4.0167777521678234</v>
      </c>
      <c r="AL19" s="25"/>
      <c r="AM19" s="25"/>
      <c r="AN19" s="25"/>
      <c r="AO19" s="25"/>
      <c r="AP19" s="25"/>
      <c r="AQ19" s="25"/>
      <c r="AR19" s="25"/>
      <c r="AS19" s="25"/>
      <c r="AT19" s="25"/>
      <c r="AU19" s="25"/>
      <c r="AV19" s="25"/>
      <c r="AW19" s="25"/>
      <c r="AX19" s="25"/>
      <c r="AY19" s="25"/>
      <c r="AZ19" s="25"/>
      <c r="BA19" s="25"/>
      <c r="BB19" s="25"/>
    </row>
    <row r="20" spans="1:54" s="18" customFormat="1" ht="36" customHeight="1" x14ac:dyDescent="0.25">
      <c r="A20" s="17"/>
      <c r="B20" s="191" t="s">
        <v>258</v>
      </c>
      <c r="C20" s="191"/>
      <c r="D20" s="80">
        <v>16.000730000000001</v>
      </c>
      <c r="E20" s="80">
        <v>16.630766000000001</v>
      </c>
      <c r="F20" s="80">
        <v>16.877586000000001</v>
      </c>
      <c r="G20" s="80">
        <v>16.562396</v>
      </c>
      <c r="H20" s="80">
        <v>14.931234</v>
      </c>
      <c r="I20" s="80">
        <v>16.239208000000001</v>
      </c>
      <c r="J20" s="80">
        <v>16.765528</v>
      </c>
      <c r="K20" s="80">
        <v>17.103508000000001</v>
      </c>
      <c r="L20" s="80">
        <v>16.716421999999998</v>
      </c>
      <c r="M20" s="80">
        <v>15.722348</v>
      </c>
      <c r="N20" s="80">
        <v>14.076651999999999</v>
      </c>
      <c r="O20" s="80">
        <v>14.153278</v>
      </c>
      <c r="P20" s="80">
        <v>13.419061600000001</v>
      </c>
      <c r="Q20" s="80">
        <v>13.747322759999999</v>
      </c>
      <c r="R20" s="80">
        <v>13.07370394</v>
      </c>
      <c r="S20" s="80">
        <v>100</v>
      </c>
      <c r="T20" s="17"/>
      <c r="Y20" s="26"/>
      <c r="AA20" s="19"/>
      <c r="AB20" s="19"/>
      <c r="AC20" s="19"/>
      <c r="AD20" s="19"/>
      <c r="AE20" s="19"/>
      <c r="AI20" s="14"/>
      <c r="AL20" s="21"/>
      <c r="AM20" s="21"/>
      <c r="AN20" s="21"/>
      <c r="AO20" s="21"/>
      <c r="AP20" s="21"/>
      <c r="AQ20" s="21"/>
      <c r="AR20" s="21"/>
      <c r="AS20" s="21"/>
      <c r="AT20" s="21"/>
      <c r="AU20" s="21"/>
      <c r="AV20" s="21"/>
      <c r="AW20" s="21"/>
      <c r="AX20" s="21"/>
      <c r="AY20" s="21"/>
      <c r="AZ20" s="21"/>
      <c r="BA20" s="21"/>
      <c r="BB20" s="21"/>
    </row>
    <row r="21" spans="1:54" s="24" customFormat="1" ht="22.5" customHeight="1" x14ac:dyDescent="0.25">
      <c r="B21" s="81"/>
      <c r="C21" s="81" t="s">
        <v>4</v>
      </c>
      <c r="D21" s="83">
        <v>5.0396000000000003E-2</v>
      </c>
      <c r="E21" s="83">
        <v>5.9770000000000004E-2</v>
      </c>
      <c r="F21" s="83">
        <v>5.4954000000000003E-2</v>
      </c>
      <c r="G21" s="83">
        <v>8.4451999999999999E-2</v>
      </c>
      <c r="H21" s="83">
        <v>0.14568400000000001</v>
      </c>
      <c r="I21" s="83">
        <v>7.0691999999999991E-2</v>
      </c>
      <c r="J21" s="83">
        <v>4.7729999999999995E-2</v>
      </c>
      <c r="K21" s="83">
        <v>4.6009999999999995E-2</v>
      </c>
      <c r="L21" s="83">
        <v>3.354E-2</v>
      </c>
      <c r="M21" s="83">
        <v>1.8576000000000002E-2</v>
      </c>
      <c r="N21" s="83">
        <v>6.4156000000000005E-2</v>
      </c>
      <c r="O21" s="83">
        <v>0.13888999999999999</v>
      </c>
      <c r="P21" s="83">
        <v>0.11296099999999999</v>
      </c>
      <c r="Q21" s="83">
        <v>6.0701459999999999E-2</v>
      </c>
      <c r="R21" s="83">
        <v>5.06051E-2</v>
      </c>
      <c r="S21" s="83">
        <v>0.3870754625639779</v>
      </c>
      <c r="AL21" s="25"/>
      <c r="AM21" s="25"/>
      <c r="AN21" s="25"/>
      <c r="AO21" s="25"/>
      <c r="AP21" s="25"/>
      <c r="AQ21" s="25"/>
      <c r="AR21" s="25"/>
      <c r="AS21" s="25"/>
      <c r="AT21" s="25"/>
      <c r="AU21" s="25"/>
      <c r="AV21" s="25"/>
      <c r="AW21" s="25"/>
      <c r="AX21" s="25"/>
      <c r="AY21" s="25"/>
      <c r="AZ21" s="25"/>
      <c r="BA21" s="25"/>
      <c r="BB21" s="25"/>
    </row>
    <row r="22" spans="1:54" s="115" customFormat="1" ht="22.5" customHeight="1" x14ac:dyDescent="0.25">
      <c r="B22" s="121"/>
      <c r="C22" s="81" t="s">
        <v>0</v>
      </c>
      <c r="D22" s="83">
        <v>2.9375019999999998</v>
      </c>
      <c r="E22" s="83">
        <v>2.1027</v>
      </c>
      <c r="F22" s="83">
        <v>1.930528</v>
      </c>
      <c r="G22" s="83">
        <v>1.6609179999999999</v>
      </c>
      <c r="H22" s="83">
        <v>1.0051680000000001</v>
      </c>
      <c r="I22" s="83">
        <v>1.3504580000000002</v>
      </c>
      <c r="J22" s="83">
        <v>1.586786</v>
      </c>
      <c r="K22" s="83">
        <v>1.379354</v>
      </c>
      <c r="L22" s="83">
        <v>1.2025380000000001</v>
      </c>
      <c r="M22" s="83">
        <v>1.093404</v>
      </c>
      <c r="N22" s="83">
        <v>0.8687720000000001</v>
      </c>
      <c r="O22" s="83">
        <v>0.84546600000000005</v>
      </c>
      <c r="P22" s="83">
        <v>0.63472299999999993</v>
      </c>
      <c r="Q22" s="83">
        <v>0.77598463000000006</v>
      </c>
      <c r="R22" s="83">
        <v>0.71228914999999993</v>
      </c>
      <c r="S22" s="83">
        <v>5.448258223292763</v>
      </c>
      <c r="AL22" s="124"/>
      <c r="AM22" s="124"/>
      <c r="AN22" s="124"/>
      <c r="AO22" s="124"/>
      <c r="AP22" s="124"/>
      <c r="AQ22" s="124"/>
      <c r="AR22" s="124"/>
      <c r="AS22" s="124"/>
      <c r="AT22" s="124"/>
      <c r="AU22" s="124"/>
      <c r="AV22" s="124"/>
      <c r="AW22" s="124"/>
      <c r="AX22" s="124"/>
      <c r="AY22" s="124"/>
      <c r="AZ22" s="124"/>
      <c r="BA22" s="124"/>
      <c r="BB22" s="124"/>
    </row>
    <row r="23" spans="1:54" s="24" customFormat="1" ht="22.5" customHeight="1" x14ac:dyDescent="0.25">
      <c r="B23" s="81"/>
      <c r="C23" s="81" t="s">
        <v>5</v>
      </c>
      <c r="D23" s="83">
        <v>4.3011180000000007</v>
      </c>
      <c r="E23" s="83">
        <v>5.5850119999999999</v>
      </c>
      <c r="F23" s="83">
        <v>6.0231819999999994</v>
      </c>
      <c r="G23" s="83">
        <v>6.0740939999999997</v>
      </c>
      <c r="H23" s="83">
        <v>5.60677</v>
      </c>
      <c r="I23" s="83">
        <v>5.9993599999999994</v>
      </c>
      <c r="J23" s="83">
        <v>6.4064840000000007</v>
      </c>
      <c r="K23" s="83">
        <v>6.9159480000000002</v>
      </c>
      <c r="L23" s="83">
        <v>6.9671180000000001</v>
      </c>
      <c r="M23" s="83">
        <v>6.0620539999999998</v>
      </c>
      <c r="N23" s="83">
        <v>4.821332</v>
      </c>
      <c r="O23" s="83">
        <v>5.2643180000000003</v>
      </c>
      <c r="P23" s="83">
        <v>4.2371254</v>
      </c>
      <c r="Q23" s="83">
        <v>4.40938681</v>
      </c>
      <c r="R23" s="83">
        <v>4.2356980399999999</v>
      </c>
      <c r="S23" s="83">
        <v>32.398607612954713</v>
      </c>
      <c r="AL23" s="25"/>
      <c r="AM23" s="25"/>
      <c r="AN23" s="25"/>
      <c r="AO23" s="25"/>
      <c r="AP23" s="25"/>
      <c r="AQ23" s="25"/>
      <c r="AR23" s="25"/>
      <c r="AS23" s="25"/>
      <c r="AT23" s="25"/>
      <c r="AU23" s="25"/>
      <c r="AV23" s="25"/>
      <c r="AW23" s="25"/>
      <c r="AX23" s="25"/>
      <c r="AY23" s="25"/>
      <c r="AZ23" s="25"/>
      <c r="BA23" s="25"/>
      <c r="BB23" s="25"/>
    </row>
    <row r="24" spans="1:54" s="24" customFormat="1" ht="22.5" customHeight="1" x14ac:dyDescent="0.25">
      <c r="B24" s="81"/>
      <c r="C24" s="81" t="s">
        <v>1</v>
      </c>
      <c r="D24" s="83">
        <v>7.6330159999999996</v>
      </c>
      <c r="E24" s="83">
        <v>7.7593500000000004</v>
      </c>
      <c r="F24" s="83">
        <v>7.9586120000000005</v>
      </c>
      <c r="G24" s="83">
        <v>7.7263260000000002</v>
      </c>
      <c r="H24" s="83">
        <v>7.1314640000000002</v>
      </c>
      <c r="I24" s="83">
        <v>7.6670720000000001</v>
      </c>
      <c r="J24" s="83">
        <v>7.7613280000000007</v>
      </c>
      <c r="K24" s="83">
        <v>7.7517820000000004</v>
      </c>
      <c r="L24" s="83">
        <v>7.1559740000000005</v>
      </c>
      <c r="M24" s="83">
        <v>7.6014539999999995</v>
      </c>
      <c r="N24" s="83">
        <v>7.5359219999999993</v>
      </c>
      <c r="O24" s="83">
        <v>6.9616999999999996</v>
      </c>
      <c r="P24" s="83">
        <v>7.3595532000000006</v>
      </c>
      <c r="Q24" s="83">
        <v>7.2582366</v>
      </c>
      <c r="R24" s="83">
        <v>7.1348465800000005</v>
      </c>
      <c r="S24" s="83">
        <v>54.574025943561331</v>
      </c>
      <c r="AL24" s="25"/>
      <c r="AM24" s="25"/>
      <c r="AN24" s="25"/>
      <c r="AO24" s="25"/>
      <c r="AP24" s="25"/>
      <c r="AQ24" s="25"/>
      <c r="AR24" s="25"/>
      <c r="AS24" s="25"/>
      <c r="AT24" s="25"/>
      <c r="AU24" s="25"/>
      <c r="AV24" s="25"/>
      <c r="AW24" s="25"/>
      <c r="AX24" s="25"/>
      <c r="AY24" s="25"/>
      <c r="AZ24" s="25"/>
      <c r="BA24" s="25"/>
      <c r="BB24" s="25"/>
    </row>
    <row r="25" spans="1:54" s="24" customFormat="1" ht="22.5" customHeight="1" x14ac:dyDescent="0.25">
      <c r="B25" s="81"/>
      <c r="C25" s="81" t="s">
        <v>6</v>
      </c>
      <c r="D25" s="83">
        <v>1.0754300000000001</v>
      </c>
      <c r="E25" s="83">
        <v>1.120924</v>
      </c>
      <c r="F25" s="83">
        <v>0.882274</v>
      </c>
      <c r="G25" s="83">
        <v>0.99003200000000002</v>
      </c>
      <c r="H25" s="83">
        <v>1.0264960000000001</v>
      </c>
      <c r="I25" s="83">
        <v>1.1310719999999999</v>
      </c>
      <c r="J25" s="83">
        <v>0.94135599999999997</v>
      </c>
      <c r="K25" s="83">
        <v>0.94548399999999999</v>
      </c>
      <c r="L25" s="83">
        <v>1.2445920000000001</v>
      </c>
      <c r="M25" s="83">
        <v>0.80160600000000004</v>
      </c>
      <c r="N25" s="83">
        <v>0.59950599999999998</v>
      </c>
      <c r="O25" s="83">
        <v>0.80014399999999997</v>
      </c>
      <c r="P25" s="83">
        <v>0.90466840000000004</v>
      </c>
      <c r="Q25" s="83">
        <v>1.0325565699999999</v>
      </c>
      <c r="R25" s="83">
        <v>0.67219433000000006</v>
      </c>
      <c r="S25" s="83">
        <v>5.1415752803103487</v>
      </c>
      <c r="AL25" s="25"/>
      <c r="AM25" s="25"/>
      <c r="AN25" s="25"/>
      <c r="AO25" s="25"/>
      <c r="AP25" s="25"/>
      <c r="AQ25" s="25"/>
      <c r="AR25" s="25"/>
      <c r="AS25" s="25"/>
      <c r="AT25" s="25"/>
      <c r="AU25" s="25"/>
      <c r="AV25" s="25"/>
      <c r="AW25" s="25"/>
      <c r="AX25" s="25"/>
      <c r="AY25" s="25"/>
      <c r="AZ25" s="25"/>
      <c r="BA25" s="25"/>
      <c r="BB25" s="25"/>
    </row>
    <row r="26" spans="1:54" s="24" customFormat="1" ht="22.5" customHeight="1" x14ac:dyDescent="0.25">
      <c r="B26" s="81"/>
      <c r="C26" s="81" t="s">
        <v>7</v>
      </c>
      <c r="D26" s="83">
        <v>0</v>
      </c>
      <c r="E26" s="83">
        <v>0</v>
      </c>
      <c r="F26" s="83">
        <v>2.4166E-2</v>
      </c>
      <c r="G26" s="83">
        <v>2.2704000000000002E-2</v>
      </c>
      <c r="H26" s="83">
        <v>1.1954000000000001E-2</v>
      </c>
      <c r="I26" s="83">
        <v>1.6167999999999998E-2</v>
      </c>
      <c r="J26" s="83">
        <v>1.1524E-2</v>
      </c>
      <c r="K26" s="83">
        <v>1.1524E-2</v>
      </c>
      <c r="L26" s="83">
        <v>8.6859999999999993E-3</v>
      </c>
      <c r="M26" s="83">
        <v>1.1179999999999999E-2</v>
      </c>
      <c r="N26" s="83">
        <v>1.247E-2</v>
      </c>
      <c r="O26" s="83">
        <v>1.1696E-2</v>
      </c>
      <c r="P26" s="83">
        <v>1.8051400000000002E-2</v>
      </c>
      <c r="Q26" s="83">
        <v>9.6447900000000003E-3</v>
      </c>
      <c r="R26" s="83">
        <v>1.028305E-2</v>
      </c>
      <c r="S26" s="83">
        <v>7.8654450545864202E-2</v>
      </c>
      <c r="AL26" s="25"/>
      <c r="AM26" s="25"/>
      <c r="AN26" s="25"/>
      <c r="AO26" s="25"/>
      <c r="AP26" s="25"/>
      <c r="AQ26" s="25"/>
      <c r="AR26" s="25"/>
      <c r="AS26" s="25"/>
      <c r="AT26" s="25"/>
      <c r="AU26" s="25"/>
      <c r="AV26" s="25"/>
      <c r="AW26" s="25"/>
      <c r="AX26" s="25"/>
      <c r="AY26" s="25"/>
      <c r="AZ26" s="25"/>
      <c r="BA26" s="25"/>
      <c r="BB26" s="25"/>
    </row>
    <row r="27" spans="1:54" s="24" customFormat="1" ht="22.5" customHeight="1" x14ac:dyDescent="0.25">
      <c r="B27" s="81"/>
      <c r="C27" s="81" t="s">
        <v>8</v>
      </c>
      <c r="D27" s="83">
        <v>3.2679999999999996E-3</v>
      </c>
      <c r="E27" s="83">
        <v>3.0099999999999997E-3</v>
      </c>
      <c r="F27" s="83">
        <v>3.8700000000000002E-3</v>
      </c>
      <c r="G27" s="83">
        <v>3.8700000000000002E-3</v>
      </c>
      <c r="H27" s="83">
        <v>3.6979999999999999E-3</v>
      </c>
      <c r="I27" s="83">
        <v>4.3860000000000001E-3</v>
      </c>
      <c r="J27" s="83">
        <v>7.7400000000000004E-3</v>
      </c>
      <c r="K27" s="83">
        <v>2.4768000000000002E-2</v>
      </c>
      <c r="L27" s="83">
        <v>5.4954000000000003E-2</v>
      </c>
      <c r="M27" s="83">
        <v>9.7180000000000002E-2</v>
      </c>
      <c r="N27" s="83">
        <v>9.3224000000000001E-2</v>
      </c>
      <c r="O27" s="83">
        <v>8.2043999999999992E-2</v>
      </c>
      <c r="P27" s="83">
        <v>8.4572400000000006E-2</v>
      </c>
      <c r="Q27" s="83">
        <v>0.1022024</v>
      </c>
      <c r="R27" s="83">
        <v>0.12601556</v>
      </c>
      <c r="S27" s="83">
        <v>0.96388567905722355</v>
      </c>
      <c r="AL27" s="25"/>
      <c r="AM27" s="25"/>
      <c r="AN27" s="25"/>
      <c r="AO27" s="25"/>
      <c r="AP27" s="25"/>
      <c r="AQ27" s="25"/>
      <c r="AR27" s="25"/>
      <c r="AS27" s="25"/>
      <c r="AT27" s="25"/>
      <c r="AU27" s="25"/>
      <c r="AV27" s="25"/>
      <c r="AW27" s="25"/>
      <c r="AX27" s="25"/>
      <c r="AY27" s="25"/>
      <c r="AZ27" s="25"/>
      <c r="BA27" s="25"/>
      <c r="BB27" s="25"/>
    </row>
    <row r="28" spans="1:54" s="24" customFormat="1" ht="22.5" customHeight="1" x14ac:dyDescent="0.25">
      <c r="B28" s="81"/>
      <c r="C28" s="81" t="s">
        <v>3</v>
      </c>
      <c r="D28" s="83">
        <v>0</v>
      </c>
      <c r="E28" s="83">
        <v>0</v>
      </c>
      <c r="F28" s="83">
        <v>0</v>
      </c>
      <c r="G28" s="83">
        <v>0</v>
      </c>
      <c r="H28" s="83">
        <v>0</v>
      </c>
      <c r="I28" s="83">
        <v>0</v>
      </c>
      <c r="J28" s="83">
        <v>2.5800000000000003E-3</v>
      </c>
      <c r="K28" s="83">
        <v>2.8638E-2</v>
      </c>
      <c r="L28" s="83">
        <v>4.9020000000000001E-2</v>
      </c>
      <c r="M28" s="83">
        <v>3.6893999999999996E-2</v>
      </c>
      <c r="N28" s="83">
        <v>4.1021999999999996E-2</v>
      </c>
      <c r="O28" s="83">
        <v>4.2226E-2</v>
      </c>
      <c r="P28" s="83">
        <v>6.3510999999999998E-2</v>
      </c>
      <c r="Q28" s="83">
        <v>9.524500000000001E-2</v>
      </c>
      <c r="R28" s="83">
        <v>0.12886649</v>
      </c>
      <c r="S28" s="83">
        <v>0.9856922765837085</v>
      </c>
      <c r="AL28" s="25"/>
      <c r="AM28" s="25"/>
      <c r="AN28" s="25"/>
      <c r="AO28" s="25"/>
      <c r="AP28" s="25"/>
      <c r="AQ28" s="25"/>
      <c r="AR28" s="25"/>
      <c r="AS28" s="25"/>
      <c r="AT28" s="25"/>
      <c r="AU28" s="25"/>
      <c r="AV28" s="25"/>
      <c r="AW28" s="25"/>
      <c r="AX28" s="25"/>
      <c r="AY28" s="25"/>
      <c r="AZ28" s="25"/>
      <c r="BA28" s="25"/>
      <c r="BB28" s="25"/>
    </row>
    <row r="29" spans="1:54" s="24" customFormat="1" ht="27" customHeight="1" x14ac:dyDescent="0.25">
      <c r="B29" s="81"/>
      <c r="C29" s="82" t="s">
        <v>18</v>
      </c>
      <c r="D29" s="83">
        <v>0</v>
      </c>
      <c r="E29" s="83">
        <v>3.5527136788005009E-15</v>
      </c>
      <c r="F29" s="83">
        <v>0</v>
      </c>
      <c r="G29" s="83">
        <v>0</v>
      </c>
      <c r="H29" s="83">
        <v>1.7763568394002505E-15</v>
      </c>
      <c r="I29" s="83">
        <v>0</v>
      </c>
      <c r="J29" s="83">
        <v>0</v>
      </c>
      <c r="K29" s="83">
        <v>-3.5527136788005009E-15</v>
      </c>
      <c r="L29" s="83">
        <v>0</v>
      </c>
      <c r="M29" s="83">
        <v>1.7763568394002505E-15</v>
      </c>
      <c r="N29" s="83">
        <v>4.0248000000000062E-2</v>
      </c>
      <c r="O29" s="83">
        <v>6.794000000001077E-3</v>
      </c>
      <c r="P29" s="83">
        <v>3.8958000000004489E-3</v>
      </c>
      <c r="Q29" s="83">
        <v>3.3644999999999925E-3</v>
      </c>
      <c r="R29" s="83">
        <v>2.9056399999998206E-3</v>
      </c>
      <c r="S29" s="83">
        <v>2.2225071130070433E-2</v>
      </c>
      <c r="AL29" s="25"/>
      <c r="AM29" s="25"/>
      <c r="AN29" s="25"/>
      <c r="AO29" s="25"/>
      <c r="AP29" s="25"/>
      <c r="AQ29" s="25"/>
      <c r="AR29" s="25"/>
      <c r="AS29" s="25"/>
      <c r="AT29" s="25"/>
      <c r="AU29" s="25"/>
      <c r="AV29" s="25"/>
      <c r="AW29" s="25"/>
      <c r="AX29" s="25"/>
      <c r="AY29" s="25"/>
      <c r="AZ29" s="25"/>
      <c r="BA29" s="25"/>
      <c r="BB29" s="25"/>
    </row>
    <row r="30" spans="1:54" s="18" customFormat="1" ht="36" customHeight="1" x14ac:dyDescent="0.25">
      <c r="A30" s="17"/>
      <c r="B30" s="191" t="s">
        <v>259</v>
      </c>
      <c r="C30" s="191"/>
      <c r="D30" s="80">
        <v>82.415898029999994</v>
      </c>
      <c r="E30" s="80">
        <v>82.811994150000004</v>
      </c>
      <c r="F30" s="80">
        <v>86.188166140000007</v>
      </c>
      <c r="G30" s="80">
        <v>82.544689570000003</v>
      </c>
      <c r="H30" s="80">
        <v>68.868268419999993</v>
      </c>
      <c r="I30" s="80">
        <v>75.306280430000001</v>
      </c>
      <c r="J30" s="80">
        <v>77.514721059999999</v>
      </c>
      <c r="K30" s="80">
        <v>75.253403779999999</v>
      </c>
      <c r="L30" s="80">
        <v>72.592879019999998</v>
      </c>
      <c r="M30" s="80">
        <v>63.060052949999999</v>
      </c>
      <c r="N30" s="80">
        <v>53.352735110000005</v>
      </c>
      <c r="O30" s="80">
        <v>54.663227339999999</v>
      </c>
      <c r="P30" s="80">
        <v>51.827151140000005</v>
      </c>
      <c r="Q30" s="80">
        <v>53.54579579</v>
      </c>
      <c r="R30" s="80">
        <v>51.195413510000002</v>
      </c>
      <c r="S30" s="80">
        <v>100</v>
      </c>
      <c r="T30" s="17"/>
      <c r="AA30" s="19"/>
      <c r="AB30" s="19"/>
      <c r="AC30" s="19"/>
      <c r="AD30" s="19"/>
      <c r="AE30" s="19"/>
      <c r="AI30" s="14"/>
      <c r="AL30" s="21"/>
      <c r="AM30" s="21"/>
      <c r="AN30" s="21"/>
      <c r="AO30" s="21"/>
      <c r="AP30" s="21"/>
      <c r="AQ30" s="21"/>
      <c r="AR30" s="21"/>
      <c r="AS30" s="21"/>
      <c r="AT30" s="21"/>
      <c r="AU30" s="21"/>
      <c r="AV30" s="21"/>
      <c r="AW30" s="21"/>
      <c r="AX30" s="21"/>
      <c r="AY30" s="21"/>
      <c r="AZ30" s="21"/>
      <c r="BA30" s="21"/>
      <c r="BB30" s="21"/>
    </row>
    <row r="31" spans="1:54" s="115" customFormat="1" ht="22.5" customHeight="1" x14ac:dyDescent="0.25">
      <c r="A31" s="120"/>
      <c r="B31" s="121"/>
      <c r="C31" s="81" t="s">
        <v>11</v>
      </c>
      <c r="D31" s="83">
        <v>37.440466469999997</v>
      </c>
      <c r="E31" s="83">
        <v>37.770574119999999</v>
      </c>
      <c r="F31" s="83">
        <v>38.946399</v>
      </c>
      <c r="G31" s="83">
        <v>35.438913990000003</v>
      </c>
      <c r="H31" s="83">
        <v>27.110063610000001</v>
      </c>
      <c r="I31" s="83">
        <v>30.081459779999999</v>
      </c>
      <c r="J31" s="83">
        <v>31.298429359999997</v>
      </c>
      <c r="K31" s="83">
        <v>29.120167339999998</v>
      </c>
      <c r="L31" s="83">
        <v>26.98315612</v>
      </c>
      <c r="M31" s="83">
        <v>24.794046880000003</v>
      </c>
      <c r="N31" s="83">
        <v>20.64100633</v>
      </c>
      <c r="O31" s="83">
        <v>20.077222109999997</v>
      </c>
      <c r="P31" s="83">
        <v>18.838574770000001</v>
      </c>
      <c r="Q31" s="83">
        <v>20.30341365</v>
      </c>
      <c r="R31" s="83">
        <v>19.128264569999999</v>
      </c>
      <c r="S31" s="83">
        <v>37.363238732828428</v>
      </c>
      <c r="AL31" s="124"/>
      <c r="AM31" s="124"/>
      <c r="AN31" s="124"/>
      <c r="AO31" s="124"/>
      <c r="AP31" s="124"/>
      <c r="AQ31" s="124"/>
      <c r="AR31" s="124"/>
      <c r="AS31" s="124"/>
      <c r="AT31" s="124"/>
      <c r="AU31" s="124"/>
      <c r="AV31" s="124"/>
      <c r="AW31" s="124"/>
      <c r="AX31" s="124"/>
      <c r="AY31" s="124"/>
      <c r="AZ31" s="124"/>
      <c r="BA31" s="124"/>
      <c r="BB31" s="124"/>
    </row>
    <row r="32" spans="1:54" s="24" customFormat="1" ht="22.5" customHeight="1" x14ac:dyDescent="0.25">
      <c r="B32" s="81"/>
      <c r="C32" s="81" t="s">
        <v>20</v>
      </c>
      <c r="D32" s="83">
        <v>8.5174827000000004</v>
      </c>
      <c r="E32" s="83">
        <v>8.6976272000000012</v>
      </c>
      <c r="F32" s="83">
        <v>10.49587361</v>
      </c>
      <c r="G32" s="83">
        <v>10.45519902</v>
      </c>
      <c r="H32" s="83">
        <v>9.4552865999999991</v>
      </c>
      <c r="I32" s="83">
        <v>9.549487580000001</v>
      </c>
      <c r="J32" s="83">
        <v>9.5274309200000005</v>
      </c>
      <c r="K32" s="83">
        <v>9.6862102500000002</v>
      </c>
      <c r="L32" s="83">
        <v>9.5146452799999999</v>
      </c>
      <c r="M32" s="83">
        <v>8.0107538300000005</v>
      </c>
      <c r="N32" s="83">
        <v>7.1673765100000004</v>
      </c>
      <c r="O32" s="83">
        <v>7.7553752000000005</v>
      </c>
      <c r="P32" s="83">
        <v>7.9803939100000001</v>
      </c>
      <c r="Q32" s="83">
        <v>7.9988254699999999</v>
      </c>
      <c r="R32" s="83">
        <v>8.4578282900000001</v>
      </c>
      <c r="S32" s="83">
        <v>16.520675799108318</v>
      </c>
      <c r="AL32" s="25"/>
      <c r="AM32" s="25"/>
      <c r="AN32" s="25"/>
      <c r="AO32" s="25"/>
      <c r="AP32" s="25"/>
      <c r="AQ32" s="25"/>
      <c r="AR32" s="25"/>
      <c r="AS32" s="25"/>
      <c r="AT32" s="25"/>
      <c r="AU32" s="25"/>
      <c r="AV32" s="25"/>
      <c r="AW32" s="25"/>
      <c r="AX32" s="25"/>
      <c r="AY32" s="25"/>
      <c r="AZ32" s="25"/>
      <c r="BA32" s="25"/>
      <c r="BB32" s="25"/>
    </row>
    <row r="33" spans="1:54" s="24" customFormat="1" ht="27" customHeight="1" x14ac:dyDescent="0.25">
      <c r="B33" s="81"/>
      <c r="C33" s="82" t="s">
        <v>12</v>
      </c>
      <c r="D33" s="83">
        <v>25.391051000000001</v>
      </c>
      <c r="E33" s="83">
        <v>26.85494357</v>
      </c>
      <c r="F33" s="83">
        <v>27.351523150000002</v>
      </c>
      <c r="G33" s="83">
        <v>27.66495827</v>
      </c>
      <c r="H33" s="83">
        <v>26.34953089</v>
      </c>
      <c r="I33" s="83">
        <v>28.422587549999999</v>
      </c>
      <c r="J33" s="83">
        <v>28.745899779999998</v>
      </c>
      <c r="K33" s="83">
        <v>28.4510592</v>
      </c>
      <c r="L33" s="83">
        <v>29.203783880000003</v>
      </c>
      <c r="M33" s="83">
        <v>24.988418769999999</v>
      </c>
      <c r="N33" s="83">
        <v>20.470335899999998</v>
      </c>
      <c r="O33" s="83">
        <v>21.995831089999999</v>
      </c>
      <c r="P33" s="83">
        <v>20.855475370000001</v>
      </c>
      <c r="Q33" s="83">
        <v>20.90262444</v>
      </c>
      <c r="R33" s="83">
        <v>19.832795780000001</v>
      </c>
      <c r="S33" s="83">
        <v>38.739399528682505</v>
      </c>
      <c r="AL33" s="25"/>
      <c r="AM33" s="25"/>
      <c r="AN33" s="25"/>
      <c r="AO33" s="25"/>
      <c r="AP33" s="25"/>
      <c r="AQ33" s="25"/>
      <c r="AR33" s="25"/>
      <c r="AS33" s="25"/>
      <c r="AT33" s="25"/>
      <c r="AU33" s="25"/>
      <c r="AV33" s="25"/>
      <c r="AW33" s="25"/>
      <c r="AX33" s="25"/>
      <c r="AY33" s="25"/>
      <c r="AZ33" s="25"/>
      <c r="BA33" s="25"/>
      <c r="BB33" s="25"/>
    </row>
    <row r="34" spans="1:54" s="18" customFormat="1" ht="36" customHeight="1" x14ac:dyDescent="0.2">
      <c r="A34" s="17"/>
      <c r="B34" s="191" t="s">
        <v>260</v>
      </c>
      <c r="C34" s="191"/>
      <c r="D34" s="80">
        <v>12.8979652</v>
      </c>
      <c r="E34" s="80">
        <v>13.2046481</v>
      </c>
      <c r="F34" s="80">
        <v>13.768885200000001</v>
      </c>
      <c r="G34" s="80">
        <v>13.522206200000001</v>
      </c>
      <c r="H34" s="80">
        <v>12.0214064</v>
      </c>
      <c r="I34" s="80">
        <v>12.546567400000001</v>
      </c>
      <c r="J34" s="80">
        <v>12.5134075</v>
      </c>
      <c r="K34" s="80">
        <v>12.4719987</v>
      </c>
      <c r="L34" s="80">
        <v>11.8601183</v>
      </c>
      <c r="M34" s="80">
        <v>10.142964599999999</v>
      </c>
      <c r="N34" s="80">
        <v>9.4604455000000005</v>
      </c>
      <c r="O34" s="80">
        <v>9.6299560999999994</v>
      </c>
      <c r="P34" s="80">
        <v>9.8884968999999998</v>
      </c>
      <c r="Q34" s="80">
        <v>10.43413883</v>
      </c>
      <c r="R34" s="80">
        <v>10.53947709</v>
      </c>
      <c r="S34" s="80">
        <v>100</v>
      </c>
      <c r="T34" s="17"/>
      <c r="Z34" s="20"/>
      <c r="AA34" s="19"/>
      <c r="AB34" s="19"/>
      <c r="AC34" s="19"/>
      <c r="AD34" s="19"/>
      <c r="AE34" s="19"/>
      <c r="AI34" s="14"/>
      <c r="AL34" s="21"/>
      <c r="AM34" s="21"/>
      <c r="AN34" s="21"/>
      <c r="AO34" s="21"/>
      <c r="AP34" s="21"/>
      <c r="AQ34" s="21"/>
      <c r="AR34" s="21"/>
      <c r="AS34" s="21"/>
      <c r="AT34" s="21"/>
      <c r="AU34" s="21"/>
      <c r="AV34" s="21"/>
      <c r="AW34" s="21"/>
      <c r="AX34" s="21"/>
      <c r="AY34" s="21"/>
      <c r="AZ34" s="21"/>
      <c r="BA34" s="21"/>
      <c r="BB34" s="21"/>
    </row>
    <row r="35" spans="1:54" s="115" customFormat="1" ht="22.5" customHeight="1" x14ac:dyDescent="0.25">
      <c r="B35" s="121"/>
      <c r="C35" s="81" t="s">
        <v>11</v>
      </c>
      <c r="D35" s="83">
        <v>1.6310413000000001</v>
      </c>
      <c r="E35" s="83">
        <v>1.8219306</v>
      </c>
      <c r="F35" s="83">
        <v>1.4719494</v>
      </c>
      <c r="G35" s="83">
        <v>1.4132308</v>
      </c>
      <c r="H35" s="83">
        <v>1.1710103999999999</v>
      </c>
      <c r="I35" s="83">
        <v>1.3614961000000001</v>
      </c>
      <c r="J35" s="83">
        <v>1.402793</v>
      </c>
      <c r="K35" s="83">
        <v>1.2449513999999999</v>
      </c>
      <c r="L35" s="83">
        <v>1.0284724000000001</v>
      </c>
      <c r="M35" s="83">
        <v>0.9210663</v>
      </c>
      <c r="N35" s="83">
        <v>0.81409039999999999</v>
      </c>
      <c r="O35" s="83">
        <v>0.17598449999999999</v>
      </c>
      <c r="P35" s="83">
        <v>0.37393360000000003</v>
      </c>
      <c r="Q35" s="83">
        <v>0.4457411</v>
      </c>
      <c r="R35" s="83">
        <v>0.47279593999999997</v>
      </c>
      <c r="S35" s="83">
        <v>4.4859525378976839</v>
      </c>
      <c r="AL35" s="124"/>
      <c r="AM35" s="124"/>
      <c r="AN35" s="124"/>
      <c r="AO35" s="124"/>
      <c r="AP35" s="124"/>
      <c r="AQ35" s="124"/>
      <c r="AR35" s="124"/>
      <c r="AS35" s="124"/>
      <c r="AT35" s="124"/>
      <c r="AU35" s="124"/>
      <c r="AV35" s="124"/>
      <c r="AW35" s="124"/>
      <c r="AX35" s="124"/>
      <c r="AY35" s="124"/>
      <c r="AZ35" s="124"/>
      <c r="BA35" s="124"/>
      <c r="BB35" s="124"/>
    </row>
    <row r="36" spans="1:54" s="24" customFormat="1" ht="22.5" customHeight="1" x14ac:dyDescent="0.25">
      <c r="B36" s="81"/>
      <c r="C36" s="81" t="s">
        <v>20</v>
      </c>
      <c r="D36" s="83">
        <v>7.6200105000000002</v>
      </c>
      <c r="E36" s="83">
        <v>7.8273230999999992</v>
      </c>
      <c r="F36" s="83">
        <v>9.5495441999999997</v>
      </c>
      <c r="G36" s="83">
        <v>9.5091044999999994</v>
      </c>
      <c r="H36" s="83">
        <v>8.6406258999999999</v>
      </c>
      <c r="I36" s="83">
        <v>8.8029226999999999</v>
      </c>
      <c r="J36" s="83">
        <v>8.7063837999999993</v>
      </c>
      <c r="K36" s="83">
        <v>8.9092158999999995</v>
      </c>
      <c r="L36" s="83">
        <v>8.7402879000000002</v>
      </c>
      <c r="M36" s="83">
        <v>7.3057213000000001</v>
      </c>
      <c r="N36" s="83">
        <v>6.5508943999999998</v>
      </c>
      <c r="O36" s="83">
        <v>7.1327277999999996</v>
      </c>
      <c r="P36" s="83">
        <v>7.3509846999999997</v>
      </c>
      <c r="Q36" s="83">
        <v>7.3894953499999998</v>
      </c>
      <c r="R36" s="83">
        <v>7.8798803299999998</v>
      </c>
      <c r="S36" s="83">
        <v>74.765382216889464</v>
      </c>
      <c r="AL36" s="25"/>
      <c r="AM36" s="25"/>
      <c r="AN36" s="25"/>
      <c r="AO36" s="25"/>
      <c r="AP36" s="25"/>
      <c r="AQ36" s="25"/>
      <c r="AR36" s="25"/>
      <c r="AS36" s="25"/>
      <c r="AT36" s="25"/>
      <c r="AU36" s="25"/>
      <c r="AV36" s="25"/>
      <c r="AW36" s="25"/>
      <c r="AX36" s="25"/>
      <c r="AY36" s="25"/>
      <c r="AZ36" s="25"/>
      <c r="BA36" s="25"/>
      <c r="BB36" s="25"/>
    </row>
    <row r="37" spans="1:54" s="24" customFormat="1" ht="27" customHeight="1" x14ac:dyDescent="0.25">
      <c r="B37" s="81"/>
      <c r="C37" s="82" t="s">
        <v>12</v>
      </c>
      <c r="D37" s="83">
        <v>0.58419759999999998</v>
      </c>
      <c r="E37" s="83">
        <v>0.72103370000000011</v>
      </c>
      <c r="F37" s="83">
        <v>0.1897209</v>
      </c>
      <c r="G37" s="83">
        <v>0.15703790000000001</v>
      </c>
      <c r="H37" s="83">
        <v>0.14181389999999999</v>
      </c>
      <c r="I37" s="83">
        <v>0.15621070000000001</v>
      </c>
      <c r="J37" s="83">
        <v>0.18616370000000002</v>
      </c>
      <c r="K37" s="83">
        <v>0.13493529999999998</v>
      </c>
      <c r="L37" s="83">
        <v>0.129499</v>
      </c>
      <c r="M37" s="83">
        <v>0.1391722</v>
      </c>
      <c r="N37" s="83">
        <v>0.1059435</v>
      </c>
      <c r="O37" s="83">
        <v>0.21998430000000002</v>
      </c>
      <c r="P37" s="83">
        <v>0.1915618</v>
      </c>
      <c r="Q37" s="83">
        <v>0.18951229999999999</v>
      </c>
      <c r="R37" s="83">
        <v>0.21153996</v>
      </c>
      <c r="S37" s="83">
        <v>2.007120070508166</v>
      </c>
      <c r="AL37" s="25"/>
      <c r="AM37" s="25"/>
      <c r="AN37" s="25"/>
      <c r="AO37" s="25"/>
      <c r="AP37" s="25"/>
      <c r="AQ37" s="25"/>
      <c r="AR37" s="25"/>
      <c r="AS37" s="25"/>
      <c r="AT37" s="25"/>
      <c r="AU37" s="25"/>
      <c r="AV37" s="25"/>
      <c r="AW37" s="25"/>
      <c r="AX37" s="25"/>
      <c r="AY37" s="25"/>
      <c r="AZ37" s="25"/>
      <c r="BA37" s="25"/>
      <c r="BB37" s="25"/>
    </row>
    <row r="38" spans="1:54" s="18" customFormat="1" ht="36" customHeight="1" x14ac:dyDescent="0.25">
      <c r="A38" s="17"/>
      <c r="B38" s="191" t="s">
        <v>261</v>
      </c>
      <c r="C38" s="191"/>
      <c r="D38" s="80">
        <v>30.670086260000001</v>
      </c>
      <c r="E38" s="80">
        <v>30.03265846</v>
      </c>
      <c r="F38" s="80">
        <v>30.251768639999998</v>
      </c>
      <c r="G38" s="80">
        <v>28.927300859999999</v>
      </c>
      <c r="H38" s="80">
        <v>22.40770891</v>
      </c>
      <c r="I38" s="80">
        <v>25.030489499999998</v>
      </c>
      <c r="J38" s="80">
        <v>25.980435959999998</v>
      </c>
      <c r="K38" s="80">
        <v>24.587413569999999</v>
      </c>
      <c r="L38" s="80">
        <v>22.661258409999999</v>
      </c>
      <c r="M38" s="80">
        <v>18.664658429999999</v>
      </c>
      <c r="N38" s="80">
        <v>14.574007419999999</v>
      </c>
      <c r="O38" s="80">
        <v>14.27102666</v>
      </c>
      <c r="P38" s="80">
        <v>13.43211795</v>
      </c>
      <c r="Q38" s="80">
        <v>13.40706516</v>
      </c>
      <c r="R38" s="80">
        <v>12.30656737</v>
      </c>
      <c r="S38" s="80">
        <v>100</v>
      </c>
      <c r="T38" s="17"/>
      <c r="Y38" s="26"/>
      <c r="AA38" s="19"/>
      <c r="AB38" s="19"/>
      <c r="AC38" s="19"/>
      <c r="AD38" s="19"/>
      <c r="AE38" s="19"/>
      <c r="AI38" s="14"/>
      <c r="AL38" s="21"/>
      <c r="AM38" s="21"/>
      <c r="AN38" s="21"/>
      <c r="AO38" s="21"/>
      <c r="AP38" s="21"/>
      <c r="AQ38" s="21"/>
      <c r="AR38" s="21"/>
      <c r="AS38" s="21"/>
      <c r="AT38" s="21"/>
      <c r="AU38" s="21"/>
      <c r="AV38" s="21"/>
      <c r="AW38" s="21"/>
      <c r="AX38" s="21"/>
      <c r="AY38" s="21"/>
      <c r="AZ38" s="21"/>
      <c r="BA38" s="21"/>
      <c r="BB38" s="21"/>
    </row>
    <row r="39" spans="1:54" s="115" customFormat="1" ht="22.5" customHeight="1" x14ac:dyDescent="0.25">
      <c r="B39" s="121"/>
      <c r="C39" s="81" t="s">
        <v>11</v>
      </c>
      <c r="D39" s="83">
        <v>10.57116952</v>
      </c>
      <c r="E39" s="83">
        <v>9.7784673000000009</v>
      </c>
      <c r="F39" s="83">
        <v>10.75063901</v>
      </c>
      <c r="G39" s="83">
        <v>9.5782398400000002</v>
      </c>
      <c r="H39" s="83">
        <v>5.6177210400000002</v>
      </c>
      <c r="I39" s="83">
        <v>6.4071829200000003</v>
      </c>
      <c r="J39" s="83">
        <v>6.5857913999999997</v>
      </c>
      <c r="K39" s="83">
        <v>5.2688940899999999</v>
      </c>
      <c r="L39" s="83">
        <v>4.3573197600000002</v>
      </c>
      <c r="M39" s="83">
        <v>3.3194736600000003</v>
      </c>
      <c r="N39" s="83">
        <v>2.7711547699999999</v>
      </c>
      <c r="O39" s="83">
        <v>2.4747843999999999</v>
      </c>
      <c r="P39" s="83">
        <v>2.6356006199999999</v>
      </c>
      <c r="Q39" s="83">
        <v>2.9360789300000003</v>
      </c>
      <c r="R39" s="83">
        <v>2.6950755200000001</v>
      </c>
      <c r="S39" s="83">
        <v>21.899490239413527</v>
      </c>
      <c r="AL39" s="124"/>
      <c r="AM39" s="124"/>
      <c r="AN39" s="124"/>
      <c r="AO39" s="124"/>
      <c r="AP39" s="124"/>
      <c r="AQ39" s="124"/>
      <c r="AR39" s="124"/>
      <c r="AS39" s="124"/>
      <c r="AT39" s="124"/>
      <c r="AU39" s="124"/>
      <c r="AV39" s="124"/>
      <c r="AW39" s="124"/>
      <c r="AX39" s="124"/>
      <c r="AY39" s="124"/>
      <c r="AZ39" s="124"/>
      <c r="BA39" s="124"/>
      <c r="BB39" s="124"/>
    </row>
    <row r="40" spans="1:54" s="24" customFormat="1" ht="22.5" customHeight="1" x14ac:dyDescent="0.25">
      <c r="B40" s="81"/>
      <c r="C40" s="81" t="s">
        <v>20</v>
      </c>
      <c r="D40" s="83">
        <v>9.642734E-2</v>
      </c>
      <c r="E40" s="83">
        <v>8.676449E-2</v>
      </c>
      <c r="F40" s="83">
        <v>8.3876009999999987E-2</v>
      </c>
      <c r="G40" s="83">
        <v>7.7517020000000006E-2</v>
      </c>
      <c r="H40" s="83">
        <v>5.2455500000000002E-2</v>
      </c>
      <c r="I40" s="83">
        <v>5.2835779999999999E-2</v>
      </c>
      <c r="J40" s="83">
        <v>5.0541820000000001E-2</v>
      </c>
      <c r="K40" s="83">
        <v>4.7163549999999999E-2</v>
      </c>
      <c r="L40" s="83">
        <v>4.5422080000000004E-2</v>
      </c>
      <c r="M40" s="83">
        <v>2.552633E-2</v>
      </c>
      <c r="N40" s="83">
        <v>2.5568810000000001E-2</v>
      </c>
      <c r="O40" s="83">
        <v>2.9923600000000002E-2</v>
      </c>
      <c r="P40" s="83">
        <v>3.0599879999999999E-2</v>
      </c>
      <c r="Q40" s="83">
        <v>2.7615659999999997E-2</v>
      </c>
      <c r="R40" s="83">
        <v>2.5348870000000003E-2</v>
      </c>
      <c r="S40" s="83">
        <v>0.20597839541994073</v>
      </c>
      <c r="AL40" s="25"/>
      <c r="AM40" s="25"/>
      <c r="AN40" s="25"/>
      <c r="AO40" s="25"/>
      <c r="AP40" s="25"/>
      <c r="AQ40" s="25"/>
      <c r="AR40" s="25"/>
      <c r="AS40" s="25"/>
      <c r="AT40" s="25"/>
      <c r="AU40" s="25"/>
      <c r="AV40" s="25"/>
      <c r="AW40" s="25"/>
      <c r="AX40" s="25"/>
      <c r="AY40" s="25"/>
      <c r="AZ40" s="25"/>
      <c r="BA40" s="25"/>
      <c r="BB40" s="25"/>
    </row>
    <row r="41" spans="1:54" s="24" customFormat="1" ht="27" customHeight="1" x14ac:dyDescent="0.25">
      <c r="B41" s="81"/>
      <c r="C41" s="82" t="s">
        <v>12</v>
      </c>
      <c r="D41" s="83">
        <v>14.536195240000001</v>
      </c>
      <c r="E41" s="83">
        <v>15.015826730000001</v>
      </c>
      <c r="F41" s="83">
        <v>14.15808584</v>
      </c>
      <c r="G41" s="83">
        <v>14.214514370000002</v>
      </c>
      <c r="H41" s="83">
        <v>13.560243129999998</v>
      </c>
      <c r="I41" s="83">
        <v>14.344571230000001</v>
      </c>
      <c r="J41" s="83">
        <v>14.51269623</v>
      </c>
      <c r="K41" s="83">
        <v>14.21383872</v>
      </c>
      <c r="L41" s="83">
        <v>14.078160369999999</v>
      </c>
      <c r="M41" s="83">
        <v>12.54802578</v>
      </c>
      <c r="N41" s="83">
        <v>9.3593279200000001</v>
      </c>
      <c r="O41" s="83">
        <v>9.8495364699999985</v>
      </c>
      <c r="P41" s="83">
        <v>9.4621555699999984</v>
      </c>
      <c r="Q41" s="83">
        <v>9.4334667200000002</v>
      </c>
      <c r="R41" s="83">
        <v>8.6591354900000006</v>
      </c>
      <c r="S41" s="83">
        <v>70.361907018106223</v>
      </c>
      <c r="AL41" s="25"/>
      <c r="AM41" s="25"/>
      <c r="AN41" s="25"/>
      <c r="AO41" s="25"/>
      <c r="AP41" s="25"/>
      <c r="AQ41" s="25"/>
      <c r="AR41" s="25"/>
      <c r="AS41" s="25"/>
      <c r="AT41" s="25"/>
      <c r="AU41" s="25"/>
      <c r="AV41" s="25"/>
      <c r="AW41" s="25"/>
      <c r="AX41" s="25"/>
      <c r="AY41" s="25"/>
      <c r="AZ41" s="25"/>
      <c r="BA41" s="25"/>
      <c r="BB41" s="25"/>
    </row>
    <row r="42" spans="1:54" s="18" customFormat="1" ht="36" customHeight="1" x14ac:dyDescent="0.25">
      <c r="A42" s="17"/>
      <c r="B42" s="191" t="s">
        <v>262</v>
      </c>
      <c r="C42" s="191"/>
      <c r="D42" s="80">
        <v>12.8748542</v>
      </c>
      <c r="E42" s="80">
        <v>13.1865621</v>
      </c>
      <c r="F42" s="80">
        <v>13.7477882</v>
      </c>
      <c r="G42" s="80">
        <v>13.522206200000001</v>
      </c>
      <c r="H42" s="80">
        <v>12.008341399999999</v>
      </c>
      <c r="I42" s="80">
        <v>12.536517400000001</v>
      </c>
      <c r="J42" s="80">
        <v>12.5023605</v>
      </c>
      <c r="K42" s="80">
        <v>12.462961699999999</v>
      </c>
      <c r="L42" s="80">
        <v>11.851081300000001</v>
      </c>
      <c r="M42" s="80">
        <v>10.134932600000001</v>
      </c>
      <c r="N42" s="80">
        <v>9.4524174999999993</v>
      </c>
      <c r="O42" s="80">
        <v>9.6239340999999996</v>
      </c>
      <c r="P42" s="80">
        <v>9.8824749000000001</v>
      </c>
      <c r="Q42" s="80">
        <v>10.42510583</v>
      </c>
      <c r="R42" s="80">
        <v>10.53007092</v>
      </c>
      <c r="S42" s="80">
        <v>100</v>
      </c>
      <c r="T42" s="17"/>
      <c r="AA42" s="19"/>
      <c r="AB42" s="19"/>
      <c r="AC42" s="19"/>
      <c r="AD42" s="19"/>
      <c r="AE42" s="19"/>
      <c r="AI42" s="14"/>
      <c r="AL42" s="21"/>
      <c r="AM42" s="21"/>
      <c r="AN42" s="21"/>
      <c r="AO42" s="21"/>
      <c r="AP42" s="21"/>
      <c r="AQ42" s="21"/>
      <c r="AR42" s="21"/>
      <c r="AS42" s="21"/>
      <c r="AT42" s="21"/>
      <c r="AU42" s="21"/>
      <c r="AV42" s="21"/>
      <c r="AW42" s="21"/>
      <c r="AX42" s="21"/>
      <c r="AY42" s="21"/>
      <c r="AZ42" s="21"/>
      <c r="BA42" s="21"/>
      <c r="BB42" s="21"/>
    </row>
    <row r="43" spans="1:54" s="115" customFormat="1" ht="22.5" customHeight="1" x14ac:dyDescent="0.25">
      <c r="B43" s="121"/>
      <c r="C43" s="81" t="s">
        <v>13</v>
      </c>
      <c r="D43" s="83">
        <v>4.9980804000000001</v>
      </c>
      <c r="E43" s="83">
        <v>4.9833677999999999</v>
      </c>
      <c r="F43" s="83">
        <v>5.4962070000000001</v>
      </c>
      <c r="G43" s="83">
        <v>5.5613627999999995</v>
      </c>
      <c r="H43" s="83">
        <v>4.9455353999999998</v>
      </c>
      <c r="I43" s="83">
        <v>4.8688197000000004</v>
      </c>
      <c r="J43" s="83">
        <v>4.6218581999999993</v>
      </c>
      <c r="K43" s="83">
        <v>4.4558159999999996</v>
      </c>
      <c r="L43" s="83">
        <v>4.1584113</v>
      </c>
      <c r="M43" s="83">
        <v>3.3029787000000002</v>
      </c>
      <c r="N43" s="83">
        <v>2.5179564000000001</v>
      </c>
      <c r="O43" s="83">
        <v>2.2815039000000001</v>
      </c>
      <c r="P43" s="83">
        <v>2.0629167000000002</v>
      </c>
      <c r="Q43" s="83">
        <v>1.8537876000000002</v>
      </c>
      <c r="R43" s="83">
        <v>1.7943985199999999</v>
      </c>
      <c r="S43" s="83">
        <v>17.040706882532561</v>
      </c>
      <c r="AL43" s="124"/>
      <c r="AM43" s="124"/>
      <c r="AN43" s="124"/>
      <c r="AO43" s="124"/>
      <c r="AP43" s="124"/>
      <c r="AQ43" s="124"/>
      <c r="AR43" s="124"/>
      <c r="AS43" s="124"/>
      <c r="AT43" s="124"/>
      <c r="AU43" s="124"/>
      <c r="AV43" s="124"/>
      <c r="AW43" s="124"/>
      <c r="AX43" s="124"/>
      <c r="AY43" s="124"/>
      <c r="AZ43" s="124"/>
      <c r="BA43" s="124"/>
      <c r="BB43" s="124"/>
    </row>
    <row r="44" spans="1:54" s="24" customFormat="1" ht="22.5" customHeight="1" x14ac:dyDescent="0.25">
      <c r="B44" s="81"/>
      <c r="C44" s="81" t="s">
        <v>2</v>
      </c>
      <c r="D44" s="83">
        <v>5.2085825000000003</v>
      </c>
      <c r="E44" s="83">
        <v>5.6440725</v>
      </c>
      <c r="F44" s="83">
        <v>5.9879875</v>
      </c>
      <c r="G44" s="83">
        <v>5.8597825000000006</v>
      </c>
      <c r="H44" s="83">
        <v>5.2604750000000005</v>
      </c>
      <c r="I44" s="83">
        <v>5.6440725</v>
      </c>
      <c r="J44" s="83">
        <v>5.9910399999999999</v>
      </c>
      <c r="K44" s="83">
        <v>6.2881499999999999</v>
      </c>
      <c r="L44" s="83">
        <v>6.1324724999999995</v>
      </c>
      <c r="M44" s="83">
        <v>5.3683300000000003</v>
      </c>
      <c r="N44" s="83">
        <v>5.2818424999999998</v>
      </c>
      <c r="O44" s="83">
        <v>5.1729700000000003</v>
      </c>
      <c r="P44" s="83">
        <v>5.2157049999999998</v>
      </c>
      <c r="Q44" s="83">
        <v>5.4351899499999998</v>
      </c>
      <c r="R44" s="83">
        <v>5.6900281899999996</v>
      </c>
      <c r="S44" s="83">
        <v>54.035991146012144</v>
      </c>
      <c r="AL44" s="25"/>
      <c r="AM44" s="25"/>
      <c r="AN44" s="25"/>
      <c r="AO44" s="25"/>
      <c r="AP44" s="25"/>
      <c r="AQ44" s="25"/>
      <c r="AR44" s="25"/>
      <c r="AS44" s="25"/>
      <c r="AT44" s="25"/>
      <c r="AU44" s="25"/>
      <c r="AV44" s="25"/>
      <c r="AW44" s="25"/>
      <c r="AX44" s="25"/>
      <c r="AY44" s="25"/>
      <c r="AZ44" s="25"/>
      <c r="BA44" s="25"/>
      <c r="BB44" s="25"/>
    </row>
    <row r="45" spans="1:54" s="24" customFormat="1" ht="22.5" customHeight="1" x14ac:dyDescent="0.25">
      <c r="B45" s="81"/>
      <c r="C45" s="81" t="s">
        <v>14</v>
      </c>
      <c r="D45" s="83">
        <v>0.25700259999999997</v>
      </c>
      <c r="E45" s="83">
        <v>0.3812046</v>
      </c>
      <c r="F45" s="83">
        <v>0.27037820000000001</v>
      </c>
      <c r="G45" s="83">
        <v>0.20636640000000001</v>
      </c>
      <c r="H45" s="83">
        <v>0.15095320000000001</v>
      </c>
      <c r="I45" s="83">
        <v>0.18057060000000003</v>
      </c>
      <c r="J45" s="83">
        <v>0.1232466</v>
      </c>
      <c r="K45" s="83">
        <v>8.3119799999999994E-2</v>
      </c>
      <c r="L45" s="83">
        <v>4.1082199999999999E-2</v>
      </c>
      <c r="M45" s="83">
        <v>2.5795800000000001E-2</v>
      </c>
      <c r="N45" s="83">
        <v>2.7706600000000001E-2</v>
      </c>
      <c r="O45" s="83">
        <v>3.0572800000000001E-2</v>
      </c>
      <c r="P45" s="83">
        <v>2.8662E-2</v>
      </c>
      <c r="Q45" s="83">
        <v>1.52864E-2</v>
      </c>
      <c r="R45" s="83">
        <v>1.7518119999999998E-2</v>
      </c>
      <c r="S45" s="83">
        <v>0.16636279217006447</v>
      </c>
      <c r="AL45" s="25"/>
      <c r="AM45" s="25"/>
      <c r="AN45" s="25"/>
      <c r="AO45" s="25"/>
      <c r="AP45" s="25"/>
      <c r="AQ45" s="25"/>
      <c r="AR45" s="25"/>
      <c r="AS45" s="25"/>
      <c r="AT45" s="25"/>
      <c r="AU45" s="25"/>
      <c r="AV45" s="25"/>
      <c r="AW45" s="25"/>
      <c r="AX45" s="25"/>
      <c r="AY45" s="25"/>
      <c r="AZ45" s="25"/>
      <c r="BA45" s="25"/>
      <c r="BB45" s="25"/>
    </row>
    <row r="46" spans="1:54" s="24" customFormat="1" ht="22.5" customHeight="1" x14ac:dyDescent="0.25">
      <c r="B46" s="81"/>
      <c r="C46" s="81" t="s">
        <v>15</v>
      </c>
      <c r="D46" s="83">
        <v>0</v>
      </c>
      <c r="E46" s="83">
        <v>0</v>
      </c>
      <c r="F46" s="83">
        <v>0</v>
      </c>
      <c r="G46" s="83">
        <v>0</v>
      </c>
      <c r="H46" s="83">
        <v>0</v>
      </c>
      <c r="I46" s="83">
        <v>0</v>
      </c>
      <c r="J46" s="83">
        <v>0</v>
      </c>
      <c r="K46" s="83">
        <v>0</v>
      </c>
      <c r="L46" s="83">
        <v>0</v>
      </c>
      <c r="M46" s="83">
        <v>0</v>
      </c>
      <c r="N46" s="83">
        <v>0</v>
      </c>
      <c r="O46" s="83">
        <v>0</v>
      </c>
      <c r="P46" s="83">
        <v>0</v>
      </c>
      <c r="Q46" s="83">
        <v>0</v>
      </c>
      <c r="R46" s="83">
        <v>0</v>
      </c>
      <c r="S46" s="83">
        <v>0</v>
      </c>
      <c r="AL46" s="25"/>
      <c r="AM46" s="25"/>
      <c r="AN46" s="25"/>
      <c r="AO46" s="25"/>
      <c r="AP46" s="25"/>
      <c r="AQ46" s="25"/>
      <c r="AR46" s="25"/>
      <c r="AS46" s="25"/>
      <c r="AT46" s="25"/>
      <c r="AU46" s="25"/>
      <c r="AV46" s="25"/>
      <c r="AW46" s="25"/>
      <c r="AX46" s="25"/>
      <c r="AY46" s="25"/>
      <c r="AZ46" s="25"/>
      <c r="BA46" s="25"/>
      <c r="BB46" s="25"/>
    </row>
    <row r="47" spans="1:54" s="24" customFormat="1" ht="27" customHeight="1" x14ac:dyDescent="0.25">
      <c r="B47" s="81"/>
      <c r="C47" s="82" t="s">
        <v>16</v>
      </c>
      <c r="D47" s="83">
        <v>0.57352139999999996</v>
      </c>
      <c r="E47" s="83">
        <v>0.72074720000000003</v>
      </c>
      <c r="F47" s="83">
        <v>0.78776790000000008</v>
      </c>
      <c r="G47" s="83">
        <v>0.77568219999999999</v>
      </c>
      <c r="H47" s="83">
        <v>0.86247950000000007</v>
      </c>
      <c r="I47" s="83">
        <v>0.80424839999999997</v>
      </c>
      <c r="J47" s="83">
        <v>0.84270290000000003</v>
      </c>
      <c r="K47" s="83">
        <v>0.87896000000000007</v>
      </c>
      <c r="L47" s="83">
        <v>0.94048720000000008</v>
      </c>
      <c r="M47" s="83">
        <v>0.95586900000000008</v>
      </c>
      <c r="N47" s="83">
        <v>0.9295002</v>
      </c>
      <c r="O47" s="83">
        <v>1.4810476000000001</v>
      </c>
      <c r="P47" s="83">
        <v>1.7282551000000002</v>
      </c>
      <c r="Q47" s="83">
        <v>1.8743822000000001</v>
      </c>
      <c r="R47" s="83">
        <v>2.2761267599999999</v>
      </c>
      <c r="S47" s="83">
        <v>21.615493165168541</v>
      </c>
      <c r="AL47" s="25"/>
      <c r="AM47" s="25"/>
      <c r="AN47" s="25"/>
      <c r="AO47" s="25"/>
      <c r="AP47" s="25"/>
      <c r="AQ47" s="25"/>
      <c r="AR47" s="25"/>
      <c r="AS47" s="25"/>
      <c r="AT47" s="25"/>
      <c r="AU47" s="25"/>
      <c r="AV47" s="25"/>
      <c r="AW47" s="25"/>
      <c r="AX47" s="25"/>
      <c r="AY47" s="25"/>
      <c r="AZ47" s="25"/>
      <c r="BA47" s="25"/>
      <c r="BB47" s="25"/>
    </row>
    <row r="48" spans="1:54" s="18" customFormat="1" ht="36" customHeight="1" x14ac:dyDescent="0.25">
      <c r="A48" s="17"/>
      <c r="B48" s="191" t="s">
        <v>263</v>
      </c>
      <c r="C48" s="191"/>
      <c r="D48" s="80">
        <v>67.66212852000001</v>
      </c>
      <c r="E48" s="80">
        <v>57.340608920000008</v>
      </c>
      <c r="F48" s="80">
        <v>55.785219929999997</v>
      </c>
      <c r="G48" s="80">
        <v>56.514061490000003</v>
      </c>
      <c r="H48" s="80">
        <v>43.368573960000006</v>
      </c>
      <c r="I48" s="80">
        <v>43.46481215</v>
      </c>
      <c r="J48" s="80">
        <v>49.712686329999997</v>
      </c>
      <c r="K48" s="80">
        <v>36.585235560000001</v>
      </c>
      <c r="L48" s="80">
        <v>30.695693640000002</v>
      </c>
      <c r="M48" s="80">
        <v>24.02979801</v>
      </c>
      <c r="N48" s="80">
        <v>21.413031050000001</v>
      </c>
      <c r="O48" s="80">
        <v>18.487922390000001</v>
      </c>
      <c r="P48" s="80">
        <v>22.110297320000001</v>
      </c>
      <c r="Q48" s="80">
        <v>20.062361559999999</v>
      </c>
      <c r="R48" s="80">
        <v>20.612488749999997</v>
      </c>
      <c r="S48" s="80">
        <v>100</v>
      </c>
      <c r="T48" s="17"/>
      <c r="AA48" s="19"/>
      <c r="AB48" s="19"/>
      <c r="AC48" s="19"/>
      <c r="AD48" s="19"/>
      <c r="AE48" s="19"/>
      <c r="AI48" s="14"/>
      <c r="AL48" s="21"/>
      <c r="AM48" s="21"/>
      <c r="AN48" s="21"/>
      <c r="AO48" s="21"/>
      <c r="AP48" s="21"/>
      <c r="AQ48" s="21"/>
      <c r="AR48" s="21"/>
      <c r="AS48" s="21"/>
      <c r="AT48" s="21"/>
      <c r="AU48" s="21"/>
      <c r="AV48" s="21"/>
      <c r="AW48" s="21"/>
      <c r="AX48" s="21"/>
      <c r="AY48" s="21"/>
      <c r="AZ48" s="21"/>
      <c r="BA48" s="21"/>
      <c r="BB48" s="21"/>
    </row>
    <row r="49" spans="1:54" s="115" customFormat="1" ht="22.5" customHeight="1" x14ac:dyDescent="0.25">
      <c r="B49" s="121"/>
      <c r="C49" s="81" t="s">
        <v>4</v>
      </c>
      <c r="D49" s="83">
        <v>17.185452300000001</v>
      </c>
      <c r="E49" s="83">
        <v>15.2283668</v>
      </c>
      <c r="F49" s="83">
        <v>15.336709900000001</v>
      </c>
      <c r="G49" s="83">
        <v>14.0498996</v>
      </c>
      <c r="H49" s="83">
        <v>12.718566800000001</v>
      </c>
      <c r="I49" s="83">
        <v>13.914059999999999</v>
      </c>
      <c r="J49" s="83">
        <v>13.533610399999999</v>
      </c>
      <c r="K49" s="83">
        <v>9.9950707999999988</v>
      </c>
      <c r="L49" s="83">
        <v>8.1068540999999996</v>
      </c>
      <c r="M49" s="83">
        <v>8.310034400000001</v>
      </c>
      <c r="N49" s="83">
        <v>8.1250726000000011</v>
      </c>
      <c r="O49" s="83">
        <v>9.6816115000000007</v>
      </c>
      <c r="P49" s="83">
        <v>10.8511211</v>
      </c>
      <c r="Q49" s="83">
        <v>11.53159054</v>
      </c>
      <c r="R49" s="83">
        <v>11.80653156</v>
      </c>
      <c r="S49" s="83">
        <v>57.278534888224023</v>
      </c>
      <c r="AL49" s="124"/>
      <c r="AM49" s="124"/>
      <c r="AN49" s="124"/>
      <c r="AO49" s="124"/>
      <c r="AP49" s="124"/>
      <c r="AQ49" s="124"/>
      <c r="AR49" s="124"/>
      <c r="AS49" s="124"/>
      <c r="AT49" s="124"/>
      <c r="AU49" s="124"/>
      <c r="AV49" s="124"/>
      <c r="AW49" s="124"/>
      <c r="AX49" s="124"/>
      <c r="AY49" s="124"/>
      <c r="AZ49" s="124"/>
      <c r="BA49" s="124"/>
      <c r="BB49" s="124"/>
    </row>
    <row r="50" spans="1:54" s="24" customFormat="1" ht="22.5" customHeight="1" x14ac:dyDescent="0.25">
      <c r="B50" s="81"/>
      <c r="C50" s="81" t="s">
        <v>0</v>
      </c>
      <c r="D50" s="83">
        <v>50.476676220000002</v>
      </c>
      <c r="E50" s="83">
        <v>42.112242120000005</v>
      </c>
      <c r="F50" s="83">
        <v>40.448510029999994</v>
      </c>
      <c r="G50" s="83">
        <v>42.46416189</v>
      </c>
      <c r="H50" s="83">
        <v>30.650007160000001</v>
      </c>
      <c r="I50" s="83">
        <v>29.550752150000001</v>
      </c>
      <c r="J50" s="83">
        <v>36.179075929999996</v>
      </c>
      <c r="K50" s="83">
        <v>26.59016476</v>
      </c>
      <c r="L50" s="83">
        <v>22.588839540000002</v>
      </c>
      <c r="M50" s="83">
        <v>15.719763609999999</v>
      </c>
      <c r="N50" s="83">
        <v>13.28795845</v>
      </c>
      <c r="O50" s="83">
        <v>8.8063108900000007</v>
      </c>
      <c r="P50" s="83">
        <v>11.259176219999999</v>
      </c>
      <c r="Q50" s="83">
        <v>8.5307710199999995</v>
      </c>
      <c r="R50" s="83">
        <v>8.8059571899999991</v>
      </c>
      <c r="S50" s="83">
        <v>42.721465111775984</v>
      </c>
      <c r="W50" s="49"/>
      <c r="AL50" s="25"/>
      <c r="AM50" s="25"/>
      <c r="AN50" s="25"/>
      <c r="AO50" s="25"/>
      <c r="AP50" s="25"/>
      <c r="AQ50" s="25"/>
      <c r="AR50" s="25"/>
      <c r="AS50" s="25"/>
      <c r="AT50" s="25"/>
      <c r="AU50" s="25"/>
      <c r="AV50" s="25"/>
      <c r="AW50" s="25"/>
      <c r="AX50" s="25"/>
      <c r="AY50" s="25"/>
      <c r="AZ50" s="25"/>
      <c r="BA50" s="25"/>
      <c r="BB50" s="25"/>
    </row>
    <row r="51" spans="1:54" s="24" customFormat="1" ht="22.5" customHeight="1" x14ac:dyDescent="0.25">
      <c r="B51" s="81"/>
      <c r="C51" s="81" t="s">
        <v>13</v>
      </c>
      <c r="D51" s="83">
        <v>0.60426750000000007</v>
      </c>
      <c r="E51" s="83">
        <v>1.1538882000000001</v>
      </c>
      <c r="F51" s="83">
        <v>1.2621309000000001</v>
      </c>
      <c r="G51" s="83">
        <v>2.3466597</v>
      </c>
      <c r="H51" s="83">
        <v>1.7602575</v>
      </c>
      <c r="I51" s="83">
        <v>2.2258062000000001</v>
      </c>
      <c r="J51" s="83">
        <v>2.3266925999999999</v>
      </c>
      <c r="K51" s="83">
        <v>2.1427851000000002</v>
      </c>
      <c r="L51" s="83">
        <v>1.8506349</v>
      </c>
      <c r="M51" s="83">
        <v>2.2562822999999996</v>
      </c>
      <c r="N51" s="83">
        <v>1.4964816000000001</v>
      </c>
      <c r="O51" s="83">
        <v>1.5280085999999999</v>
      </c>
      <c r="P51" s="83">
        <v>1.3325411999999999</v>
      </c>
      <c r="Q51" s="83">
        <v>1.1959241999999999</v>
      </c>
      <c r="R51" s="83">
        <v>1.11370441</v>
      </c>
      <c r="S51" s="83">
        <v>5.4030564843849831</v>
      </c>
      <c r="AL51" s="25"/>
      <c r="AM51" s="25"/>
      <c r="AN51" s="25"/>
      <c r="AO51" s="25"/>
      <c r="AP51" s="25"/>
      <c r="AQ51" s="25"/>
      <c r="AR51" s="25"/>
      <c r="AS51" s="25"/>
      <c r="AT51" s="25"/>
      <c r="AU51" s="25"/>
      <c r="AV51" s="25"/>
      <c r="AW51" s="25"/>
      <c r="AX51" s="25"/>
      <c r="AY51" s="25"/>
      <c r="AZ51" s="25"/>
      <c r="BA51" s="25"/>
      <c r="BB51" s="25"/>
    </row>
    <row r="52" spans="1:54" s="24" customFormat="1" ht="22.5" customHeight="1" x14ac:dyDescent="0.25">
      <c r="B52" s="81"/>
      <c r="C52" s="81" t="s">
        <v>2</v>
      </c>
      <c r="D52" s="83">
        <v>0.84961249999999999</v>
      </c>
      <c r="E52" s="83">
        <v>1.9037425000000001</v>
      </c>
      <c r="F52" s="83">
        <v>2.6180275000000002</v>
      </c>
      <c r="G52" s="83">
        <v>3.7525399999999998</v>
      </c>
      <c r="H52" s="83">
        <v>2.1947475000000001</v>
      </c>
      <c r="I52" s="83">
        <v>2.5152600000000001</v>
      </c>
      <c r="J52" s="83">
        <v>3.8227474999999997</v>
      </c>
      <c r="K52" s="83">
        <v>4.8483874999999994</v>
      </c>
      <c r="L52" s="83">
        <v>4.3589700000000002</v>
      </c>
      <c r="M52" s="83">
        <v>4.8585624999999997</v>
      </c>
      <c r="N52" s="83">
        <v>4.9196125000000004</v>
      </c>
      <c r="O52" s="83">
        <v>5.2146875000000001</v>
      </c>
      <c r="P52" s="83">
        <v>5.5168850000000003</v>
      </c>
      <c r="Q52" s="83">
        <v>5.6918950000000006</v>
      </c>
      <c r="R52" s="83">
        <v>6.36296515</v>
      </c>
      <c r="S52" s="83">
        <v>30.869465726209317</v>
      </c>
      <c r="AL52" s="25"/>
      <c r="AM52" s="25"/>
      <c r="AN52" s="25"/>
      <c r="AO52" s="25"/>
      <c r="AP52" s="25"/>
      <c r="AQ52" s="25"/>
      <c r="AR52" s="25"/>
      <c r="AS52" s="25"/>
      <c r="AT52" s="25"/>
      <c r="AU52" s="25"/>
      <c r="AV52" s="25"/>
      <c r="AW52" s="25"/>
      <c r="AX52" s="25"/>
      <c r="AY52" s="25"/>
      <c r="AZ52" s="25"/>
      <c r="BA52" s="25"/>
      <c r="BB52" s="25"/>
    </row>
    <row r="53" spans="1:54" s="24" customFormat="1" ht="22.5" customHeight="1" x14ac:dyDescent="0.25">
      <c r="B53" s="81"/>
      <c r="C53" s="81" t="s">
        <v>14</v>
      </c>
      <c r="D53" s="83">
        <v>4.9680799999999997E-2</v>
      </c>
      <c r="E53" s="83">
        <v>0.48343239999999998</v>
      </c>
      <c r="F53" s="83">
        <v>0.40508959999999999</v>
      </c>
      <c r="G53" s="83">
        <v>0.51687139999999998</v>
      </c>
      <c r="H53" s="83">
        <v>0.89043280000000002</v>
      </c>
      <c r="I53" s="83">
        <v>0.52069299999999996</v>
      </c>
      <c r="J53" s="83">
        <v>0.59521420000000003</v>
      </c>
      <c r="K53" s="83">
        <v>0.148087</v>
      </c>
      <c r="L53" s="83">
        <v>2.3885E-2</v>
      </c>
      <c r="M53" s="83">
        <v>4.2037599999999994E-2</v>
      </c>
      <c r="N53" s="83">
        <v>0.1643288</v>
      </c>
      <c r="O53" s="83">
        <v>0.36305200000000004</v>
      </c>
      <c r="P53" s="83">
        <v>0.26082420000000001</v>
      </c>
      <c r="Q53" s="83">
        <v>4.0126800000000004E-2</v>
      </c>
      <c r="R53" s="83">
        <v>6.8011999999999999E-4</v>
      </c>
      <c r="S53" s="83">
        <v>3.2995530440253127E-3</v>
      </c>
      <c r="AL53" s="25"/>
      <c r="AM53" s="25"/>
      <c r="AN53" s="25"/>
      <c r="AO53" s="25"/>
      <c r="AP53" s="25"/>
      <c r="AQ53" s="25"/>
      <c r="AR53" s="25"/>
      <c r="AS53" s="25"/>
      <c r="AT53" s="25"/>
      <c r="AU53" s="25"/>
      <c r="AV53" s="25"/>
      <c r="AW53" s="25"/>
      <c r="AX53" s="25"/>
      <c r="AY53" s="25"/>
      <c r="AZ53" s="25"/>
      <c r="BA53" s="25"/>
      <c r="BB53" s="25"/>
    </row>
    <row r="54" spans="1:54" s="24" customFormat="1" ht="22.5" customHeight="1" x14ac:dyDescent="0.25">
      <c r="B54" s="81"/>
      <c r="C54" s="81" t="s">
        <v>15</v>
      </c>
      <c r="D54" s="83">
        <v>6.1619999999999999E-3</v>
      </c>
      <c r="E54" s="83">
        <v>2.0539999999999998E-3</v>
      </c>
      <c r="F54" s="83">
        <v>0</v>
      </c>
      <c r="G54" s="83">
        <v>0</v>
      </c>
      <c r="H54" s="83">
        <v>0</v>
      </c>
      <c r="I54" s="83">
        <v>0</v>
      </c>
      <c r="J54" s="83">
        <v>0</v>
      </c>
      <c r="K54" s="83">
        <v>0</v>
      </c>
      <c r="L54" s="83">
        <v>0</v>
      </c>
      <c r="M54" s="83">
        <v>0</v>
      </c>
      <c r="N54" s="83">
        <v>0</v>
      </c>
      <c r="O54" s="83">
        <v>0</v>
      </c>
      <c r="P54" s="83">
        <v>0</v>
      </c>
      <c r="Q54" s="83">
        <v>0</v>
      </c>
      <c r="R54" s="83">
        <v>0</v>
      </c>
      <c r="S54" s="83">
        <v>0</v>
      </c>
      <c r="AL54" s="25"/>
      <c r="AM54" s="25"/>
      <c r="AN54" s="25"/>
      <c r="AO54" s="25"/>
      <c r="AP54" s="25"/>
      <c r="AQ54" s="25"/>
      <c r="AR54" s="25"/>
      <c r="AS54" s="25"/>
      <c r="AT54" s="25"/>
      <c r="AU54" s="25"/>
      <c r="AV54" s="25"/>
      <c r="AW54" s="25"/>
      <c r="AX54" s="25"/>
      <c r="AY54" s="25"/>
      <c r="AZ54" s="25"/>
      <c r="BA54" s="25"/>
      <c r="BB54" s="25"/>
    </row>
    <row r="55" spans="1:54" s="24" customFormat="1" ht="27" customHeight="1" x14ac:dyDescent="0.25">
      <c r="B55" s="81"/>
      <c r="C55" s="82" t="s">
        <v>16</v>
      </c>
      <c r="D55" s="83">
        <v>1.75792E-2</v>
      </c>
      <c r="E55" s="83">
        <v>5.3836300000000004E-2</v>
      </c>
      <c r="F55" s="83">
        <v>3.5158399999999999E-2</v>
      </c>
      <c r="G55" s="83">
        <v>4.1750599999999999E-2</v>
      </c>
      <c r="H55" s="83">
        <v>0.1087713</v>
      </c>
      <c r="I55" s="83">
        <v>6.2625899999999998E-2</v>
      </c>
      <c r="J55" s="83">
        <v>0.27687240000000002</v>
      </c>
      <c r="K55" s="83">
        <v>0.33730090000000001</v>
      </c>
      <c r="L55" s="83">
        <v>0.3966307</v>
      </c>
      <c r="M55" s="83">
        <v>0.47353970000000001</v>
      </c>
      <c r="N55" s="83">
        <v>0.65702260000000001</v>
      </c>
      <c r="O55" s="83">
        <v>1.1876947</v>
      </c>
      <c r="P55" s="83">
        <v>1.2294453000000001</v>
      </c>
      <c r="Q55" s="83">
        <v>1.4469879000000001</v>
      </c>
      <c r="R55" s="83">
        <v>1.6314733000000001</v>
      </c>
      <c r="S55" s="83">
        <v>7.9149748474695967</v>
      </c>
      <c r="AL55" s="25"/>
      <c r="AM55" s="25"/>
      <c r="AN55" s="25"/>
      <c r="AO55" s="25"/>
      <c r="AP55" s="25"/>
      <c r="AQ55" s="25"/>
      <c r="AR55" s="25"/>
      <c r="AS55" s="25"/>
      <c r="AT55" s="25"/>
      <c r="AU55" s="25"/>
      <c r="AV55" s="25"/>
      <c r="AW55" s="25"/>
      <c r="AX55" s="25"/>
      <c r="AY55" s="25"/>
      <c r="AZ55" s="25"/>
      <c r="BA55" s="25"/>
      <c r="BB55" s="25"/>
    </row>
    <row r="56" spans="1:54" s="18" customFormat="1" ht="36" customHeight="1" x14ac:dyDescent="0.25">
      <c r="A56" s="17"/>
      <c r="B56" s="191" t="s">
        <v>264</v>
      </c>
      <c r="C56" s="191"/>
      <c r="D56" s="80">
        <v>9.8289141600000001</v>
      </c>
      <c r="E56" s="80">
        <v>4.9090438399999989</v>
      </c>
      <c r="F56" s="80">
        <v>4.2896485399999991</v>
      </c>
      <c r="G56" s="80">
        <v>3.89926584</v>
      </c>
      <c r="H56" s="80">
        <v>2.84334971</v>
      </c>
      <c r="I56" s="80">
        <v>4.1079262500000002</v>
      </c>
      <c r="J56" s="80">
        <v>4.1724031000000004</v>
      </c>
      <c r="K56" s="80">
        <v>1.7455172000000001</v>
      </c>
      <c r="L56" s="80">
        <v>0.99608770000000002</v>
      </c>
      <c r="M56" s="80">
        <v>0.8172723999999999</v>
      </c>
      <c r="N56" s="80">
        <v>0.112425</v>
      </c>
      <c r="O56" s="80">
        <v>0.2057542</v>
      </c>
      <c r="P56" s="80">
        <v>0.63320710000000002</v>
      </c>
      <c r="Q56" s="80">
        <v>0.62867110000000004</v>
      </c>
      <c r="R56" s="80">
        <v>0.68245518999999999</v>
      </c>
      <c r="S56" s="80">
        <v>100</v>
      </c>
      <c r="T56" s="17"/>
      <c r="AA56" s="19"/>
      <c r="AB56" s="19"/>
      <c r="AC56" s="19"/>
      <c r="AD56" s="19"/>
      <c r="AE56" s="19"/>
      <c r="AI56" s="14"/>
      <c r="AL56" s="21"/>
      <c r="AM56" s="21"/>
      <c r="AN56" s="21"/>
      <c r="AO56" s="21"/>
      <c r="AP56" s="21"/>
      <c r="AQ56" s="21"/>
      <c r="AR56" s="21"/>
      <c r="AS56" s="21"/>
      <c r="AT56" s="21"/>
      <c r="AU56" s="21"/>
      <c r="AV56" s="21"/>
      <c r="AW56" s="21"/>
      <c r="AX56" s="21"/>
      <c r="AY56" s="21"/>
      <c r="AZ56" s="21"/>
      <c r="BA56" s="21"/>
      <c r="BB56" s="21"/>
    </row>
    <row r="57" spans="1:54" s="115" customFormat="1" ht="22.5" customHeight="1" x14ac:dyDescent="0.25">
      <c r="B57" s="121"/>
      <c r="C57" s="81" t="s">
        <v>4</v>
      </c>
      <c r="D57" s="83">
        <v>7.6017580000000002</v>
      </c>
      <c r="E57" s="83">
        <v>4.9056913999999994</v>
      </c>
      <c r="F57" s="83">
        <v>4.2862960999999995</v>
      </c>
      <c r="G57" s="83">
        <v>3.8952901999999998</v>
      </c>
      <c r="H57" s="83">
        <v>2.8395245</v>
      </c>
      <c r="I57" s="83">
        <v>4.1033274000000004</v>
      </c>
      <c r="J57" s="83">
        <v>4.1724031000000004</v>
      </c>
      <c r="K57" s="83">
        <v>1.7455172000000001</v>
      </c>
      <c r="L57" s="83">
        <v>0.99608770000000002</v>
      </c>
      <c r="M57" s="83">
        <v>0.8172723999999999</v>
      </c>
      <c r="N57" s="83">
        <v>0.112425</v>
      </c>
      <c r="O57" s="83">
        <v>0.2057542</v>
      </c>
      <c r="P57" s="83">
        <v>0.63320710000000002</v>
      </c>
      <c r="Q57" s="83">
        <v>0.62867110000000004</v>
      </c>
      <c r="R57" s="83">
        <v>0.68245518999999999</v>
      </c>
      <c r="S57" s="83">
        <v>100</v>
      </c>
      <c r="AL57" s="124"/>
      <c r="AM57" s="124"/>
      <c r="AN57" s="124"/>
      <c r="AO57" s="124"/>
      <c r="AP57" s="124"/>
      <c r="AQ57" s="124"/>
      <c r="AR57" s="124"/>
      <c r="AS57" s="124"/>
      <c r="AT57" s="124"/>
      <c r="AU57" s="124"/>
      <c r="AV57" s="124"/>
      <c r="AW57" s="124"/>
      <c r="AX57" s="124"/>
      <c r="AY57" s="124"/>
      <c r="AZ57" s="124"/>
      <c r="BA57" s="124"/>
      <c r="BB57" s="124"/>
    </row>
    <row r="58" spans="1:54" s="24" customFormat="1" ht="22.5" customHeight="1" x14ac:dyDescent="0.25">
      <c r="B58" s="81"/>
      <c r="C58" s="81" t="s">
        <v>0</v>
      </c>
      <c r="D58" s="83">
        <v>2.2271561599999998</v>
      </c>
      <c r="E58" s="83">
        <v>3.3524399999999999E-3</v>
      </c>
      <c r="F58" s="83">
        <v>3.3524399999999999E-3</v>
      </c>
      <c r="G58" s="83">
        <v>3.9756399999999999E-3</v>
      </c>
      <c r="H58" s="83">
        <v>3.8252100000000003E-3</v>
      </c>
      <c r="I58" s="83">
        <v>4.5988499999999998E-3</v>
      </c>
      <c r="J58" s="83">
        <v>0</v>
      </c>
      <c r="K58" s="83">
        <v>0</v>
      </c>
      <c r="L58" s="83">
        <v>0</v>
      </c>
      <c r="M58" s="83">
        <v>0</v>
      </c>
      <c r="N58" s="83">
        <v>0</v>
      </c>
      <c r="O58" s="83">
        <v>0</v>
      </c>
      <c r="P58" s="83">
        <v>0</v>
      </c>
      <c r="Q58" s="83">
        <v>0</v>
      </c>
      <c r="R58" s="83">
        <v>0</v>
      </c>
      <c r="S58" s="83">
        <v>0</v>
      </c>
      <c r="AL58" s="25"/>
      <c r="AM58" s="25"/>
      <c r="AN58" s="25"/>
      <c r="AO58" s="25"/>
      <c r="AP58" s="25"/>
      <c r="AQ58" s="25"/>
      <c r="AR58" s="25"/>
      <c r="AS58" s="25"/>
      <c r="AT58" s="25"/>
      <c r="AU58" s="25"/>
      <c r="AV58" s="25"/>
      <c r="AW58" s="25"/>
      <c r="AX58" s="25"/>
      <c r="AY58" s="25"/>
      <c r="AZ58" s="25"/>
      <c r="BA58" s="25"/>
      <c r="BB58" s="25"/>
    </row>
    <row r="59" spans="1:54" s="24" customFormat="1" ht="22.5" customHeight="1" x14ac:dyDescent="0.25">
      <c r="B59" s="81"/>
      <c r="C59" s="81" t="s">
        <v>13</v>
      </c>
      <c r="D59" s="83">
        <v>0.5212464</v>
      </c>
      <c r="E59" s="83">
        <v>0.2879466</v>
      </c>
      <c r="F59" s="83">
        <v>0.14082060000000002</v>
      </c>
      <c r="G59" s="83">
        <v>0.25116509999999997</v>
      </c>
      <c r="H59" s="83">
        <v>0.2826921</v>
      </c>
      <c r="I59" s="83">
        <v>0.60006389999999998</v>
      </c>
      <c r="J59" s="83">
        <v>1.0225257000000001</v>
      </c>
      <c r="K59" s="83">
        <v>0.48341400000000001</v>
      </c>
      <c r="L59" s="83">
        <v>0.24906329999999999</v>
      </c>
      <c r="M59" s="83">
        <v>0.16499130000000001</v>
      </c>
      <c r="N59" s="83">
        <v>2.1018000000000002E-2</v>
      </c>
      <c r="O59" s="83">
        <v>0</v>
      </c>
      <c r="P59" s="83">
        <v>7.3562999999999996E-3</v>
      </c>
      <c r="Q59" s="83">
        <v>2.1018E-3</v>
      </c>
      <c r="R59" s="83">
        <v>2.1018E-3</v>
      </c>
      <c r="S59" s="83">
        <v>0.30797626434638148</v>
      </c>
      <c r="AL59" s="25"/>
      <c r="AM59" s="25"/>
      <c r="AN59" s="25"/>
      <c r="AO59" s="25"/>
      <c r="AP59" s="25"/>
      <c r="AQ59" s="25"/>
      <c r="AR59" s="25"/>
      <c r="AS59" s="25"/>
      <c r="AT59" s="25"/>
      <c r="AU59" s="25"/>
      <c r="AV59" s="25"/>
      <c r="AW59" s="25"/>
      <c r="AX59" s="25"/>
      <c r="AY59" s="25"/>
      <c r="AZ59" s="25"/>
      <c r="BA59" s="25"/>
      <c r="BB59" s="25"/>
    </row>
    <row r="60" spans="1:54" s="24" customFormat="1" ht="22.5" customHeight="1" x14ac:dyDescent="0.25">
      <c r="B60" s="81"/>
      <c r="C60" s="81" t="s">
        <v>2</v>
      </c>
      <c r="D60" s="83">
        <v>1.1080574999999999</v>
      </c>
      <c r="E60" s="83">
        <v>0.58811500000000005</v>
      </c>
      <c r="F60" s="83">
        <v>0.92490749999999999</v>
      </c>
      <c r="G60" s="83">
        <v>1.1528275000000001</v>
      </c>
      <c r="H60" s="83">
        <v>0.91167999999999993</v>
      </c>
      <c r="I60" s="83">
        <v>0.70919750000000004</v>
      </c>
      <c r="J60" s="83">
        <v>0.88827750000000005</v>
      </c>
      <c r="K60" s="83">
        <v>0.51790750000000008</v>
      </c>
      <c r="L60" s="83">
        <v>7.9364999999999991E-2</v>
      </c>
      <c r="M60" s="83">
        <v>7.7329999999999996E-2</v>
      </c>
      <c r="N60" s="83">
        <v>0</v>
      </c>
      <c r="O60" s="83">
        <v>0</v>
      </c>
      <c r="P60" s="83">
        <v>0.19637750000000001</v>
      </c>
      <c r="Q60" s="83">
        <v>0.21774499999999999</v>
      </c>
      <c r="R60" s="83">
        <v>0.23884139999999998</v>
      </c>
      <c r="S60" s="83">
        <v>34.997374699428981</v>
      </c>
      <c r="AL60" s="25"/>
      <c r="AM60" s="25"/>
      <c r="AN60" s="25"/>
      <c r="AO60" s="25"/>
      <c r="AP60" s="25"/>
      <c r="AQ60" s="25"/>
      <c r="AR60" s="25"/>
      <c r="AS60" s="25"/>
      <c r="AT60" s="25"/>
      <c r="AU60" s="25"/>
      <c r="AV60" s="25"/>
      <c r="AW60" s="25"/>
      <c r="AX60" s="25"/>
      <c r="AY60" s="25"/>
      <c r="AZ60" s="25"/>
      <c r="BA60" s="25"/>
      <c r="BB60" s="25"/>
    </row>
    <row r="61" spans="1:54" s="115" customFormat="1" ht="22.5" customHeight="1" x14ac:dyDescent="0.25">
      <c r="B61" s="121"/>
      <c r="C61" s="81" t="s">
        <v>14</v>
      </c>
      <c r="D61" s="83">
        <v>5.1610708000000001</v>
      </c>
      <c r="E61" s="83">
        <v>3.2454938000000002</v>
      </c>
      <c r="F61" s="83">
        <v>2.6626998</v>
      </c>
      <c r="G61" s="83">
        <v>2.0818166000000002</v>
      </c>
      <c r="H61" s="83">
        <v>1.3862854</v>
      </c>
      <c r="I61" s="83">
        <v>2.4076080000000002</v>
      </c>
      <c r="J61" s="83">
        <v>1.8315018000000001</v>
      </c>
      <c r="K61" s="83">
        <v>0.48629860000000003</v>
      </c>
      <c r="L61" s="83">
        <v>0.58948180000000006</v>
      </c>
      <c r="M61" s="83">
        <v>0.46719060000000001</v>
      </c>
      <c r="N61" s="83">
        <v>4.2993000000000003E-2</v>
      </c>
      <c r="O61" s="83">
        <v>2.8662000000000002E-3</v>
      </c>
      <c r="P61" s="83">
        <v>0</v>
      </c>
      <c r="Q61" s="83">
        <v>0</v>
      </c>
      <c r="R61" s="83">
        <v>0</v>
      </c>
      <c r="S61" s="83">
        <v>0</v>
      </c>
      <c r="AL61" s="124"/>
      <c r="AM61" s="124"/>
      <c r="AN61" s="124"/>
      <c r="AO61" s="124"/>
      <c r="AP61" s="124"/>
      <c r="AQ61" s="124"/>
      <c r="AR61" s="124"/>
      <c r="AS61" s="124"/>
      <c r="AT61" s="124"/>
      <c r="AU61" s="124"/>
      <c r="AV61" s="124"/>
      <c r="AW61" s="124"/>
      <c r="AX61" s="124"/>
      <c r="AY61" s="124"/>
      <c r="AZ61" s="124"/>
      <c r="BA61" s="124"/>
      <c r="BB61" s="124"/>
    </row>
    <row r="62" spans="1:54" s="115" customFormat="1" ht="22.5" customHeight="1" x14ac:dyDescent="0.25">
      <c r="B62" s="121"/>
      <c r="C62" s="81" t="s">
        <v>15</v>
      </c>
      <c r="D62" s="83">
        <v>0.187941</v>
      </c>
      <c r="E62" s="83">
        <v>7.599800000000001E-2</v>
      </c>
      <c r="F62" s="83">
        <v>0</v>
      </c>
      <c r="G62" s="83">
        <v>0</v>
      </c>
      <c r="H62" s="83">
        <v>0</v>
      </c>
      <c r="I62" s="83">
        <v>0</v>
      </c>
      <c r="J62" s="83">
        <v>0</v>
      </c>
      <c r="K62" s="83">
        <v>0</v>
      </c>
      <c r="L62" s="83">
        <v>0</v>
      </c>
      <c r="M62" s="83">
        <v>0</v>
      </c>
      <c r="N62" s="83">
        <v>0</v>
      </c>
      <c r="O62" s="83">
        <v>0</v>
      </c>
      <c r="P62" s="83">
        <v>0</v>
      </c>
      <c r="Q62" s="83">
        <v>0</v>
      </c>
      <c r="R62" s="83">
        <v>0</v>
      </c>
      <c r="S62" s="83">
        <v>0</v>
      </c>
      <c r="AL62" s="124"/>
      <c r="AM62" s="124"/>
      <c r="AN62" s="124"/>
      <c r="AO62" s="124"/>
      <c r="AP62" s="124"/>
      <c r="AQ62" s="124"/>
      <c r="AR62" s="124"/>
      <c r="AS62" s="124"/>
      <c r="AT62" s="124"/>
      <c r="AU62" s="124"/>
      <c r="AV62" s="124"/>
      <c r="AW62" s="124"/>
      <c r="AX62" s="124"/>
      <c r="AY62" s="124"/>
      <c r="AZ62" s="124"/>
      <c r="BA62" s="124"/>
      <c r="BB62" s="124"/>
    </row>
    <row r="63" spans="1:54" s="24" customFormat="1" ht="27" customHeight="1" x14ac:dyDescent="0.25">
      <c r="B63" s="81"/>
      <c r="C63" s="82" t="s">
        <v>16</v>
      </c>
      <c r="D63" s="83">
        <v>0.29445159999999998</v>
      </c>
      <c r="E63" s="83">
        <v>0.16590369999999999</v>
      </c>
      <c r="F63" s="83">
        <v>0.1296466</v>
      </c>
      <c r="G63" s="83">
        <v>5.71324E-2</v>
      </c>
      <c r="H63" s="83">
        <v>4.6145400000000003E-2</v>
      </c>
      <c r="I63" s="83">
        <v>0</v>
      </c>
      <c r="J63" s="83">
        <v>0.1373375</v>
      </c>
      <c r="K63" s="83">
        <v>7.6909000000000005E-2</v>
      </c>
      <c r="L63" s="83">
        <v>0</v>
      </c>
      <c r="M63" s="83">
        <v>0</v>
      </c>
      <c r="N63" s="83">
        <v>0</v>
      </c>
      <c r="O63" s="83">
        <v>0</v>
      </c>
      <c r="P63" s="83">
        <v>0</v>
      </c>
      <c r="Q63" s="83">
        <v>2.6368800000000001E-2</v>
      </c>
      <c r="R63" s="83">
        <v>0</v>
      </c>
      <c r="S63" s="83">
        <v>0</v>
      </c>
      <c r="AL63" s="25"/>
      <c r="AM63" s="25"/>
      <c r="AN63" s="25"/>
      <c r="AO63" s="25"/>
      <c r="AP63" s="25"/>
      <c r="AQ63" s="25"/>
      <c r="AR63" s="25"/>
      <c r="AS63" s="25"/>
      <c r="AT63" s="25"/>
      <c r="AU63" s="25"/>
      <c r="AV63" s="25"/>
      <c r="AW63" s="25"/>
      <c r="AX63" s="25"/>
      <c r="AY63" s="25"/>
      <c r="AZ63" s="25"/>
      <c r="BA63" s="25"/>
      <c r="BB63" s="25"/>
    </row>
    <row r="64" spans="1:54" s="18" customFormat="1" ht="36" customHeight="1" x14ac:dyDescent="0.2">
      <c r="A64" s="17"/>
      <c r="B64" s="191" t="s">
        <v>336</v>
      </c>
      <c r="C64" s="191"/>
      <c r="D64" s="80">
        <v>311.35667685999999</v>
      </c>
      <c r="E64" s="80">
        <v>305.66935705999998</v>
      </c>
      <c r="F64" s="80">
        <v>315.10756306000002</v>
      </c>
      <c r="G64" s="80">
        <v>303.92291352000001</v>
      </c>
      <c r="H64" s="80">
        <v>257.46081894000002</v>
      </c>
      <c r="I64" s="80">
        <v>276.54759080000002</v>
      </c>
      <c r="J64" s="80">
        <v>290.78436113999999</v>
      </c>
      <c r="K64" s="80">
        <v>285.08800223999998</v>
      </c>
      <c r="L64" s="80">
        <v>273.96091798999998</v>
      </c>
      <c r="M64" s="80">
        <v>231.13373353</v>
      </c>
      <c r="N64" s="80">
        <v>191.66608394000002</v>
      </c>
      <c r="O64" s="80">
        <v>192.24761275999998</v>
      </c>
      <c r="P64" s="80">
        <v>176.66756651</v>
      </c>
      <c r="Q64" s="80">
        <v>185.03659486999999</v>
      </c>
      <c r="R64" s="80">
        <v>176.61187505000001</v>
      </c>
      <c r="S64" s="80" t="s">
        <v>17</v>
      </c>
      <c r="T64" s="17"/>
      <c r="X64" s="20"/>
      <c r="AA64" s="19"/>
      <c r="AB64" s="19"/>
      <c r="AC64" s="19"/>
      <c r="AD64" s="19"/>
      <c r="AE64" s="19"/>
      <c r="AI64" s="14"/>
      <c r="AL64" s="21"/>
      <c r="AM64" s="21"/>
      <c r="AN64" s="21"/>
      <c r="AO64" s="21"/>
      <c r="AP64" s="21"/>
      <c r="AQ64" s="21"/>
      <c r="AR64" s="21"/>
      <c r="AS64" s="21"/>
      <c r="AT64" s="21"/>
      <c r="AU64" s="21"/>
      <c r="AV64" s="21"/>
      <c r="AW64" s="21"/>
      <c r="AX64" s="21"/>
      <c r="AY64" s="21"/>
      <c r="AZ64" s="21"/>
      <c r="BA64" s="21"/>
      <c r="BB64" s="21"/>
    </row>
    <row r="65" spans="1:54" s="18" customFormat="1" ht="36" customHeight="1" x14ac:dyDescent="0.25">
      <c r="A65" s="17"/>
      <c r="B65" s="191" t="s">
        <v>337</v>
      </c>
      <c r="C65" s="191"/>
      <c r="D65" s="80">
        <v>850.23</v>
      </c>
      <c r="E65" s="80">
        <v>776.90000000000009</v>
      </c>
      <c r="F65" s="80">
        <v>744.37</v>
      </c>
      <c r="G65" s="80">
        <v>701.78</v>
      </c>
      <c r="H65" s="80">
        <v>697.42000000000007</v>
      </c>
      <c r="I65" s="80">
        <v>721.46</v>
      </c>
      <c r="J65" s="80">
        <v>719.29</v>
      </c>
      <c r="K65" s="80">
        <v>703.52</v>
      </c>
      <c r="L65" s="80">
        <v>676.24</v>
      </c>
      <c r="M65" s="80">
        <v>610.53</v>
      </c>
      <c r="N65" s="80">
        <v>561.12</v>
      </c>
      <c r="O65" s="80">
        <v>549.41</v>
      </c>
      <c r="P65" s="80">
        <v>492.45</v>
      </c>
      <c r="Q65" s="80">
        <v>499.41999999999996</v>
      </c>
      <c r="R65" s="80">
        <v>462.02</v>
      </c>
      <c r="S65" s="80" t="s">
        <v>17</v>
      </c>
      <c r="T65" s="17"/>
      <c r="AA65" s="19"/>
      <c r="AB65" s="19"/>
      <c r="AC65" s="19"/>
      <c r="AD65" s="19"/>
      <c r="AE65" s="19"/>
      <c r="AI65" s="14"/>
      <c r="AL65" s="21"/>
      <c r="AM65" s="21"/>
      <c r="AN65" s="21"/>
      <c r="AO65" s="21"/>
      <c r="AP65" s="21"/>
      <c r="AQ65" s="21"/>
      <c r="AR65" s="21"/>
      <c r="AS65" s="21"/>
      <c r="AT65" s="21"/>
      <c r="AU65" s="21"/>
      <c r="AV65" s="21"/>
      <c r="AW65" s="21"/>
      <c r="AX65" s="21"/>
      <c r="AY65" s="21"/>
      <c r="AZ65" s="21"/>
      <c r="BA65" s="21"/>
      <c r="BB65" s="21"/>
    </row>
    <row r="66" spans="1:54" s="18" customFormat="1" ht="36" customHeight="1" x14ac:dyDescent="0.25">
      <c r="A66" s="17"/>
      <c r="B66" s="191" t="s">
        <v>326</v>
      </c>
      <c r="C66" s="191"/>
      <c r="D66" s="80">
        <v>201.98</v>
      </c>
      <c r="E66" s="80">
        <v>190.98000000000002</v>
      </c>
      <c r="F66" s="80">
        <v>185.39</v>
      </c>
      <c r="G66" s="80">
        <v>173.88</v>
      </c>
      <c r="H66" s="80">
        <v>174.91</v>
      </c>
      <c r="I66" s="80">
        <v>182</v>
      </c>
      <c r="J66" s="80">
        <v>176.82</v>
      </c>
      <c r="K66" s="80">
        <v>170.61</v>
      </c>
      <c r="L66" s="80">
        <v>167.03</v>
      </c>
      <c r="M66" s="80">
        <v>157.35</v>
      </c>
      <c r="N66" s="80">
        <v>146.46</v>
      </c>
      <c r="O66" s="80">
        <v>147.91000000000003</v>
      </c>
      <c r="P66" s="80">
        <v>137.44</v>
      </c>
      <c r="Q66" s="80">
        <v>137.32</v>
      </c>
      <c r="R66" s="80">
        <v>128.51999999999998</v>
      </c>
      <c r="S66" s="80" t="s">
        <v>17</v>
      </c>
      <c r="T66" s="17"/>
      <c r="AA66" s="19"/>
      <c r="AB66" s="19"/>
      <c r="AC66" s="19"/>
      <c r="AD66" s="19"/>
      <c r="AE66" s="19"/>
      <c r="AI66" s="14"/>
      <c r="AL66" s="21"/>
      <c r="AM66" s="21"/>
      <c r="AN66" s="21"/>
      <c r="AO66" s="21"/>
      <c r="AP66" s="21"/>
      <c r="AQ66" s="21"/>
      <c r="AR66" s="21"/>
      <c r="AS66" s="21"/>
      <c r="AT66" s="21"/>
      <c r="AU66" s="21"/>
      <c r="AV66" s="21"/>
      <c r="AW66" s="21"/>
      <c r="AX66" s="21"/>
      <c r="AY66" s="21"/>
      <c r="AZ66" s="21"/>
      <c r="BA66" s="21"/>
      <c r="BB66" s="21"/>
    </row>
    <row r="67" spans="1:54" s="18" customFormat="1" ht="36" customHeight="1" x14ac:dyDescent="0.25">
      <c r="A67" s="27"/>
      <c r="B67" s="190" t="s">
        <v>327</v>
      </c>
      <c r="C67" s="190"/>
      <c r="D67" s="84">
        <v>385.11</v>
      </c>
      <c r="E67" s="84">
        <v>347.63</v>
      </c>
      <c r="F67" s="84">
        <v>328.87</v>
      </c>
      <c r="G67" s="84">
        <v>310.84000000000003</v>
      </c>
      <c r="H67" s="84">
        <v>309.85000000000002</v>
      </c>
      <c r="I67" s="84">
        <v>345.08</v>
      </c>
      <c r="J67" s="84">
        <v>312.74</v>
      </c>
      <c r="K67" s="84">
        <v>302.02000000000004</v>
      </c>
      <c r="L67" s="84">
        <v>286.45</v>
      </c>
      <c r="M67" s="84">
        <v>278.99</v>
      </c>
      <c r="N67" s="84">
        <v>271.61999999999995</v>
      </c>
      <c r="O67" s="84">
        <v>261.49</v>
      </c>
      <c r="P67" s="84">
        <v>249.20000000000002</v>
      </c>
      <c r="Q67" s="84">
        <v>250.30999999999997</v>
      </c>
      <c r="R67" s="84">
        <v>232.23</v>
      </c>
      <c r="S67" s="84" t="s">
        <v>17</v>
      </c>
      <c r="T67" s="27"/>
      <c r="AA67" s="19"/>
      <c r="AB67" s="19"/>
      <c r="AC67" s="19"/>
      <c r="AD67" s="19"/>
      <c r="AE67" s="19"/>
      <c r="AI67" s="14"/>
      <c r="AL67" s="21"/>
      <c r="AM67" s="21"/>
      <c r="AN67" s="21"/>
      <c r="AO67" s="21"/>
      <c r="AP67" s="21"/>
      <c r="AQ67" s="21"/>
      <c r="AR67" s="21"/>
      <c r="AS67" s="21"/>
      <c r="AT67" s="21"/>
      <c r="AU67" s="21"/>
      <c r="AV67" s="21"/>
      <c r="AW67" s="21"/>
      <c r="AX67" s="21"/>
      <c r="AY67" s="21"/>
      <c r="AZ67" s="21"/>
      <c r="BA67" s="21"/>
      <c r="BB67" s="21"/>
    </row>
    <row r="68" spans="1:54" s="22" customFormat="1" ht="18" x14ac:dyDescent="0.25">
      <c r="AL68" s="28"/>
      <c r="AM68" s="28"/>
      <c r="AN68" s="28"/>
      <c r="AO68" s="28"/>
      <c r="AP68" s="28"/>
      <c r="AQ68" s="28"/>
      <c r="AR68" s="28"/>
      <c r="AS68" s="28"/>
      <c r="AT68" s="28"/>
      <c r="AU68" s="28"/>
      <c r="AV68" s="28"/>
      <c r="AW68" s="28"/>
      <c r="AX68" s="28"/>
      <c r="AY68" s="28"/>
      <c r="AZ68" s="28"/>
      <c r="BA68" s="28"/>
      <c r="BB68" s="28"/>
    </row>
    <row r="69" spans="1:54" s="64" customFormat="1" ht="18.75" customHeight="1" x14ac:dyDescent="0.2">
      <c r="A69" s="185" t="s">
        <v>103</v>
      </c>
      <c r="B69" s="185"/>
      <c r="C69" s="185"/>
      <c r="D69" s="184"/>
      <c r="E69" s="184"/>
      <c r="F69" s="184"/>
      <c r="G69" s="184"/>
      <c r="H69" s="184"/>
      <c r="I69" s="184"/>
      <c r="J69" s="184"/>
      <c r="K69" s="184"/>
      <c r="L69" s="184"/>
      <c r="M69" s="184"/>
      <c r="N69" s="184"/>
      <c r="O69" s="184"/>
      <c r="S69" s="14"/>
      <c r="Y69" s="65"/>
      <c r="Z69" s="66"/>
    </row>
    <row r="70" spans="1:54" x14ac:dyDescent="0.25">
      <c r="I70" s="29"/>
      <c r="J70" s="29"/>
      <c r="K70" s="29"/>
      <c r="L70" s="29"/>
      <c r="M70" s="29"/>
      <c r="N70" s="29"/>
      <c r="O70" s="29"/>
      <c r="P70" s="29"/>
      <c r="Q70" s="29"/>
      <c r="R70" s="29"/>
      <c r="S70" s="29"/>
    </row>
    <row r="71" spans="1:54" x14ac:dyDescent="0.25">
      <c r="I71" s="29"/>
      <c r="J71" s="29"/>
      <c r="K71" s="29"/>
      <c r="L71" s="29"/>
      <c r="M71" s="29"/>
      <c r="N71" s="29"/>
      <c r="O71" s="29"/>
      <c r="P71" s="29"/>
      <c r="Q71" s="29"/>
      <c r="R71" s="29"/>
      <c r="S71" s="29"/>
    </row>
    <row r="72" spans="1:54" x14ac:dyDescent="0.25">
      <c r="I72" s="29"/>
      <c r="J72" s="29"/>
      <c r="K72" s="29"/>
      <c r="L72" s="29"/>
      <c r="M72" s="29"/>
      <c r="N72" s="29"/>
      <c r="O72" s="29"/>
      <c r="P72" s="29"/>
      <c r="Q72" s="29"/>
      <c r="R72" s="29"/>
      <c r="S72" s="29"/>
    </row>
  </sheetData>
  <mergeCells count="15">
    <mergeCell ref="V3:W3"/>
    <mergeCell ref="B34:C34"/>
    <mergeCell ref="B3:C3"/>
    <mergeCell ref="B4:C4"/>
    <mergeCell ref="B13:C13"/>
    <mergeCell ref="B20:C20"/>
    <mergeCell ref="B30:C30"/>
    <mergeCell ref="B66:C66"/>
    <mergeCell ref="B67:C67"/>
    <mergeCell ref="B38:C38"/>
    <mergeCell ref="B42:C42"/>
    <mergeCell ref="B48:C48"/>
    <mergeCell ref="B56:C56"/>
    <mergeCell ref="B64:C64"/>
    <mergeCell ref="B65:C65"/>
  </mergeCells>
  <hyperlinks>
    <hyperlink ref="V3" location="Índice!A1" display="Volver al índice"/>
  </hyperlinks>
  <pageMargins left="0.18" right="0.25" top="0.75" bottom="0.75" header="0.3" footer="0.3"/>
  <pageSetup paperSize="9" scale="32" orientation="portrait"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54">
    <tabColor rgb="FFFFC081"/>
    <pageSetUpPr fitToPage="1"/>
  </sheetPr>
  <dimension ref="A1:BB72"/>
  <sheetViews>
    <sheetView showGridLines="0" zoomScale="60" zoomScaleNormal="60" workbookViewId="0"/>
  </sheetViews>
  <sheetFormatPr baseColWidth="10" defaultColWidth="11.42578125" defaultRowHeight="11.25" x14ac:dyDescent="0.25"/>
  <cols>
    <col min="1" max="1" width="2.28515625" style="14" customWidth="1"/>
    <col min="2" max="2" width="5.7109375" style="14" customWidth="1"/>
    <col min="3" max="3" width="72.42578125" style="14" customWidth="1"/>
    <col min="4" max="8" width="15" style="14" customWidth="1"/>
    <col min="9" max="18" width="15" style="30" customWidth="1"/>
    <col min="19" max="19" width="16.85546875" style="30" customWidth="1"/>
    <col min="20" max="20" width="2.28515625" style="14" customWidth="1"/>
    <col min="21" max="27" width="11.42578125" style="14"/>
    <col min="28" max="28" width="16.140625" style="14" bestFit="1" customWidth="1"/>
    <col min="29" max="37" width="11.42578125" style="14"/>
    <col min="38" max="54" width="11.42578125" style="16"/>
    <col min="55" max="16384" width="11.42578125" style="14"/>
  </cols>
  <sheetData>
    <row r="1" spans="1:54" s="6" customFormat="1" ht="39.75" customHeight="1" x14ac:dyDescent="0.25">
      <c r="D1" s="7"/>
      <c r="E1" s="7"/>
      <c r="F1" s="7"/>
      <c r="G1" s="7"/>
      <c r="H1" s="7"/>
      <c r="I1" s="7"/>
      <c r="J1" s="7"/>
      <c r="K1" s="7"/>
      <c r="L1" s="7"/>
      <c r="AB1" s="8" t="e">
        <f ca="1">YEAR(TODAY())-1 &amp; ": " &amp; FIXED(HLOOKUP(YEAR(TODAY())-1,D3:AE4,2,FALSE)) &amp;
" Mtep"</f>
        <v>#N/A</v>
      </c>
      <c r="AL1" s="9"/>
      <c r="AM1" s="9"/>
      <c r="AN1" s="9"/>
      <c r="AO1" s="9"/>
      <c r="AP1" s="9"/>
      <c r="AQ1" s="9"/>
      <c r="AR1" s="9"/>
      <c r="AS1" s="9"/>
      <c r="AT1" s="9"/>
      <c r="AU1" s="9"/>
      <c r="AV1" s="9"/>
      <c r="AW1" s="9"/>
      <c r="AX1" s="9"/>
      <c r="AY1" s="9"/>
      <c r="AZ1" s="9"/>
      <c r="BA1" s="9"/>
      <c r="BB1" s="9"/>
    </row>
    <row r="2" spans="1:54" s="6" customFormat="1" ht="39.75" customHeight="1" x14ac:dyDescent="0.25">
      <c r="D2" s="7"/>
      <c r="E2" s="7"/>
      <c r="F2" s="7"/>
      <c r="G2" s="7"/>
      <c r="H2" s="7"/>
      <c r="I2" s="7"/>
      <c r="J2" s="7"/>
      <c r="K2" s="7"/>
      <c r="L2" s="7"/>
      <c r="S2" s="70"/>
      <c r="W2" s="11"/>
      <c r="Y2" s="12"/>
      <c r="AL2" s="9"/>
      <c r="AM2" s="9"/>
      <c r="AN2" s="9"/>
      <c r="AO2" s="9"/>
      <c r="AP2" s="9"/>
      <c r="AQ2" s="9"/>
      <c r="AR2" s="9"/>
      <c r="AS2" s="9"/>
      <c r="AT2" s="9"/>
      <c r="AU2" s="9"/>
      <c r="AV2" s="9"/>
      <c r="AW2" s="9"/>
      <c r="AX2" s="9"/>
      <c r="AY2" s="9"/>
      <c r="AZ2" s="9"/>
      <c r="BA2" s="9"/>
      <c r="BB2" s="9"/>
    </row>
    <row r="3" spans="1:54" ht="65.25" customHeight="1" x14ac:dyDescent="0.25">
      <c r="A3" s="71"/>
      <c r="B3" s="193" t="s">
        <v>310</v>
      </c>
      <c r="C3" s="193"/>
      <c r="D3" s="13">
        <v>2005</v>
      </c>
      <c r="E3" s="13">
        <v>2006</v>
      </c>
      <c r="F3" s="13">
        <v>2007</v>
      </c>
      <c r="G3" s="13">
        <v>2008</v>
      </c>
      <c r="H3" s="13">
        <v>2009</v>
      </c>
      <c r="I3" s="13">
        <v>2010</v>
      </c>
      <c r="J3" s="13">
        <v>2011</v>
      </c>
      <c r="K3" s="13">
        <v>2012</v>
      </c>
      <c r="L3" s="13">
        <v>2013</v>
      </c>
      <c r="M3" s="13">
        <v>2014</v>
      </c>
      <c r="N3" s="13">
        <v>2015</v>
      </c>
      <c r="O3" s="13">
        <v>2016</v>
      </c>
      <c r="P3" s="13">
        <v>2017</v>
      </c>
      <c r="Q3" s="13">
        <v>2018</v>
      </c>
      <c r="R3" s="13">
        <v>2019</v>
      </c>
      <c r="S3" s="73" t="s">
        <v>342</v>
      </c>
      <c r="T3" s="71"/>
      <c r="V3" s="192" t="s">
        <v>168</v>
      </c>
      <c r="W3" s="192"/>
      <c r="AF3" s="15"/>
    </row>
    <row r="4" spans="1:54" s="18" customFormat="1" ht="36" customHeight="1" x14ac:dyDescent="0.2">
      <c r="A4" s="61"/>
      <c r="B4" s="189" t="s">
        <v>256</v>
      </c>
      <c r="C4" s="189"/>
      <c r="D4" s="75">
        <v>46.952028330000005</v>
      </c>
      <c r="E4" s="75">
        <v>47.558469549999998</v>
      </c>
      <c r="F4" s="75">
        <v>47.35115304</v>
      </c>
      <c r="G4" s="75">
        <v>49.111710019999997</v>
      </c>
      <c r="H4" s="75">
        <v>43.720966560000001</v>
      </c>
      <c r="I4" s="75">
        <v>42.496998349999998</v>
      </c>
      <c r="J4" s="75">
        <v>46.507801650000005</v>
      </c>
      <c r="K4" s="75">
        <v>47.923251180000001</v>
      </c>
      <c r="L4" s="75">
        <v>42.953027320000004</v>
      </c>
      <c r="M4" s="75">
        <v>43.417810340000003</v>
      </c>
      <c r="N4" s="75">
        <v>38.565615369999996</v>
      </c>
      <c r="O4" s="75">
        <v>33.865001649999996</v>
      </c>
      <c r="P4" s="75">
        <v>33.820627890000004</v>
      </c>
      <c r="Q4" s="75">
        <v>35.55307354</v>
      </c>
      <c r="R4" s="75">
        <v>36.654915280000004</v>
      </c>
      <c r="S4" s="75">
        <v>100</v>
      </c>
      <c r="T4" s="61"/>
      <c r="AA4" s="19"/>
      <c r="AB4" s="19"/>
      <c r="AC4" s="19"/>
      <c r="AD4" s="19"/>
      <c r="AE4" s="20"/>
      <c r="AI4" s="14"/>
      <c r="AL4" s="21"/>
      <c r="AM4" s="21">
        <v>2006</v>
      </c>
      <c r="AN4" s="21">
        <v>2007</v>
      </c>
      <c r="AO4" s="21">
        <v>2008</v>
      </c>
      <c r="AP4" s="21">
        <v>2009</v>
      </c>
      <c r="AQ4" s="21">
        <v>2010</v>
      </c>
      <c r="AR4" s="21">
        <v>2011</v>
      </c>
      <c r="AS4" s="21">
        <v>2012</v>
      </c>
      <c r="AT4" s="21">
        <v>2013</v>
      </c>
      <c r="AU4" s="21">
        <v>2014</v>
      </c>
      <c r="AV4" s="21">
        <v>2015</v>
      </c>
      <c r="AW4" s="21">
        <v>2016</v>
      </c>
      <c r="AX4" s="21">
        <v>2017</v>
      </c>
      <c r="AY4" s="21">
        <v>2018</v>
      </c>
      <c r="AZ4" s="21">
        <v>2019</v>
      </c>
      <c r="BA4" s="21"/>
      <c r="BB4" s="21"/>
    </row>
    <row r="5" spans="1:54" s="115" customFormat="1" ht="22.5" customHeight="1" x14ac:dyDescent="0.25">
      <c r="B5" s="121"/>
      <c r="C5" s="81" t="s">
        <v>4</v>
      </c>
      <c r="D5" s="83">
        <v>5.3138032000000006</v>
      </c>
      <c r="E5" s="83">
        <v>5.3134440999999999</v>
      </c>
      <c r="F5" s="83">
        <v>4.8197380999999995</v>
      </c>
      <c r="G5" s="83">
        <v>4.7157704000000003</v>
      </c>
      <c r="H5" s="83">
        <v>4.4216730000000002</v>
      </c>
      <c r="I5" s="83">
        <v>3.7423535999999999</v>
      </c>
      <c r="J5" s="83">
        <v>3.5261183999999997</v>
      </c>
      <c r="K5" s="83">
        <v>3.1339068999999999</v>
      </c>
      <c r="L5" s="83">
        <v>2.9556491999999999</v>
      </c>
      <c r="M5" s="83">
        <v>2.7835421999999999</v>
      </c>
      <c r="N5" s="83">
        <v>2.5879735999999998</v>
      </c>
      <c r="O5" s="83">
        <v>2.3914</v>
      </c>
      <c r="P5" s="83">
        <v>2.29293916</v>
      </c>
      <c r="Q5" s="83">
        <v>2.3971247299999998</v>
      </c>
      <c r="R5" s="83">
        <v>2.3230959899999997</v>
      </c>
      <c r="S5" s="83">
        <v>6.3377475360515936</v>
      </c>
      <c r="AA5" s="123"/>
      <c r="AB5" s="123"/>
      <c r="AL5" s="124" t="s">
        <v>325</v>
      </c>
      <c r="AM5" s="125">
        <f>+E4/D4-1</f>
        <v>1.2916187895816833E-2</v>
      </c>
      <c r="AN5" s="125">
        <f t="shared" ref="AN5:AZ5" si="0">+F4/E4-1</f>
        <v>-4.3591922103809466E-3</v>
      </c>
      <c r="AO5" s="125">
        <f t="shared" si="0"/>
        <v>3.7180868193700922E-2</v>
      </c>
      <c r="AP5" s="125">
        <f t="shared" si="0"/>
        <v>-0.10976493096666151</v>
      </c>
      <c r="AQ5" s="125">
        <f t="shared" si="0"/>
        <v>-2.7994994308286891E-2</v>
      </c>
      <c r="AR5" s="125">
        <f t="shared" si="0"/>
        <v>9.4378508029379526E-2</v>
      </c>
      <c r="AS5" s="125">
        <f t="shared" si="0"/>
        <v>3.0434668588554814E-2</v>
      </c>
      <c r="AT5" s="125">
        <f t="shared" si="0"/>
        <v>-0.10371215928843824</v>
      </c>
      <c r="AU5" s="125">
        <f t="shared" si="0"/>
        <v>1.0820727874134795E-2</v>
      </c>
      <c r="AV5" s="125">
        <f t="shared" si="0"/>
        <v>-0.11175586543869931</v>
      </c>
      <c r="AW5" s="125">
        <f t="shared" si="0"/>
        <v>-0.12188613289071448</v>
      </c>
      <c r="AX5" s="125">
        <f t="shared" si="0"/>
        <v>-1.3103132389775674E-3</v>
      </c>
      <c r="AY5" s="125">
        <f t="shared" si="0"/>
        <v>5.1224526511887802E-2</v>
      </c>
      <c r="AZ5" s="125">
        <f t="shared" si="0"/>
        <v>3.0991462348827437E-2</v>
      </c>
      <c r="BA5" s="124"/>
      <c r="BB5" s="124"/>
    </row>
    <row r="6" spans="1:54" s="115" customFormat="1" ht="22.5" customHeight="1" x14ac:dyDescent="0.25">
      <c r="B6" s="121"/>
      <c r="C6" s="81" t="s">
        <v>0</v>
      </c>
      <c r="D6" s="83">
        <v>39.897442690000005</v>
      </c>
      <c r="E6" s="83">
        <v>40.78495702</v>
      </c>
      <c r="F6" s="83">
        <v>41.110659030000001</v>
      </c>
      <c r="G6" s="83">
        <v>42.828674789999994</v>
      </c>
      <c r="H6" s="83">
        <v>37.625716330000003</v>
      </c>
      <c r="I6" s="83">
        <v>37.218610319999996</v>
      </c>
      <c r="J6" s="83">
        <v>41.558488539999999</v>
      </c>
      <c r="K6" s="83">
        <v>42.918244989999998</v>
      </c>
      <c r="L6" s="83">
        <v>37.560580229999999</v>
      </c>
      <c r="M6" s="83">
        <v>38.301554439999997</v>
      </c>
      <c r="N6" s="83">
        <v>33.884871059999995</v>
      </c>
      <c r="O6" s="83">
        <v>29.363252150000001</v>
      </c>
      <c r="P6" s="83">
        <v>29.0331349</v>
      </c>
      <c r="Q6" s="83">
        <v>30.52473436</v>
      </c>
      <c r="R6" s="83">
        <v>32.048443589999998</v>
      </c>
      <c r="S6" s="83">
        <v>87.432867720980852</v>
      </c>
      <c r="AF6" s="24"/>
      <c r="AL6" s="124" t="s">
        <v>324</v>
      </c>
      <c r="AM6" s="125">
        <f>+E64/D64-1</f>
        <v>5.3762410910669578E-2</v>
      </c>
      <c r="AN6" s="125">
        <f t="shared" ref="AN6:AZ6" si="1">+F64/E64-1</f>
        <v>-1.2127376730062811E-2</v>
      </c>
      <c r="AO6" s="125">
        <f t="shared" si="1"/>
        <v>4.5753923289366005E-2</v>
      </c>
      <c r="AP6" s="125">
        <f t="shared" si="1"/>
        <v>-0.10197492569951738</v>
      </c>
      <c r="AQ6" s="125">
        <f t="shared" si="1"/>
        <v>-2.7655033855249367E-2</v>
      </c>
      <c r="AR6" s="125">
        <f t="shared" si="1"/>
        <v>9.3829281003611653E-2</v>
      </c>
      <c r="AS6" s="125">
        <f t="shared" si="1"/>
        <v>3.0373144614263436E-2</v>
      </c>
      <c r="AT6" s="125">
        <f t="shared" si="1"/>
        <v>-8.9650651309273521E-2</v>
      </c>
      <c r="AU6" s="125">
        <f t="shared" si="1"/>
        <v>7.135047692630625E-3</v>
      </c>
      <c r="AV6" s="125">
        <f t="shared" si="1"/>
        <v>-0.11409820301510765</v>
      </c>
      <c r="AW6" s="125">
        <f t="shared" si="1"/>
        <v>-0.11743425421553899</v>
      </c>
      <c r="AX6" s="125">
        <f t="shared" si="1"/>
        <v>-2.5308971283590775E-3</v>
      </c>
      <c r="AY6" s="125">
        <f t="shared" si="1"/>
        <v>5.8236192681605292E-2</v>
      </c>
      <c r="AZ6" s="125">
        <f t="shared" si="1"/>
        <v>2.4301603234138769E-2</v>
      </c>
      <c r="BA6" s="124"/>
      <c r="BB6" s="124"/>
    </row>
    <row r="7" spans="1:54" s="24" customFormat="1" ht="22.5" customHeight="1" x14ac:dyDescent="0.25">
      <c r="B7" s="81"/>
      <c r="C7" s="81" t="s">
        <v>5</v>
      </c>
      <c r="D7" s="83">
        <v>0.99353380000000002</v>
      </c>
      <c r="E7" s="83">
        <v>1.0883866</v>
      </c>
      <c r="F7" s="83">
        <v>0.93046099999999998</v>
      </c>
      <c r="G7" s="83">
        <v>1.1689229999999999</v>
      </c>
      <c r="H7" s="83">
        <v>1.1162213999999999</v>
      </c>
      <c r="I7" s="83">
        <v>0.92828259999999996</v>
      </c>
      <c r="J7" s="83">
        <v>0.99189579999999999</v>
      </c>
      <c r="K7" s="83">
        <v>1.3520948000000002</v>
      </c>
      <c r="L7" s="83">
        <v>2.0176394000000002</v>
      </c>
      <c r="M7" s="83">
        <v>1.8727912</v>
      </c>
      <c r="N7" s="83">
        <v>1.5916446000000002</v>
      </c>
      <c r="O7" s="83">
        <v>1.6047514000000001</v>
      </c>
      <c r="P7" s="83">
        <v>1.82064629</v>
      </c>
      <c r="Q7" s="83">
        <v>2.0339116499999998</v>
      </c>
      <c r="R7" s="83">
        <v>1.7385335900000001</v>
      </c>
      <c r="S7" s="83">
        <v>4.7429753328296327</v>
      </c>
      <c r="AF7" s="115"/>
      <c r="AI7" s="115"/>
      <c r="AL7" s="25"/>
      <c r="AM7" s="25"/>
      <c r="AN7" s="25"/>
      <c r="AO7" s="25"/>
      <c r="AP7" s="25"/>
      <c r="AQ7" s="25"/>
      <c r="AR7" s="25"/>
      <c r="AS7" s="25"/>
      <c r="AT7" s="25"/>
      <c r="AU7" s="25"/>
      <c r="AV7" s="25"/>
      <c r="AW7" s="25"/>
      <c r="AX7" s="25"/>
      <c r="AY7" s="25"/>
      <c r="AZ7" s="25"/>
      <c r="BA7" s="25"/>
      <c r="BB7" s="25"/>
    </row>
    <row r="8" spans="1:54" s="24" customFormat="1" ht="22.5" customHeight="1" x14ac:dyDescent="0.25">
      <c r="B8" s="81"/>
      <c r="C8" s="81" t="s">
        <v>1</v>
      </c>
      <c r="D8" s="83">
        <v>0</v>
      </c>
      <c r="E8" s="83">
        <v>0</v>
      </c>
      <c r="F8" s="83">
        <v>0</v>
      </c>
      <c r="G8" s="83">
        <v>0</v>
      </c>
      <c r="H8" s="83">
        <v>0</v>
      </c>
      <c r="I8" s="83">
        <v>0</v>
      </c>
      <c r="J8" s="83">
        <v>0</v>
      </c>
      <c r="K8" s="83">
        <v>0</v>
      </c>
      <c r="L8" s="83">
        <v>0</v>
      </c>
      <c r="M8" s="83">
        <v>0</v>
      </c>
      <c r="N8" s="83">
        <v>0</v>
      </c>
      <c r="O8" s="83">
        <v>0</v>
      </c>
      <c r="P8" s="83">
        <v>0</v>
      </c>
      <c r="Q8" s="83">
        <v>0</v>
      </c>
      <c r="R8" s="83">
        <v>0</v>
      </c>
      <c r="S8" s="83">
        <v>0</v>
      </c>
      <c r="AF8" s="115"/>
      <c r="AL8" s="25"/>
      <c r="AM8" s="25"/>
      <c r="AN8" s="25"/>
      <c r="AO8" s="25"/>
      <c r="AP8" s="25"/>
      <c r="AQ8" s="25"/>
      <c r="AR8" s="25"/>
      <c r="AS8" s="25"/>
      <c r="AT8" s="25"/>
      <c r="AU8" s="25"/>
      <c r="AV8" s="25"/>
      <c r="AW8" s="25"/>
      <c r="AX8" s="25"/>
      <c r="AY8" s="25"/>
      <c r="AZ8" s="25"/>
      <c r="BA8" s="25"/>
      <c r="BB8" s="25"/>
    </row>
    <row r="9" spans="1:54" s="24" customFormat="1" ht="22.5" customHeight="1" x14ac:dyDescent="0.25">
      <c r="B9" s="81"/>
      <c r="C9" s="81" t="s">
        <v>6</v>
      </c>
      <c r="D9" s="83">
        <v>0.76772200000000002</v>
      </c>
      <c r="E9" s="83">
        <v>0.4042</v>
      </c>
      <c r="F9" s="83">
        <v>0.40127600000000002</v>
      </c>
      <c r="G9" s="83">
        <v>0.38596800000000003</v>
      </c>
      <c r="H9" s="83">
        <v>0.55753799999999998</v>
      </c>
      <c r="I9" s="83">
        <v>0.70451199999999992</v>
      </c>
      <c r="J9" s="83">
        <v>0.49045800000000001</v>
      </c>
      <c r="K9" s="83">
        <v>0.57215800000000006</v>
      </c>
      <c r="L9" s="83">
        <v>0.49054399999999998</v>
      </c>
      <c r="M9" s="83">
        <v>0.52245000000000008</v>
      </c>
      <c r="N9" s="83">
        <v>0.60793399999999997</v>
      </c>
      <c r="O9" s="83">
        <v>0.63012199999999996</v>
      </c>
      <c r="P9" s="83">
        <v>0.72476001000000001</v>
      </c>
      <c r="Q9" s="83">
        <v>0.65011969000000003</v>
      </c>
      <c r="R9" s="83">
        <v>0.62218308</v>
      </c>
      <c r="S9" s="83">
        <v>1.6974069514204586</v>
      </c>
      <c r="AF9" s="115"/>
      <c r="AL9" s="25"/>
      <c r="AM9" s="25"/>
      <c r="AN9" s="25"/>
      <c r="AO9" s="25"/>
      <c r="AP9" s="25"/>
      <c r="AQ9" s="25"/>
      <c r="AR9" s="25"/>
      <c r="AS9" s="25"/>
      <c r="AT9" s="25"/>
      <c r="AU9" s="25"/>
      <c r="AV9" s="25"/>
      <c r="AW9" s="25"/>
      <c r="AX9" s="25"/>
      <c r="AY9" s="25"/>
      <c r="AZ9" s="25"/>
      <c r="BA9" s="25"/>
      <c r="BB9" s="25"/>
    </row>
    <row r="10" spans="1:54" s="24" customFormat="1" ht="22.5" customHeight="1" x14ac:dyDescent="0.25">
      <c r="B10" s="81"/>
      <c r="C10" s="81" t="s">
        <v>7</v>
      </c>
      <c r="D10" s="83">
        <v>3.6066399999999999E-3</v>
      </c>
      <c r="E10" s="83">
        <v>3.7738299999999997E-3</v>
      </c>
      <c r="F10" s="83">
        <v>3.9649100000000003E-3</v>
      </c>
      <c r="G10" s="83">
        <v>3.7738299999999997E-3</v>
      </c>
      <c r="H10" s="83">
        <v>3.7738299999999997E-3</v>
      </c>
      <c r="I10" s="83">
        <v>3.7738299999999997E-3</v>
      </c>
      <c r="J10" s="83">
        <v>3.9649100000000003E-3</v>
      </c>
      <c r="K10" s="83">
        <v>4.4665E-3</v>
      </c>
      <c r="L10" s="83">
        <v>4.4665E-3</v>
      </c>
      <c r="M10" s="83">
        <v>4.4665E-3</v>
      </c>
      <c r="N10" s="83">
        <v>4.1321099999999996E-3</v>
      </c>
      <c r="O10" s="83">
        <v>4.1321099999999996E-3</v>
      </c>
      <c r="P10" s="83">
        <v>4.1273299999999994E-3</v>
      </c>
      <c r="Q10" s="83">
        <v>4.1225599999999999E-3</v>
      </c>
      <c r="R10" s="83">
        <v>4.1225599999999999E-3</v>
      </c>
      <c r="S10" s="83">
        <v>1.1246950016139826E-2</v>
      </c>
      <c r="AL10" s="25"/>
      <c r="AM10" s="25"/>
      <c r="AN10" s="25"/>
      <c r="AO10" s="25"/>
      <c r="AP10" s="25"/>
      <c r="AQ10" s="25"/>
      <c r="AR10" s="25"/>
      <c r="AS10" s="25"/>
      <c r="AT10" s="25"/>
      <c r="AU10" s="25"/>
      <c r="AV10" s="25"/>
      <c r="AW10" s="25"/>
      <c r="AX10" s="25"/>
      <c r="AY10" s="25"/>
      <c r="AZ10" s="25"/>
      <c r="BA10" s="25"/>
      <c r="BB10" s="25"/>
    </row>
    <row r="11" spans="1:54" s="24" customFormat="1" ht="22.5" customHeight="1" x14ac:dyDescent="0.25">
      <c r="B11" s="81"/>
      <c r="C11" s="126" t="s">
        <v>18</v>
      </c>
      <c r="D11" s="83">
        <v>0</v>
      </c>
      <c r="E11" s="83">
        <v>0</v>
      </c>
      <c r="F11" s="83">
        <v>0</v>
      </c>
      <c r="G11" s="83">
        <v>0</v>
      </c>
      <c r="H11" s="83">
        <v>0</v>
      </c>
      <c r="I11" s="83">
        <v>0</v>
      </c>
      <c r="J11" s="83">
        <v>0</v>
      </c>
      <c r="K11" s="83">
        <v>0</v>
      </c>
      <c r="L11" s="83">
        <v>0</v>
      </c>
      <c r="M11" s="83">
        <v>0</v>
      </c>
      <c r="N11" s="83">
        <v>0</v>
      </c>
      <c r="O11" s="83">
        <v>0</v>
      </c>
      <c r="P11" s="83">
        <v>0</v>
      </c>
      <c r="Q11" s="83">
        <v>0</v>
      </c>
      <c r="R11" s="83">
        <v>0</v>
      </c>
      <c r="S11" s="83">
        <v>0</v>
      </c>
      <c r="AL11" s="25"/>
      <c r="AM11" s="25"/>
      <c r="AN11" s="25"/>
      <c r="AO11" s="25"/>
      <c r="AP11" s="25"/>
      <c r="AQ11" s="25"/>
      <c r="AR11" s="25"/>
      <c r="AS11" s="25"/>
      <c r="AT11" s="25"/>
      <c r="AU11" s="25"/>
      <c r="AV11" s="25"/>
      <c r="AW11" s="25"/>
      <c r="AX11" s="25"/>
      <c r="AY11" s="25"/>
      <c r="AZ11" s="25"/>
      <c r="BA11" s="25"/>
      <c r="BB11" s="25"/>
    </row>
    <row r="12" spans="1:54" s="24" customFormat="1" ht="27" customHeight="1" x14ac:dyDescent="0.25">
      <c r="A12" s="23"/>
      <c r="B12" s="77"/>
      <c r="C12" s="78" t="s">
        <v>19</v>
      </c>
      <c r="D12" s="79">
        <v>-2.4080000000004986E-2</v>
      </c>
      <c r="E12" s="79">
        <v>-3.62920000000031E-2</v>
      </c>
      <c r="F12" s="79">
        <v>8.5053999999992413E-2</v>
      </c>
      <c r="G12" s="79">
        <v>8.6000000000083787E-3</v>
      </c>
      <c r="H12" s="79">
        <v>-3.956000000002291E-3</v>
      </c>
      <c r="I12" s="79">
        <v>-0.10053400000000323</v>
      </c>
      <c r="J12" s="79">
        <v>-6.3123999999994851E-2</v>
      </c>
      <c r="K12" s="79">
        <v>-5.7620010000000832E-2</v>
      </c>
      <c r="L12" s="79">
        <v>-7.585200999999131E-2</v>
      </c>
      <c r="M12" s="79">
        <v>-6.6993999999994003E-2</v>
      </c>
      <c r="N12" s="79">
        <v>-0.11093999999999937</v>
      </c>
      <c r="O12" s="79">
        <v>-0.12865601000000737</v>
      </c>
      <c r="P12" s="79">
        <v>-5.4979799999998136E-2</v>
      </c>
      <c r="Q12" s="79">
        <v>-5.6939449999994451E-2</v>
      </c>
      <c r="R12" s="79">
        <v>-8.1463529999993511E-2</v>
      </c>
      <c r="S12" s="79">
        <v>-0.22224449129866738</v>
      </c>
      <c r="T12" s="23"/>
      <c r="AL12" s="25"/>
      <c r="AM12" s="25"/>
      <c r="AN12" s="25"/>
      <c r="AO12" s="25"/>
      <c r="AP12" s="25"/>
      <c r="AQ12" s="25"/>
      <c r="AR12" s="25"/>
      <c r="AS12" s="25"/>
      <c r="AT12" s="25"/>
      <c r="AU12" s="25"/>
      <c r="AV12" s="25"/>
      <c r="AW12" s="25"/>
      <c r="AX12" s="25"/>
      <c r="AY12" s="25"/>
      <c r="AZ12" s="25"/>
      <c r="BA12" s="25"/>
      <c r="BB12" s="25"/>
    </row>
    <row r="13" spans="1:54" s="18" customFormat="1" ht="36" customHeight="1" x14ac:dyDescent="0.25">
      <c r="A13" s="17"/>
      <c r="B13" s="191" t="s">
        <v>257</v>
      </c>
      <c r="C13" s="191"/>
      <c r="D13" s="80">
        <v>32.857912720000002</v>
      </c>
      <c r="E13" s="80">
        <v>33.823756889999999</v>
      </c>
      <c r="F13" s="80">
        <v>33.860601699999997</v>
      </c>
      <c r="G13" s="80">
        <v>35.639359740000003</v>
      </c>
      <c r="H13" s="80">
        <v>31.566311500000001</v>
      </c>
      <c r="I13" s="80">
        <v>30.603773369999999</v>
      </c>
      <c r="J13" s="80">
        <v>33.4020595</v>
      </c>
      <c r="K13" s="80">
        <v>34.516555890000006</v>
      </c>
      <c r="L13" s="80">
        <v>29.097871739999999</v>
      </c>
      <c r="M13" s="80">
        <v>29.50138175</v>
      </c>
      <c r="N13" s="80">
        <v>25.201531879999997</v>
      </c>
      <c r="O13" s="80">
        <v>22.50024586</v>
      </c>
      <c r="P13" s="80">
        <v>22.059909409999999</v>
      </c>
      <c r="Q13" s="80">
        <v>22.978885050000002</v>
      </c>
      <c r="R13" s="80">
        <v>23.792071909999997</v>
      </c>
      <c r="S13" s="80">
        <v>100</v>
      </c>
      <c r="T13" s="17"/>
      <c r="AA13" s="19"/>
      <c r="AB13" s="19"/>
      <c r="AC13" s="19"/>
      <c r="AD13" s="19"/>
      <c r="AE13" s="19"/>
      <c r="AI13" s="14"/>
      <c r="AL13" s="21"/>
      <c r="AM13" s="21"/>
      <c r="AN13" s="21"/>
      <c r="AO13" s="21"/>
      <c r="AP13" s="21"/>
      <c r="AQ13" s="21"/>
      <c r="AR13" s="21"/>
      <c r="AS13" s="21"/>
      <c r="AT13" s="21"/>
      <c r="AU13" s="21"/>
      <c r="AV13" s="21"/>
      <c r="AW13" s="21"/>
      <c r="AX13" s="21"/>
      <c r="AY13" s="21"/>
      <c r="AZ13" s="21"/>
      <c r="BA13" s="21"/>
      <c r="BB13" s="21"/>
    </row>
    <row r="14" spans="1:54" s="24" customFormat="1" ht="22.5" customHeight="1" x14ac:dyDescent="0.25">
      <c r="B14" s="81"/>
      <c r="C14" s="81" t="s">
        <v>4</v>
      </c>
      <c r="D14" s="83">
        <v>3.7505508000000001</v>
      </c>
      <c r="E14" s="83">
        <v>3.7076545000000003</v>
      </c>
      <c r="F14" s="83">
        <v>3.4890682000000002</v>
      </c>
      <c r="G14" s="83">
        <v>3.4838029000000001</v>
      </c>
      <c r="H14" s="83">
        <v>3.7361098000000004</v>
      </c>
      <c r="I14" s="83">
        <v>3.3674223999999997</v>
      </c>
      <c r="J14" s="83">
        <v>3.1426919</v>
      </c>
      <c r="K14" s="83">
        <v>2.8350972000000003</v>
      </c>
      <c r="L14" s="83">
        <v>2.7163598000000002</v>
      </c>
      <c r="M14" s="83">
        <v>2.5599250000000002</v>
      </c>
      <c r="N14" s="83">
        <v>2.3897136999999997</v>
      </c>
      <c r="O14" s="83">
        <v>2.2024007000000001</v>
      </c>
      <c r="P14" s="83">
        <v>2.1092774199999997</v>
      </c>
      <c r="Q14" s="83">
        <v>2.2080227699999999</v>
      </c>
      <c r="R14" s="83">
        <v>2.1337971599999999</v>
      </c>
      <c r="S14" s="83">
        <v>8.9685218171484582</v>
      </c>
      <c r="AL14" s="25"/>
      <c r="AM14" s="25"/>
      <c r="AN14" s="25"/>
      <c r="AO14" s="25"/>
      <c r="AP14" s="25"/>
      <c r="AQ14" s="25"/>
      <c r="AR14" s="25"/>
      <c r="AS14" s="25"/>
      <c r="AT14" s="25"/>
      <c r="AU14" s="25"/>
      <c r="AV14" s="25"/>
      <c r="AW14" s="25"/>
      <c r="AX14" s="25"/>
      <c r="AY14" s="25"/>
      <c r="AZ14" s="25"/>
      <c r="BA14" s="25"/>
      <c r="BB14" s="25"/>
    </row>
    <row r="15" spans="1:54" s="115" customFormat="1" ht="22.5" customHeight="1" x14ac:dyDescent="0.25">
      <c r="B15" s="121"/>
      <c r="C15" s="81" t="s">
        <v>0</v>
      </c>
      <c r="D15" s="83">
        <v>23.573017159999999</v>
      </c>
      <c r="E15" s="83">
        <v>24.097392550000002</v>
      </c>
      <c r="F15" s="83">
        <v>24.289771139999999</v>
      </c>
      <c r="G15" s="83">
        <v>25.304892550000002</v>
      </c>
      <c r="H15" s="83">
        <v>21.205508600000002</v>
      </c>
      <c r="I15" s="83">
        <v>20.777772209999998</v>
      </c>
      <c r="J15" s="83">
        <v>23.741411169999999</v>
      </c>
      <c r="K15" s="83">
        <v>25.13950573</v>
      </c>
      <c r="L15" s="83">
        <v>19.669169050000001</v>
      </c>
      <c r="M15" s="83">
        <v>20.160730660000002</v>
      </c>
      <c r="N15" s="83">
        <v>16.003281269999999</v>
      </c>
      <c r="O15" s="83">
        <v>13.32301621</v>
      </c>
      <c r="P15" s="83">
        <v>12.96450282</v>
      </c>
      <c r="Q15" s="83">
        <v>13.596338129999999</v>
      </c>
      <c r="R15" s="83">
        <v>14.275029249999999</v>
      </c>
      <c r="S15" s="83">
        <v>59.999100977834942</v>
      </c>
      <c r="AF15" s="24"/>
      <c r="AG15" s="24"/>
      <c r="AH15" s="24"/>
      <c r="AI15" s="24"/>
      <c r="AL15" s="124"/>
      <c r="AM15" s="124"/>
      <c r="AN15" s="124"/>
      <c r="AO15" s="124"/>
      <c r="AP15" s="124"/>
      <c r="AQ15" s="124"/>
      <c r="AR15" s="124"/>
      <c r="AS15" s="124"/>
      <c r="AT15" s="124"/>
      <c r="AU15" s="124"/>
      <c r="AV15" s="124"/>
      <c r="AW15" s="124"/>
      <c r="AX15" s="124"/>
      <c r="AY15" s="124"/>
      <c r="AZ15" s="124"/>
      <c r="BA15" s="124"/>
      <c r="BB15" s="124"/>
    </row>
    <row r="16" spans="1:54" s="24" customFormat="1" ht="22.5" customHeight="1" x14ac:dyDescent="0.25">
      <c r="B16" s="81"/>
      <c r="C16" s="81" t="s">
        <v>5</v>
      </c>
      <c r="D16" s="83">
        <v>0.25630020000000003</v>
      </c>
      <c r="E16" s="83">
        <v>0.29178660000000001</v>
      </c>
      <c r="F16" s="83">
        <v>0.28506099999999995</v>
      </c>
      <c r="G16" s="83">
        <v>0.31842300000000001</v>
      </c>
      <c r="H16" s="83">
        <v>0.30457139999999999</v>
      </c>
      <c r="I16" s="83">
        <v>0.28078259999999999</v>
      </c>
      <c r="J16" s="83">
        <v>0.30309579999999997</v>
      </c>
      <c r="K16" s="83">
        <v>0.36719479999999999</v>
      </c>
      <c r="L16" s="83">
        <v>0.44158940000000002</v>
      </c>
      <c r="M16" s="83">
        <v>0.50954120000000003</v>
      </c>
      <c r="N16" s="83">
        <v>0.41354459999999998</v>
      </c>
      <c r="O16" s="83">
        <v>0.48965140000000001</v>
      </c>
      <c r="P16" s="83">
        <v>0.49200954000000002</v>
      </c>
      <c r="Q16" s="83">
        <v>0.54963890999999998</v>
      </c>
      <c r="R16" s="83">
        <v>0.46585475999999998</v>
      </c>
      <c r="S16" s="83">
        <v>1.95802518486924</v>
      </c>
      <c r="X16" s="127"/>
      <c r="AF16" s="128"/>
      <c r="AI16" s="115"/>
      <c r="AL16" s="25"/>
      <c r="AM16" s="25"/>
      <c r="AN16" s="25"/>
      <c r="AO16" s="25"/>
      <c r="AP16" s="25"/>
      <c r="AQ16" s="25"/>
      <c r="AR16" s="25"/>
      <c r="AS16" s="25"/>
      <c r="AT16" s="25"/>
      <c r="AU16" s="25"/>
      <c r="AV16" s="25"/>
      <c r="AW16" s="25"/>
      <c r="AX16" s="25"/>
      <c r="AY16" s="25"/>
      <c r="AZ16" s="25"/>
      <c r="BA16" s="25"/>
      <c r="BB16" s="25"/>
    </row>
    <row r="17" spans="1:54" s="24" customFormat="1" ht="22.5" customHeight="1" x14ac:dyDescent="0.25">
      <c r="B17" s="81"/>
      <c r="C17" s="81" t="s">
        <v>9</v>
      </c>
      <c r="D17" s="83">
        <v>2.9598620000000002</v>
      </c>
      <c r="E17" s="83">
        <v>3.2136480000000001</v>
      </c>
      <c r="F17" s="83">
        <v>3.3046359999999999</v>
      </c>
      <c r="G17" s="83">
        <v>3.2542399999999998</v>
      </c>
      <c r="H17" s="83">
        <v>3.214594</v>
      </c>
      <c r="I17" s="83">
        <v>3.15835</v>
      </c>
      <c r="J17" s="83">
        <v>3.2740200000000002</v>
      </c>
      <c r="K17" s="83">
        <v>3.306098</v>
      </c>
      <c r="L17" s="83">
        <v>3.3741239999999997</v>
      </c>
      <c r="M17" s="83">
        <v>3.4712179999999999</v>
      </c>
      <c r="N17" s="83">
        <v>3.6003039999999999</v>
      </c>
      <c r="O17" s="83">
        <v>3.6899160000000002</v>
      </c>
      <c r="P17" s="83">
        <v>3.8239425299999996</v>
      </c>
      <c r="Q17" s="83">
        <v>3.9602398499999998</v>
      </c>
      <c r="R17" s="83">
        <v>3.9859440500000001</v>
      </c>
      <c r="S17" s="83">
        <v>16.753244799687565</v>
      </c>
      <c r="X17" s="127"/>
      <c r="AF17" s="128"/>
      <c r="AG17" s="115"/>
      <c r="AH17" s="115"/>
      <c r="AL17" s="25"/>
      <c r="AM17" s="25"/>
      <c r="AN17" s="25"/>
      <c r="AO17" s="25"/>
      <c r="AP17" s="25"/>
      <c r="AQ17" s="25"/>
      <c r="AR17" s="25"/>
      <c r="AS17" s="25"/>
      <c r="AT17" s="25"/>
      <c r="AU17" s="25"/>
      <c r="AV17" s="25"/>
      <c r="AW17" s="25"/>
      <c r="AX17" s="25"/>
      <c r="AY17" s="25"/>
      <c r="AZ17" s="25"/>
      <c r="BA17" s="25"/>
      <c r="BB17" s="25"/>
    </row>
    <row r="18" spans="1:54" s="24" customFormat="1" ht="22.5" customHeight="1" x14ac:dyDescent="0.25">
      <c r="B18" s="81"/>
      <c r="C18" s="81" t="s">
        <v>10</v>
      </c>
      <c r="D18" s="83">
        <v>2.3145759300000002</v>
      </c>
      <c r="E18" s="83">
        <v>2.5095014099999999</v>
      </c>
      <c r="F18" s="83">
        <v>2.4881004500000001</v>
      </c>
      <c r="G18" s="83">
        <v>3.2742274600000001</v>
      </c>
      <c r="H18" s="83">
        <v>3.10175387</v>
      </c>
      <c r="I18" s="83">
        <v>3.0156723299999997</v>
      </c>
      <c r="J18" s="83">
        <v>2.9368757200000002</v>
      </c>
      <c r="K18" s="83">
        <v>2.8641936599999998</v>
      </c>
      <c r="L18" s="83">
        <v>2.892163</v>
      </c>
      <c r="M18" s="83">
        <v>2.7955003999999999</v>
      </c>
      <c r="N18" s="83">
        <v>2.7905562100000001</v>
      </c>
      <c r="O18" s="83">
        <v>2.7911294500000001</v>
      </c>
      <c r="P18" s="83">
        <v>2.6660497900000002</v>
      </c>
      <c r="Q18" s="83">
        <v>2.6605228299999997</v>
      </c>
      <c r="R18" s="83">
        <v>2.9273241400000001</v>
      </c>
      <c r="S18" s="83">
        <v>12.30377980981817</v>
      </c>
      <c r="AF18" s="128"/>
      <c r="AL18" s="25"/>
      <c r="AM18" s="25"/>
      <c r="AN18" s="25"/>
      <c r="AO18" s="25"/>
      <c r="AP18" s="25"/>
      <c r="AQ18" s="25"/>
      <c r="AR18" s="25"/>
      <c r="AS18" s="25"/>
      <c r="AT18" s="25"/>
      <c r="AU18" s="25"/>
      <c r="AV18" s="25"/>
      <c r="AW18" s="25"/>
      <c r="AX18" s="25"/>
      <c r="AY18" s="25"/>
      <c r="AZ18" s="25"/>
      <c r="BA18" s="25"/>
      <c r="BB18" s="25"/>
    </row>
    <row r="19" spans="1:54" s="24" customFormat="1" ht="27" customHeight="1" x14ac:dyDescent="0.25">
      <c r="B19" s="81"/>
      <c r="C19" s="82" t="s">
        <v>7</v>
      </c>
      <c r="D19" s="83">
        <v>3.6066399999999999E-3</v>
      </c>
      <c r="E19" s="83">
        <v>3.7738299999999997E-3</v>
      </c>
      <c r="F19" s="83">
        <v>3.9649100000000003E-3</v>
      </c>
      <c r="G19" s="83">
        <v>3.7738299999999997E-3</v>
      </c>
      <c r="H19" s="83">
        <v>3.7738299999999997E-3</v>
      </c>
      <c r="I19" s="83">
        <v>3.7738299999999997E-3</v>
      </c>
      <c r="J19" s="83">
        <v>3.9649100000000003E-3</v>
      </c>
      <c r="K19" s="83">
        <v>4.4665E-3</v>
      </c>
      <c r="L19" s="83">
        <v>4.4665E-3</v>
      </c>
      <c r="M19" s="83">
        <v>4.4665E-3</v>
      </c>
      <c r="N19" s="83">
        <v>4.1321099999999996E-3</v>
      </c>
      <c r="O19" s="83">
        <v>4.1321099999999996E-3</v>
      </c>
      <c r="P19" s="83">
        <v>4.1273299999999994E-3</v>
      </c>
      <c r="Q19" s="83">
        <v>4.1225599999999999E-3</v>
      </c>
      <c r="R19" s="83">
        <v>4.1225599999999999E-3</v>
      </c>
      <c r="S19" s="83">
        <v>1.7327452672447813E-2</v>
      </c>
      <c r="AL19" s="25"/>
      <c r="AM19" s="25"/>
      <c r="AN19" s="25"/>
      <c r="AO19" s="25"/>
      <c r="AP19" s="25"/>
      <c r="AQ19" s="25"/>
      <c r="AR19" s="25"/>
      <c r="AS19" s="25"/>
      <c r="AT19" s="25"/>
      <c r="AU19" s="25"/>
      <c r="AV19" s="25"/>
      <c r="AW19" s="25"/>
      <c r="AX19" s="25"/>
      <c r="AY19" s="25"/>
      <c r="AZ19" s="25"/>
      <c r="BA19" s="25"/>
      <c r="BB19" s="25"/>
    </row>
    <row r="20" spans="1:54" s="18" customFormat="1" ht="36" customHeight="1" x14ac:dyDescent="0.25">
      <c r="A20" s="17"/>
      <c r="B20" s="191" t="s">
        <v>258</v>
      </c>
      <c r="C20" s="191"/>
      <c r="D20" s="80">
        <v>4.0991899999999992</v>
      </c>
      <c r="E20" s="80">
        <v>4.2460780000000007</v>
      </c>
      <c r="F20" s="80">
        <v>4.2149460000000003</v>
      </c>
      <c r="G20" s="80">
        <v>4.3187479999999994</v>
      </c>
      <c r="H20" s="80">
        <v>4.3088579999999999</v>
      </c>
      <c r="I20" s="80">
        <v>4.4698500000000001</v>
      </c>
      <c r="J20" s="80">
        <v>4.5411440000000001</v>
      </c>
      <c r="K20" s="80">
        <v>4.5578280000000007</v>
      </c>
      <c r="L20" s="80">
        <v>4.6970619999999998</v>
      </c>
      <c r="M20" s="80">
        <v>4.7956180000000002</v>
      </c>
      <c r="N20" s="80">
        <v>4.9584160000000006</v>
      </c>
      <c r="O20" s="80">
        <v>5.08948</v>
      </c>
      <c r="P20" s="80">
        <v>5.3138508199999999</v>
      </c>
      <c r="Q20" s="80">
        <v>5.5032531499999999</v>
      </c>
      <c r="R20" s="80">
        <v>5.5645951400000007</v>
      </c>
      <c r="S20" s="80">
        <v>100</v>
      </c>
      <c r="T20" s="17"/>
      <c r="Y20" s="26"/>
      <c r="AA20" s="19"/>
      <c r="AB20" s="19"/>
      <c r="AC20" s="19"/>
      <c r="AD20" s="19"/>
      <c r="AE20" s="19"/>
      <c r="AI20" s="14"/>
      <c r="AL20" s="21"/>
      <c r="AM20" s="21"/>
      <c r="AN20" s="21"/>
      <c r="AO20" s="21"/>
      <c r="AP20" s="21"/>
      <c r="AQ20" s="21"/>
      <c r="AR20" s="21"/>
      <c r="AS20" s="21"/>
      <c r="AT20" s="21"/>
      <c r="AU20" s="21"/>
      <c r="AV20" s="21"/>
      <c r="AW20" s="21"/>
      <c r="AX20" s="21"/>
      <c r="AY20" s="21"/>
      <c r="AZ20" s="21"/>
      <c r="BA20" s="21"/>
      <c r="BB20" s="21"/>
    </row>
    <row r="21" spans="1:54" s="24" customFormat="1" ht="22.5" customHeight="1" x14ac:dyDescent="0.25">
      <c r="B21" s="81"/>
      <c r="C21" s="81" t="s">
        <v>4</v>
      </c>
      <c r="D21" s="83">
        <v>0.271588</v>
      </c>
      <c r="E21" s="83">
        <v>0.24871199999999999</v>
      </c>
      <c r="F21" s="83">
        <v>0.175956</v>
      </c>
      <c r="G21" s="83">
        <v>0.127108</v>
      </c>
      <c r="H21" s="83">
        <v>8.9439999999999992E-2</v>
      </c>
      <c r="I21" s="83">
        <v>6.5446000000000004E-2</v>
      </c>
      <c r="J21" s="83">
        <v>4.6869999999999995E-2</v>
      </c>
      <c r="K21" s="83">
        <v>3.3195999999999996E-2</v>
      </c>
      <c r="L21" s="83">
        <v>2.4079999999999997E-2</v>
      </c>
      <c r="M21" s="83">
        <v>1.7371999999999999E-2</v>
      </c>
      <c r="N21" s="83">
        <v>1.2728E-2</v>
      </c>
      <c r="O21" s="83">
        <v>1.3071999999999999E-2</v>
      </c>
      <c r="P21" s="83">
        <v>1.3452209999999999E-2</v>
      </c>
      <c r="Q21" s="83">
        <v>1.405113E-2</v>
      </c>
      <c r="R21" s="83">
        <v>1.4676719999999999E-2</v>
      </c>
      <c r="S21" s="83">
        <v>0.26375180279512656</v>
      </c>
      <c r="AL21" s="25"/>
      <c r="AM21" s="25"/>
      <c r="AN21" s="25"/>
      <c r="AO21" s="25"/>
      <c r="AP21" s="25"/>
      <c r="AQ21" s="25"/>
      <c r="AR21" s="25"/>
      <c r="AS21" s="25"/>
      <c r="AT21" s="25"/>
      <c r="AU21" s="25"/>
      <c r="AV21" s="25"/>
      <c r="AW21" s="25"/>
      <c r="AX21" s="25"/>
      <c r="AY21" s="25"/>
      <c r="AZ21" s="25"/>
      <c r="BA21" s="25"/>
      <c r="BB21" s="25"/>
    </row>
    <row r="22" spans="1:54" s="115" customFormat="1" ht="22.5" customHeight="1" x14ac:dyDescent="0.25">
      <c r="B22" s="121"/>
      <c r="C22" s="81" t="s">
        <v>0</v>
      </c>
      <c r="D22" s="83">
        <v>2.8925239999999999</v>
      </c>
      <c r="E22" s="83">
        <v>3.4197899999999999</v>
      </c>
      <c r="F22" s="83">
        <v>3.4656280000000002</v>
      </c>
      <c r="G22" s="83">
        <v>3.629372</v>
      </c>
      <c r="H22" s="83">
        <v>3.4860100000000003</v>
      </c>
      <c r="I22" s="83">
        <v>3.5174859999999999</v>
      </c>
      <c r="J22" s="83">
        <v>3.818486</v>
      </c>
      <c r="K22" s="83">
        <v>3.7664560000000002</v>
      </c>
      <c r="L22" s="83">
        <v>3.9907440000000003</v>
      </c>
      <c r="M22" s="83">
        <v>4.06006</v>
      </c>
      <c r="N22" s="83">
        <v>4.1353960000000001</v>
      </c>
      <c r="O22" s="83">
        <v>4.2388539999999999</v>
      </c>
      <c r="P22" s="83">
        <v>4.3621730100000002</v>
      </c>
      <c r="Q22" s="83">
        <v>4.6006133900000004</v>
      </c>
      <c r="R22" s="83">
        <v>4.7234876799999999</v>
      </c>
      <c r="S22" s="83">
        <v>84.88466027018093</v>
      </c>
      <c r="AL22" s="124"/>
      <c r="AM22" s="124"/>
      <c r="AN22" s="124"/>
      <c r="AO22" s="124"/>
      <c r="AP22" s="124"/>
      <c r="AQ22" s="124"/>
      <c r="AR22" s="124"/>
      <c r="AS22" s="124"/>
      <c r="AT22" s="124"/>
      <c r="AU22" s="124"/>
      <c r="AV22" s="124"/>
      <c r="AW22" s="124"/>
      <c r="AX22" s="124"/>
      <c r="AY22" s="124"/>
      <c r="AZ22" s="124"/>
      <c r="BA22" s="124"/>
      <c r="BB22" s="124"/>
    </row>
    <row r="23" spans="1:54" s="24" customFormat="1" ht="22.5" customHeight="1" x14ac:dyDescent="0.25">
      <c r="B23" s="81"/>
      <c r="C23" s="81" t="s">
        <v>5</v>
      </c>
      <c r="D23" s="83">
        <v>0.167356</v>
      </c>
      <c r="E23" s="83">
        <v>0.173376</v>
      </c>
      <c r="F23" s="83">
        <v>0.17208600000000002</v>
      </c>
      <c r="G23" s="83">
        <v>0.17630000000000001</v>
      </c>
      <c r="H23" s="83">
        <v>0.17587</v>
      </c>
      <c r="I23" s="83">
        <v>0.18240600000000001</v>
      </c>
      <c r="J23" s="83">
        <v>0.18533000000000002</v>
      </c>
      <c r="K23" s="83">
        <v>0.18601799999999999</v>
      </c>
      <c r="L23" s="83">
        <v>0.19169399999999998</v>
      </c>
      <c r="M23" s="83">
        <v>0.19573599999999999</v>
      </c>
      <c r="N23" s="83">
        <v>0.20235800000000001</v>
      </c>
      <c r="O23" s="83">
        <v>0.20743199999999998</v>
      </c>
      <c r="P23" s="83">
        <v>0.21346558999999998</v>
      </c>
      <c r="Q23" s="83">
        <v>0.23846893999999999</v>
      </c>
      <c r="R23" s="83">
        <v>0.20424766</v>
      </c>
      <c r="S23" s="83">
        <v>3.6704855404808474</v>
      </c>
      <c r="AL23" s="25"/>
      <c r="AM23" s="25"/>
      <c r="AN23" s="25"/>
      <c r="AO23" s="25"/>
      <c r="AP23" s="25"/>
      <c r="AQ23" s="25"/>
      <c r="AR23" s="25"/>
      <c r="AS23" s="25"/>
      <c r="AT23" s="25"/>
      <c r="AU23" s="25"/>
      <c r="AV23" s="25"/>
      <c r="AW23" s="25"/>
      <c r="AX23" s="25"/>
      <c r="AY23" s="25"/>
      <c r="AZ23" s="25"/>
      <c r="BA23" s="25"/>
      <c r="BB23" s="25"/>
    </row>
    <row r="24" spans="1:54" s="24" customFormat="1" ht="22.5" customHeight="1" x14ac:dyDescent="0.25">
      <c r="B24" s="81"/>
      <c r="C24" s="81" t="s">
        <v>1</v>
      </c>
      <c r="D24" s="83">
        <v>0</v>
      </c>
      <c r="E24" s="83">
        <v>0</v>
      </c>
      <c r="F24" s="83">
        <v>0</v>
      </c>
      <c r="G24" s="83">
        <v>0</v>
      </c>
      <c r="H24" s="83">
        <v>0</v>
      </c>
      <c r="I24" s="83">
        <v>0</v>
      </c>
      <c r="J24" s="83">
        <v>0</v>
      </c>
      <c r="K24" s="83">
        <v>0</v>
      </c>
      <c r="L24" s="83">
        <v>0</v>
      </c>
      <c r="M24" s="83">
        <v>0</v>
      </c>
      <c r="N24" s="83">
        <v>0</v>
      </c>
      <c r="O24" s="83">
        <v>0</v>
      </c>
      <c r="P24" s="83">
        <v>0</v>
      </c>
      <c r="Q24" s="83">
        <v>0</v>
      </c>
      <c r="R24" s="83">
        <v>0</v>
      </c>
      <c r="S24" s="83">
        <v>0</v>
      </c>
      <c r="AL24" s="25"/>
      <c r="AM24" s="25"/>
      <c r="AN24" s="25"/>
      <c r="AO24" s="25"/>
      <c r="AP24" s="25"/>
      <c r="AQ24" s="25"/>
      <c r="AR24" s="25"/>
      <c r="AS24" s="25"/>
      <c r="AT24" s="25"/>
      <c r="AU24" s="25"/>
      <c r="AV24" s="25"/>
      <c r="AW24" s="25"/>
      <c r="AX24" s="25"/>
      <c r="AY24" s="25"/>
      <c r="AZ24" s="25"/>
      <c r="BA24" s="25"/>
      <c r="BB24" s="25"/>
    </row>
    <row r="25" spans="1:54" s="24" customFormat="1" ht="22.5" customHeight="1" x14ac:dyDescent="0.25">
      <c r="B25" s="81"/>
      <c r="C25" s="81" t="s">
        <v>6</v>
      </c>
      <c r="D25" s="83">
        <v>0.76772200000000002</v>
      </c>
      <c r="E25" s="83">
        <v>0.4042</v>
      </c>
      <c r="F25" s="83">
        <v>0.40127600000000002</v>
      </c>
      <c r="G25" s="83">
        <v>0.38596800000000003</v>
      </c>
      <c r="H25" s="83">
        <v>0.55753799999999998</v>
      </c>
      <c r="I25" s="83">
        <v>0.70451199999999992</v>
      </c>
      <c r="J25" s="83">
        <v>0.49045800000000001</v>
      </c>
      <c r="K25" s="83">
        <v>0.57215800000000006</v>
      </c>
      <c r="L25" s="83">
        <v>0.49054399999999998</v>
      </c>
      <c r="M25" s="83">
        <v>0.52245000000000008</v>
      </c>
      <c r="N25" s="83">
        <v>0.60793399999999997</v>
      </c>
      <c r="O25" s="83">
        <v>0.63012199999999996</v>
      </c>
      <c r="P25" s="83">
        <v>0.72476001000000001</v>
      </c>
      <c r="Q25" s="83">
        <v>0.65011969000000003</v>
      </c>
      <c r="R25" s="83">
        <v>0.62218308</v>
      </c>
      <c r="S25" s="83">
        <v>11.181102386543074</v>
      </c>
      <c r="AL25" s="25"/>
      <c r="AM25" s="25"/>
      <c r="AN25" s="25"/>
      <c r="AO25" s="25"/>
      <c r="AP25" s="25"/>
      <c r="AQ25" s="25"/>
      <c r="AR25" s="25"/>
      <c r="AS25" s="25"/>
      <c r="AT25" s="25"/>
      <c r="AU25" s="25"/>
      <c r="AV25" s="25"/>
      <c r="AW25" s="25"/>
      <c r="AX25" s="25"/>
      <c r="AY25" s="25"/>
      <c r="AZ25" s="25"/>
      <c r="BA25" s="25"/>
      <c r="BB25" s="25"/>
    </row>
    <row r="26" spans="1:54" s="24" customFormat="1" ht="22.5" customHeight="1" x14ac:dyDescent="0.25">
      <c r="B26" s="81"/>
      <c r="C26" s="81" t="s">
        <v>7</v>
      </c>
      <c r="D26" s="83">
        <v>0</v>
      </c>
      <c r="E26" s="83">
        <v>0</v>
      </c>
      <c r="F26" s="83">
        <v>0</v>
      </c>
      <c r="G26" s="83">
        <v>0</v>
      </c>
      <c r="H26" s="83">
        <v>0</v>
      </c>
      <c r="I26" s="83">
        <v>0</v>
      </c>
      <c r="J26" s="83">
        <v>0</v>
      </c>
      <c r="K26" s="83">
        <v>0</v>
      </c>
      <c r="L26" s="83">
        <v>0</v>
      </c>
      <c r="M26" s="83">
        <v>0</v>
      </c>
      <c r="N26" s="83">
        <v>0</v>
      </c>
      <c r="O26" s="83">
        <v>0</v>
      </c>
      <c r="P26" s="83">
        <v>0</v>
      </c>
      <c r="Q26" s="83">
        <v>0</v>
      </c>
      <c r="R26" s="83">
        <v>0</v>
      </c>
      <c r="S26" s="83">
        <v>0</v>
      </c>
      <c r="AL26" s="25"/>
      <c r="AM26" s="25"/>
      <c r="AN26" s="25"/>
      <c r="AO26" s="25"/>
      <c r="AP26" s="25"/>
      <c r="AQ26" s="25"/>
      <c r="AR26" s="25"/>
      <c r="AS26" s="25"/>
      <c r="AT26" s="25"/>
      <c r="AU26" s="25"/>
      <c r="AV26" s="25"/>
      <c r="AW26" s="25"/>
      <c r="AX26" s="25"/>
      <c r="AY26" s="25"/>
      <c r="AZ26" s="25"/>
      <c r="BA26" s="25"/>
      <c r="BB26" s="25"/>
    </row>
    <row r="27" spans="1:54" s="24" customFormat="1" ht="22.5" customHeight="1" x14ac:dyDescent="0.25">
      <c r="B27" s="81"/>
      <c r="C27" s="81" t="s">
        <v>8</v>
      </c>
      <c r="D27" s="83">
        <v>0</v>
      </c>
      <c r="E27" s="83">
        <v>0</v>
      </c>
      <c r="F27" s="83">
        <v>0</v>
      </c>
      <c r="G27" s="83">
        <v>0</v>
      </c>
      <c r="H27" s="83">
        <v>0</v>
      </c>
      <c r="I27" s="83">
        <v>0</v>
      </c>
      <c r="J27" s="83">
        <v>0</v>
      </c>
      <c r="K27" s="83">
        <v>0</v>
      </c>
      <c r="L27" s="83">
        <v>0</v>
      </c>
      <c r="M27" s="83">
        <v>0</v>
      </c>
      <c r="N27" s="83">
        <v>0</v>
      </c>
      <c r="O27" s="83">
        <v>0</v>
      </c>
      <c r="P27" s="83">
        <v>0</v>
      </c>
      <c r="Q27" s="83">
        <v>0</v>
      </c>
      <c r="R27" s="83">
        <v>0</v>
      </c>
      <c r="S27" s="83">
        <v>0</v>
      </c>
      <c r="AL27" s="25"/>
      <c r="AM27" s="25"/>
      <c r="AN27" s="25"/>
      <c r="AO27" s="25"/>
      <c r="AP27" s="25"/>
      <c r="AQ27" s="25"/>
      <c r="AR27" s="25"/>
      <c r="AS27" s="25"/>
      <c r="AT27" s="25"/>
      <c r="AU27" s="25"/>
      <c r="AV27" s="25"/>
      <c r="AW27" s="25"/>
      <c r="AX27" s="25"/>
      <c r="AY27" s="25"/>
      <c r="AZ27" s="25"/>
      <c r="BA27" s="25"/>
      <c r="BB27" s="25"/>
    </row>
    <row r="28" spans="1:54" s="24" customFormat="1" ht="22.5" customHeight="1" x14ac:dyDescent="0.25">
      <c r="B28" s="81"/>
      <c r="C28" s="81" t="s">
        <v>3</v>
      </c>
      <c r="D28" s="83">
        <v>0</v>
      </c>
      <c r="E28" s="83">
        <v>0</v>
      </c>
      <c r="F28" s="83">
        <v>0</v>
      </c>
      <c r="G28" s="83">
        <v>0</v>
      </c>
      <c r="H28" s="83">
        <v>0</v>
      </c>
      <c r="I28" s="83">
        <v>0</v>
      </c>
      <c r="J28" s="83">
        <v>0</v>
      </c>
      <c r="K28" s="83">
        <v>0</v>
      </c>
      <c r="L28" s="83">
        <v>0</v>
      </c>
      <c r="M28" s="83">
        <v>0</v>
      </c>
      <c r="N28" s="83">
        <v>0</v>
      </c>
      <c r="O28" s="83">
        <v>0</v>
      </c>
      <c r="P28" s="83">
        <v>0</v>
      </c>
      <c r="Q28" s="83">
        <v>0</v>
      </c>
      <c r="R28" s="83">
        <v>0</v>
      </c>
      <c r="S28" s="83">
        <v>0</v>
      </c>
      <c r="AL28" s="25"/>
      <c r="AM28" s="25"/>
      <c r="AN28" s="25"/>
      <c r="AO28" s="25"/>
      <c r="AP28" s="25"/>
      <c r="AQ28" s="25"/>
      <c r="AR28" s="25"/>
      <c r="AS28" s="25"/>
      <c r="AT28" s="25"/>
      <c r="AU28" s="25"/>
      <c r="AV28" s="25"/>
      <c r="AW28" s="25"/>
      <c r="AX28" s="25"/>
      <c r="AY28" s="25"/>
      <c r="AZ28" s="25"/>
      <c r="BA28" s="25"/>
      <c r="BB28" s="25"/>
    </row>
    <row r="29" spans="1:54" s="24" customFormat="1" ht="27" customHeight="1" x14ac:dyDescent="0.25">
      <c r="B29" s="81"/>
      <c r="C29" s="82" t="s">
        <v>18</v>
      </c>
      <c r="D29" s="83">
        <v>-8.8817841970012523E-16</v>
      </c>
      <c r="E29" s="83">
        <v>8.8817841970012523E-16</v>
      </c>
      <c r="F29" s="83">
        <v>0</v>
      </c>
      <c r="G29" s="83">
        <v>0</v>
      </c>
      <c r="H29" s="83">
        <v>-8.8817841970012523E-16</v>
      </c>
      <c r="I29" s="83">
        <v>0</v>
      </c>
      <c r="J29" s="83">
        <v>-8.8817841970012523E-16</v>
      </c>
      <c r="K29" s="83">
        <v>8.8817841970012523E-16</v>
      </c>
      <c r="L29" s="83">
        <v>0</v>
      </c>
      <c r="M29" s="83">
        <v>0</v>
      </c>
      <c r="N29" s="83">
        <v>0</v>
      </c>
      <c r="O29" s="83">
        <v>0</v>
      </c>
      <c r="P29" s="83">
        <v>0</v>
      </c>
      <c r="Q29" s="83">
        <v>-8.8817841970012523E-16</v>
      </c>
      <c r="R29" s="83">
        <v>8.8817841970012523E-16</v>
      </c>
      <c r="S29" s="83">
        <v>1.5961240617769817E-14</v>
      </c>
      <c r="AL29" s="25"/>
      <c r="AM29" s="25"/>
      <c r="AN29" s="25"/>
      <c r="AO29" s="25"/>
      <c r="AP29" s="25"/>
      <c r="AQ29" s="25"/>
      <c r="AR29" s="25"/>
      <c r="AS29" s="25"/>
      <c r="AT29" s="25"/>
      <c r="AU29" s="25"/>
      <c r="AV29" s="25"/>
      <c r="AW29" s="25"/>
      <c r="AX29" s="25"/>
      <c r="AY29" s="25"/>
      <c r="AZ29" s="25"/>
      <c r="BA29" s="25"/>
      <c r="BB29" s="25"/>
    </row>
    <row r="30" spans="1:54" s="18" customFormat="1" ht="36" customHeight="1" x14ac:dyDescent="0.25">
      <c r="A30" s="17"/>
      <c r="B30" s="191" t="s">
        <v>259</v>
      </c>
      <c r="C30" s="191"/>
      <c r="D30" s="80">
        <v>32.857912720000002</v>
      </c>
      <c r="E30" s="80">
        <v>33.823756889999999</v>
      </c>
      <c r="F30" s="80">
        <v>33.860601699999997</v>
      </c>
      <c r="G30" s="80">
        <v>35.639359740000003</v>
      </c>
      <c r="H30" s="80">
        <v>31.566311500000001</v>
      </c>
      <c r="I30" s="80">
        <v>30.603773369999999</v>
      </c>
      <c r="J30" s="80">
        <v>33.4020595</v>
      </c>
      <c r="K30" s="80">
        <v>34.516555890000006</v>
      </c>
      <c r="L30" s="80">
        <v>29.097871739999999</v>
      </c>
      <c r="M30" s="80">
        <v>29.50138175</v>
      </c>
      <c r="N30" s="80">
        <v>25.201531879999997</v>
      </c>
      <c r="O30" s="80">
        <v>22.50024586</v>
      </c>
      <c r="P30" s="80">
        <v>22.059909409999999</v>
      </c>
      <c r="Q30" s="80">
        <v>22.978885050000002</v>
      </c>
      <c r="R30" s="80">
        <v>23.792071909999997</v>
      </c>
      <c r="S30" s="80">
        <v>100</v>
      </c>
      <c r="T30" s="17"/>
      <c r="AA30" s="19"/>
      <c r="AB30" s="19"/>
      <c r="AC30" s="19"/>
      <c r="AD30" s="19"/>
      <c r="AE30" s="19"/>
      <c r="AI30" s="14"/>
      <c r="AL30" s="21"/>
      <c r="AM30" s="21"/>
      <c r="AN30" s="21"/>
      <c r="AO30" s="21"/>
      <c r="AP30" s="21"/>
      <c r="AQ30" s="21"/>
      <c r="AR30" s="21"/>
      <c r="AS30" s="21"/>
      <c r="AT30" s="21"/>
      <c r="AU30" s="21"/>
      <c r="AV30" s="21"/>
      <c r="AW30" s="21"/>
      <c r="AX30" s="21"/>
      <c r="AY30" s="21"/>
      <c r="AZ30" s="21"/>
      <c r="BA30" s="21"/>
      <c r="BB30" s="21"/>
    </row>
    <row r="31" spans="1:54" s="115" customFormat="1" ht="22.5" customHeight="1" x14ac:dyDescent="0.25">
      <c r="A31" s="120"/>
      <c r="B31" s="121"/>
      <c r="C31" s="81" t="s">
        <v>11</v>
      </c>
      <c r="D31" s="83">
        <v>7.47645845</v>
      </c>
      <c r="E31" s="83">
        <v>7.6777691999999993</v>
      </c>
      <c r="F31" s="83">
        <v>7.6539973699999999</v>
      </c>
      <c r="G31" s="83">
        <v>7.9265812100000002</v>
      </c>
      <c r="H31" s="83">
        <v>6.8543386799999997</v>
      </c>
      <c r="I31" s="83">
        <v>6.6966057399999999</v>
      </c>
      <c r="J31" s="83">
        <v>7.5286698300000001</v>
      </c>
      <c r="K31" s="83">
        <v>7.9554613600000001</v>
      </c>
      <c r="L31" s="83">
        <v>6.5990244899999997</v>
      </c>
      <c r="M31" s="83">
        <v>6.8492449500000001</v>
      </c>
      <c r="N31" s="83">
        <v>5.7584043199999995</v>
      </c>
      <c r="O31" s="83">
        <v>5.1327504799999994</v>
      </c>
      <c r="P31" s="83">
        <v>5.1011082700000001</v>
      </c>
      <c r="Q31" s="83">
        <v>5.3528155599999998</v>
      </c>
      <c r="R31" s="83">
        <v>5.4917649400000004</v>
      </c>
      <c r="S31" s="83">
        <v>23.082331630360311</v>
      </c>
      <c r="AL31" s="124"/>
      <c r="AM31" s="124"/>
      <c r="AN31" s="124"/>
      <c r="AO31" s="124"/>
      <c r="AP31" s="124"/>
      <c r="AQ31" s="124"/>
      <c r="AR31" s="124"/>
      <c r="AS31" s="124"/>
      <c r="AT31" s="124"/>
      <c r="AU31" s="124"/>
      <c r="AV31" s="124"/>
      <c r="AW31" s="124"/>
      <c r="AX31" s="124"/>
      <c r="AY31" s="124"/>
      <c r="AZ31" s="124"/>
      <c r="BA31" s="124"/>
      <c r="BB31" s="124"/>
    </row>
    <row r="32" spans="1:54" s="24" customFormat="1" ht="22.5" customHeight="1" x14ac:dyDescent="0.25">
      <c r="B32" s="81"/>
      <c r="C32" s="81" t="s">
        <v>20</v>
      </c>
      <c r="D32" s="83">
        <v>2.0808381499999999</v>
      </c>
      <c r="E32" s="83">
        <v>2.0540138299999997</v>
      </c>
      <c r="F32" s="83">
        <v>2.0464274499999999</v>
      </c>
      <c r="G32" s="83">
        <v>2.1036449400000001</v>
      </c>
      <c r="H32" s="83">
        <v>2.2476002400000001</v>
      </c>
      <c r="I32" s="83">
        <v>1.9968354400000001</v>
      </c>
      <c r="J32" s="83">
        <v>1.8445744799999999</v>
      </c>
      <c r="K32" s="83">
        <v>1.7438378299999999</v>
      </c>
      <c r="L32" s="83">
        <v>1.6220767900000002</v>
      </c>
      <c r="M32" s="83">
        <v>1.5351639100000001</v>
      </c>
      <c r="N32" s="83">
        <v>1.43039922</v>
      </c>
      <c r="O32" s="83">
        <v>1.3270734</v>
      </c>
      <c r="P32" s="83">
        <v>1.2832799500000001</v>
      </c>
      <c r="Q32" s="83">
        <v>1.35325092</v>
      </c>
      <c r="R32" s="83">
        <v>1.26137984</v>
      </c>
      <c r="S32" s="83">
        <v>5.3016813532319222</v>
      </c>
      <c r="AL32" s="25"/>
      <c r="AM32" s="25"/>
      <c r="AN32" s="25"/>
      <c r="AO32" s="25"/>
      <c r="AP32" s="25"/>
      <c r="AQ32" s="25"/>
      <c r="AR32" s="25"/>
      <c r="AS32" s="25"/>
      <c r="AT32" s="25"/>
      <c r="AU32" s="25"/>
      <c r="AV32" s="25"/>
      <c r="AW32" s="25"/>
      <c r="AX32" s="25"/>
      <c r="AY32" s="25"/>
      <c r="AZ32" s="25"/>
      <c r="BA32" s="25"/>
      <c r="BB32" s="25"/>
    </row>
    <row r="33" spans="1:54" s="24" customFormat="1" ht="27" customHeight="1" x14ac:dyDescent="0.25">
      <c r="B33" s="81"/>
      <c r="C33" s="82" t="s">
        <v>12</v>
      </c>
      <c r="D33" s="83">
        <v>17.164979289999998</v>
      </c>
      <c r="E33" s="83">
        <v>17.560535489999999</v>
      </c>
      <c r="F33" s="83">
        <v>17.728970450000002</v>
      </c>
      <c r="G33" s="83">
        <v>18.415272300000002</v>
      </c>
      <c r="H33" s="83">
        <v>16.132718490000002</v>
      </c>
      <c r="I33" s="83">
        <v>15.88058388</v>
      </c>
      <c r="J33" s="83">
        <v>18.00003272</v>
      </c>
      <c r="K33" s="83">
        <v>18.933702350000001</v>
      </c>
      <c r="L33" s="83">
        <v>15.05220993</v>
      </c>
      <c r="M33" s="83">
        <v>15.44435607</v>
      </c>
      <c r="N33" s="83">
        <v>12.54241506</v>
      </c>
      <c r="O33" s="83">
        <v>10.697295070000001</v>
      </c>
      <c r="P33" s="83">
        <v>10.47233048</v>
      </c>
      <c r="Q33" s="83">
        <v>10.965132199999999</v>
      </c>
      <c r="R33" s="83">
        <v>11.43260051</v>
      </c>
      <c r="S33" s="83">
        <v>48.052143391491633</v>
      </c>
      <c r="AL33" s="25"/>
      <c r="AM33" s="25"/>
      <c r="AN33" s="25"/>
      <c r="AO33" s="25"/>
      <c r="AP33" s="25"/>
      <c r="AQ33" s="25"/>
      <c r="AR33" s="25"/>
      <c r="AS33" s="25"/>
      <c r="AT33" s="25"/>
      <c r="AU33" s="25"/>
      <c r="AV33" s="25"/>
      <c r="AW33" s="25"/>
      <c r="AX33" s="25"/>
      <c r="AY33" s="25"/>
      <c r="AZ33" s="25"/>
      <c r="BA33" s="25"/>
      <c r="BB33" s="25"/>
    </row>
    <row r="34" spans="1:54" s="18" customFormat="1" ht="36" customHeight="1" x14ac:dyDescent="0.2">
      <c r="A34" s="17"/>
      <c r="B34" s="191" t="s">
        <v>260</v>
      </c>
      <c r="C34" s="191"/>
      <c r="D34" s="80">
        <v>3.7505508000000001</v>
      </c>
      <c r="E34" s="80">
        <v>3.7076545000000003</v>
      </c>
      <c r="F34" s="80">
        <v>3.4890682000000002</v>
      </c>
      <c r="G34" s="80">
        <v>3.4838029000000001</v>
      </c>
      <c r="H34" s="80">
        <v>3.7361098000000004</v>
      </c>
      <c r="I34" s="80">
        <v>3.3674223999999997</v>
      </c>
      <c r="J34" s="80">
        <v>3.1426919</v>
      </c>
      <c r="K34" s="80">
        <v>2.8350972000000003</v>
      </c>
      <c r="L34" s="80">
        <v>2.7163598000000002</v>
      </c>
      <c r="M34" s="80">
        <v>2.5599250000000002</v>
      </c>
      <c r="N34" s="80">
        <v>2.3897136999999997</v>
      </c>
      <c r="O34" s="80">
        <v>2.2024007000000001</v>
      </c>
      <c r="P34" s="80">
        <v>2.1092774199999997</v>
      </c>
      <c r="Q34" s="80">
        <v>2.2080227699999999</v>
      </c>
      <c r="R34" s="80">
        <v>2.1337971599999999</v>
      </c>
      <c r="S34" s="80">
        <v>100</v>
      </c>
      <c r="T34" s="17"/>
      <c r="Z34" s="20"/>
      <c r="AA34" s="19"/>
      <c r="AB34" s="19"/>
      <c r="AC34" s="19"/>
      <c r="AD34" s="19"/>
      <c r="AE34" s="19"/>
      <c r="AI34" s="14"/>
      <c r="AL34" s="21"/>
      <c r="AM34" s="21"/>
      <c r="AN34" s="21"/>
      <c r="AO34" s="21"/>
      <c r="AP34" s="21"/>
      <c r="AQ34" s="21"/>
      <c r="AR34" s="21"/>
      <c r="AS34" s="21"/>
      <c r="AT34" s="21"/>
      <c r="AU34" s="21"/>
      <c r="AV34" s="21"/>
      <c r="AW34" s="21"/>
      <c r="AX34" s="21"/>
      <c r="AY34" s="21"/>
      <c r="AZ34" s="21"/>
      <c r="BA34" s="21"/>
      <c r="BB34" s="21"/>
    </row>
    <row r="35" spans="1:54" s="115" customFormat="1" ht="22.5" customHeight="1" x14ac:dyDescent="0.25">
      <c r="B35" s="121"/>
      <c r="C35" s="81" t="s">
        <v>11</v>
      </c>
      <c r="D35" s="83">
        <v>0.16496250000000001</v>
      </c>
      <c r="E35" s="83">
        <v>0.16496250000000001</v>
      </c>
      <c r="F35" s="83">
        <v>0.14949470000000001</v>
      </c>
      <c r="G35" s="83">
        <v>0.14777500000000002</v>
      </c>
      <c r="H35" s="83">
        <v>0.14928939999999999</v>
      </c>
      <c r="I35" s="83">
        <v>0.12891569999999999</v>
      </c>
      <c r="J35" s="83">
        <v>0.1210194</v>
      </c>
      <c r="K35" s="83">
        <v>0.114647</v>
      </c>
      <c r="L35" s="83">
        <v>0.1179432</v>
      </c>
      <c r="M35" s="83">
        <v>0.11106440000000001</v>
      </c>
      <c r="N35" s="83">
        <v>0.1041951</v>
      </c>
      <c r="O35" s="83">
        <v>9.6298800000000004E-2</v>
      </c>
      <c r="P35" s="83">
        <v>9.2356399999999991E-2</v>
      </c>
      <c r="Q35" s="83">
        <v>0.10279227000000001</v>
      </c>
      <c r="R35" s="83">
        <v>0.10747946</v>
      </c>
      <c r="S35" s="83">
        <v>5.0370045482673715</v>
      </c>
      <c r="AL35" s="124"/>
      <c r="AM35" s="124"/>
      <c r="AN35" s="124"/>
      <c r="AO35" s="124"/>
      <c r="AP35" s="124"/>
      <c r="AQ35" s="124"/>
      <c r="AR35" s="124"/>
      <c r="AS35" s="124"/>
      <c r="AT35" s="124"/>
      <c r="AU35" s="124"/>
      <c r="AV35" s="124"/>
      <c r="AW35" s="124"/>
      <c r="AX35" s="124"/>
      <c r="AY35" s="124"/>
      <c r="AZ35" s="124"/>
      <c r="BA35" s="124"/>
      <c r="BB35" s="124"/>
    </row>
    <row r="36" spans="1:54" s="24" customFormat="1" ht="22.5" customHeight="1" x14ac:dyDescent="0.25">
      <c r="B36" s="81"/>
      <c r="C36" s="81" t="s">
        <v>20</v>
      </c>
      <c r="D36" s="83">
        <v>1.9717315000000002</v>
      </c>
      <c r="E36" s="83">
        <v>1.9423063</v>
      </c>
      <c r="F36" s="83">
        <v>1.9331293000000001</v>
      </c>
      <c r="G36" s="83">
        <v>1.9941103</v>
      </c>
      <c r="H36" s="83">
        <v>2.1482733000000001</v>
      </c>
      <c r="I36" s="83">
        <v>1.8990989999999999</v>
      </c>
      <c r="J36" s="83">
        <v>1.7389939999999999</v>
      </c>
      <c r="K36" s="83">
        <v>1.6334214999999999</v>
      </c>
      <c r="L36" s="83">
        <v>1.5236939999999999</v>
      </c>
      <c r="M36" s="83">
        <v>1.4371042000000001</v>
      </c>
      <c r="N36" s="83">
        <v>1.3400961</v>
      </c>
      <c r="O36" s="83">
        <v>1.243088</v>
      </c>
      <c r="P36" s="83">
        <v>1.1941988699999999</v>
      </c>
      <c r="Q36" s="83">
        <v>1.2605780899999999</v>
      </c>
      <c r="R36" s="83">
        <v>1.1666562599999999</v>
      </c>
      <c r="S36" s="83">
        <v>54.675124790212017</v>
      </c>
      <c r="AL36" s="25"/>
      <c r="AM36" s="25"/>
      <c r="AN36" s="25"/>
      <c r="AO36" s="25"/>
      <c r="AP36" s="25"/>
      <c r="AQ36" s="25"/>
      <c r="AR36" s="25"/>
      <c r="AS36" s="25"/>
      <c r="AT36" s="25"/>
      <c r="AU36" s="25"/>
      <c r="AV36" s="25"/>
      <c r="AW36" s="25"/>
      <c r="AX36" s="25"/>
      <c r="AY36" s="25"/>
      <c r="AZ36" s="25"/>
      <c r="BA36" s="25"/>
      <c r="BB36" s="25"/>
    </row>
    <row r="37" spans="1:54" s="24" customFormat="1" ht="27" customHeight="1" x14ac:dyDescent="0.25">
      <c r="B37" s="81"/>
      <c r="C37" s="82" t="s">
        <v>12</v>
      </c>
      <c r="D37" s="83">
        <v>0.20803050000000001</v>
      </c>
      <c r="E37" s="83">
        <v>0.19561029999999999</v>
      </c>
      <c r="F37" s="83">
        <v>0.1301418</v>
      </c>
      <c r="G37" s="83">
        <v>8.1344799999999995E-2</v>
      </c>
      <c r="H37" s="83">
        <v>0.17946450000000003</v>
      </c>
      <c r="I37" s="83">
        <v>0.26002900000000001</v>
      </c>
      <c r="J37" s="83">
        <v>0.2713506</v>
      </c>
      <c r="K37" s="83">
        <v>0.1448081</v>
      </c>
      <c r="L37" s="83">
        <v>0.1246015</v>
      </c>
      <c r="M37" s="83">
        <v>0.1187975</v>
      </c>
      <c r="N37" s="83">
        <v>0.11762729999999999</v>
      </c>
      <c r="O37" s="83">
        <v>0.1013139</v>
      </c>
      <c r="P37" s="83">
        <v>9.4272239999999993E-2</v>
      </c>
      <c r="Q37" s="83">
        <v>9.886745999999999E-2</v>
      </c>
      <c r="R37" s="83">
        <v>9.3825539999999999E-2</v>
      </c>
      <c r="S37" s="83">
        <v>4.3971161719982801</v>
      </c>
      <c r="AL37" s="25"/>
      <c r="AM37" s="25"/>
      <c r="AN37" s="25"/>
      <c r="AO37" s="25"/>
      <c r="AP37" s="25"/>
      <c r="AQ37" s="25"/>
      <c r="AR37" s="25"/>
      <c r="AS37" s="25"/>
      <c r="AT37" s="25"/>
      <c r="AU37" s="25"/>
      <c r="AV37" s="25"/>
      <c r="AW37" s="25"/>
      <c r="AX37" s="25"/>
      <c r="AY37" s="25"/>
      <c r="AZ37" s="25"/>
      <c r="BA37" s="25"/>
      <c r="BB37" s="25"/>
    </row>
    <row r="38" spans="1:54" s="18" customFormat="1" ht="36" customHeight="1" x14ac:dyDescent="0.25">
      <c r="A38" s="17"/>
      <c r="B38" s="191" t="s">
        <v>261</v>
      </c>
      <c r="C38" s="191"/>
      <c r="D38" s="80">
        <v>23.573017159999999</v>
      </c>
      <c r="E38" s="80">
        <v>24.097392550000002</v>
      </c>
      <c r="F38" s="80">
        <v>24.289771139999999</v>
      </c>
      <c r="G38" s="80">
        <v>25.304892550000002</v>
      </c>
      <c r="H38" s="80">
        <v>21.205508600000002</v>
      </c>
      <c r="I38" s="80">
        <v>20.777772209999998</v>
      </c>
      <c r="J38" s="80">
        <v>23.741411169999999</v>
      </c>
      <c r="K38" s="80">
        <v>25.13950573</v>
      </c>
      <c r="L38" s="80">
        <v>19.669169050000001</v>
      </c>
      <c r="M38" s="80">
        <v>20.160730660000002</v>
      </c>
      <c r="N38" s="80">
        <v>16.003281269999999</v>
      </c>
      <c r="O38" s="80">
        <v>13.32301621</v>
      </c>
      <c r="P38" s="80">
        <v>12.96450282</v>
      </c>
      <c r="Q38" s="80">
        <v>13.596338129999999</v>
      </c>
      <c r="R38" s="80">
        <v>14.275029249999999</v>
      </c>
      <c r="S38" s="80">
        <v>100</v>
      </c>
      <c r="T38" s="17"/>
      <c r="Y38" s="26"/>
      <c r="AA38" s="19"/>
      <c r="AB38" s="19"/>
      <c r="AC38" s="19"/>
      <c r="AD38" s="19"/>
      <c r="AE38" s="19"/>
      <c r="AI38" s="14"/>
      <c r="AL38" s="21"/>
      <c r="AM38" s="21"/>
      <c r="AN38" s="21"/>
      <c r="AO38" s="21"/>
      <c r="AP38" s="21"/>
      <c r="AQ38" s="21"/>
      <c r="AR38" s="21"/>
      <c r="AS38" s="21"/>
      <c r="AT38" s="21"/>
      <c r="AU38" s="21"/>
      <c r="AV38" s="21"/>
      <c r="AW38" s="21"/>
      <c r="AX38" s="21"/>
      <c r="AY38" s="21"/>
      <c r="AZ38" s="21"/>
      <c r="BA38" s="21"/>
      <c r="BB38" s="21"/>
    </row>
    <row r="39" spans="1:54" s="115" customFormat="1" ht="22.5" customHeight="1" x14ac:dyDescent="0.25">
      <c r="B39" s="121"/>
      <c r="C39" s="81" t="s">
        <v>11</v>
      </c>
      <c r="D39" s="83">
        <v>6.0400791499999995</v>
      </c>
      <c r="E39" s="83">
        <v>6.1744341</v>
      </c>
      <c r="F39" s="83">
        <v>6.2237156699999998</v>
      </c>
      <c r="G39" s="83">
        <v>6.48382521</v>
      </c>
      <c r="H39" s="83">
        <v>5.4227578799999998</v>
      </c>
      <c r="I39" s="83">
        <v>5.3112034399999999</v>
      </c>
      <c r="J39" s="83">
        <v>6.0747206299999998</v>
      </c>
      <c r="K39" s="83">
        <v>6.4391475600000003</v>
      </c>
      <c r="L39" s="83">
        <v>5.01345989</v>
      </c>
      <c r="M39" s="83">
        <v>5.1399713499999997</v>
      </c>
      <c r="N39" s="83">
        <v>4.0585746199999999</v>
      </c>
      <c r="O39" s="83">
        <v>3.3717302800000004</v>
      </c>
      <c r="P39" s="83">
        <v>3.27816617</v>
      </c>
      <c r="Q39" s="83">
        <v>3.4379301899999999</v>
      </c>
      <c r="R39" s="83">
        <v>3.60954204</v>
      </c>
      <c r="S39" s="83">
        <v>25.28570678760606</v>
      </c>
      <c r="AL39" s="124"/>
      <c r="AM39" s="124"/>
      <c r="AN39" s="124"/>
      <c r="AO39" s="124"/>
      <c r="AP39" s="124"/>
      <c r="AQ39" s="124"/>
      <c r="AR39" s="124"/>
      <c r="AS39" s="124"/>
      <c r="AT39" s="124"/>
      <c r="AU39" s="124"/>
      <c r="AV39" s="124"/>
      <c r="AW39" s="124"/>
      <c r="AX39" s="124"/>
      <c r="AY39" s="124"/>
      <c r="AZ39" s="124"/>
      <c r="BA39" s="124"/>
      <c r="BB39" s="124"/>
    </row>
    <row r="40" spans="1:54" s="24" customFormat="1" ht="22.5" customHeight="1" x14ac:dyDescent="0.25">
      <c r="B40" s="81"/>
      <c r="C40" s="81" t="s">
        <v>20</v>
      </c>
      <c r="D40" s="83">
        <v>5.862465E-2</v>
      </c>
      <c r="E40" s="83">
        <v>5.9935530000000001E-2</v>
      </c>
      <c r="F40" s="83">
        <v>6.0408150000000001E-2</v>
      </c>
      <c r="G40" s="83">
        <v>6.2922640000000002E-2</v>
      </c>
      <c r="H40" s="83">
        <v>5.2628939999999999E-2</v>
      </c>
      <c r="I40" s="83">
        <v>5.155444E-2</v>
      </c>
      <c r="J40" s="83">
        <v>5.8968479999999997E-2</v>
      </c>
      <c r="K40" s="83">
        <v>6.2514330000000007E-2</v>
      </c>
      <c r="L40" s="83">
        <v>4.8674790000000002E-2</v>
      </c>
      <c r="M40" s="83">
        <v>4.989971E-2</v>
      </c>
      <c r="N40" s="83">
        <v>3.9391120000000002E-2</v>
      </c>
      <c r="O40" s="83">
        <v>3.2729399999999999E-2</v>
      </c>
      <c r="P40" s="83">
        <v>3.1821169999999996E-2</v>
      </c>
      <c r="Q40" s="83">
        <v>3.3371999999999999E-2</v>
      </c>
      <c r="R40" s="83">
        <v>3.5037829999999999E-2</v>
      </c>
      <c r="S40" s="83">
        <v>0.24544839373971863</v>
      </c>
      <c r="AL40" s="25"/>
      <c r="AM40" s="25"/>
      <c r="AN40" s="25"/>
      <c r="AO40" s="25"/>
      <c r="AP40" s="25"/>
      <c r="AQ40" s="25"/>
      <c r="AR40" s="25"/>
      <c r="AS40" s="25"/>
      <c r="AT40" s="25"/>
      <c r="AU40" s="25"/>
      <c r="AV40" s="25"/>
      <c r="AW40" s="25"/>
      <c r="AX40" s="25"/>
      <c r="AY40" s="25"/>
      <c r="AZ40" s="25"/>
      <c r="BA40" s="25"/>
      <c r="BB40" s="25"/>
    </row>
    <row r="41" spans="1:54" s="24" customFormat="1" ht="27" customHeight="1" x14ac:dyDescent="0.25">
      <c r="B41" s="81"/>
      <c r="C41" s="82" t="s">
        <v>12</v>
      </c>
      <c r="D41" s="83">
        <v>16.406412150000001</v>
      </c>
      <c r="E41" s="83">
        <v>16.771375359999997</v>
      </c>
      <c r="F41" s="83">
        <v>16.905277740000002</v>
      </c>
      <c r="G41" s="83">
        <v>17.611783670000001</v>
      </c>
      <c r="H41" s="83">
        <v>14.729656160000001</v>
      </c>
      <c r="I41" s="83">
        <v>14.426669050000001</v>
      </c>
      <c r="J41" s="83">
        <v>16.500623210000001</v>
      </c>
      <c r="K41" s="83">
        <v>17.490515760000001</v>
      </c>
      <c r="L41" s="83">
        <v>13.61797994</v>
      </c>
      <c r="M41" s="83">
        <v>13.96162608</v>
      </c>
      <c r="N41" s="83">
        <v>11.02426966</v>
      </c>
      <c r="O41" s="83">
        <v>9.1585810700000003</v>
      </c>
      <c r="P41" s="83">
        <v>8.9044342699999994</v>
      </c>
      <c r="Q41" s="83">
        <v>9.3383989299999985</v>
      </c>
      <c r="R41" s="83">
        <v>9.8045456499999997</v>
      </c>
      <c r="S41" s="83">
        <v>68.683191314651765</v>
      </c>
      <c r="AL41" s="25"/>
      <c r="AM41" s="25"/>
      <c r="AN41" s="25"/>
      <c r="AO41" s="25"/>
      <c r="AP41" s="25"/>
      <c r="AQ41" s="25"/>
      <c r="AR41" s="25"/>
      <c r="AS41" s="25"/>
      <c r="AT41" s="25"/>
      <c r="AU41" s="25"/>
      <c r="AV41" s="25"/>
      <c r="AW41" s="25"/>
      <c r="AX41" s="25"/>
      <c r="AY41" s="25"/>
      <c r="AZ41" s="25"/>
      <c r="BA41" s="25"/>
      <c r="BB41" s="25"/>
    </row>
    <row r="42" spans="1:54" s="18" customFormat="1" ht="36" customHeight="1" x14ac:dyDescent="0.25">
      <c r="A42" s="17"/>
      <c r="B42" s="191" t="s">
        <v>262</v>
      </c>
      <c r="C42" s="191"/>
      <c r="D42" s="80">
        <v>3.6590958000000002</v>
      </c>
      <c r="E42" s="80">
        <v>3.6161995</v>
      </c>
      <c r="F42" s="80">
        <v>3.4056532000000002</v>
      </c>
      <c r="G42" s="80">
        <v>3.4023979</v>
      </c>
      <c r="H42" s="80">
        <v>3.6597298</v>
      </c>
      <c r="I42" s="80">
        <v>3.3031024000000002</v>
      </c>
      <c r="J42" s="80">
        <v>3.0823919000000002</v>
      </c>
      <c r="K42" s="80">
        <v>2.7818321999999998</v>
      </c>
      <c r="L42" s="80">
        <v>2.6661098000000001</v>
      </c>
      <c r="M42" s="80">
        <v>2.5126900000000001</v>
      </c>
      <c r="N42" s="80">
        <v>2.3454937</v>
      </c>
      <c r="O42" s="80">
        <v>2.1611957000000004</v>
      </c>
      <c r="P42" s="80">
        <v>2.0697889599999999</v>
      </c>
      <c r="Q42" s="80">
        <v>2.1667401599999998</v>
      </c>
      <c r="R42" s="80">
        <v>2.09515831</v>
      </c>
      <c r="S42" s="80">
        <v>100</v>
      </c>
      <c r="T42" s="17"/>
      <c r="AA42" s="19"/>
      <c r="AB42" s="19"/>
      <c r="AC42" s="19"/>
      <c r="AD42" s="19"/>
      <c r="AE42" s="19"/>
      <c r="AI42" s="14"/>
      <c r="AL42" s="21"/>
      <c r="AM42" s="21"/>
      <c r="AN42" s="21"/>
      <c r="AO42" s="21"/>
      <c r="AP42" s="21"/>
      <c r="AQ42" s="21"/>
      <c r="AR42" s="21"/>
      <c r="AS42" s="21"/>
      <c r="AT42" s="21"/>
      <c r="AU42" s="21"/>
      <c r="AV42" s="21"/>
      <c r="AW42" s="21"/>
      <c r="AX42" s="21"/>
      <c r="AY42" s="21"/>
      <c r="AZ42" s="21"/>
      <c r="BA42" s="21"/>
      <c r="BB42" s="21"/>
    </row>
    <row r="43" spans="1:54" s="115" customFormat="1" ht="22.5" customHeight="1" x14ac:dyDescent="0.25">
      <c r="B43" s="121"/>
      <c r="C43" s="81" t="s">
        <v>13</v>
      </c>
      <c r="D43" s="83">
        <v>1.4386821000000001</v>
      </c>
      <c r="E43" s="83">
        <v>1.4082059999999998</v>
      </c>
      <c r="F43" s="83">
        <v>1.4491911</v>
      </c>
      <c r="G43" s="83">
        <v>1.513296</v>
      </c>
      <c r="H43" s="83">
        <v>1.6667274000000001</v>
      </c>
      <c r="I43" s="83">
        <v>1.4849217000000001</v>
      </c>
      <c r="J43" s="83">
        <v>1.3451520000000001</v>
      </c>
      <c r="K43" s="83">
        <v>1.2621309000000001</v>
      </c>
      <c r="L43" s="83">
        <v>1.1381247000000001</v>
      </c>
      <c r="M43" s="83">
        <v>1.0719179999999999</v>
      </c>
      <c r="N43" s="83">
        <v>0.99730409999999992</v>
      </c>
      <c r="O43" s="83">
        <v>0.92374109999999998</v>
      </c>
      <c r="P43" s="83">
        <v>0.88596754999999994</v>
      </c>
      <c r="Q43" s="83">
        <v>0.91856461999999994</v>
      </c>
      <c r="R43" s="83">
        <v>0.82101367999999997</v>
      </c>
      <c r="S43" s="83">
        <v>39.18623600333094</v>
      </c>
      <c r="AL43" s="124"/>
      <c r="AM43" s="124"/>
      <c r="AN43" s="124"/>
      <c r="AO43" s="124"/>
      <c r="AP43" s="124"/>
      <c r="AQ43" s="124"/>
      <c r="AR43" s="124"/>
      <c r="AS43" s="124"/>
      <c r="AT43" s="124"/>
      <c r="AU43" s="124"/>
      <c r="AV43" s="124"/>
      <c r="AW43" s="124"/>
      <c r="AX43" s="124"/>
      <c r="AY43" s="124"/>
      <c r="AZ43" s="124"/>
      <c r="BA43" s="124"/>
      <c r="BB43" s="124"/>
    </row>
    <row r="44" spans="1:54" s="24" customFormat="1" ht="22.5" customHeight="1" x14ac:dyDescent="0.25">
      <c r="B44" s="81"/>
      <c r="C44" s="81" t="s">
        <v>2</v>
      </c>
      <c r="D44" s="83">
        <v>1.2098074999999999</v>
      </c>
      <c r="E44" s="83">
        <v>1.2098074999999999</v>
      </c>
      <c r="F44" s="83">
        <v>1.0989</v>
      </c>
      <c r="G44" s="83">
        <v>1.096865</v>
      </c>
      <c r="H44" s="83">
        <v>1.14367</v>
      </c>
      <c r="I44" s="83">
        <v>0.98799249999999994</v>
      </c>
      <c r="J44" s="83">
        <v>0.92897750000000001</v>
      </c>
      <c r="K44" s="83">
        <v>0.89641749999999998</v>
      </c>
      <c r="L44" s="83">
        <v>0.950345</v>
      </c>
      <c r="M44" s="83">
        <v>0.89539999999999997</v>
      </c>
      <c r="N44" s="83">
        <v>0.83231500000000003</v>
      </c>
      <c r="O44" s="83">
        <v>0.76922999999999997</v>
      </c>
      <c r="P44" s="83">
        <v>0.73766817000000007</v>
      </c>
      <c r="Q44" s="83">
        <v>0.83679760999999997</v>
      </c>
      <c r="R44" s="83">
        <v>0.86535344000000003</v>
      </c>
      <c r="S44" s="83">
        <v>41.302532408636942</v>
      </c>
      <c r="AL44" s="25"/>
      <c r="AM44" s="25"/>
      <c r="AN44" s="25"/>
      <c r="AO44" s="25"/>
      <c r="AP44" s="25"/>
      <c r="AQ44" s="25"/>
      <c r="AR44" s="25"/>
      <c r="AS44" s="25"/>
      <c r="AT44" s="25"/>
      <c r="AU44" s="25"/>
      <c r="AV44" s="25"/>
      <c r="AW44" s="25"/>
      <c r="AX44" s="25"/>
      <c r="AY44" s="25"/>
      <c r="AZ44" s="25"/>
      <c r="BA44" s="25"/>
      <c r="BB44" s="25"/>
    </row>
    <row r="45" spans="1:54" s="24" customFormat="1" ht="22.5" customHeight="1" x14ac:dyDescent="0.25">
      <c r="B45" s="81"/>
      <c r="C45" s="81" t="s">
        <v>14</v>
      </c>
      <c r="D45" s="83">
        <v>0.14330999999999999</v>
      </c>
      <c r="E45" s="83">
        <v>0.1308898</v>
      </c>
      <c r="F45" s="83">
        <v>6.9744200000000006E-2</v>
      </c>
      <c r="G45" s="83">
        <v>2.1018799999999997E-2</v>
      </c>
      <c r="H45" s="83">
        <v>0.1222912</v>
      </c>
      <c r="I45" s="83">
        <v>0.21114340000000001</v>
      </c>
      <c r="J45" s="83">
        <v>0.224519</v>
      </c>
      <c r="K45" s="83">
        <v>0.1031832</v>
      </c>
      <c r="L45" s="83">
        <v>8.5030600000000012E-2</v>
      </c>
      <c r="M45" s="83">
        <v>8.0253600000000008E-2</v>
      </c>
      <c r="N45" s="83">
        <v>8.2164399999999999E-2</v>
      </c>
      <c r="O45" s="83">
        <v>6.6878000000000007E-2</v>
      </c>
      <c r="P45" s="83">
        <v>6.1251649999999998E-2</v>
      </c>
      <c r="Q45" s="83">
        <v>6.4034610000000006E-2</v>
      </c>
      <c r="R45" s="83">
        <v>5.9933779999999999E-2</v>
      </c>
      <c r="S45" s="83">
        <v>2.8605847927548731</v>
      </c>
      <c r="AL45" s="25"/>
      <c r="AM45" s="25"/>
      <c r="AN45" s="25"/>
      <c r="AO45" s="25"/>
      <c r="AP45" s="25"/>
      <c r="AQ45" s="25"/>
      <c r="AR45" s="25"/>
      <c r="AS45" s="25"/>
      <c r="AT45" s="25"/>
      <c r="AU45" s="25"/>
      <c r="AV45" s="25"/>
      <c r="AW45" s="25"/>
      <c r="AX45" s="25"/>
      <c r="AY45" s="25"/>
      <c r="AZ45" s="25"/>
      <c r="BA45" s="25"/>
      <c r="BB45" s="25"/>
    </row>
    <row r="46" spans="1:54" s="24" customFormat="1" ht="22.5" customHeight="1" x14ac:dyDescent="0.25">
      <c r="B46" s="81"/>
      <c r="C46" s="81" t="s">
        <v>15</v>
      </c>
      <c r="D46" s="83">
        <v>0.223886</v>
      </c>
      <c r="E46" s="83">
        <v>0.223886</v>
      </c>
      <c r="F46" s="83">
        <v>0.203346</v>
      </c>
      <c r="G46" s="83">
        <v>0.199238</v>
      </c>
      <c r="H46" s="83">
        <v>0.187941</v>
      </c>
      <c r="I46" s="83">
        <v>0.15918499999999999</v>
      </c>
      <c r="J46" s="83">
        <v>0.14994200000000002</v>
      </c>
      <c r="K46" s="83">
        <v>0.13350999999999999</v>
      </c>
      <c r="L46" s="83">
        <v>0.12632099999999999</v>
      </c>
      <c r="M46" s="83">
        <v>0.119132</v>
      </c>
      <c r="N46" s="83">
        <v>0.110916</v>
      </c>
      <c r="O46" s="83">
        <v>0.1027</v>
      </c>
      <c r="P46" s="83">
        <v>9.8495459999999993E-2</v>
      </c>
      <c r="Q46" s="83">
        <v>0.10297059</v>
      </c>
      <c r="R46" s="83">
        <v>9.637627E-2</v>
      </c>
      <c r="S46" s="83">
        <v>4.5999516857511358</v>
      </c>
      <c r="AL46" s="25"/>
      <c r="AM46" s="25"/>
      <c r="AN46" s="25"/>
      <c r="AO46" s="25"/>
      <c r="AP46" s="25"/>
      <c r="AQ46" s="25"/>
      <c r="AR46" s="25"/>
      <c r="AS46" s="25"/>
      <c r="AT46" s="25"/>
      <c r="AU46" s="25"/>
      <c r="AV46" s="25"/>
      <c r="AW46" s="25"/>
      <c r="AX46" s="25"/>
      <c r="AY46" s="25"/>
      <c r="AZ46" s="25"/>
      <c r="BA46" s="25"/>
      <c r="BB46" s="25"/>
    </row>
    <row r="47" spans="1:54" s="24" customFormat="1" ht="27" customHeight="1" x14ac:dyDescent="0.25">
      <c r="B47" s="81"/>
      <c r="C47" s="82" t="s">
        <v>16</v>
      </c>
      <c r="D47" s="83">
        <v>3.5158399999999999E-2</v>
      </c>
      <c r="E47" s="83">
        <v>3.5158399999999999E-2</v>
      </c>
      <c r="F47" s="83">
        <v>3.1862300000000003E-2</v>
      </c>
      <c r="G47" s="83">
        <v>3.0763599999999999E-2</v>
      </c>
      <c r="H47" s="83">
        <v>2.85662E-2</v>
      </c>
      <c r="I47" s="83">
        <v>2.4171399999999999E-2</v>
      </c>
      <c r="J47" s="83">
        <v>2.3072700000000002E-2</v>
      </c>
      <c r="K47" s="83">
        <v>2.0875299999999999E-2</v>
      </c>
      <c r="L47" s="83">
        <v>1.9776599999999998E-2</v>
      </c>
      <c r="M47" s="83">
        <v>1.8677900000000001E-2</v>
      </c>
      <c r="N47" s="83">
        <v>1.75792E-2</v>
      </c>
      <c r="O47" s="83">
        <v>1.6480499999999999E-2</v>
      </c>
      <c r="P47" s="83">
        <v>1.5791619999999999E-2</v>
      </c>
      <c r="Q47" s="83">
        <v>1.6509099999999999E-2</v>
      </c>
      <c r="R47" s="83">
        <v>1.545185E-2</v>
      </c>
      <c r="S47" s="83">
        <v>0.73750274269250804</v>
      </c>
      <c r="AL47" s="25"/>
      <c r="AM47" s="25"/>
      <c r="AN47" s="25"/>
      <c r="AO47" s="25"/>
      <c r="AP47" s="25"/>
      <c r="AQ47" s="25"/>
      <c r="AR47" s="25"/>
      <c r="AS47" s="25"/>
      <c r="AT47" s="25"/>
      <c r="AU47" s="25"/>
      <c r="AV47" s="25"/>
      <c r="AW47" s="25"/>
      <c r="AX47" s="25"/>
      <c r="AY47" s="25"/>
      <c r="AZ47" s="25"/>
      <c r="BA47" s="25"/>
      <c r="BB47" s="25"/>
    </row>
    <row r="48" spans="1:54" s="18" customFormat="1" ht="36" customHeight="1" x14ac:dyDescent="0.25">
      <c r="A48" s="17"/>
      <c r="B48" s="191" t="s">
        <v>263</v>
      </c>
      <c r="C48" s="191"/>
      <c r="D48" s="80">
        <v>0.90165903000000003</v>
      </c>
      <c r="E48" s="80">
        <v>6.6E-3</v>
      </c>
      <c r="F48" s="80">
        <v>7.1999999999999998E-3</v>
      </c>
      <c r="G48" s="80">
        <v>7.7999999999999996E-3</v>
      </c>
      <c r="H48" s="80">
        <v>8.4000000000000012E-3</v>
      </c>
      <c r="I48" s="80">
        <v>8.9999999999999993E-3</v>
      </c>
      <c r="J48" s="80">
        <v>9.5999999999999992E-3</v>
      </c>
      <c r="K48" s="80">
        <v>1.0199999999999999E-2</v>
      </c>
      <c r="L48" s="80">
        <v>1.0800000000000001E-2</v>
      </c>
      <c r="M48" s="80">
        <v>1.14E-2</v>
      </c>
      <c r="N48" s="80">
        <v>1.26E-2</v>
      </c>
      <c r="O48" s="80">
        <v>1.3800000000000002E-2</v>
      </c>
      <c r="P48" s="80">
        <v>1.45314E-2</v>
      </c>
      <c r="Q48" s="80">
        <v>1.5191629999999999E-2</v>
      </c>
      <c r="R48" s="80">
        <v>1.421875E-2</v>
      </c>
      <c r="S48" s="80">
        <v>100</v>
      </c>
      <c r="T48" s="17"/>
      <c r="AA48" s="19"/>
      <c r="AB48" s="19"/>
      <c r="AC48" s="19"/>
      <c r="AD48" s="19"/>
      <c r="AE48" s="19"/>
      <c r="AI48" s="14"/>
      <c r="AL48" s="21"/>
      <c r="AM48" s="21"/>
      <c r="AN48" s="21"/>
      <c r="AO48" s="21"/>
      <c r="AP48" s="21"/>
      <c r="AQ48" s="21"/>
      <c r="AR48" s="21"/>
      <c r="AS48" s="21"/>
      <c r="AT48" s="21"/>
      <c r="AU48" s="21"/>
      <c r="AV48" s="21"/>
      <c r="AW48" s="21"/>
      <c r="AX48" s="21"/>
      <c r="AY48" s="21"/>
      <c r="AZ48" s="21"/>
      <c r="BA48" s="21"/>
      <c r="BB48" s="21"/>
    </row>
    <row r="49" spans="1:54" s="115" customFormat="1" ht="22.5" customHeight="1" x14ac:dyDescent="0.25">
      <c r="B49" s="121"/>
      <c r="C49" s="81" t="s">
        <v>4</v>
      </c>
      <c r="D49" s="83">
        <v>6.0000000000000001E-3</v>
      </c>
      <c r="E49" s="83">
        <v>6.6E-3</v>
      </c>
      <c r="F49" s="83">
        <v>7.1999999999999998E-3</v>
      </c>
      <c r="G49" s="83">
        <v>7.7999999999999996E-3</v>
      </c>
      <c r="H49" s="83">
        <v>8.4000000000000012E-3</v>
      </c>
      <c r="I49" s="83">
        <v>8.9999999999999993E-3</v>
      </c>
      <c r="J49" s="83">
        <v>9.5999999999999992E-3</v>
      </c>
      <c r="K49" s="83">
        <v>1.0199999999999999E-2</v>
      </c>
      <c r="L49" s="83">
        <v>1.0800000000000001E-2</v>
      </c>
      <c r="M49" s="83">
        <v>1.14E-2</v>
      </c>
      <c r="N49" s="83">
        <v>1.26E-2</v>
      </c>
      <c r="O49" s="83">
        <v>1.3800000000000002E-2</v>
      </c>
      <c r="P49" s="83">
        <v>1.45314E-2</v>
      </c>
      <c r="Q49" s="83">
        <v>1.5191629999999999E-2</v>
      </c>
      <c r="R49" s="83">
        <v>1.421875E-2</v>
      </c>
      <c r="S49" s="83">
        <v>100</v>
      </c>
      <c r="AL49" s="124"/>
      <c r="AM49" s="124"/>
      <c r="AN49" s="124"/>
      <c r="AO49" s="124"/>
      <c r="AP49" s="124"/>
      <c r="AQ49" s="124"/>
      <c r="AR49" s="124"/>
      <c r="AS49" s="124"/>
      <c r="AT49" s="124"/>
      <c r="AU49" s="124"/>
      <c r="AV49" s="124"/>
      <c r="AW49" s="124"/>
      <c r="AX49" s="124"/>
      <c r="AY49" s="124"/>
      <c r="AZ49" s="124"/>
      <c r="BA49" s="124"/>
      <c r="BB49" s="124"/>
    </row>
    <row r="50" spans="1:54" s="24" customFormat="1" ht="22.5" customHeight="1" x14ac:dyDescent="0.25">
      <c r="B50" s="81"/>
      <c r="C50" s="81" t="s">
        <v>0</v>
      </c>
      <c r="D50" s="83">
        <v>0.89565903000000002</v>
      </c>
      <c r="E50" s="83">
        <v>0</v>
      </c>
      <c r="F50" s="83">
        <v>0</v>
      </c>
      <c r="G50" s="83">
        <v>0</v>
      </c>
      <c r="H50" s="83">
        <v>0</v>
      </c>
      <c r="I50" s="83">
        <v>0</v>
      </c>
      <c r="J50" s="83">
        <v>0</v>
      </c>
      <c r="K50" s="83">
        <v>0</v>
      </c>
      <c r="L50" s="83">
        <v>0</v>
      </c>
      <c r="M50" s="83">
        <v>0</v>
      </c>
      <c r="N50" s="83">
        <v>0</v>
      </c>
      <c r="O50" s="83">
        <v>0</v>
      </c>
      <c r="P50" s="83">
        <v>0</v>
      </c>
      <c r="Q50" s="83">
        <v>0</v>
      </c>
      <c r="R50" s="83">
        <v>0</v>
      </c>
      <c r="S50" s="83">
        <v>0</v>
      </c>
      <c r="W50" s="49"/>
      <c r="AL50" s="25"/>
      <c r="AM50" s="25"/>
      <c r="AN50" s="25"/>
      <c r="AO50" s="25"/>
      <c r="AP50" s="25"/>
      <c r="AQ50" s="25"/>
      <c r="AR50" s="25"/>
      <c r="AS50" s="25"/>
      <c r="AT50" s="25"/>
      <c r="AU50" s="25"/>
      <c r="AV50" s="25"/>
      <c r="AW50" s="25"/>
      <c r="AX50" s="25"/>
      <c r="AY50" s="25"/>
      <c r="AZ50" s="25"/>
      <c r="BA50" s="25"/>
      <c r="BB50" s="25"/>
    </row>
    <row r="51" spans="1:54" s="24" customFormat="1" ht="22.5" customHeight="1" x14ac:dyDescent="0.25">
      <c r="B51" s="81"/>
      <c r="C51" s="81" t="s">
        <v>13</v>
      </c>
      <c r="D51" s="83">
        <v>0</v>
      </c>
      <c r="E51" s="83">
        <v>0</v>
      </c>
      <c r="F51" s="83">
        <v>0</v>
      </c>
      <c r="G51" s="83">
        <v>0</v>
      </c>
      <c r="H51" s="83">
        <v>0</v>
      </c>
      <c r="I51" s="83">
        <v>0</v>
      </c>
      <c r="J51" s="83">
        <v>0</v>
      </c>
      <c r="K51" s="83">
        <v>0</v>
      </c>
      <c r="L51" s="83">
        <v>0</v>
      </c>
      <c r="M51" s="83">
        <v>0</v>
      </c>
      <c r="N51" s="83">
        <v>0</v>
      </c>
      <c r="O51" s="83">
        <v>0</v>
      </c>
      <c r="P51" s="83">
        <v>0</v>
      </c>
      <c r="Q51" s="83">
        <v>0</v>
      </c>
      <c r="R51" s="83">
        <v>0</v>
      </c>
      <c r="S51" s="83">
        <v>0</v>
      </c>
      <c r="AL51" s="25"/>
      <c r="AM51" s="25"/>
      <c r="AN51" s="25"/>
      <c r="AO51" s="25"/>
      <c r="AP51" s="25"/>
      <c r="AQ51" s="25"/>
      <c r="AR51" s="25"/>
      <c r="AS51" s="25"/>
      <c r="AT51" s="25"/>
      <c r="AU51" s="25"/>
      <c r="AV51" s="25"/>
      <c r="AW51" s="25"/>
      <c r="AX51" s="25"/>
      <c r="AY51" s="25"/>
      <c r="AZ51" s="25"/>
      <c r="BA51" s="25"/>
      <c r="BB51" s="25"/>
    </row>
    <row r="52" spans="1:54" s="24" customFormat="1" ht="22.5" customHeight="1" x14ac:dyDescent="0.25">
      <c r="B52" s="81"/>
      <c r="C52" s="81" t="s">
        <v>2</v>
      </c>
      <c r="D52" s="83">
        <v>0</v>
      </c>
      <c r="E52" s="83">
        <v>0</v>
      </c>
      <c r="F52" s="83">
        <v>0</v>
      </c>
      <c r="G52" s="83">
        <v>0</v>
      </c>
      <c r="H52" s="83">
        <v>0</v>
      </c>
      <c r="I52" s="83">
        <v>0</v>
      </c>
      <c r="J52" s="83">
        <v>0</v>
      </c>
      <c r="K52" s="83">
        <v>0</v>
      </c>
      <c r="L52" s="83">
        <v>0</v>
      </c>
      <c r="M52" s="83">
        <v>0</v>
      </c>
      <c r="N52" s="83">
        <v>0</v>
      </c>
      <c r="O52" s="83">
        <v>0</v>
      </c>
      <c r="P52" s="83">
        <v>0</v>
      </c>
      <c r="Q52" s="83">
        <v>0</v>
      </c>
      <c r="R52" s="83">
        <v>0</v>
      </c>
      <c r="S52" s="83">
        <v>0</v>
      </c>
      <c r="AL52" s="25"/>
      <c r="AM52" s="25"/>
      <c r="AN52" s="25"/>
      <c r="AO52" s="25"/>
      <c r="AP52" s="25"/>
      <c r="AQ52" s="25"/>
      <c r="AR52" s="25"/>
      <c r="AS52" s="25"/>
      <c r="AT52" s="25"/>
      <c r="AU52" s="25"/>
      <c r="AV52" s="25"/>
      <c r="AW52" s="25"/>
      <c r="AX52" s="25"/>
      <c r="AY52" s="25"/>
      <c r="AZ52" s="25"/>
      <c r="BA52" s="25"/>
      <c r="BB52" s="25"/>
    </row>
    <row r="53" spans="1:54" s="24" customFormat="1" ht="22.5" customHeight="1" x14ac:dyDescent="0.25">
      <c r="B53" s="81"/>
      <c r="C53" s="81" t="s">
        <v>14</v>
      </c>
      <c r="D53" s="83">
        <v>0</v>
      </c>
      <c r="E53" s="83">
        <v>0</v>
      </c>
      <c r="F53" s="83">
        <v>0</v>
      </c>
      <c r="G53" s="83">
        <v>0</v>
      </c>
      <c r="H53" s="83">
        <v>0</v>
      </c>
      <c r="I53" s="83">
        <v>0</v>
      </c>
      <c r="J53" s="83">
        <v>0</v>
      </c>
      <c r="K53" s="83">
        <v>0</v>
      </c>
      <c r="L53" s="83">
        <v>0</v>
      </c>
      <c r="M53" s="83">
        <v>0</v>
      </c>
      <c r="N53" s="83">
        <v>0</v>
      </c>
      <c r="O53" s="83">
        <v>0</v>
      </c>
      <c r="P53" s="83">
        <v>0</v>
      </c>
      <c r="Q53" s="83">
        <v>0</v>
      </c>
      <c r="R53" s="83">
        <v>0</v>
      </c>
      <c r="S53" s="83">
        <v>0</v>
      </c>
      <c r="AL53" s="25"/>
      <c r="AM53" s="25"/>
      <c r="AN53" s="25"/>
      <c r="AO53" s="25"/>
      <c r="AP53" s="25"/>
      <c r="AQ53" s="25"/>
      <c r="AR53" s="25"/>
      <c r="AS53" s="25"/>
      <c r="AT53" s="25"/>
      <c r="AU53" s="25"/>
      <c r="AV53" s="25"/>
      <c r="AW53" s="25"/>
      <c r="AX53" s="25"/>
      <c r="AY53" s="25"/>
      <c r="AZ53" s="25"/>
      <c r="BA53" s="25"/>
      <c r="BB53" s="25"/>
    </row>
    <row r="54" spans="1:54" s="24" customFormat="1" ht="22.5" customHeight="1" x14ac:dyDescent="0.25">
      <c r="B54" s="81"/>
      <c r="C54" s="81" t="s">
        <v>15</v>
      </c>
      <c r="D54" s="83">
        <v>0</v>
      </c>
      <c r="E54" s="83">
        <v>0</v>
      </c>
      <c r="F54" s="83">
        <v>0</v>
      </c>
      <c r="G54" s="83">
        <v>0</v>
      </c>
      <c r="H54" s="83">
        <v>0</v>
      </c>
      <c r="I54" s="83">
        <v>0</v>
      </c>
      <c r="J54" s="83">
        <v>0</v>
      </c>
      <c r="K54" s="83">
        <v>0</v>
      </c>
      <c r="L54" s="83">
        <v>0</v>
      </c>
      <c r="M54" s="83">
        <v>0</v>
      </c>
      <c r="N54" s="83">
        <v>0</v>
      </c>
      <c r="O54" s="83">
        <v>0</v>
      </c>
      <c r="P54" s="83">
        <v>0</v>
      </c>
      <c r="Q54" s="83">
        <v>0</v>
      </c>
      <c r="R54" s="83">
        <v>0</v>
      </c>
      <c r="S54" s="83">
        <v>0</v>
      </c>
      <c r="AL54" s="25"/>
      <c r="AM54" s="25"/>
      <c r="AN54" s="25"/>
      <c r="AO54" s="25"/>
      <c r="AP54" s="25"/>
      <c r="AQ54" s="25"/>
      <c r="AR54" s="25"/>
      <c r="AS54" s="25"/>
      <c r="AT54" s="25"/>
      <c r="AU54" s="25"/>
      <c r="AV54" s="25"/>
      <c r="AW54" s="25"/>
      <c r="AX54" s="25"/>
      <c r="AY54" s="25"/>
      <c r="AZ54" s="25"/>
      <c r="BA54" s="25"/>
      <c r="BB54" s="25"/>
    </row>
    <row r="55" spans="1:54" s="24" customFormat="1" ht="27" customHeight="1" x14ac:dyDescent="0.25">
      <c r="B55" s="81"/>
      <c r="C55" s="82" t="s">
        <v>16</v>
      </c>
      <c r="D55" s="83">
        <v>0</v>
      </c>
      <c r="E55" s="83">
        <v>0</v>
      </c>
      <c r="F55" s="83">
        <v>0</v>
      </c>
      <c r="G55" s="83">
        <v>0</v>
      </c>
      <c r="H55" s="83">
        <v>0</v>
      </c>
      <c r="I55" s="83">
        <v>0</v>
      </c>
      <c r="J55" s="83">
        <v>0</v>
      </c>
      <c r="K55" s="83">
        <v>0</v>
      </c>
      <c r="L55" s="83">
        <v>0</v>
      </c>
      <c r="M55" s="83">
        <v>0</v>
      </c>
      <c r="N55" s="83">
        <v>0</v>
      </c>
      <c r="O55" s="83">
        <v>0</v>
      </c>
      <c r="P55" s="83">
        <v>0</v>
      </c>
      <c r="Q55" s="83">
        <v>0</v>
      </c>
      <c r="R55" s="83">
        <v>0</v>
      </c>
      <c r="S55" s="83">
        <v>0</v>
      </c>
      <c r="AL55" s="25"/>
      <c r="AM55" s="25"/>
      <c r="AN55" s="25"/>
      <c r="AO55" s="25"/>
      <c r="AP55" s="25"/>
      <c r="AQ55" s="25"/>
      <c r="AR55" s="25"/>
      <c r="AS55" s="25"/>
      <c r="AT55" s="25"/>
      <c r="AU55" s="25"/>
      <c r="AV55" s="25"/>
      <c r="AW55" s="25"/>
      <c r="AX55" s="25"/>
      <c r="AY55" s="25"/>
      <c r="AZ55" s="25"/>
      <c r="BA55" s="25"/>
      <c r="BB55" s="25"/>
    </row>
    <row r="56" spans="1:54" s="18" customFormat="1" ht="36" customHeight="1" x14ac:dyDescent="0.25">
      <c r="A56" s="17"/>
      <c r="B56" s="191" t="s">
        <v>264</v>
      </c>
      <c r="C56" s="191"/>
      <c r="D56" s="80">
        <v>10.396601100000002</v>
      </c>
      <c r="E56" s="80">
        <v>10.599103209999999</v>
      </c>
      <c r="F56" s="80">
        <v>12.245003260000001</v>
      </c>
      <c r="G56" s="80">
        <v>12.489327470000001</v>
      </c>
      <c r="H56" s="80">
        <v>12.658440870000002</v>
      </c>
      <c r="I56" s="80">
        <v>11.968402750000001</v>
      </c>
      <c r="J56" s="80">
        <v>9.998913889999999</v>
      </c>
      <c r="K56" s="80">
        <v>8.520089350000001</v>
      </c>
      <c r="L56" s="80">
        <v>11.20904412</v>
      </c>
      <c r="M56" s="80">
        <v>12.17288916</v>
      </c>
      <c r="N56" s="80">
        <v>16.94528901</v>
      </c>
      <c r="O56" s="80">
        <v>16.64837653</v>
      </c>
      <c r="P56" s="80">
        <v>17.204547670000004</v>
      </c>
      <c r="Q56" s="80">
        <v>18.51577812</v>
      </c>
      <c r="R56" s="80">
        <v>16.58936697</v>
      </c>
      <c r="S56" s="80">
        <v>100</v>
      </c>
      <c r="T56" s="17"/>
      <c r="AA56" s="19"/>
      <c r="AB56" s="19"/>
      <c r="AC56" s="19"/>
      <c r="AD56" s="19"/>
      <c r="AE56" s="19"/>
      <c r="AI56" s="14"/>
      <c r="AL56" s="21"/>
      <c r="AM56" s="21"/>
      <c r="AN56" s="21"/>
      <c r="AO56" s="21"/>
      <c r="AP56" s="21"/>
      <c r="AQ56" s="21"/>
      <c r="AR56" s="21"/>
      <c r="AS56" s="21"/>
      <c r="AT56" s="21"/>
      <c r="AU56" s="21"/>
      <c r="AV56" s="21"/>
      <c r="AW56" s="21"/>
      <c r="AX56" s="21"/>
      <c r="AY56" s="21"/>
      <c r="AZ56" s="21"/>
      <c r="BA56" s="21"/>
      <c r="BB56" s="21"/>
    </row>
    <row r="57" spans="1:54" s="115" customFormat="1" ht="22.5" customHeight="1" x14ac:dyDescent="0.25">
      <c r="B57" s="121"/>
      <c r="C57" s="81" t="s">
        <v>4</v>
      </c>
      <c r="D57" s="83">
        <v>0.3000968</v>
      </c>
      <c r="E57" s="83">
        <v>0.29904590000000003</v>
      </c>
      <c r="F57" s="83">
        <v>0.27577689999999999</v>
      </c>
      <c r="G57" s="83">
        <v>0.27582459999999998</v>
      </c>
      <c r="H57" s="83">
        <v>0.28208699999999998</v>
      </c>
      <c r="I57" s="83">
        <v>0.24343139999999999</v>
      </c>
      <c r="J57" s="83">
        <v>0.2281116</v>
      </c>
      <c r="K57" s="83">
        <v>0.21490309999999999</v>
      </c>
      <c r="L57" s="83">
        <v>0.21688079999999998</v>
      </c>
      <c r="M57" s="83">
        <v>0.2036628</v>
      </c>
      <c r="N57" s="83">
        <v>0.1883764</v>
      </c>
      <c r="O57" s="83">
        <v>0.17308999999999999</v>
      </c>
      <c r="P57" s="83">
        <v>0.16600349</v>
      </c>
      <c r="Q57" s="83">
        <v>0.17353952</v>
      </c>
      <c r="R57" s="83">
        <v>8.2941050000000002E-2</v>
      </c>
      <c r="S57" s="83">
        <v>0.49996512916972385</v>
      </c>
      <c r="AL57" s="124"/>
      <c r="AM57" s="124"/>
      <c r="AN57" s="124"/>
      <c r="AO57" s="124"/>
      <c r="AP57" s="124"/>
      <c r="AQ57" s="124"/>
      <c r="AR57" s="124"/>
      <c r="AS57" s="124"/>
      <c r="AT57" s="124"/>
      <c r="AU57" s="124"/>
      <c r="AV57" s="124"/>
      <c r="AW57" s="124"/>
      <c r="AX57" s="124"/>
      <c r="AY57" s="124"/>
      <c r="AZ57" s="124"/>
      <c r="BA57" s="124"/>
      <c r="BB57" s="124"/>
    </row>
    <row r="58" spans="1:54" s="24" customFormat="1" ht="22.5" customHeight="1" x14ac:dyDescent="0.25">
      <c r="B58" s="81"/>
      <c r="C58" s="81" t="s">
        <v>0</v>
      </c>
      <c r="D58" s="83">
        <v>10.096504300000001</v>
      </c>
      <c r="E58" s="83">
        <v>10.30005731</v>
      </c>
      <c r="F58" s="83">
        <v>11.96922636</v>
      </c>
      <c r="G58" s="83">
        <v>12.213502870000001</v>
      </c>
      <c r="H58" s="83">
        <v>12.376353870000001</v>
      </c>
      <c r="I58" s="83">
        <v>11.724971350000001</v>
      </c>
      <c r="J58" s="83">
        <v>9.7708022899999989</v>
      </c>
      <c r="K58" s="83">
        <v>8.3051862500000002</v>
      </c>
      <c r="L58" s="83">
        <v>10.99216332</v>
      </c>
      <c r="M58" s="83">
        <v>11.96922636</v>
      </c>
      <c r="N58" s="83">
        <v>16.756912610000001</v>
      </c>
      <c r="O58" s="83">
        <v>16.475286530000002</v>
      </c>
      <c r="P58" s="83">
        <v>17.038544180000002</v>
      </c>
      <c r="Q58" s="83">
        <v>18.342238600000002</v>
      </c>
      <c r="R58" s="83">
        <v>16.506425920000002</v>
      </c>
      <c r="S58" s="83">
        <v>99.500034870830277</v>
      </c>
      <c r="AL58" s="25"/>
      <c r="AM58" s="25"/>
      <c r="AN58" s="25"/>
      <c r="AO58" s="25"/>
      <c r="AP58" s="25"/>
      <c r="AQ58" s="25"/>
      <c r="AR58" s="25"/>
      <c r="AS58" s="25"/>
      <c r="AT58" s="25"/>
      <c r="AU58" s="25"/>
      <c r="AV58" s="25"/>
      <c r="AW58" s="25"/>
      <c r="AX58" s="25"/>
      <c r="AY58" s="25"/>
      <c r="AZ58" s="25"/>
      <c r="BA58" s="25"/>
      <c r="BB58" s="25"/>
    </row>
    <row r="59" spans="1:54" s="24" customFormat="1" ht="22.5" customHeight="1" x14ac:dyDescent="0.25">
      <c r="B59" s="81"/>
      <c r="C59" s="81" t="s">
        <v>13</v>
      </c>
      <c r="D59" s="83">
        <v>3.25779E-2</v>
      </c>
      <c r="E59" s="83">
        <v>3.1526999999999999E-2</v>
      </c>
      <c r="F59" s="83">
        <v>3.25779E-2</v>
      </c>
      <c r="G59" s="83">
        <v>3.36288E-2</v>
      </c>
      <c r="H59" s="83">
        <v>3.6781500000000002E-2</v>
      </c>
      <c r="I59" s="83">
        <v>3.25779E-2</v>
      </c>
      <c r="J59" s="83">
        <v>2.9425199999999999E-2</v>
      </c>
      <c r="K59" s="83">
        <v>2.7323400000000001E-2</v>
      </c>
      <c r="L59" s="83">
        <v>2.41707E-2</v>
      </c>
      <c r="M59" s="83">
        <v>2.3119800000000003E-2</v>
      </c>
      <c r="N59" s="83">
        <v>2.1018000000000002E-2</v>
      </c>
      <c r="O59" s="83">
        <v>1.8916200000000001E-2</v>
      </c>
      <c r="P59" s="83">
        <v>1.8141690000000002E-2</v>
      </c>
      <c r="Q59" s="83">
        <v>1.8826949999999999E-2</v>
      </c>
      <c r="R59" s="83">
        <v>1.357742E-2</v>
      </c>
      <c r="S59" s="83">
        <v>8.1844111499572186E-2</v>
      </c>
      <c r="AL59" s="25"/>
      <c r="AM59" s="25"/>
      <c r="AN59" s="25"/>
      <c r="AO59" s="25"/>
      <c r="AP59" s="25"/>
      <c r="AQ59" s="25"/>
      <c r="AR59" s="25"/>
      <c r="AS59" s="25"/>
      <c r="AT59" s="25"/>
      <c r="AU59" s="25"/>
      <c r="AV59" s="25"/>
      <c r="AW59" s="25"/>
      <c r="AX59" s="25"/>
      <c r="AY59" s="25"/>
      <c r="AZ59" s="25"/>
      <c r="BA59" s="25"/>
      <c r="BB59" s="25"/>
    </row>
    <row r="60" spans="1:54" s="24" customFormat="1" ht="22.5" customHeight="1" x14ac:dyDescent="0.25">
      <c r="B60" s="81"/>
      <c r="C60" s="81" t="s">
        <v>2</v>
      </c>
      <c r="D60" s="83">
        <v>0.19027250000000001</v>
      </c>
      <c r="E60" s="83">
        <v>0.19027250000000001</v>
      </c>
      <c r="F60" s="83">
        <v>0.17297499999999999</v>
      </c>
      <c r="G60" s="83">
        <v>0.17297499999999999</v>
      </c>
      <c r="H60" s="83">
        <v>0.18009749999999999</v>
      </c>
      <c r="I60" s="83">
        <v>0.1556775</v>
      </c>
      <c r="J60" s="83">
        <v>0.14652000000000001</v>
      </c>
      <c r="K60" s="83">
        <v>0.14143250000000002</v>
      </c>
      <c r="L60" s="83">
        <v>0.1495725</v>
      </c>
      <c r="M60" s="83">
        <v>0.14041499999999998</v>
      </c>
      <c r="N60" s="83">
        <v>0.13024000000000002</v>
      </c>
      <c r="O60" s="83">
        <v>0.12006499999999999</v>
      </c>
      <c r="P60" s="83">
        <v>0.11514946000000001</v>
      </c>
      <c r="Q60" s="83">
        <v>0.12038125</v>
      </c>
      <c r="R60" s="83">
        <v>4.7314509999999997E-2</v>
      </c>
      <c r="S60" s="83">
        <v>0.28520985813119304</v>
      </c>
      <c r="AL60" s="25"/>
      <c r="AM60" s="25"/>
      <c r="AN60" s="25"/>
      <c r="AO60" s="25"/>
      <c r="AP60" s="25"/>
      <c r="AQ60" s="25"/>
      <c r="AR60" s="25"/>
      <c r="AS60" s="25"/>
      <c r="AT60" s="25"/>
      <c r="AU60" s="25"/>
      <c r="AV60" s="25"/>
      <c r="AW60" s="25"/>
      <c r="AX60" s="25"/>
      <c r="AY60" s="25"/>
      <c r="AZ60" s="25"/>
      <c r="BA60" s="25"/>
      <c r="BB60" s="25"/>
    </row>
    <row r="61" spans="1:54" s="115" customFormat="1" ht="22.5" customHeight="1" x14ac:dyDescent="0.25">
      <c r="B61" s="121"/>
      <c r="C61" s="81" t="s">
        <v>14</v>
      </c>
      <c r="D61" s="83">
        <v>0</v>
      </c>
      <c r="E61" s="83">
        <v>0</v>
      </c>
      <c r="F61" s="83">
        <v>0</v>
      </c>
      <c r="G61" s="83">
        <v>0</v>
      </c>
      <c r="H61" s="83">
        <v>0</v>
      </c>
      <c r="I61" s="83">
        <v>0</v>
      </c>
      <c r="J61" s="83">
        <v>0</v>
      </c>
      <c r="K61" s="83">
        <v>0</v>
      </c>
      <c r="L61" s="83">
        <v>0</v>
      </c>
      <c r="M61" s="83">
        <v>0</v>
      </c>
      <c r="N61" s="83">
        <v>0</v>
      </c>
      <c r="O61" s="83">
        <v>0</v>
      </c>
      <c r="P61" s="83">
        <v>0</v>
      </c>
      <c r="Q61" s="83">
        <v>0</v>
      </c>
      <c r="R61" s="83">
        <v>0</v>
      </c>
      <c r="S61" s="83">
        <v>0</v>
      </c>
      <c r="AL61" s="124"/>
      <c r="AM61" s="124"/>
      <c r="AN61" s="124"/>
      <c r="AO61" s="124"/>
      <c r="AP61" s="124"/>
      <c r="AQ61" s="124"/>
      <c r="AR61" s="124"/>
      <c r="AS61" s="124"/>
      <c r="AT61" s="124"/>
      <c r="AU61" s="124"/>
      <c r="AV61" s="124"/>
      <c r="AW61" s="124"/>
      <c r="AX61" s="124"/>
      <c r="AY61" s="124"/>
      <c r="AZ61" s="124"/>
      <c r="BA61" s="124"/>
      <c r="BB61" s="124"/>
    </row>
    <row r="62" spans="1:54" s="115" customFormat="1" ht="22.5" customHeight="1" x14ac:dyDescent="0.25">
      <c r="B62" s="121"/>
      <c r="C62" s="81" t="s">
        <v>15</v>
      </c>
      <c r="D62" s="83">
        <v>0</v>
      </c>
      <c r="E62" s="83">
        <v>0</v>
      </c>
      <c r="F62" s="83">
        <v>0</v>
      </c>
      <c r="G62" s="83">
        <v>0</v>
      </c>
      <c r="H62" s="83">
        <v>0</v>
      </c>
      <c r="I62" s="83">
        <v>0</v>
      </c>
      <c r="J62" s="83">
        <v>0</v>
      </c>
      <c r="K62" s="83">
        <v>0</v>
      </c>
      <c r="L62" s="83">
        <v>0</v>
      </c>
      <c r="M62" s="83">
        <v>0</v>
      </c>
      <c r="N62" s="83">
        <v>0</v>
      </c>
      <c r="O62" s="83">
        <v>0</v>
      </c>
      <c r="P62" s="83">
        <v>0</v>
      </c>
      <c r="Q62" s="83">
        <v>0</v>
      </c>
      <c r="R62" s="83">
        <v>0</v>
      </c>
      <c r="S62" s="83">
        <v>0</v>
      </c>
      <c r="AL62" s="124"/>
      <c r="AM62" s="124"/>
      <c r="AN62" s="124"/>
      <c r="AO62" s="124"/>
      <c r="AP62" s="124"/>
      <c r="AQ62" s="124"/>
      <c r="AR62" s="124"/>
      <c r="AS62" s="124"/>
      <c r="AT62" s="124"/>
      <c r="AU62" s="124"/>
      <c r="AV62" s="124"/>
      <c r="AW62" s="124"/>
      <c r="AX62" s="124"/>
      <c r="AY62" s="124"/>
      <c r="AZ62" s="124"/>
      <c r="BA62" s="124"/>
      <c r="BB62" s="124"/>
    </row>
    <row r="63" spans="1:54" s="24" customFormat="1" ht="27" customHeight="1" x14ac:dyDescent="0.25">
      <c r="B63" s="81"/>
      <c r="C63" s="82" t="s">
        <v>16</v>
      </c>
      <c r="D63" s="83">
        <v>0</v>
      </c>
      <c r="E63" s="83">
        <v>0</v>
      </c>
      <c r="F63" s="83">
        <v>0</v>
      </c>
      <c r="G63" s="83">
        <v>0</v>
      </c>
      <c r="H63" s="83">
        <v>0</v>
      </c>
      <c r="I63" s="83">
        <v>0</v>
      </c>
      <c r="J63" s="83">
        <v>0</v>
      </c>
      <c r="K63" s="83">
        <v>0</v>
      </c>
      <c r="L63" s="83">
        <v>0</v>
      </c>
      <c r="M63" s="83">
        <v>0</v>
      </c>
      <c r="N63" s="83">
        <v>0</v>
      </c>
      <c r="O63" s="83">
        <v>0</v>
      </c>
      <c r="P63" s="83">
        <v>0</v>
      </c>
      <c r="Q63" s="83">
        <v>0</v>
      </c>
      <c r="R63" s="83">
        <v>0</v>
      </c>
      <c r="S63" s="83">
        <v>0</v>
      </c>
      <c r="AL63" s="25"/>
      <c r="AM63" s="25"/>
      <c r="AN63" s="25"/>
      <c r="AO63" s="25"/>
      <c r="AP63" s="25"/>
      <c r="AQ63" s="25"/>
      <c r="AR63" s="25"/>
      <c r="AS63" s="25"/>
      <c r="AT63" s="25"/>
      <c r="AU63" s="25"/>
      <c r="AV63" s="25"/>
      <c r="AW63" s="25"/>
      <c r="AX63" s="25"/>
      <c r="AY63" s="25"/>
      <c r="AZ63" s="25"/>
      <c r="BA63" s="25"/>
      <c r="BB63" s="25"/>
    </row>
    <row r="64" spans="1:54" s="18" customFormat="1" ht="36" customHeight="1" x14ac:dyDescent="0.2">
      <c r="A64" s="17"/>
      <c r="B64" s="191" t="s">
        <v>336</v>
      </c>
      <c r="C64" s="191"/>
      <c r="D64" s="80">
        <v>107.71088223000001</v>
      </c>
      <c r="E64" s="80">
        <v>113.50167894000001</v>
      </c>
      <c r="F64" s="80">
        <v>112.12520131999999</v>
      </c>
      <c r="G64" s="80">
        <v>117.25536917999999</v>
      </c>
      <c r="H64" s="80">
        <v>105.29826162000001</v>
      </c>
      <c r="I64" s="80">
        <v>102.38623463</v>
      </c>
      <c r="J64" s="80">
        <v>111.99306141</v>
      </c>
      <c r="K64" s="80">
        <v>115.39464286</v>
      </c>
      <c r="L64" s="80">
        <v>105.04943797</v>
      </c>
      <c r="M64" s="80">
        <v>105.79897072</v>
      </c>
      <c r="N64" s="80">
        <v>93.727498280000006</v>
      </c>
      <c r="O64" s="80">
        <v>82.720679419999996</v>
      </c>
      <c r="P64" s="80">
        <v>82.511321890000005</v>
      </c>
      <c r="Q64" s="80">
        <v>87.316467130000007</v>
      </c>
      <c r="R64" s="80">
        <v>89.438397269999996</v>
      </c>
      <c r="S64" s="80" t="s">
        <v>17</v>
      </c>
      <c r="T64" s="17"/>
      <c r="X64" s="20"/>
      <c r="AA64" s="19"/>
      <c r="AB64" s="19"/>
      <c r="AC64" s="19"/>
      <c r="AD64" s="19"/>
      <c r="AE64" s="19"/>
      <c r="AI64" s="14"/>
      <c r="AL64" s="21"/>
      <c r="AM64" s="21"/>
      <c r="AN64" s="21"/>
      <c r="AO64" s="21"/>
      <c r="AP64" s="21"/>
      <c r="AQ64" s="21"/>
      <c r="AR64" s="21"/>
      <c r="AS64" s="21"/>
      <c r="AT64" s="21"/>
      <c r="AU64" s="21"/>
      <c r="AV64" s="21"/>
      <c r="AW64" s="21"/>
      <c r="AX64" s="21"/>
      <c r="AY64" s="21"/>
      <c r="AZ64" s="21"/>
      <c r="BA64" s="21"/>
      <c r="BB64" s="21"/>
    </row>
    <row r="65" spans="1:54" s="18" customFormat="1" ht="36" customHeight="1" x14ac:dyDescent="0.25">
      <c r="A65" s="17"/>
      <c r="B65" s="191" t="s">
        <v>337</v>
      </c>
      <c r="C65" s="191"/>
      <c r="D65" s="80">
        <v>1255.82</v>
      </c>
      <c r="E65" s="80">
        <v>1233.31</v>
      </c>
      <c r="F65" s="80">
        <v>1108.3799999999999</v>
      </c>
      <c r="G65" s="80">
        <v>1063.3900000000001</v>
      </c>
      <c r="H65" s="80">
        <v>883.4</v>
      </c>
      <c r="I65" s="80">
        <v>791.67</v>
      </c>
      <c r="J65" s="80">
        <v>799.59</v>
      </c>
      <c r="K65" s="80">
        <v>761.44</v>
      </c>
      <c r="L65" s="80">
        <v>641.83000000000004</v>
      </c>
      <c r="M65" s="80">
        <v>599.67999999999995</v>
      </c>
      <c r="N65" s="80">
        <v>491.9</v>
      </c>
      <c r="O65" s="80">
        <v>402.72999999999996</v>
      </c>
      <c r="P65" s="80">
        <v>381.49</v>
      </c>
      <c r="Q65" s="80">
        <v>383.02000000000004</v>
      </c>
      <c r="R65" s="80">
        <v>371.52000000000004</v>
      </c>
      <c r="S65" s="80" t="s">
        <v>17</v>
      </c>
      <c r="T65" s="17"/>
      <c r="AA65" s="19"/>
      <c r="AB65" s="19"/>
      <c r="AC65" s="19"/>
      <c r="AD65" s="19"/>
      <c r="AE65" s="19"/>
      <c r="AI65" s="14"/>
      <c r="AL65" s="21"/>
      <c r="AM65" s="21"/>
      <c r="AN65" s="21"/>
      <c r="AO65" s="21"/>
      <c r="AP65" s="21"/>
      <c r="AQ65" s="21"/>
      <c r="AR65" s="21"/>
      <c r="AS65" s="21"/>
      <c r="AT65" s="21"/>
      <c r="AU65" s="21"/>
      <c r="AV65" s="21"/>
      <c r="AW65" s="21"/>
      <c r="AX65" s="21"/>
      <c r="AY65" s="21"/>
      <c r="AZ65" s="21"/>
      <c r="BA65" s="21"/>
      <c r="BB65" s="21"/>
    </row>
    <row r="66" spans="1:54" s="18" customFormat="1" ht="36" customHeight="1" x14ac:dyDescent="0.25">
      <c r="A66" s="17"/>
      <c r="B66" s="191" t="s">
        <v>326</v>
      </c>
      <c r="C66" s="191"/>
      <c r="D66" s="80">
        <v>365.64000000000004</v>
      </c>
      <c r="E66" s="80">
        <v>351.04</v>
      </c>
      <c r="F66" s="80">
        <v>320.17</v>
      </c>
      <c r="G66" s="80">
        <v>309.61</v>
      </c>
      <c r="H66" s="80">
        <v>253.5</v>
      </c>
      <c r="I66" s="80">
        <v>226.83</v>
      </c>
      <c r="J66" s="80">
        <v>228.86999999999998</v>
      </c>
      <c r="K66" s="80">
        <v>218.95000000000002</v>
      </c>
      <c r="L66" s="80">
        <v>170.49</v>
      </c>
      <c r="M66" s="80">
        <v>160.45999999999998</v>
      </c>
      <c r="N66" s="80">
        <v>126.66</v>
      </c>
      <c r="O66" s="80">
        <v>104.96</v>
      </c>
      <c r="P66" s="80">
        <v>97.72</v>
      </c>
      <c r="Q66" s="80">
        <v>96.79</v>
      </c>
      <c r="R66" s="80">
        <v>94.86999999999999</v>
      </c>
      <c r="S66" s="80" t="s">
        <v>17</v>
      </c>
      <c r="T66" s="17"/>
      <c r="AA66" s="19"/>
      <c r="AB66" s="19"/>
      <c r="AC66" s="19"/>
      <c r="AD66" s="19"/>
      <c r="AE66" s="19"/>
      <c r="AI66" s="14"/>
      <c r="AL66" s="21"/>
      <c r="AM66" s="21"/>
      <c r="AN66" s="21"/>
      <c r="AO66" s="21"/>
      <c r="AP66" s="21"/>
      <c r="AQ66" s="21"/>
      <c r="AR66" s="21"/>
      <c r="AS66" s="21"/>
      <c r="AT66" s="21"/>
      <c r="AU66" s="21"/>
      <c r="AV66" s="21"/>
      <c r="AW66" s="21"/>
      <c r="AX66" s="21"/>
      <c r="AY66" s="21"/>
      <c r="AZ66" s="21"/>
      <c r="BA66" s="21"/>
      <c r="BB66" s="21"/>
    </row>
    <row r="67" spans="1:54" s="18" customFormat="1" ht="36" customHeight="1" x14ac:dyDescent="0.25">
      <c r="A67" s="27"/>
      <c r="B67" s="190" t="s">
        <v>327</v>
      </c>
      <c r="C67" s="190"/>
      <c r="D67" s="84">
        <v>547.42000000000007</v>
      </c>
      <c r="E67" s="84">
        <v>516.77</v>
      </c>
      <c r="F67" s="84">
        <v>468.08</v>
      </c>
      <c r="G67" s="84">
        <v>445.40000000000003</v>
      </c>
      <c r="H67" s="84">
        <v>366.8</v>
      </c>
      <c r="I67" s="84">
        <v>328.6</v>
      </c>
      <c r="J67" s="84">
        <v>332.05</v>
      </c>
      <c r="K67" s="84">
        <v>316.22000000000003</v>
      </c>
      <c r="L67" s="84">
        <v>262.43</v>
      </c>
      <c r="M67" s="84">
        <v>246.10000000000002</v>
      </c>
      <c r="N67" s="84">
        <v>202.4</v>
      </c>
      <c r="O67" s="84">
        <v>164.86999999999998</v>
      </c>
      <c r="P67" s="84">
        <v>156.37</v>
      </c>
      <c r="Q67" s="84">
        <v>155.95999999999998</v>
      </c>
      <c r="R67" s="84">
        <v>152.26000000000002</v>
      </c>
      <c r="S67" s="84" t="s">
        <v>17</v>
      </c>
      <c r="T67" s="27"/>
      <c r="AA67" s="19"/>
      <c r="AB67" s="19"/>
      <c r="AC67" s="19"/>
      <c r="AD67" s="19"/>
      <c r="AE67" s="19"/>
      <c r="AI67" s="14"/>
      <c r="AL67" s="21"/>
      <c r="AM67" s="21"/>
      <c r="AN67" s="21"/>
      <c r="AO67" s="21"/>
      <c r="AP67" s="21"/>
      <c r="AQ67" s="21"/>
      <c r="AR67" s="21"/>
      <c r="AS67" s="21"/>
      <c r="AT67" s="21"/>
      <c r="AU67" s="21"/>
      <c r="AV67" s="21"/>
      <c r="AW67" s="21"/>
      <c r="AX67" s="21"/>
      <c r="AY67" s="21"/>
      <c r="AZ67" s="21"/>
      <c r="BA67" s="21"/>
      <c r="BB67" s="21"/>
    </row>
    <row r="68" spans="1:54" s="22" customFormat="1" ht="18" x14ac:dyDescent="0.25">
      <c r="AL68" s="28"/>
      <c r="AM68" s="28"/>
      <c r="AN68" s="28"/>
      <c r="AO68" s="28"/>
      <c r="AP68" s="28"/>
      <c r="AQ68" s="28"/>
      <c r="AR68" s="28"/>
      <c r="AS68" s="28"/>
      <c r="AT68" s="28"/>
      <c r="AU68" s="28"/>
      <c r="AV68" s="28"/>
      <c r="AW68" s="28"/>
      <c r="AX68" s="28"/>
      <c r="AY68" s="28"/>
      <c r="AZ68" s="28"/>
      <c r="BA68" s="28"/>
      <c r="BB68" s="28"/>
    </row>
    <row r="69" spans="1:54" s="64" customFormat="1" ht="18.75" customHeight="1" x14ac:dyDescent="0.2">
      <c r="A69" s="185" t="s">
        <v>103</v>
      </c>
      <c r="B69" s="185"/>
      <c r="C69" s="185"/>
      <c r="D69" s="184"/>
      <c r="E69" s="184"/>
      <c r="F69" s="184"/>
      <c r="G69" s="184"/>
      <c r="H69" s="184"/>
      <c r="I69" s="184"/>
      <c r="J69" s="184"/>
      <c r="K69" s="184"/>
      <c r="L69" s="184"/>
      <c r="M69" s="184"/>
      <c r="N69" s="184"/>
      <c r="O69" s="184"/>
      <c r="S69" s="14"/>
      <c r="Y69" s="65"/>
      <c r="Z69" s="66"/>
    </row>
    <row r="70" spans="1:54" x14ac:dyDescent="0.25">
      <c r="I70" s="29"/>
      <c r="J70" s="29"/>
      <c r="K70" s="29"/>
      <c r="L70" s="29"/>
      <c r="M70" s="29"/>
      <c r="N70" s="29"/>
      <c r="O70" s="29"/>
      <c r="P70" s="29"/>
      <c r="Q70" s="29"/>
      <c r="R70" s="29"/>
      <c r="S70" s="29"/>
    </row>
    <row r="71" spans="1:54" x14ac:dyDescent="0.25">
      <c r="I71" s="29"/>
      <c r="J71" s="29"/>
      <c r="K71" s="29"/>
      <c r="L71" s="29"/>
      <c r="M71" s="29"/>
      <c r="N71" s="29"/>
      <c r="O71" s="29"/>
      <c r="P71" s="29"/>
      <c r="Q71" s="29"/>
      <c r="R71" s="29"/>
      <c r="S71" s="29"/>
    </row>
    <row r="72" spans="1:54" x14ac:dyDescent="0.25">
      <c r="I72" s="29"/>
      <c r="J72" s="29"/>
      <c r="K72" s="29"/>
      <c r="L72" s="29"/>
      <c r="M72" s="29"/>
      <c r="N72" s="29"/>
      <c r="O72" s="29"/>
      <c r="P72" s="29"/>
      <c r="Q72" s="29"/>
      <c r="R72" s="29"/>
      <c r="S72" s="29"/>
    </row>
  </sheetData>
  <mergeCells count="15">
    <mergeCell ref="V3:W3"/>
    <mergeCell ref="B34:C34"/>
    <mergeCell ref="B3:C3"/>
    <mergeCell ref="B4:C4"/>
    <mergeCell ref="B13:C13"/>
    <mergeCell ref="B20:C20"/>
    <mergeCell ref="B30:C30"/>
    <mergeCell ref="B66:C66"/>
    <mergeCell ref="B67:C67"/>
    <mergeCell ref="B38:C38"/>
    <mergeCell ref="B42:C42"/>
    <mergeCell ref="B48:C48"/>
    <mergeCell ref="B56:C56"/>
    <mergeCell ref="B64:C64"/>
    <mergeCell ref="B65:C65"/>
  </mergeCells>
  <hyperlinks>
    <hyperlink ref="V3" location="Índice!A1" display="Volver al índice"/>
  </hyperlinks>
  <pageMargins left="0.18" right="0.25" top="0.75" bottom="0.75" header="0.3" footer="0.3"/>
  <pageSetup paperSize="9" scale="32" orientation="portrait" r:id="rId1"/>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3">
    <tabColor rgb="FFFF8200"/>
    <pageSetUpPr fitToPage="1"/>
  </sheetPr>
  <dimension ref="A1:BB72"/>
  <sheetViews>
    <sheetView showGridLines="0" zoomScale="60" zoomScaleNormal="60" workbookViewId="0"/>
  </sheetViews>
  <sheetFormatPr baseColWidth="10" defaultColWidth="11.42578125" defaultRowHeight="11.25" x14ac:dyDescent="0.25"/>
  <cols>
    <col min="1" max="1" width="2.28515625" style="14" customWidth="1"/>
    <col min="2" max="2" width="5.7109375" style="14" customWidth="1"/>
    <col min="3" max="3" width="72.42578125" style="14" customWidth="1"/>
    <col min="4" max="8" width="15" style="14" customWidth="1"/>
    <col min="9" max="18" width="15" style="30" customWidth="1"/>
    <col min="19" max="19" width="16.85546875" style="30" customWidth="1"/>
    <col min="20" max="20" width="2.28515625" style="14" customWidth="1"/>
    <col min="21" max="27" width="11.42578125" style="14"/>
    <col min="28" max="28" width="16.140625" style="14" bestFit="1" customWidth="1"/>
    <col min="29" max="37" width="11.42578125" style="14"/>
    <col min="38" max="54" width="11.42578125" style="16"/>
    <col min="55" max="16384" width="11.42578125" style="14"/>
  </cols>
  <sheetData>
    <row r="1" spans="1:54" s="6" customFormat="1" ht="39.75" customHeight="1" x14ac:dyDescent="0.25">
      <c r="D1" s="7"/>
      <c r="E1" s="7"/>
      <c r="F1" s="7"/>
      <c r="G1" s="7"/>
      <c r="H1" s="7"/>
      <c r="I1" s="7"/>
      <c r="J1" s="7"/>
      <c r="K1" s="7"/>
      <c r="L1" s="7"/>
      <c r="AB1" s="8" t="e">
        <f ca="1">YEAR(TODAY())-1 &amp; ": " &amp; FIXED(HLOOKUP(YEAR(TODAY())-1,D3:AE4,2,FALSE)) &amp;
" Mtep"</f>
        <v>#N/A</v>
      </c>
      <c r="AL1" s="9"/>
      <c r="AM1" s="9"/>
      <c r="AN1" s="9"/>
      <c r="AO1" s="9"/>
      <c r="AP1" s="9"/>
      <c r="AQ1" s="9"/>
      <c r="AR1" s="9"/>
      <c r="AS1" s="9"/>
      <c r="AT1" s="9"/>
      <c r="AU1" s="9"/>
      <c r="AV1" s="9"/>
      <c r="AW1" s="9"/>
      <c r="AX1" s="9"/>
      <c r="AY1" s="9"/>
      <c r="AZ1" s="9"/>
      <c r="BA1" s="9"/>
      <c r="BB1" s="9"/>
    </row>
    <row r="2" spans="1:54" s="6" customFormat="1" ht="39.75" customHeight="1" x14ac:dyDescent="0.25">
      <c r="D2" s="7"/>
      <c r="E2" s="7"/>
      <c r="F2" s="7"/>
      <c r="G2" s="7"/>
      <c r="H2" s="7"/>
      <c r="I2" s="7"/>
      <c r="J2" s="7"/>
      <c r="K2" s="7"/>
      <c r="L2" s="7"/>
      <c r="S2" s="70"/>
      <c r="W2" s="11"/>
      <c r="Y2" s="12"/>
      <c r="AL2" s="9"/>
      <c r="AM2" s="9"/>
      <c r="AN2" s="9"/>
      <c r="AO2" s="9"/>
      <c r="AP2" s="9"/>
      <c r="AQ2" s="9"/>
      <c r="AR2" s="9"/>
      <c r="AS2" s="9"/>
      <c r="AT2" s="9"/>
      <c r="AU2" s="9"/>
      <c r="AV2" s="9"/>
      <c r="AW2" s="9"/>
      <c r="AX2" s="9"/>
      <c r="AY2" s="9"/>
      <c r="AZ2" s="9"/>
      <c r="BA2" s="9"/>
      <c r="BB2" s="9"/>
    </row>
    <row r="3" spans="1:54" ht="65.25" customHeight="1" x14ac:dyDescent="0.25">
      <c r="A3" s="71"/>
      <c r="B3" s="193" t="s">
        <v>309</v>
      </c>
      <c r="C3" s="193"/>
      <c r="D3" s="13">
        <v>2005</v>
      </c>
      <c r="E3" s="13">
        <v>2006</v>
      </c>
      <c r="F3" s="13">
        <v>2007</v>
      </c>
      <c r="G3" s="13">
        <v>2008</v>
      </c>
      <c r="H3" s="13">
        <v>2009</v>
      </c>
      <c r="I3" s="13">
        <v>2010</v>
      </c>
      <c r="J3" s="13">
        <v>2011</v>
      </c>
      <c r="K3" s="13">
        <v>2012</v>
      </c>
      <c r="L3" s="13">
        <v>2013</v>
      </c>
      <c r="M3" s="13">
        <v>2014</v>
      </c>
      <c r="N3" s="13">
        <v>2015</v>
      </c>
      <c r="O3" s="13">
        <v>2016</v>
      </c>
      <c r="P3" s="13">
        <v>2017</v>
      </c>
      <c r="Q3" s="13">
        <v>2018</v>
      </c>
      <c r="R3" s="13">
        <v>2019</v>
      </c>
      <c r="S3" s="73" t="s">
        <v>342</v>
      </c>
      <c r="T3" s="71"/>
      <c r="V3" s="192" t="s">
        <v>168</v>
      </c>
      <c r="W3" s="192"/>
      <c r="AF3" s="15"/>
    </row>
    <row r="4" spans="1:54" s="18" customFormat="1" ht="36" customHeight="1" x14ac:dyDescent="0.2">
      <c r="A4" s="61"/>
      <c r="B4" s="189" t="s">
        <v>256</v>
      </c>
      <c r="C4" s="189"/>
      <c r="D4" s="75">
        <v>3895.9191547299997</v>
      </c>
      <c r="E4" s="75">
        <v>4109.5168908200003</v>
      </c>
      <c r="F4" s="75">
        <v>4322.6217863599995</v>
      </c>
      <c r="G4" s="75">
        <v>4418.1326577099999</v>
      </c>
      <c r="H4" s="75">
        <v>4615.3002548099994</v>
      </c>
      <c r="I4" s="75">
        <v>4974.7370573500002</v>
      </c>
      <c r="J4" s="75">
        <v>5161.922513739999</v>
      </c>
      <c r="K4" s="75">
        <v>5316.4370224700006</v>
      </c>
      <c r="L4" s="75">
        <v>5456.9178041899995</v>
      </c>
      <c r="M4" s="75">
        <v>5577.7110942299996</v>
      </c>
      <c r="N4" s="75">
        <v>5630.1984964099993</v>
      </c>
      <c r="O4" s="75">
        <v>5672.0203675599996</v>
      </c>
      <c r="P4" s="75">
        <v>5824.3247417900002</v>
      </c>
      <c r="Q4" s="75">
        <v>6001.1488017700012</v>
      </c>
      <c r="R4" s="75">
        <v>6150.1615073599996</v>
      </c>
      <c r="S4" s="75">
        <v>100</v>
      </c>
      <c r="T4" s="61"/>
      <c r="AA4" s="19"/>
      <c r="AB4" s="19"/>
      <c r="AC4" s="19"/>
      <c r="AD4" s="19"/>
      <c r="AE4" s="20"/>
      <c r="AI4" s="14"/>
      <c r="AL4" s="21"/>
      <c r="AM4" s="21">
        <v>2006</v>
      </c>
      <c r="AN4" s="21">
        <v>2007</v>
      </c>
      <c r="AO4" s="21">
        <v>2008</v>
      </c>
      <c r="AP4" s="21">
        <v>2009</v>
      </c>
      <c r="AQ4" s="21">
        <v>2010</v>
      </c>
      <c r="AR4" s="21">
        <v>2011</v>
      </c>
      <c r="AS4" s="21">
        <v>2012</v>
      </c>
      <c r="AT4" s="21">
        <v>2013</v>
      </c>
      <c r="AU4" s="21">
        <v>2014</v>
      </c>
      <c r="AV4" s="21">
        <v>2015</v>
      </c>
      <c r="AW4" s="21">
        <v>2016</v>
      </c>
      <c r="AX4" s="21">
        <v>2017</v>
      </c>
      <c r="AY4" s="21">
        <v>2018</v>
      </c>
      <c r="AZ4" s="21">
        <v>2019</v>
      </c>
      <c r="BA4" s="21"/>
      <c r="BB4" s="21"/>
    </row>
    <row r="5" spans="1:54" s="115" customFormat="1" ht="22.5" customHeight="1" x14ac:dyDescent="0.25">
      <c r="B5" s="121"/>
      <c r="C5" s="81" t="s">
        <v>4</v>
      </c>
      <c r="D5" s="83">
        <v>1076.75018802</v>
      </c>
      <c r="E5" s="83">
        <v>1094.4240819200002</v>
      </c>
      <c r="F5" s="83">
        <v>1121.3505640699998</v>
      </c>
      <c r="G5" s="83">
        <v>1120.0791769499999</v>
      </c>
      <c r="H5" s="83">
        <v>1138.6918693699999</v>
      </c>
      <c r="I5" s="83">
        <v>1210.44697496</v>
      </c>
      <c r="J5" s="83">
        <v>1230.9005116000001</v>
      </c>
      <c r="K5" s="83">
        <v>1287.49040332</v>
      </c>
      <c r="L5" s="83">
        <v>1314.2434114299999</v>
      </c>
      <c r="M5" s="83">
        <v>1338.2082426300001</v>
      </c>
      <c r="N5" s="83">
        <v>1386.00890594</v>
      </c>
      <c r="O5" s="83">
        <v>1423.5840233199999</v>
      </c>
      <c r="P5" s="83">
        <v>1462.76721724</v>
      </c>
      <c r="Q5" s="83">
        <v>1492.6499857600002</v>
      </c>
      <c r="R5" s="83">
        <v>1545.45060517</v>
      </c>
      <c r="S5" s="83">
        <v>25.128618221172466</v>
      </c>
      <c r="AA5" s="123"/>
      <c r="AB5" s="123"/>
      <c r="AL5" s="124" t="s">
        <v>325</v>
      </c>
      <c r="AM5" s="125">
        <f>+E4/D4-1</f>
        <v>5.4826018612494476E-2</v>
      </c>
      <c r="AN5" s="125">
        <f t="shared" ref="AN5:AZ5" si="0">+F4/E4-1</f>
        <v>5.185643500238224E-2</v>
      </c>
      <c r="AO5" s="125">
        <f t="shared" si="0"/>
        <v>2.2095588295831137E-2</v>
      </c>
      <c r="AP5" s="125">
        <f t="shared" si="0"/>
        <v>4.4626907423416906E-2</v>
      </c>
      <c r="AQ5" s="125">
        <f t="shared" si="0"/>
        <v>7.7879397372988102E-2</v>
      </c>
      <c r="AR5" s="125">
        <f t="shared" si="0"/>
        <v>3.7627206067793795E-2</v>
      </c>
      <c r="AS5" s="125">
        <f t="shared" si="0"/>
        <v>2.9933519598311475E-2</v>
      </c>
      <c r="AT5" s="125">
        <f t="shared" si="0"/>
        <v>2.6423858897651753E-2</v>
      </c>
      <c r="AU5" s="125">
        <f t="shared" si="0"/>
        <v>2.2135808962937098E-2</v>
      </c>
      <c r="AV5" s="125">
        <f t="shared" si="0"/>
        <v>9.4102045253467992E-3</v>
      </c>
      <c r="AW5" s="125">
        <f t="shared" si="0"/>
        <v>7.4281344035502794E-3</v>
      </c>
      <c r="AX5" s="125">
        <f t="shared" si="0"/>
        <v>2.6851873646483337E-2</v>
      </c>
      <c r="AY5" s="125">
        <f t="shared" si="0"/>
        <v>3.035958120797666E-2</v>
      </c>
      <c r="AZ5" s="125">
        <f t="shared" si="0"/>
        <v>2.4830696673618258E-2</v>
      </c>
      <c r="BA5" s="124"/>
      <c r="BB5" s="124"/>
    </row>
    <row r="6" spans="1:54" s="115" customFormat="1" ht="22.5" customHeight="1" x14ac:dyDescent="0.25">
      <c r="B6" s="121"/>
      <c r="C6" s="81" t="s">
        <v>0</v>
      </c>
      <c r="D6" s="83">
        <v>341.94821271000001</v>
      </c>
      <c r="E6" s="83">
        <v>371.16584473</v>
      </c>
      <c r="F6" s="83">
        <v>402.25005354000001</v>
      </c>
      <c r="G6" s="83">
        <v>425.06374764000003</v>
      </c>
      <c r="H6" s="83">
        <v>440.81196397999997</v>
      </c>
      <c r="I6" s="83">
        <v>485.27056018000007</v>
      </c>
      <c r="J6" s="83">
        <v>520.03280923</v>
      </c>
      <c r="K6" s="83">
        <v>540.76636512999994</v>
      </c>
      <c r="L6" s="83">
        <v>569.53590019000012</v>
      </c>
      <c r="M6" s="83">
        <v>585.24591187999999</v>
      </c>
      <c r="N6" s="83">
        <v>584.43350198999997</v>
      </c>
      <c r="O6" s="83">
        <v>604.75534142000004</v>
      </c>
      <c r="P6" s="83">
        <v>629.03879316999996</v>
      </c>
      <c r="Q6" s="83">
        <v>676.83789719999993</v>
      </c>
      <c r="R6" s="83">
        <v>707.32871221999994</v>
      </c>
      <c r="S6" s="83">
        <v>11.50097784218395</v>
      </c>
      <c r="AF6" s="24"/>
      <c r="AL6" s="124" t="s">
        <v>324</v>
      </c>
      <c r="AM6" s="125">
        <f>+E64/D64-1</f>
        <v>6.7961883398465428E-2</v>
      </c>
      <c r="AN6" s="125">
        <f t="shared" ref="AN6:AZ6" si="1">+F64/E64-1</f>
        <v>6.4269509134603053E-2</v>
      </c>
      <c r="AO6" s="125">
        <f t="shared" si="1"/>
        <v>2.0612901724377686E-2</v>
      </c>
      <c r="AP6" s="125">
        <f t="shared" si="1"/>
        <v>5.3509289647509117E-2</v>
      </c>
      <c r="AQ6" s="125">
        <f t="shared" si="1"/>
        <v>6.8367407888204612E-2</v>
      </c>
      <c r="AR6" s="125">
        <f t="shared" si="1"/>
        <v>6.7998968347879885E-2</v>
      </c>
      <c r="AS6" s="125">
        <f t="shared" si="1"/>
        <v>3.6440524011984277E-2</v>
      </c>
      <c r="AT6" s="125">
        <f t="shared" si="1"/>
        <v>3.416910242334481E-2</v>
      </c>
      <c r="AU6" s="125">
        <f t="shared" si="1"/>
        <v>7.9419713803652314E-3</v>
      </c>
      <c r="AV6" s="125">
        <f t="shared" si="1"/>
        <v>3.5968616845085677E-3</v>
      </c>
      <c r="AW6" s="125">
        <f t="shared" si="1"/>
        <v>3.5593309260615325E-3</v>
      </c>
      <c r="AX6" s="125">
        <f t="shared" si="1"/>
        <v>2.3888295518812885E-2</v>
      </c>
      <c r="AY6" s="125">
        <f t="shared" si="1"/>
        <v>2.9114436240645469E-2</v>
      </c>
      <c r="AZ6" s="125">
        <f t="shared" si="1"/>
        <v>1.1469908066393586E-2</v>
      </c>
      <c r="BA6" s="124"/>
      <c r="BB6" s="124"/>
    </row>
    <row r="7" spans="1:54" s="24" customFormat="1" ht="22.5" customHeight="1" x14ac:dyDescent="0.25">
      <c r="B7" s="81"/>
      <c r="C7" s="81" t="s">
        <v>5</v>
      </c>
      <c r="D7" s="83">
        <v>1726.6804036600001</v>
      </c>
      <c r="E7" s="83">
        <v>1887.7761953700001</v>
      </c>
      <c r="F7" s="83">
        <v>2046.6470322199998</v>
      </c>
      <c r="G7" s="83">
        <v>2105.9057291300001</v>
      </c>
      <c r="H7" s="83">
        <v>2249.2483148600004</v>
      </c>
      <c r="I7" s="83">
        <v>2462.6887748100003</v>
      </c>
      <c r="J7" s="83">
        <v>2622.41553944</v>
      </c>
      <c r="K7" s="83">
        <v>2701.49529605</v>
      </c>
      <c r="L7" s="83">
        <v>2769.23647046</v>
      </c>
      <c r="M7" s="83">
        <v>2818.8733262800001</v>
      </c>
      <c r="N7" s="83">
        <v>2800.0311798800003</v>
      </c>
      <c r="O7" s="83">
        <v>2739.1987716200001</v>
      </c>
      <c r="P7" s="83">
        <v>2796.2119456699997</v>
      </c>
      <c r="Q7" s="83">
        <v>2844.6085078299998</v>
      </c>
      <c r="R7" s="83">
        <v>2847.50163793</v>
      </c>
      <c r="S7" s="83">
        <v>46.299623750081167</v>
      </c>
      <c r="AF7" s="115"/>
      <c r="AI7" s="115"/>
      <c r="AL7" s="25"/>
      <c r="AM7" s="25"/>
      <c r="AN7" s="25"/>
      <c r="AO7" s="25"/>
      <c r="AP7" s="25"/>
      <c r="AQ7" s="25"/>
      <c r="AR7" s="25"/>
      <c r="AS7" s="25"/>
      <c r="AT7" s="25"/>
      <c r="AU7" s="25"/>
      <c r="AV7" s="25"/>
      <c r="AW7" s="25"/>
      <c r="AX7" s="25"/>
      <c r="AY7" s="25"/>
      <c r="AZ7" s="25"/>
      <c r="BA7" s="25"/>
      <c r="BB7" s="25"/>
    </row>
    <row r="8" spans="1:54" s="24" customFormat="1" ht="22.5" customHeight="1" x14ac:dyDescent="0.25">
      <c r="B8" s="81"/>
      <c r="C8" s="81" t="s">
        <v>1</v>
      </c>
      <c r="D8" s="83">
        <v>147.08654761</v>
      </c>
      <c r="E8" s="83">
        <v>148.01847466999999</v>
      </c>
      <c r="F8" s="83">
        <v>137.98358003000001</v>
      </c>
      <c r="G8" s="83">
        <v>139.38564030999999</v>
      </c>
      <c r="H8" s="83">
        <v>146.13637813999998</v>
      </c>
      <c r="I8" s="83">
        <v>151.67816472999999</v>
      </c>
      <c r="J8" s="83">
        <v>110.10655620999999</v>
      </c>
      <c r="K8" s="83">
        <v>88.997209609999999</v>
      </c>
      <c r="L8" s="83">
        <v>88.777258140000001</v>
      </c>
      <c r="M8" s="83">
        <v>97.26858344</v>
      </c>
      <c r="N8" s="83">
        <v>110.36090767</v>
      </c>
      <c r="O8" s="83">
        <v>122.46345031</v>
      </c>
      <c r="P8" s="83">
        <v>130.32384822</v>
      </c>
      <c r="Q8" s="83">
        <v>148.66937209</v>
      </c>
      <c r="R8" s="83">
        <v>175.7485638</v>
      </c>
      <c r="S8" s="83">
        <v>2.857625179268525</v>
      </c>
      <c r="AF8" s="115"/>
      <c r="AL8" s="25"/>
      <c r="AM8" s="25"/>
      <c r="AN8" s="25"/>
      <c r="AO8" s="25"/>
      <c r="AP8" s="25"/>
      <c r="AQ8" s="25"/>
      <c r="AR8" s="25"/>
      <c r="AS8" s="25"/>
      <c r="AT8" s="25"/>
      <c r="AU8" s="25"/>
      <c r="AV8" s="25"/>
      <c r="AW8" s="25"/>
      <c r="AX8" s="25"/>
      <c r="AY8" s="25"/>
      <c r="AZ8" s="25"/>
      <c r="BA8" s="25"/>
      <c r="BB8" s="25"/>
    </row>
    <row r="9" spans="1:54" s="24" customFormat="1" ht="22.5" customHeight="1" x14ac:dyDescent="0.25">
      <c r="B9" s="81"/>
      <c r="C9" s="81" t="s">
        <v>6</v>
      </c>
      <c r="D9" s="83">
        <v>63.392967819999996</v>
      </c>
      <c r="E9" s="83">
        <v>69.729745869999988</v>
      </c>
      <c r="F9" s="83">
        <v>73.447100820000003</v>
      </c>
      <c r="G9" s="83">
        <v>81.775653940000012</v>
      </c>
      <c r="H9" s="83">
        <v>84.375236139999998</v>
      </c>
      <c r="I9" s="83">
        <v>95.343525639999996</v>
      </c>
      <c r="J9" s="83">
        <v>96.739846579999991</v>
      </c>
      <c r="K9" s="83">
        <v>110.70569868</v>
      </c>
      <c r="L9" s="83">
        <v>118.32776756000001</v>
      </c>
      <c r="M9" s="83">
        <v>130.79267920000001</v>
      </c>
      <c r="N9" s="83">
        <v>135.10965474</v>
      </c>
      <c r="O9" s="83">
        <v>141.38527323</v>
      </c>
      <c r="P9" s="83">
        <v>144.33235246000001</v>
      </c>
      <c r="Q9" s="83">
        <v>150.33285898000003</v>
      </c>
      <c r="R9" s="83">
        <v>158.28279374999997</v>
      </c>
      <c r="S9" s="83">
        <v>2.5736363762249224</v>
      </c>
      <c r="AF9" s="115"/>
      <c r="AL9" s="25"/>
      <c r="AM9" s="25"/>
      <c r="AN9" s="25"/>
      <c r="AO9" s="25"/>
      <c r="AP9" s="25"/>
      <c r="AQ9" s="25"/>
      <c r="AR9" s="25"/>
      <c r="AS9" s="25"/>
      <c r="AT9" s="25"/>
      <c r="AU9" s="25"/>
      <c r="AV9" s="25"/>
      <c r="AW9" s="25"/>
      <c r="AX9" s="25"/>
      <c r="AY9" s="25"/>
      <c r="AZ9" s="25"/>
      <c r="BA9" s="25"/>
      <c r="BB9" s="25"/>
    </row>
    <row r="10" spans="1:54" s="24" customFormat="1" ht="22.5" customHeight="1" x14ac:dyDescent="0.25">
      <c r="B10" s="81"/>
      <c r="C10" s="81" t="s">
        <v>7</v>
      </c>
      <c r="D10" s="83">
        <v>505.99193961000003</v>
      </c>
      <c r="E10" s="83">
        <v>501.86179376000001</v>
      </c>
      <c r="F10" s="83">
        <v>502.02845988999997</v>
      </c>
      <c r="G10" s="83">
        <v>501.97571353000006</v>
      </c>
      <c r="H10" s="83">
        <v>506.13057162999996</v>
      </c>
      <c r="I10" s="83">
        <v>515.34942104000004</v>
      </c>
      <c r="J10" s="83">
        <v>520.61607369000001</v>
      </c>
      <c r="K10" s="83">
        <v>518.71506822000003</v>
      </c>
      <c r="L10" s="83">
        <v>515.63387146000002</v>
      </c>
      <c r="M10" s="83">
        <v>517.75331082000002</v>
      </c>
      <c r="N10" s="83">
        <v>515.04083964000006</v>
      </c>
      <c r="O10" s="83">
        <v>529.47695007000004</v>
      </c>
      <c r="P10" s="83">
        <v>532.91649326999993</v>
      </c>
      <c r="Q10" s="83">
        <v>540.37258614999996</v>
      </c>
      <c r="R10" s="83">
        <v>552.01925335999988</v>
      </c>
      <c r="S10" s="83">
        <v>8.9756871051173093</v>
      </c>
      <c r="AL10" s="25"/>
      <c r="AM10" s="25"/>
      <c r="AN10" s="25"/>
      <c r="AO10" s="25"/>
      <c r="AP10" s="25"/>
      <c r="AQ10" s="25"/>
      <c r="AR10" s="25"/>
      <c r="AS10" s="25"/>
      <c r="AT10" s="25"/>
      <c r="AU10" s="25"/>
      <c r="AV10" s="25"/>
      <c r="AW10" s="25"/>
      <c r="AX10" s="25"/>
      <c r="AY10" s="25"/>
      <c r="AZ10" s="25"/>
      <c r="BA10" s="25"/>
      <c r="BB10" s="25"/>
    </row>
    <row r="11" spans="1:54" s="24" customFormat="1" ht="22.5" customHeight="1" x14ac:dyDescent="0.25">
      <c r="B11" s="81"/>
      <c r="C11" s="126" t="s">
        <v>18</v>
      </c>
      <c r="D11" s="83">
        <v>1.1480999999999999</v>
      </c>
      <c r="E11" s="83">
        <v>1.7774479999999999</v>
      </c>
      <c r="F11" s="83">
        <v>2.3128281900000003</v>
      </c>
      <c r="G11" s="83">
        <v>3.4184659399999999</v>
      </c>
      <c r="H11" s="83">
        <v>5.1559761500000008</v>
      </c>
      <c r="I11" s="83">
        <v>7.1007981200000003</v>
      </c>
      <c r="J11" s="83">
        <v>10.45106202</v>
      </c>
      <c r="K11" s="83">
        <v>13.946173570000001</v>
      </c>
      <c r="L11" s="83">
        <v>20.019539930000001</v>
      </c>
      <c r="M11" s="83">
        <v>24.294249130000001</v>
      </c>
      <c r="N11" s="83">
        <v>30.564903099999999</v>
      </c>
      <c r="O11" s="83">
        <v>40.170130870000001</v>
      </c>
      <c r="P11" s="83">
        <v>52.685845619999995</v>
      </c>
      <c r="Q11" s="83">
        <v>67.391344119999999</v>
      </c>
      <c r="R11" s="83">
        <v>78.711943180000006</v>
      </c>
      <c r="S11" s="83">
        <v>1.2798353845798054</v>
      </c>
      <c r="AL11" s="25"/>
      <c r="AM11" s="25"/>
      <c r="AN11" s="25"/>
      <c r="AO11" s="25"/>
      <c r="AP11" s="25"/>
      <c r="AQ11" s="25"/>
      <c r="AR11" s="25"/>
      <c r="AS11" s="25"/>
      <c r="AT11" s="25"/>
      <c r="AU11" s="25"/>
      <c r="AV11" s="25"/>
      <c r="AW11" s="25"/>
      <c r="AX11" s="25"/>
      <c r="AY11" s="25"/>
      <c r="AZ11" s="25"/>
      <c r="BA11" s="25"/>
      <c r="BB11" s="25"/>
    </row>
    <row r="12" spans="1:54" s="24" customFormat="1" ht="27" customHeight="1" x14ac:dyDescent="0.25">
      <c r="A12" s="23"/>
      <c r="B12" s="77"/>
      <c r="C12" s="78" t="s">
        <v>19</v>
      </c>
      <c r="D12" s="79">
        <v>32.920795299999554</v>
      </c>
      <c r="E12" s="79">
        <v>34.763306499999999</v>
      </c>
      <c r="F12" s="79">
        <v>36.60216760000003</v>
      </c>
      <c r="G12" s="79">
        <v>40.528530270000374</v>
      </c>
      <c r="H12" s="79">
        <v>44.749944539998978</v>
      </c>
      <c r="I12" s="79">
        <v>46.858837869999661</v>
      </c>
      <c r="J12" s="79">
        <v>50.660114969999086</v>
      </c>
      <c r="K12" s="79">
        <v>54.320807890000651</v>
      </c>
      <c r="L12" s="79">
        <v>61.143585019999591</v>
      </c>
      <c r="M12" s="79">
        <v>65.27479084999959</v>
      </c>
      <c r="N12" s="79">
        <v>68.648603449998518</v>
      </c>
      <c r="O12" s="79">
        <v>70.986426719999145</v>
      </c>
      <c r="P12" s="79">
        <v>76.048246140000629</v>
      </c>
      <c r="Q12" s="79">
        <v>80.286249640000278</v>
      </c>
      <c r="R12" s="79">
        <v>85.117997949999335</v>
      </c>
      <c r="S12" s="79">
        <v>1.3839961413718522</v>
      </c>
      <c r="T12" s="23"/>
      <c r="AL12" s="25"/>
      <c r="AM12" s="25"/>
      <c r="AN12" s="25"/>
      <c r="AO12" s="25"/>
      <c r="AP12" s="25"/>
      <c r="AQ12" s="25"/>
      <c r="AR12" s="25"/>
      <c r="AS12" s="25"/>
      <c r="AT12" s="25"/>
      <c r="AU12" s="25"/>
      <c r="AV12" s="25"/>
      <c r="AW12" s="25"/>
      <c r="AX12" s="25"/>
      <c r="AY12" s="25"/>
      <c r="AZ12" s="25"/>
      <c r="BA12" s="25"/>
      <c r="BB12" s="25"/>
    </row>
    <row r="13" spans="1:54" s="18" customFormat="1" ht="36" customHeight="1" x14ac:dyDescent="0.25">
      <c r="A13" s="17"/>
      <c r="B13" s="191" t="s">
        <v>257</v>
      </c>
      <c r="C13" s="191"/>
      <c r="D13" s="80">
        <v>2799.82735134</v>
      </c>
      <c r="E13" s="80">
        <v>2937.9094359700002</v>
      </c>
      <c r="F13" s="80">
        <v>3075.9714920999995</v>
      </c>
      <c r="G13" s="80">
        <v>3130.2397509900002</v>
      </c>
      <c r="H13" s="80">
        <v>3251.6626280200003</v>
      </c>
      <c r="I13" s="80">
        <v>3431.2122598600004</v>
      </c>
      <c r="J13" s="80">
        <v>3577.2033138699999</v>
      </c>
      <c r="K13" s="80">
        <v>3687.7642170399999</v>
      </c>
      <c r="L13" s="80">
        <v>3797.4558210800001</v>
      </c>
      <c r="M13" s="80">
        <v>3866.18741</v>
      </c>
      <c r="N13" s="80">
        <v>3928.4306660900002</v>
      </c>
      <c r="O13" s="80">
        <v>3981.5241911999997</v>
      </c>
      <c r="P13" s="80">
        <v>4067.4133609099999</v>
      </c>
      <c r="Q13" s="80">
        <v>4199.4142679799997</v>
      </c>
      <c r="R13" s="80">
        <v>4291.6520690200005</v>
      </c>
      <c r="S13" s="80">
        <v>100</v>
      </c>
      <c r="T13" s="17"/>
      <c r="AA13" s="19"/>
      <c r="AB13" s="19"/>
      <c r="AC13" s="19"/>
      <c r="AD13" s="19"/>
      <c r="AE13" s="19"/>
      <c r="AI13" s="14"/>
      <c r="AL13" s="21"/>
      <c r="AM13" s="21"/>
      <c r="AN13" s="21"/>
      <c r="AO13" s="21"/>
      <c r="AP13" s="21"/>
      <c r="AQ13" s="21"/>
      <c r="AR13" s="21"/>
      <c r="AS13" s="21"/>
      <c r="AT13" s="21"/>
      <c r="AU13" s="21"/>
      <c r="AV13" s="21"/>
      <c r="AW13" s="21"/>
      <c r="AX13" s="21"/>
      <c r="AY13" s="21"/>
      <c r="AZ13" s="21"/>
      <c r="BA13" s="21"/>
      <c r="BB13" s="21"/>
    </row>
    <row r="14" spans="1:54" s="24" customFormat="1" ht="22.5" customHeight="1" x14ac:dyDescent="0.25">
      <c r="B14" s="81"/>
      <c r="C14" s="81" t="s">
        <v>4</v>
      </c>
      <c r="D14" s="83">
        <v>924.99828178999996</v>
      </c>
      <c r="E14" s="83">
        <v>952.83942998999999</v>
      </c>
      <c r="F14" s="83">
        <v>981.79130184000007</v>
      </c>
      <c r="G14" s="83">
        <v>967.48027897999998</v>
      </c>
      <c r="H14" s="83">
        <v>995.09964857</v>
      </c>
      <c r="I14" s="83">
        <v>1026.87729569</v>
      </c>
      <c r="J14" s="83">
        <v>1056.2189380300001</v>
      </c>
      <c r="K14" s="83">
        <v>1106.09254968</v>
      </c>
      <c r="L14" s="83">
        <v>1146.0730106600001</v>
      </c>
      <c r="M14" s="83">
        <v>1170.7049370600002</v>
      </c>
      <c r="N14" s="83">
        <v>1223.8638678299999</v>
      </c>
      <c r="O14" s="83">
        <v>1258.53746389</v>
      </c>
      <c r="P14" s="83">
        <v>1309.2994294000002</v>
      </c>
      <c r="Q14" s="83">
        <v>1348.1722268399999</v>
      </c>
      <c r="R14" s="83">
        <v>1394.0034788700002</v>
      </c>
      <c r="S14" s="83">
        <v>32.481744942299599</v>
      </c>
      <c r="AL14" s="25"/>
      <c r="AM14" s="25"/>
      <c r="AN14" s="25"/>
      <c r="AO14" s="25"/>
      <c r="AP14" s="25"/>
      <c r="AQ14" s="25"/>
      <c r="AR14" s="25"/>
      <c r="AS14" s="25"/>
      <c r="AT14" s="25"/>
      <c r="AU14" s="25"/>
      <c r="AV14" s="25"/>
      <c r="AW14" s="25"/>
      <c r="AX14" s="25"/>
      <c r="AY14" s="25"/>
      <c r="AZ14" s="25"/>
      <c r="BA14" s="25"/>
      <c r="BB14" s="25"/>
    </row>
    <row r="15" spans="1:54" s="115" customFormat="1" ht="22.5" customHeight="1" x14ac:dyDescent="0.25">
      <c r="B15" s="121"/>
      <c r="C15" s="81" t="s">
        <v>0</v>
      </c>
      <c r="D15" s="83">
        <v>149.61834673000001</v>
      </c>
      <c r="E15" s="83">
        <v>165.34900528</v>
      </c>
      <c r="F15" s="83">
        <v>175.43596708000001</v>
      </c>
      <c r="G15" s="83">
        <v>191.17873215</v>
      </c>
      <c r="H15" s="83">
        <v>198.49474894000002</v>
      </c>
      <c r="I15" s="83">
        <v>226.02346047999998</v>
      </c>
      <c r="J15" s="83">
        <v>237.37532148000003</v>
      </c>
      <c r="K15" s="83">
        <v>250.25861286</v>
      </c>
      <c r="L15" s="83">
        <v>265.80829367999996</v>
      </c>
      <c r="M15" s="83">
        <v>272.47054685000001</v>
      </c>
      <c r="N15" s="83">
        <v>271.81327521000003</v>
      </c>
      <c r="O15" s="83">
        <v>285.85773179</v>
      </c>
      <c r="P15" s="83">
        <v>312.54388469000003</v>
      </c>
      <c r="Q15" s="83">
        <v>343.26378463000003</v>
      </c>
      <c r="R15" s="83">
        <v>359.58001422000001</v>
      </c>
      <c r="S15" s="83">
        <v>8.37859193702322</v>
      </c>
      <c r="AF15" s="24"/>
      <c r="AG15" s="24"/>
      <c r="AH15" s="24"/>
      <c r="AI15" s="24"/>
      <c r="AL15" s="124"/>
      <c r="AM15" s="124"/>
      <c r="AN15" s="124"/>
      <c r="AO15" s="124"/>
      <c r="AP15" s="124"/>
      <c r="AQ15" s="124"/>
      <c r="AR15" s="124"/>
      <c r="AS15" s="124"/>
      <c r="AT15" s="124"/>
      <c r="AU15" s="124"/>
      <c r="AV15" s="124"/>
      <c r="AW15" s="124"/>
      <c r="AX15" s="124"/>
      <c r="AY15" s="124"/>
      <c r="AZ15" s="124"/>
      <c r="BA15" s="124"/>
      <c r="BB15" s="124"/>
    </row>
    <row r="16" spans="1:54" s="24" customFormat="1" ht="22.5" customHeight="1" x14ac:dyDescent="0.25">
      <c r="B16" s="81"/>
      <c r="C16" s="81" t="s">
        <v>5</v>
      </c>
      <c r="D16" s="83">
        <v>769.90099462000001</v>
      </c>
      <c r="E16" s="83">
        <v>826.00853052000002</v>
      </c>
      <c r="F16" s="83">
        <v>879.44030128999998</v>
      </c>
      <c r="G16" s="83">
        <v>918.37803775000009</v>
      </c>
      <c r="H16" s="83">
        <v>976.33604934999994</v>
      </c>
      <c r="I16" s="83">
        <v>1035.7988239000001</v>
      </c>
      <c r="J16" s="83">
        <v>1089.1613629999999</v>
      </c>
      <c r="K16" s="83">
        <v>1101.7461267199999</v>
      </c>
      <c r="L16" s="83">
        <v>1114.93786374</v>
      </c>
      <c r="M16" s="83">
        <v>1119.83533278</v>
      </c>
      <c r="N16" s="83">
        <v>1107.1116617299999</v>
      </c>
      <c r="O16" s="83">
        <v>1066.0861866900002</v>
      </c>
      <c r="P16" s="83">
        <v>1027.2643495899999</v>
      </c>
      <c r="Q16" s="83">
        <v>1024.31384458</v>
      </c>
      <c r="R16" s="83">
        <v>1012.26581759</v>
      </c>
      <c r="S16" s="83">
        <v>23.586856560372357</v>
      </c>
      <c r="X16" s="127"/>
      <c r="AF16" s="128"/>
      <c r="AI16" s="115"/>
      <c r="AL16" s="25"/>
      <c r="AM16" s="25"/>
      <c r="AN16" s="25"/>
      <c r="AO16" s="25"/>
      <c r="AP16" s="25"/>
      <c r="AQ16" s="25"/>
      <c r="AR16" s="25"/>
      <c r="AS16" s="25"/>
      <c r="AT16" s="25"/>
      <c r="AU16" s="25"/>
      <c r="AV16" s="25"/>
      <c r="AW16" s="25"/>
      <c r="AX16" s="25"/>
      <c r="AY16" s="25"/>
      <c r="AZ16" s="25"/>
      <c r="BA16" s="25"/>
      <c r="BB16" s="25"/>
    </row>
    <row r="17" spans="1:54" s="24" customFormat="1" ht="22.5" customHeight="1" x14ac:dyDescent="0.25">
      <c r="B17" s="81"/>
      <c r="C17" s="81" t="s">
        <v>9</v>
      </c>
      <c r="D17" s="83">
        <v>421.72833312000006</v>
      </c>
      <c r="E17" s="83">
        <v>459.70622926999999</v>
      </c>
      <c r="F17" s="83">
        <v>503.59219563000005</v>
      </c>
      <c r="G17" s="83">
        <v>519.47253680999995</v>
      </c>
      <c r="H17" s="83">
        <v>543.02070061000006</v>
      </c>
      <c r="I17" s="83">
        <v>596.34411433000002</v>
      </c>
      <c r="J17" s="83">
        <v>638.43067557000006</v>
      </c>
      <c r="K17" s="83">
        <v>670.51151601999993</v>
      </c>
      <c r="L17" s="83">
        <v>710.44583990000012</v>
      </c>
      <c r="M17" s="83">
        <v>740.25212839000005</v>
      </c>
      <c r="N17" s="83">
        <v>761.91343771999993</v>
      </c>
      <c r="O17" s="83">
        <v>803.43208952999998</v>
      </c>
      <c r="P17" s="83">
        <v>845.52855471000009</v>
      </c>
      <c r="Q17" s="83">
        <v>897.91308128000003</v>
      </c>
      <c r="R17" s="83">
        <v>921.80524271000002</v>
      </c>
      <c r="S17" s="83">
        <v>21.479030170320737</v>
      </c>
      <c r="X17" s="127"/>
      <c r="AF17" s="128"/>
      <c r="AG17" s="115"/>
      <c r="AH17" s="115"/>
      <c r="AL17" s="25"/>
      <c r="AM17" s="25"/>
      <c r="AN17" s="25"/>
      <c r="AO17" s="25"/>
      <c r="AP17" s="25"/>
      <c r="AQ17" s="25"/>
      <c r="AR17" s="25"/>
      <c r="AS17" s="25"/>
      <c r="AT17" s="25"/>
      <c r="AU17" s="25"/>
      <c r="AV17" s="25"/>
      <c r="AW17" s="25"/>
      <c r="AX17" s="25"/>
      <c r="AY17" s="25"/>
      <c r="AZ17" s="25"/>
      <c r="BA17" s="25"/>
      <c r="BB17" s="25"/>
    </row>
    <row r="18" spans="1:54" s="24" customFormat="1" ht="22.5" customHeight="1" x14ac:dyDescent="0.25">
      <c r="B18" s="81"/>
      <c r="C18" s="81" t="s">
        <v>10</v>
      </c>
      <c r="D18" s="83">
        <v>55.421320909999999</v>
      </c>
      <c r="E18" s="83">
        <v>61.122765940000001</v>
      </c>
      <c r="F18" s="83">
        <v>65.89541887</v>
      </c>
      <c r="G18" s="83">
        <v>68.318456590000011</v>
      </c>
      <c r="H18" s="83">
        <v>72.216249739999995</v>
      </c>
      <c r="I18" s="83">
        <v>80.76330591</v>
      </c>
      <c r="J18" s="83">
        <v>88.95041513000001</v>
      </c>
      <c r="K18" s="83">
        <v>97.52933388999999</v>
      </c>
      <c r="L18" s="83">
        <v>107.96311396999999</v>
      </c>
      <c r="M18" s="83">
        <v>113.19051342</v>
      </c>
      <c r="N18" s="83">
        <v>120.67162981</v>
      </c>
      <c r="O18" s="83">
        <v>129.89496586999999</v>
      </c>
      <c r="P18" s="83">
        <v>137.80481270999999</v>
      </c>
      <c r="Q18" s="83">
        <v>146.34983376</v>
      </c>
      <c r="R18" s="83">
        <v>154.59352340000001</v>
      </c>
      <c r="S18" s="83">
        <v>3.6021914384895952</v>
      </c>
      <c r="AF18" s="128"/>
      <c r="AL18" s="25"/>
      <c r="AM18" s="25"/>
      <c r="AN18" s="25"/>
      <c r="AO18" s="25"/>
      <c r="AP18" s="25"/>
      <c r="AQ18" s="25"/>
      <c r="AR18" s="25"/>
      <c r="AS18" s="25"/>
      <c r="AT18" s="25"/>
      <c r="AU18" s="25"/>
      <c r="AV18" s="25"/>
      <c r="AW18" s="25"/>
      <c r="AX18" s="25"/>
      <c r="AY18" s="25"/>
      <c r="AZ18" s="25"/>
      <c r="BA18" s="25"/>
      <c r="BB18" s="25"/>
    </row>
    <row r="19" spans="1:54" s="24" customFormat="1" ht="27" customHeight="1" x14ac:dyDescent="0.25">
      <c r="B19" s="81"/>
      <c r="C19" s="82" t="s">
        <v>7</v>
      </c>
      <c r="D19" s="83">
        <v>478.16007417999998</v>
      </c>
      <c r="E19" s="83">
        <v>472.88347497000007</v>
      </c>
      <c r="F19" s="83">
        <v>469.81630739000002</v>
      </c>
      <c r="G19" s="83">
        <v>465.41170873000004</v>
      </c>
      <c r="H19" s="83">
        <v>466.49523081999996</v>
      </c>
      <c r="I19" s="83">
        <v>465.40525954999998</v>
      </c>
      <c r="J19" s="83">
        <v>467.06660066999996</v>
      </c>
      <c r="K19" s="83">
        <v>461.62607788999998</v>
      </c>
      <c r="L19" s="83">
        <v>452.22769911999995</v>
      </c>
      <c r="M19" s="83">
        <v>449.73395150000005</v>
      </c>
      <c r="N19" s="83">
        <v>443.05679379999998</v>
      </c>
      <c r="O19" s="83">
        <v>437.71575343000006</v>
      </c>
      <c r="P19" s="83">
        <v>434.97232979</v>
      </c>
      <c r="Q19" s="83">
        <v>439.40149687999997</v>
      </c>
      <c r="R19" s="83">
        <v>449.40399223000003</v>
      </c>
      <c r="S19" s="83">
        <v>10.471584951494483</v>
      </c>
      <c r="AL19" s="25"/>
      <c r="AM19" s="25"/>
      <c r="AN19" s="25"/>
      <c r="AO19" s="25"/>
      <c r="AP19" s="25"/>
      <c r="AQ19" s="25"/>
      <c r="AR19" s="25"/>
      <c r="AS19" s="25"/>
      <c r="AT19" s="25"/>
      <c r="AU19" s="25"/>
      <c r="AV19" s="25"/>
      <c r="AW19" s="25"/>
      <c r="AX19" s="25"/>
      <c r="AY19" s="25"/>
      <c r="AZ19" s="25"/>
      <c r="BA19" s="25"/>
      <c r="BB19" s="25"/>
    </row>
    <row r="20" spans="1:54" s="18" customFormat="1" ht="36" customHeight="1" x14ac:dyDescent="0.25">
      <c r="A20" s="17"/>
      <c r="B20" s="191" t="s">
        <v>258</v>
      </c>
      <c r="C20" s="191"/>
      <c r="D20" s="80">
        <v>509.63075401000003</v>
      </c>
      <c r="E20" s="80">
        <v>551.79723019999994</v>
      </c>
      <c r="F20" s="80">
        <v>600.86121188000004</v>
      </c>
      <c r="G20" s="80">
        <v>619.34603058999994</v>
      </c>
      <c r="H20" s="80">
        <v>649.01428845999999</v>
      </c>
      <c r="I20" s="80">
        <v>715.23983040999997</v>
      </c>
      <c r="J20" s="80">
        <v>767.26165846000004</v>
      </c>
      <c r="K20" s="80">
        <v>800.09894264999991</v>
      </c>
      <c r="L20" s="80">
        <v>850.03234810000004</v>
      </c>
      <c r="M20" s="80">
        <v>882.27793405000011</v>
      </c>
      <c r="N20" s="80">
        <v>907.99403288999997</v>
      </c>
      <c r="O20" s="80">
        <v>956.80071666999993</v>
      </c>
      <c r="P20" s="80">
        <v>1005.01525252</v>
      </c>
      <c r="Q20" s="80">
        <v>1062.9930799000001</v>
      </c>
      <c r="R20" s="80">
        <v>1092.75462758</v>
      </c>
      <c r="S20" s="80">
        <v>100</v>
      </c>
      <c r="T20" s="17"/>
      <c r="Y20" s="26"/>
      <c r="AA20" s="19"/>
      <c r="AB20" s="19"/>
      <c r="AC20" s="19"/>
      <c r="AD20" s="19"/>
      <c r="AE20" s="19"/>
      <c r="AI20" s="14"/>
      <c r="AL20" s="21"/>
      <c r="AM20" s="21"/>
      <c r="AN20" s="21"/>
      <c r="AO20" s="21"/>
      <c r="AP20" s="21"/>
      <c r="AQ20" s="21"/>
      <c r="AR20" s="21"/>
      <c r="AS20" s="21"/>
      <c r="AT20" s="21"/>
      <c r="AU20" s="21"/>
      <c r="AV20" s="21"/>
      <c r="AW20" s="21"/>
      <c r="AX20" s="21"/>
      <c r="AY20" s="21"/>
      <c r="AZ20" s="21"/>
      <c r="BA20" s="21"/>
      <c r="BB20" s="21"/>
    </row>
    <row r="21" spans="1:54" s="24" customFormat="1" ht="22.5" customHeight="1" x14ac:dyDescent="0.25">
      <c r="B21" s="81"/>
      <c r="C21" s="81" t="s">
        <v>4</v>
      </c>
      <c r="D21" s="83">
        <v>30.701868190000003</v>
      </c>
      <c r="E21" s="83">
        <v>28.009328329999999</v>
      </c>
      <c r="F21" s="83">
        <v>30.632500879999998</v>
      </c>
      <c r="G21" s="83">
        <v>27.255956700000002</v>
      </c>
      <c r="H21" s="83">
        <v>22.448938170000002</v>
      </c>
      <c r="I21" s="83">
        <v>23.77849664</v>
      </c>
      <c r="J21" s="83">
        <v>29.55271986</v>
      </c>
      <c r="K21" s="83">
        <v>30.848002400000002</v>
      </c>
      <c r="L21" s="83">
        <v>27.745100609999998</v>
      </c>
      <c r="M21" s="83">
        <v>23.64573171</v>
      </c>
      <c r="N21" s="83">
        <v>21.24757305</v>
      </c>
      <c r="O21" s="83">
        <v>20.621198570000001</v>
      </c>
      <c r="P21" s="83">
        <v>18.771140489999997</v>
      </c>
      <c r="Q21" s="83">
        <v>15.071564733519999</v>
      </c>
      <c r="R21" s="83">
        <v>14.066310038940001</v>
      </c>
      <c r="S21" s="83">
        <v>1.2872340856694486</v>
      </c>
      <c r="AL21" s="25"/>
      <c r="AM21" s="25"/>
      <c r="AN21" s="25"/>
      <c r="AO21" s="25"/>
      <c r="AP21" s="25"/>
      <c r="AQ21" s="25"/>
      <c r="AR21" s="25"/>
      <c r="AS21" s="25"/>
      <c r="AT21" s="25"/>
      <c r="AU21" s="25"/>
      <c r="AV21" s="25"/>
      <c r="AW21" s="25"/>
      <c r="AX21" s="25"/>
      <c r="AY21" s="25"/>
      <c r="AZ21" s="25"/>
      <c r="BA21" s="25"/>
      <c r="BB21" s="25"/>
    </row>
    <row r="22" spans="1:54" s="115" customFormat="1" ht="22.5" customHeight="1" x14ac:dyDescent="0.25">
      <c r="B22" s="121"/>
      <c r="C22" s="81" t="s">
        <v>0</v>
      </c>
      <c r="D22" s="83">
        <v>67.714336000000003</v>
      </c>
      <c r="E22" s="83">
        <v>72.667763999999991</v>
      </c>
      <c r="F22" s="83">
        <v>80.201793999999992</v>
      </c>
      <c r="G22" s="83">
        <v>81.346024</v>
      </c>
      <c r="H22" s="83">
        <v>87.896901999999997</v>
      </c>
      <c r="I22" s="83">
        <v>98.514462000000009</v>
      </c>
      <c r="J22" s="83">
        <v>105.437978</v>
      </c>
      <c r="K22" s="83">
        <v>107.580754</v>
      </c>
      <c r="L22" s="83">
        <v>111.45883800000001</v>
      </c>
      <c r="M22" s="83">
        <v>113.95576199999999</v>
      </c>
      <c r="N22" s="83">
        <v>116.567066</v>
      </c>
      <c r="O22" s="83">
        <v>121.765422</v>
      </c>
      <c r="P22" s="83">
        <v>121.20336426999999</v>
      </c>
      <c r="Q22" s="83">
        <v>126.26906656</v>
      </c>
      <c r="R22" s="83">
        <v>126.60945183000001</v>
      </c>
      <c r="S22" s="83">
        <v>11.586265446469683</v>
      </c>
      <c r="AL22" s="124"/>
      <c r="AM22" s="124"/>
      <c r="AN22" s="124"/>
      <c r="AO22" s="124"/>
      <c r="AP22" s="124"/>
      <c r="AQ22" s="124"/>
      <c r="AR22" s="124"/>
      <c r="AS22" s="124"/>
      <c r="AT22" s="124"/>
      <c r="AU22" s="124"/>
      <c r="AV22" s="124"/>
      <c r="AW22" s="124"/>
      <c r="AX22" s="124"/>
      <c r="AY22" s="124"/>
      <c r="AZ22" s="124"/>
      <c r="BA22" s="124"/>
      <c r="BB22" s="124"/>
    </row>
    <row r="23" spans="1:54" s="24" customFormat="1" ht="22.5" customHeight="1" x14ac:dyDescent="0.25">
      <c r="B23" s="81"/>
      <c r="C23" s="81" t="s">
        <v>5</v>
      </c>
      <c r="D23" s="83">
        <v>290.04927600000002</v>
      </c>
      <c r="E23" s="83">
        <v>322.35663799999998</v>
      </c>
      <c r="F23" s="83">
        <v>359.63135999999997</v>
      </c>
      <c r="G23" s="83">
        <v>369.84446200000002</v>
      </c>
      <c r="H23" s="83">
        <v>390.30583999999999</v>
      </c>
      <c r="I23" s="83">
        <v>426.35041799999999</v>
      </c>
      <c r="J23" s="83">
        <v>473.82663200000002</v>
      </c>
      <c r="K23" s="83">
        <v>492.11779999999999</v>
      </c>
      <c r="L23" s="83">
        <v>526.22281999999996</v>
      </c>
      <c r="M23" s="83">
        <v>539.15610199999992</v>
      </c>
      <c r="N23" s="83">
        <v>548.46646199999998</v>
      </c>
      <c r="O23" s="83">
        <v>567.43212800000003</v>
      </c>
      <c r="P23" s="83">
        <v>597.63386661000004</v>
      </c>
      <c r="Q23" s="83">
        <v>627.32611929999996</v>
      </c>
      <c r="R23" s="83">
        <v>628.85170230999995</v>
      </c>
      <c r="S23" s="83">
        <v>57.547384054794314</v>
      </c>
      <c r="AL23" s="25"/>
      <c r="AM23" s="25"/>
      <c r="AN23" s="25"/>
      <c r="AO23" s="25"/>
      <c r="AP23" s="25"/>
      <c r="AQ23" s="25"/>
      <c r="AR23" s="25"/>
      <c r="AS23" s="25"/>
      <c r="AT23" s="25"/>
      <c r="AU23" s="25"/>
      <c r="AV23" s="25"/>
      <c r="AW23" s="25"/>
      <c r="AX23" s="25"/>
      <c r="AY23" s="25"/>
      <c r="AZ23" s="25"/>
      <c r="BA23" s="25"/>
      <c r="BB23" s="25"/>
    </row>
    <row r="24" spans="1:54" s="24" customFormat="1" ht="22.5" customHeight="1" x14ac:dyDescent="0.25">
      <c r="B24" s="81"/>
      <c r="C24" s="81" t="s">
        <v>1</v>
      </c>
      <c r="D24" s="83">
        <v>48.538572000000002</v>
      </c>
      <c r="E24" s="83">
        <v>48.846108000000001</v>
      </c>
      <c r="F24" s="83">
        <v>45.534591999999996</v>
      </c>
      <c r="G24" s="83">
        <v>45.997271999999995</v>
      </c>
      <c r="H24" s="83">
        <v>48.225016000000004</v>
      </c>
      <c r="I24" s="83">
        <v>50.053805999999994</v>
      </c>
      <c r="J24" s="83">
        <v>36.335172</v>
      </c>
      <c r="K24" s="83">
        <v>29.369085999999999</v>
      </c>
      <c r="L24" s="83">
        <v>29.296502</v>
      </c>
      <c r="M24" s="83">
        <v>32.098639999999996</v>
      </c>
      <c r="N24" s="83">
        <v>36.419108000000001</v>
      </c>
      <c r="O24" s="83">
        <v>40.412948</v>
      </c>
      <c r="P24" s="83">
        <v>43.006879910000002</v>
      </c>
      <c r="Q24" s="83">
        <v>49.060904199999996</v>
      </c>
      <c r="R24" s="83">
        <v>57.997039539999996</v>
      </c>
      <c r="S24" s="83">
        <v>5.3074165120160117</v>
      </c>
      <c r="AL24" s="25"/>
      <c r="AM24" s="25"/>
      <c r="AN24" s="25"/>
      <c r="AO24" s="25"/>
      <c r="AP24" s="25"/>
      <c r="AQ24" s="25"/>
      <c r="AR24" s="25"/>
      <c r="AS24" s="25"/>
      <c r="AT24" s="25"/>
      <c r="AU24" s="25"/>
      <c r="AV24" s="25"/>
      <c r="AW24" s="25"/>
      <c r="AX24" s="25"/>
      <c r="AY24" s="25"/>
      <c r="AZ24" s="25"/>
      <c r="BA24" s="25"/>
      <c r="BB24" s="25"/>
    </row>
    <row r="25" spans="1:54" s="24" customFormat="1" ht="22.5" customHeight="1" x14ac:dyDescent="0.25">
      <c r="B25" s="81"/>
      <c r="C25" s="81" t="s">
        <v>6</v>
      </c>
      <c r="D25" s="83">
        <v>64.690105819999999</v>
      </c>
      <c r="E25" s="83">
        <v>70.979927869999997</v>
      </c>
      <c r="F25" s="83">
        <v>74.817338820000003</v>
      </c>
      <c r="G25" s="83">
        <v>82.845493939999997</v>
      </c>
      <c r="H25" s="83">
        <v>85.36131214000001</v>
      </c>
      <c r="I25" s="83">
        <v>97.370373639999997</v>
      </c>
      <c r="J25" s="83">
        <v>98.798600580000013</v>
      </c>
      <c r="K25" s="83">
        <v>112.69685668000001</v>
      </c>
      <c r="L25" s="83">
        <v>120.35917356</v>
      </c>
      <c r="M25" s="83">
        <v>132.9325312</v>
      </c>
      <c r="N25" s="83">
        <v>137.41084273999999</v>
      </c>
      <c r="O25" s="83">
        <v>145.20014723</v>
      </c>
      <c r="P25" s="83">
        <v>148.44564818000001</v>
      </c>
      <c r="Q25" s="83">
        <v>154.51682391</v>
      </c>
      <c r="R25" s="83">
        <v>162.58123487000003</v>
      </c>
      <c r="S25" s="83">
        <v>14.87810994038527</v>
      </c>
      <c r="AL25" s="25"/>
      <c r="AM25" s="25"/>
      <c r="AN25" s="25"/>
      <c r="AO25" s="25"/>
      <c r="AP25" s="25"/>
      <c r="AQ25" s="25"/>
      <c r="AR25" s="25"/>
      <c r="AS25" s="25"/>
      <c r="AT25" s="25"/>
      <c r="AU25" s="25"/>
      <c r="AV25" s="25"/>
      <c r="AW25" s="25"/>
      <c r="AX25" s="25"/>
      <c r="AY25" s="25"/>
      <c r="AZ25" s="25"/>
      <c r="BA25" s="25"/>
      <c r="BB25" s="25"/>
    </row>
    <row r="26" spans="1:54" s="24" customFormat="1" ht="22.5" customHeight="1" x14ac:dyDescent="0.25">
      <c r="B26" s="81"/>
      <c r="C26" s="81" t="s">
        <v>7</v>
      </c>
      <c r="D26" s="83">
        <v>3.0173100000000002</v>
      </c>
      <c r="E26" s="83">
        <v>3.2795240000000003</v>
      </c>
      <c r="F26" s="83">
        <v>3.820894</v>
      </c>
      <c r="G26" s="83">
        <v>4.7161540000000004</v>
      </c>
      <c r="H26" s="83">
        <v>5.5543100000000001</v>
      </c>
      <c r="I26" s="83">
        <v>7.8407060000000008</v>
      </c>
      <c r="J26" s="83">
        <v>8.5822839999999996</v>
      </c>
      <c r="K26" s="83">
        <v>9.2376900000000006</v>
      </c>
      <c r="L26" s="83">
        <v>10.52726</v>
      </c>
      <c r="M26" s="83">
        <v>11.634509999999999</v>
      </c>
      <c r="N26" s="83">
        <v>12.662984</v>
      </c>
      <c r="O26" s="83">
        <v>16.500561999999999</v>
      </c>
      <c r="P26" s="83">
        <v>18.447170539999998</v>
      </c>
      <c r="Q26" s="83">
        <v>18.446219299999999</v>
      </c>
      <c r="R26" s="83">
        <v>18.404072729999999</v>
      </c>
      <c r="S26" s="83">
        <v>1.6841907840516233</v>
      </c>
      <c r="AL26" s="25"/>
      <c r="AM26" s="25"/>
      <c r="AN26" s="25"/>
      <c r="AO26" s="25"/>
      <c r="AP26" s="25"/>
      <c r="AQ26" s="25"/>
      <c r="AR26" s="25"/>
      <c r="AS26" s="25"/>
      <c r="AT26" s="25"/>
      <c r="AU26" s="25"/>
      <c r="AV26" s="25"/>
      <c r="AW26" s="25"/>
      <c r="AX26" s="25"/>
      <c r="AY26" s="25"/>
      <c r="AZ26" s="25"/>
      <c r="BA26" s="25"/>
      <c r="BB26" s="25"/>
    </row>
    <row r="27" spans="1:54" s="24" customFormat="1" ht="22.5" customHeight="1" x14ac:dyDescent="0.25">
      <c r="B27" s="81"/>
      <c r="C27" s="81" t="s">
        <v>8</v>
      </c>
      <c r="D27" s="83">
        <v>1.008694</v>
      </c>
      <c r="E27" s="83">
        <v>1.6087159999999998</v>
      </c>
      <c r="F27" s="83">
        <v>2.1109001900000002</v>
      </c>
      <c r="G27" s="83">
        <v>3.17190394</v>
      </c>
      <c r="H27" s="83">
        <v>4.8308101499999996</v>
      </c>
      <c r="I27" s="83">
        <v>6.6180801200000001</v>
      </c>
      <c r="J27" s="83">
        <v>9.4685120200000004</v>
      </c>
      <c r="K27" s="83">
        <v>12.26564757</v>
      </c>
      <c r="L27" s="83">
        <v>16.63913793</v>
      </c>
      <c r="M27" s="83">
        <v>18.533539130000001</v>
      </c>
      <c r="N27" s="83">
        <v>21.689359100000001</v>
      </c>
      <c r="O27" s="83">
        <v>26.582388870000003</v>
      </c>
      <c r="P27" s="83">
        <v>32.381803080000005</v>
      </c>
      <c r="Q27" s="83">
        <v>38.971579300000002</v>
      </c>
      <c r="R27" s="83">
        <v>42.829239659999999</v>
      </c>
      <c r="S27" s="83">
        <v>3.919383050781406</v>
      </c>
      <c r="AL27" s="25"/>
      <c r="AM27" s="25"/>
      <c r="AN27" s="25"/>
      <c r="AO27" s="25"/>
      <c r="AP27" s="25"/>
      <c r="AQ27" s="25"/>
      <c r="AR27" s="25"/>
      <c r="AS27" s="25"/>
      <c r="AT27" s="25"/>
      <c r="AU27" s="25"/>
      <c r="AV27" s="25"/>
      <c r="AW27" s="25"/>
      <c r="AX27" s="25"/>
      <c r="AY27" s="25"/>
      <c r="AZ27" s="25"/>
      <c r="BA27" s="25"/>
      <c r="BB27" s="25"/>
    </row>
    <row r="28" spans="1:54" s="24" customFormat="1" ht="22.5" customHeight="1" x14ac:dyDescent="0.25">
      <c r="B28" s="81"/>
      <c r="C28" s="81" t="s">
        <v>3</v>
      </c>
      <c r="D28" s="83">
        <v>0.139406</v>
      </c>
      <c r="E28" s="83">
        <v>0.16873199999999999</v>
      </c>
      <c r="F28" s="83">
        <v>0.201928</v>
      </c>
      <c r="G28" s="83">
        <v>0.246562</v>
      </c>
      <c r="H28" s="83">
        <v>0.32516600000000001</v>
      </c>
      <c r="I28" s="83">
        <v>0.48271800000000004</v>
      </c>
      <c r="J28" s="83">
        <v>0.98255000000000003</v>
      </c>
      <c r="K28" s="83">
        <v>1.680526</v>
      </c>
      <c r="L28" s="83">
        <v>3.3804019999999997</v>
      </c>
      <c r="M28" s="83">
        <v>5.7607099999999996</v>
      </c>
      <c r="N28" s="83">
        <v>8.8755439999999997</v>
      </c>
      <c r="O28" s="83">
        <v>13.587742</v>
      </c>
      <c r="P28" s="83">
        <v>20.304042539999998</v>
      </c>
      <c r="Q28" s="83">
        <v>28.419764820000001</v>
      </c>
      <c r="R28" s="83">
        <v>35.88270352</v>
      </c>
      <c r="S28" s="83">
        <v>3.2836926620448508</v>
      </c>
      <c r="AL28" s="25"/>
      <c r="AM28" s="25"/>
      <c r="AN28" s="25"/>
      <c r="AO28" s="25"/>
      <c r="AP28" s="25"/>
      <c r="AQ28" s="25"/>
      <c r="AR28" s="25"/>
      <c r="AS28" s="25"/>
      <c r="AT28" s="25"/>
      <c r="AU28" s="25"/>
      <c r="AV28" s="25"/>
      <c r="AW28" s="25"/>
      <c r="AX28" s="25"/>
      <c r="AY28" s="25"/>
      <c r="AZ28" s="25"/>
      <c r="BA28" s="25"/>
      <c r="BB28" s="25"/>
    </row>
    <row r="29" spans="1:54" s="24" customFormat="1" ht="27" customHeight="1" x14ac:dyDescent="0.25">
      <c r="B29" s="81"/>
      <c r="C29" s="82" t="s">
        <v>18</v>
      </c>
      <c r="D29" s="83">
        <v>3.771186000000057</v>
      </c>
      <c r="E29" s="83">
        <v>3.8804920000000038</v>
      </c>
      <c r="F29" s="83">
        <v>3.9099039900000889</v>
      </c>
      <c r="G29" s="83">
        <v>3.9222020099999781</v>
      </c>
      <c r="H29" s="83">
        <v>4.0659940000000461</v>
      </c>
      <c r="I29" s="83">
        <v>4.2307700100000147</v>
      </c>
      <c r="J29" s="83">
        <v>4.2772100000000819</v>
      </c>
      <c r="K29" s="83">
        <v>4.3025799999998071</v>
      </c>
      <c r="L29" s="83">
        <v>4.4031140000000732</v>
      </c>
      <c r="M29" s="83">
        <v>4.5604080100001738</v>
      </c>
      <c r="N29" s="83">
        <v>4.6550939999998491</v>
      </c>
      <c r="O29" s="83">
        <v>4.6981799999998657</v>
      </c>
      <c r="P29" s="83">
        <v>4.8213369000000057</v>
      </c>
      <c r="Q29" s="83">
        <v>4.9110377764802706</v>
      </c>
      <c r="R29" s="83">
        <v>5.5328730810601883</v>
      </c>
      <c r="S29" s="83">
        <v>0.50632346378740267</v>
      </c>
      <c r="AL29" s="25"/>
      <c r="AM29" s="25"/>
      <c r="AN29" s="25"/>
      <c r="AO29" s="25"/>
      <c r="AP29" s="25"/>
      <c r="AQ29" s="25"/>
      <c r="AR29" s="25"/>
      <c r="AS29" s="25"/>
      <c r="AT29" s="25"/>
      <c r="AU29" s="25"/>
      <c r="AV29" s="25"/>
      <c r="AW29" s="25"/>
      <c r="AX29" s="25"/>
      <c r="AY29" s="25"/>
      <c r="AZ29" s="25"/>
      <c r="BA29" s="25"/>
      <c r="BB29" s="25"/>
    </row>
    <row r="30" spans="1:54" s="18" customFormat="1" ht="36" customHeight="1" x14ac:dyDescent="0.25">
      <c r="A30" s="17"/>
      <c r="B30" s="191" t="s">
        <v>259</v>
      </c>
      <c r="C30" s="191"/>
      <c r="D30" s="80">
        <v>2799.82735134</v>
      </c>
      <c r="E30" s="80">
        <v>2937.9094359700002</v>
      </c>
      <c r="F30" s="80">
        <v>3075.9714920999995</v>
      </c>
      <c r="G30" s="80">
        <v>3130.2397509900002</v>
      </c>
      <c r="H30" s="80">
        <v>3251.6626280200003</v>
      </c>
      <c r="I30" s="80">
        <v>3431.2122598600004</v>
      </c>
      <c r="J30" s="80">
        <v>3577.2033138699999</v>
      </c>
      <c r="K30" s="80">
        <v>3687.7642170399999</v>
      </c>
      <c r="L30" s="80">
        <v>3797.4558210800001</v>
      </c>
      <c r="M30" s="80">
        <v>3866.18741</v>
      </c>
      <c r="N30" s="80">
        <v>3928.4306660900002</v>
      </c>
      <c r="O30" s="80">
        <v>3981.5241911999997</v>
      </c>
      <c r="P30" s="80">
        <v>4067.4133609099999</v>
      </c>
      <c r="Q30" s="80">
        <v>4199.4142679799997</v>
      </c>
      <c r="R30" s="80">
        <v>4291.6520690200005</v>
      </c>
      <c r="S30" s="80">
        <v>100</v>
      </c>
      <c r="T30" s="17"/>
      <c r="AA30" s="19"/>
      <c r="AB30" s="19"/>
      <c r="AC30" s="19"/>
      <c r="AD30" s="19"/>
      <c r="AE30" s="19"/>
      <c r="AI30" s="14"/>
      <c r="AL30" s="21"/>
      <c r="AM30" s="21"/>
      <c r="AN30" s="21"/>
      <c r="AO30" s="21"/>
      <c r="AP30" s="21"/>
      <c r="AQ30" s="21"/>
      <c r="AR30" s="21"/>
      <c r="AS30" s="21"/>
      <c r="AT30" s="21"/>
      <c r="AU30" s="21"/>
      <c r="AV30" s="21"/>
      <c r="AW30" s="21"/>
      <c r="AX30" s="21"/>
      <c r="AY30" s="21"/>
      <c r="AZ30" s="21"/>
      <c r="BA30" s="21"/>
      <c r="BB30" s="21"/>
    </row>
    <row r="31" spans="1:54" s="115" customFormat="1" ht="22.5" customHeight="1" x14ac:dyDescent="0.25">
      <c r="A31" s="120"/>
      <c r="B31" s="121"/>
      <c r="C31" s="81" t="s">
        <v>11</v>
      </c>
      <c r="D31" s="83">
        <v>1159.1162043199997</v>
      </c>
      <c r="E31" s="83">
        <v>1253.64855425</v>
      </c>
      <c r="F31" s="83">
        <v>1338.8781097599999</v>
      </c>
      <c r="G31" s="83">
        <v>1382.77556957</v>
      </c>
      <c r="H31" s="83">
        <v>1442.2942557900001</v>
      </c>
      <c r="I31" s="83">
        <v>1563.5897335599998</v>
      </c>
      <c r="J31" s="83">
        <v>1634.48202253</v>
      </c>
      <c r="K31" s="83">
        <v>1665.4562474699999</v>
      </c>
      <c r="L31" s="83">
        <v>1701.60568913</v>
      </c>
      <c r="M31" s="83">
        <v>1726.00893827</v>
      </c>
      <c r="N31" s="83">
        <v>1731.5436436499999</v>
      </c>
      <c r="O31" s="83">
        <v>1716.64354807</v>
      </c>
      <c r="P31" s="83">
        <v>1733.65441392</v>
      </c>
      <c r="Q31" s="83">
        <v>1783.65885596</v>
      </c>
      <c r="R31" s="83">
        <v>1803.2171417100003</v>
      </c>
      <c r="S31" s="83">
        <v>42.016853013943539</v>
      </c>
      <c r="AL31" s="124"/>
      <c r="AM31" s="124"/>
      <c r="AN31" s="124"/>
      <c r="AO31" s="124"/>
      <c r="AP31" s="124"/>
      <c r="AQ31" s="124"/>
      <c r="AR31" s="124"/>
      <c r="AS31" s="124"/>
      <c r="AT31" s="124"/>
      <c r="AU31" s="124"/>
      <c r="AV31" s="124"/>
      <c r="AW31" s="124"/>
      <c r="AX31" s="124"/>
      <c r="AY31" s="124"/>
      <c r="AZ31" s="124"/>
      <c r="BA31" s="124"/>
      <c r="BB31" s="124"/>
    </row>
    <row r="32" spans="1:54" s="24" customFormat="1" ht="22.5" customHeight="1" x14ac:dyDescent="0.25">
      <c r="B32" s="81"/>
      <c r="C32" s="81" t="s">
        <v>20</v>
      </c>
      <c r="D32" s="83">
        <v>422.45757958000002</v>
      </c>
      <c r="E32" s="83">
        <v>433.98634148999997</v>
      </c>
      <c r="F32" s="83">
        <v>460.48719597000002</v>
      </c>
      <c r="G32" s="83">
        <v>479.45270798000001</v>
      </c>
      <c r="H32" s="83">
        <v>496.46154557</v>
      </c>
      <c r="I32" s="83">
        <v>527.86247377999996</v>
      </c>
      <c r="J32" s="83">
        <v>560.37908366999989</v>
      </c>
      <c r="K32" s="83">
        <v>598.69855116999997</v>
      </c>
      <c r="L32" s="83">
        <v>631.49751034999997</v>
      </c>
      <c r="M32" s="83">
        <v>645.98473622999995</v>
      </c>
      <c r="N32" s="83">
        <v>677.62119063</v>
      </c>
      <c r="O32" s="83">
        <v>700.7378061899999</v>
      </c>
      <c r="P32" s="83">
        <v>731.71002025999996</v>
      </c>
      <c r="Q32" s="83">
        <v>761.11221055999988</v>
      </c>
      <c r="R32" s="83">
        <v>793.24372544000005</v>
      </c>
      <c r="S32" s="83">
        <v>18.483411811646171</v>
      </c>
      <c r="AL32" s="25"/>
      <c r="AM32" s="25"/>
      <c r="AN32" s="25"/>
      <c r="AO32" s="25"/>
      <c r="AP32" s="25"/>
      <c r="AQ32" s="25"/>
      <c r="AR32" s="25"/>
      <c r="AS32" s="25"/>
      <c r="AT32" s="25"/>
      <c r="AU32" s="25"/>
      <c r="AV32" s="25"/>
      <c r="AW32" s="25"/>
      <c r="AX32" s="25"/>
      <c r="AY32" s="25"/>
      <c r="AZ32" s="25"/>
      <c r="BA32" s="25"/>
      <c r="BB32" s="25"/>
    </row>
    <row r="33" spans="1:54" s="24" customFormat="1" ht="27" customHeight="1" x14ac:dyDescent="0.25">
      <c r="B33" s="81"/>
      <c r="C33" s="82" t="s">
        <v>12</v>
      </c>
      <c r="D33" s="83">
        <v>857.15773480000018</v>
      </c>
      <c r="E33" s="83">
        <v>866.51221291000002</v>
      </c>
      <c r="F33" s="83">
        <v>883.27376949000006</v>
      </c>
      <c r="G33" s="83">
        <v>881.83521897999992</v>
      </c>
      <c r="H33" s="83">
        <v>898.38925256000005</v>
      </c>
      <c r="I33" s="83">
        <v>923.11083038999993</v>
      </c>
      <c r="J33" s="83">
        <v>949.54263931000003</v>
      </c>
      <c r="K33" s="83">
        <v>966.56849741000008</v>
      </c>
      <c r="L33" s="83">
        <v>986.87538905000008</v>
      </c>
      <c r="M33" s="83">
        <v>997.82209245000001</v>
      </c>
      <c r="N33" s="83">
        <v>1012.1801004399999</v>
      </c>
      <c r="O33" s="83">
        <v>1042.7469798699999</v>
      </c>
      <c r="P33" s="83">
        <v>1072.2453470299999</v>
      </c>
      <c r="Q33" s="83">
        <v>1112.4078509899998</v>
      </c>
      <c r="R33" s="83">
        <v>1142.9799351899999</v>
      </c>
      <c r="S33" s="83">
        <v>26.632632767245727</v>
      </c>
      <c r="AL33" s="25"/>
      <c r="AM33" s="25"/>
      <c r="AN33" s="25"/>
      <c r="AO33" s="25"/>
      <c r="AP33" s="25"/>
      <c r="AQ33" s="25"/>
      <c r="AR33" s="25"/>
      <c r="AS33" s="25"/>
      <c r="AT33" s="25"/>
      <c r="AU33" s="25"/>
      <c r="AV33" s="25"/>
      <c r="AW33" s="25"/>
      <c r="AX33" s="25"/>
      <c r="AY33" s="25"/>
      <c r="AZ33" s="25"/>
      <c r="BA33" s="25"/>
      <c r="BB33" s="25"/>
    </row>
    <row r="34" spans="1:54" s="18" customFormat="1" ht="36" customHeight="1" x14ac:dyDescent="0.2">
      <c r="A34" s="17"/>
      <c r="B34" s="191" t="s">
        <v>260</v>
      </c>
      <c r="C34" s="191"/>
      <c r="D34" s="80">
        <v>924.99828178999996</v>
      </c>
      <c r="E34" s="80">
        <v>952.83942998999999</v>
      </c>
      <c r="F34" s="80">
        <v>981.79130184000007</v>
      </c>
      <c r="G34" s="80">
        <v>967.48027897999998</v>
      </c>
      <c r="H34" s="80">
        <v>995.09964857</v>
      </c>
      <c r="I34" s="80">
        <v>1026.87729569</v>
      </c>
      <c r="J34" s="80">
        <v>1056.2189380300001</v>
      </c>
      <c r="K34" s="80">
        <v>1106.09254968</v>
      </c>
      <c r="L34" s="80">
        <v>1146.0730106600001</v>
      </c>
      <c r="M34" s="80">
        <v>1170.7049370600002</v>
      </c>
      <c r="N34" s="80">
        <v>1223.8638678299999</v>
      </c>
      <c r="O34" s="80">
        <v>1258.53746389</v>
      </c>
      <c r="P34" s="80">
        <v>1309.2994294000002</v>
      </c>
      <c r="Q34" s="80">
        <v>1348.1722268399999</v>
      </c>
      <c r="R34" s="80">
        <v>1394.0034788700002</v>
      </c>
      <c r="S34" s="80">
        <v>100</v>
      </c>
      <c r="T34" s="17"/>
      <c r="Z34" s="20"/>
      <c r="AA34" s="19"/>
      <c r="AB34" s="19"/>
      <c r="AC34" s="19"/>
      <c r="AD34" s="19"/>
      <c r="AE34" s="19"/>
      <c r="AI34" s="14"/>
      <c r="AL34" s="21"/>
      <c r="AM34" s="21"/>
      <c r="AN34" s="21"/>
      <c r="AO34" s="21"/>
      <c r="AP34" s="21"/>
      <c r="AQ34" s="21"/>
      <c r="AR34" s="21"/>
      <c r="AS34" s="21"/>
      <c r="AT34" s="21"/>
      <c r="AU34" s="21"/>
      <c r="AV34" s="21"/>
      <c r="AW34" s="21"/>
      <c r="AX34" s="21"/>
      <c r="AY34" s="21"/>
      <c r="AZ34" s="21"/>
      <c r="BA34" s="21"/>
      <c r="BB34" s="21"/>
    </row>
    <row r="35" spans="1:54" s="115" customFormat="1" ht="22.5" customHeight="1" x14ac:dyDescent="0.25">
      <c r="B35" s="121"/>
      <c r="C35" s="81" t="s">
        <v>11</v>
      </c>
      <c r="D35" s="83">
        <v>142.52911322</v>
      </c>
      <c r="E35" s="83">
        <v>145.10818021</v>
      </c>
      <c r="F35" s="83">
        <v>145.15410089</v>
      </c>
      <c r="G35" s="83">
        <v>137.03169689999999</v>
      </c>
      <c r="H35" s="83">
        <v>134.91042146000001</v>
      </c>
      <c r="I35" s="83">
        <v>128.60243653000001</v>
      </c>
      <c r="J35" s="83">
        <v>118.19112095</v>
      </c>
      <c r="K35" s="83">
        <v>122.90543871999999</v>
      </c>
      <c r="L35" s="83">
        <v>119.45847839000001</v>
      </c>
      <c r="M35" s="83">
        <v>116.86195665</v>
      </c>
      <c r="N35" s="83">
        <v>126.33191291</v>
      </c>
      <c r="O35" s="83">
        <v>130.25527302999998</v>
      </c>
      <c r="P35" s="83">
        <v>132.50834096</v>
      </c>
      <c r="Q35" s="83">
        <v>134.23967622999999</v>
      </c>
      <c r="R35" s="83">
        <v>139.35885190000002</v>
      </c>
      <c r="S35" s="83">
        <v>9.99702325082907</v>
      </c>
      <c r="AL35" s="124"/>
      <c r="AM35" s="124"/>
      <c r="AN35" s="124"/>
      <c r="AO35" s="124"/>
      <c r="AP35" s="124"/>
      <c r="AQ35" s="124"/>
      <c r="AR35" s="124"/>
      <c r="AS35" s="124"/>
      <c r="AT35" s="124"/>
      <c r="AU35" s="124"/>
      <c r="AV35" s="124"/>
      <c r="AW35" s="124"/>
      <c r="AX35" s="124"/>
      <c r="AY35" s="124"/>
      <c r="AZ35" s="124"/>
      <c r="BA35" s="124"/>
      <c r="BB35" s="124"/>
    </row>
    <row r="36" spans="1:54" s="24" customFormat="1" ht="22.5" customHeight="1" x14ac:dyDescent="0.25">
      <c r="B36" s="81"/>
      <c r="C36" s="81" t="s">
        <v>20</v>
      </c>
      <c r="D36" s="83">
        <v>411.73519288</v>
      </c>
      <c r="E36" s="83">
        <v>421.16396681000003</v>
      </c>
      <c r="F36" s="83">
        <v>445.71460321000001</v>
      </c>
      <c r="G36" s="83">
        <v>458.82430141000003</v>
      </c>
      <c r="H36" s="83">
        <v>471.55348046</v>
      </c>
      <c r="I36" s="83">
        <v>500.47716967000002</v>
      </c>
      <c r="J36" s="83">
        <v>528.07985968000003</v>
      </c>
      <c r="K36" s="83">
        <v>564.06230094</v>
      </c>
      <c r="L36" s="83">
        <v>593.47031645000004</v>
      </c>
      <c r="M36" s="83">
        <v>604.31819967000013</v>
      </c>
      <c r="N36" s="83">
        <v>634.06507809999994</v>
      </c>
      <c r="O36" s="83">
        <v>653.08330019000005</v>
      </c>
      <c r="P36" s="83">
        <v>681.51932760000011</v>
      </c>
      <c r="Q36" s="83">
        <v>704.65176970999994</v>
      </c>
      <c r="R36" s="83">
        <v>733.30639085000007</v>
      </c>
      <c r="S36" s="83">
        <v>52.60434439119399</v>
      </c>
      <c r="AL36" s="25"/>
      <c r="AM36" s="25"/>
      <c r="AN36" s="25"/>
      <c r="AO36" s="25"/>
      <c r="AP36" s="25"/>
      <c r="AQ36" s="25"/>
      <c r="AR36" s="25"/>
      <c r="AS36" s="25"/>
      <c r="AT36" s="25"/>
      <c r="AU36" s="25"/>
      <c r="AV36" s="25"/>
      <c r="AW36" s="25"/>
      <c r="AX36" s="25"/>
      <c r="AY36" s="25"/>
      <c r="AZ36" s="25"/>
      <c r="BA36" s="25"/>
      <c r="BB36" s="25"/>
    </row>
    <row r="37" spans="1:54" s="24" customFormat="1" ht="27" customHeight="1" x14ac:dyDescent="0.25">
      <c r="B37" s="81"/>
      <c r="C37" s="82" t="s">
        <v>12</v>
      </c>
      <c r="D37" s="83">
        <v>119.0257581</v>
      </c>
      <c r="E37" s="83">
        <v>116.05892584</v>
      </c>
      <c r="F37" s="83">
        <v>116.26253445000002</v>
      </c>
      <c r="G37" s="83">
        <v>110.25094719000001</v>
      </c>
      <c r="H37" s="83">
        <v>109.85861234999999</v>
      </c>
      <c r="I37" s="83">
        <v>113.87394144</v>
      </c>
      <c r="J37" s="83">
        <v>116.95759445</v>
      </c>
      <c r="K37" s="83">
        <v>118.13512034999999</v>
      </c>
      <c r="L37" s="83">
        <v>121.45095636999999</v>
      </c>
      <c r="M37" s="83">
        <v>124.53723838999998</v>
      </c>
      <c r="N37" s="83">
        <v>131.08752592000002</v>
      </c>
      <c r="O37" s="83">
        <v>135.89517687</v>
      </c>
      <c r="P37" s="83">
        <v>142.25843318</v>
      </c>
      <c r="Q37" s="83">
        <v>146.78566845999998</v>
      </c>
      <c r="R37" s="83">
        <v>151.55120468999999</v>
      </c>
      <c r="S37" s="83">
        <v>10.871651827788094</v>
      </c>
      <c r="AL37" s="25"/>
      <c r="AM37" s="25"/>
      <c r="AN37" s="25"/>
      <c r="AO37" s="25"/>
      <c r="AP37" s="25"/>
      <c r="AQ37" s="25"/>
      <c r="AR37" s="25"/>
      <c r="AS37" s="25"/>
      <c r="AT37" s="25"/>
      <c r="AU37" s="25"/>
      <c r="AV37" s="25"/>
      <c r="AW37" s="25"/>
      <c r="AX37" s="25"/>
      <c r="AY37" s="25"/>
      <c r="AZ37" s="25"/>
      <c r="BA37" s="25"/>
      <c r="BB37" s="25"/>
    </row>
    <row r="38" spans="1:54" s="18" customFormat="1" ht="36" customHeight="1" x14ac:dyDescent="0.25">
      <c r="A38" s="17"/>
      <c r="B38" s="191" t="s">
        <v>261</v>
      </c>
      <c r="C38" s="191"/>
      <c r="D38" s="80">
        <v>149.61834673000001</v>
      </c>
      <c r="E38" s="80">
        <v>165.34900528</v>
      </c>
      <c r="F38" s="80">
        <v>175.43596708000001</v>
      </c>
      <c r="G38" s="80">
        <v>191.17873215</v>
      </c>
      <c r="H38" s="80">
        <v>198.49474894000002</v>
      </c>
      <c r="I38" s="80">
        <v>226.02346047999998</v>
      </c>
      <c r="J38" s="80">
        <v>237.37532148000003</v>
      </c>
      <c r="K38" s="80">
        <v>250.25861286</v>
      </c>
      <c r="L38" s="80">
        <v>265.80829367999996</v>
      </c>
      <c r="M38" s="80">
        <v>272.47054685000001</v>
      </c>
      <c r="N38" s="80">
        <v>271.81327521000003</v>
      </c>
      <c r="O38" s="80">
        <v>285.85773179</v>
      </c>
      <c r="P38" s="80">
        <v>312.54388469000003</v>
      </c>
      <c r="Q38" s="80">
        <v>343.26378463000003</v>
      </c>
      <c r="R38" s="80">
        <v>359.58001422000001</v>
      </c>
      <c r="S38" s="80">
        <v>100</v>
      </c>
      <c r="T38" s="17"/>
      <c r="Y38" s="26"/>
      <c r="AA38" s="19"/>
      <c r="AB38" s="19"/>
      <c r="AC38" s="19"/>
      <c r="AD38" s="19"/>
      <c r="AE38" s="19"/>
      <c r="AI38" s="14"/>
      <c r="AL38" s="21"/>
      <c r="AM38" s="21"/>
      <c r="AN38" s="21"/>
      <c r="AO38" s="21"/>
      <c r="AP38" s="21"/>
      <c r="AQ38" s="21"/>
      <c r="AR38" s="21"/>
      <c r="AS38" s="21"/>
      <c r="AT38" s="21"/>
      <c r="AU38" s="21"/>
      <c r="AV38" s="21"/>
      <c r="AW38" s="21"/>
      <c r="AX38" s="21"/>
      <c r="AY38" s="21"/>
      <c r="AZ38" s="21"/>
      <c r="BA38" s="21"/>
      <c r="BB38" s="21"/>
    </row>
    <row r="39" spans="1:54" s="115" customFormat="1" ht="22.5" customHeight="1" x14ac:dyDescent="0.25">
      <c r="B39" s="121"/>
      <c r="C39" s="81" t="s">
        <v>11</v>
      </c>
      <c r="D39" s="83">
        <v>63.512939740000007</v>
      </c>
      <c r="E39" s="83">
        <v>75.836012980000007</v>
      </c>
      <c r="F39" s="83">
        <v>76.162419780000008</v>
      </c>
      <c r="G39" s="83">
        <v>86.290289979999997</v>
      </c>
      <c r="H39" s="83">
        <v>86.358425159999996</v>
      </c>
      <c r="I39" s="83">
        <v>104.21252736</v>
      </c>
      <c r="J39" s="83">
        <v>99.372438250000002</v>
      </c>
      <c r="K39" s="83">
        <v>102.49477841</v>
      </c>
      <c r="L39" s="83">
        <v>110.67691773</v>
      </c>
      <c r="M39" s="83">
        <v>113.4733872</v>
      </c>
      <c r="N39" s="83">
        <v>109.22452287999999</v>
      </c>
      <c r="O39" s="83">
        <v>116.36959185000001</v>
      </c>
      <c r="P39" s="83">
        <v>134.76718414999999</v>
      </c>
      <c r="Q39" s="83">
        <v>150.21586632</v>
      </c>
      <c r="R39" s="83">
        <v>157.62675798000001</v>
      </c>
      <c r="S39" s="83">
        <v>43.836351228230399</v>
      </c>
      <c r="AL39" s="124"/>
      <c r="AM39" s="124"/>
      <c r="AN39" s="124"/>
      <c r="AO39" s="124"/>
      <c r="AP39" s="124"/>
      <c r="AQ39" s="124"/>
      <c r="AR39" s="124"/>
      <c r="AS39" s="124"/>
      <c r="AT39" s="124"/>
      <c r="AU39" s="124"/>
      <c r="AV39" s="124"/>
      <c r="AW39" s="124"/>
      <c r="AX39" s="124"/>
      <c r="AY39" s="124"/>
      <c r="AZ39" s="124"/>
      <c r="BA39" s="124"/>
      <c r="BB39" s="124"/>
    </row>
    <row r="40" spans="1:54" s="24" customFormat="1" ht="22.5" customHeight="1" x14ac:dyDescent="0.25">
      <c r="B40" s="81"/>
      <c r="C40" s="81" t="s">
        <v>20</v>
      </c>
      <c r="D40" s="83">
        <v>3.7161797700000005</v>
      </c>
      <c r="E40" s="83">
        <v>4.8821024099999999</v>
      </c>
      <c r="F40" s="83">
        <v>5.8065321000000001</v>
      </c>
      <c r="G40" s="83">
        <v>10.411115520000001</v>
      </c>
      <c r="H40" s="83">
        <v>13.54674251</v>
      </c>
      <c r="I40" s="83">
        <v>14.653880350000001</v>
      </c>
      <c r="J40" s="83">
        <v>18.168462670000004</v>
      </c>
      <c r="K40" s="83">
        <v>19.038944150000003</v>
      </c>
      <c r="L40" s="83">
        <v>20.841235870000002</v>
      </c>
      <c r="M40" s="83">
        <v>23.266846269999998</v>
      </c>
      <c r="N40" s="83">
        <v>24.969820290000001</v>
      </c>
      <c r="O40" s="83">
        <v>25.8653701</v>
      </c>
      <c r="P40" s="83">
        <v>27.43082076</v>
      </c>
      <c r="Q40" s="83">
        <v>30.944036999999998</v>
      </c>
      <c r="R40" s="83">
        <v>32.587613339999997</v>
      </c>
      <c r="S40" s="83">
        <v>9.0626875942170919</v>
      </c>
      <c r="AL40" s="25"/>
      <c r="AM40" s="25"/>
      <c r="AN40" s="25"/>
      <c r="AO40" s="25"/>
      <c r="AP40" s="25"/>
      <c r="AQ40" s="25"/>
      <c r="AR40" s="25"/>
      <c r="AS40" s="25"/>
      <c r="AT40" s="25"/>
      <c r="AU40" s="25"/>
      <c r="AV40" s="25"/>
      <c r="AW40" s="25"/>
      <c r="AX40" s="25"/>
      <c r="AY40" s="25"/>
      <c r="AZ40" s="25"/>
      <c r="BA40" s="25"/>
      <c r="BB40" s="25"/>
    </row>
    <row r="41" spans="1:54" s="24" customFormat="1" ht="27" customHeight="1" x14ac:dyDescent="0.25">
      <c r="B41" s="81"/>
      <c r="C41" s="82" t="s">
        <v>12</v>
      </c>
      <c r="D41" s="83">
        <v>50.683870299999995</v>
      </c>
      <c r="E41" s="83">
        <v>56.25421867</v>
      </c>
      <c r="F41" s="83">
        <v>61.968924310000006</v>
      </c>
      <c r="G41" s="83">
        <v>62.720381809999992</v>
      </c>
      <c r="H41" s="83">
        <v>64.007372669999995</v>
      </c>
      <c r="I41" s="83">
        <v>72.449994170000011</v>
      </c>
      <c r="J41" s="83">
        <v>78.018886520000009</v>
      </c>
      <c r="K41" s="83">
        <v>81.535824540000007</v>
      </c>
      <c r="L41" s="83">
        <v>83.999978370000008</v>
      </c>
      <c r="M41" s="83">
        <v>86.41966051</v>
      </c>
      <c r="N41" s="83">
        <v>89.350682810000009</v>
      </c>
      <c r="O41" s="83">
        <v>93.483827550000001</v>
      </c>
      <c r="P41" s="83">
        <v>99.817404300000007</v>
      </c>
      <c r="Q41" s="83">
        <v>108.67971372000001</v>
      </c>
      <c r="R41" s="83">
        <v>112.45880912999999</v>
      </c>
      <c r="S41" s="83">
        <v>31.275044408111874</v>
      </c>
      <c r="AL41" s="25"/>
      <c r="AM41" s="25"/>
      <c r="AN41" s="25"/>
      <c r="AO41" s="25"/>
      <c r="AP41" s="25"/>
      <c r="AQ41" s="25"/>
      <c r="AR41" s="25"/>
      <c r="AS41" s="25"/>
      <c r="AT41" s="25"/>
      <c r="AU41" s="25"/>
      <c r="AV41" s="25"/>
      <c r="AW41" s="25"/>
      <c r="AX41" s="25"/>
      <c r="AY41" s="25"/>
      <c r="AZ41" s="25"/>
      <c r="BA41" s="25"/>
      <c r="BB41" s="25"/>
    </row>
    <row r="42" spans="1:54" s="18" customFormat="1" ht="36" customHeight="1" x14ac:dyDescent="0.25">
      <c r="A42" s="17"/>
      <c r="B42" s="191" t="s">
        <v>262</v>
      </c>
      <c r="C42" s="191"/>
      <c r="D42" s="80">
        <v>918.00890659000004</v>
      </c>
      <c r="E42" s="80">
        <v>945.04484559000002</v>
      </c>
      <c r="F42" s="80">
        <v>973.95934994000004</v>
      </c>
      <c r="G42" s="80">
        <v>961.36062517999994</v>
      </c>
      <c r="H42" s="80">
        <v>988.14466456999992</v>
      </c>
      <c r="I42" s="80">
        <v>1019.1721682900001</v>
      </c>
      <c r="J42" s="80">
        <v>1053.1440518300001</v>
      </c>
      <c r="K42" s="80">
        <v>1101.6069556799998</v>
      </c>
      <c r="L42" s="80">
        <v>1142.99013326</v>
      </c>
      <c r="M42" s="80">
        <v>1165.34865236</v>
      </c>
      <c r="N42" s="80">
        <v>1218.4565613300001</v>
      </c>
      <c r="O42" s="80">
        <v>1253.4010015900001</v>
      </c>
      <c r="P42" s="80">
        <v>1306.55525515</v>
      </c>
      <c r="Q42" s="80">
        <v>1345.36073158</v>
      </c>
      <c r="R42" s="80">
        <v>1391.0596715199999</v>
      </c>
      <c r="S42" s="80">
        <v>100</v>
      </c>
      <c r="T42" s="17"/>
      <c r="AA42" s="19"/>
      <c r="AB42" s="19"/>
      <c r="AC42" s="19"/>
      <c r="AD42" s="19"/>
      <c r="AE42" s="19"/>
      <c r="AI42" s="14"/>
      <c r="AL42" s="21"/>
      <c r="AM42" s="21"/>
      <c r="AN42" s="21"/>
      <c r="AO42" s="21"/>
      <c r="AP42" s="21"/>
      <c r="AQ42" s="21"/>
      <c r="AR42" s="21"/>
      <c r="AS42" s="21"/>
      <c r="AT42" s="21"/>
      <c r="AU42" s="21"/>
      <c r="AV42" s="21"/>
      <c r="AW42" s="21"/>
      <c r="AX42" s="21"/>
      <c r="AY42" s="21"/>
      <c r="AZ42" s="21"/>
      <c r="BA42" s="21"/>
      <c r="BB42" s="21"/>
    </row>
    <row r="43" spans="1:54" s="115" customFormat="1" ht="22.5" customHeight="1" x14ac:dyDescent="0.25">
      <c r="B43" s="121"/>
      <c r="C43" s="81" t="s">
        <v>13</v>
      </c>
      <c r="D43" s="83">
        <v>172.97525242000003</v>
      </c>
      <c r="E43" s="83">
        <v>175.79302235</v>
      </c>
      <c r="F43" s="83">
        <v>184.72747649000002</v>
      </c>
      <c r="G43" s="83">
        <v>192.15413928000001</v>
      </c>
      <c r="H43" s="83">
        <v>198.74278512000001</v>
      </c>
      <c r="I43" s="83">
        <v>211.8819331</v>
      </c>
      <c r="J43" s="83">
        <v>221.16336598999999</v>
      </c>
      <c r="K43" s="83">
        <v>233.74642039999998</v>
      </c>
      <c r="L43" s="83">
        <v>255.41395961000001</v>
      </c>
      <c r="M43" s="83">
        <v>258.01830806999999</v>
      </c>
      <c r="N43" s="83">
        <v>281.88551942000004</v>
      </c>
      <c r="O43" s="83">
        <v>292.65068258999997</v>
      </c>
      <c r="P43" s="83">
        <v>304.85248051000002</v>
      </c>
      <c r="Q43" s="83">
        <v>316.42490684000006</v>
      </c>
      <c r="R43" s="83">
        <v>329.90819196140882</v>
      </c>
      <c r="S43" s="83">
        <v>23.716322075595848</v>
      </c>
      <c r="AL43" s="124"/>
      <c r="AM43" s="124"/>
      <c r="AN43" s="124"/>
      <c r="AO43" s="124"/>
      <c r="AP43" s="124"/>
      <c r="AQ43" s="124"/>
      <c r="AR43" s="124"/>
      <c r="AS43" s="124"/>
      <c r="AT43" s="124"/>
      <c r="AU43" s="124"/>
      <c r="AV43" s="124"/>
      <c r="AW43" s="124"/>
      <c r="AX43" s="124"/>
      <c r="AY43" s="124"/>
      <c r="AZ43" s="124"/>
      <c r="BA43" s="124"/>
      <c r="BB43" s="124"/>
    </row>
    <row r="44" spans="1:54" s="24" customFormat="1" ht="22.5" customHeight="1" x14ac:dyDescent="0.25">
      <c r="B44" s="81"/>
      <c r="C44" s="81" t="s">
        <v>2</v>
      </c>
      <c r="D44" s="83">
        <v>311.69148918999997</v>
      </c>
      <c r="E44" s="83">
        <v>313.40536709999998</v>
      </c>
      <c r="F44" s="83">
        <v>325.89898734999997</v>
      </c>
      <c r="G44" s="83">
        <v>332.55214287000001</v>
      </c>
      <c r="H44" s="83">
        <v>337.66393491000002</v>
      </c>
      <c r="I44" s="83">
        <v>356.11103399000001</v>
      </c>
      <c r="J44" s="83">
        <v>377.45557938000002</v>
      </c>
      <c r="K44" s="83">
        <v>406.83978291999995</v>
      </c>
      <c r="L44" s="83">
        <v>411.61259919000003</v>
      </c>
      <c r="M44" s="83">
        <v>414.46464035000002</v>
      </c>
      <c r="N44" s="83">
        <v>422.10800346000002</v>
      </c>
      <c r="O44" s="83">
        <v>419.20430825000005</v>
      </c>
      <c r="P44" s="83">
        <v>434.97258826999996</v>
      </c>
      <c r="Q44" s="83">
        <v>445.18219204000002</v>
      </c>
      <c r="R44" s="83">
        <v>463.78670403978418</v>
      </c>
      <c r="S44" s="83">
        <v>33.340532655440157</v>
      </c>
      <c r="AL44" s="25"/>
      <c r="AM44" s="25"/>
      <c r="AN44" s="25"/>
      <c r="AO44" s="25"/>
      <c r="AP44" s="25"/>
      <c r="AQ44" s="25"/>
      <c r="AR44" s="25"/>
      <c r="AS44" s="25"/>
      <c r="AT44" s="25"/>
      <c r="AU44" s="25"/>
      <c r="AV44" s="25"/>
      <c r="AW44" s="25"/>
      <c r="AX44" s="25"/>
      <c r="AY44" s="25"/>
      <c r="AZ44" s="25"/>
      <c r="BA44" s="25"/>
      <c r="BB44" s="25"/>
    </row>
    <row r="45" spans="1:54" s="24" customFormat="1" ht="22.5" customHeight="1" x14ac:dyDescent="0.25">
      <c r="B45" s="81"/>
      <c r="C45" s="81" t="s">
        <v>14</v>
      </c>
      <c r="D45" s="83">
        <v>66.909812270000003</v>
      </c>
      <c r="E45" s="83">
        <v>70.068915619999984</v>
      </c>
      <c r="F45" s="83">
        <v>68.18145057000001</v>
      </c>
      <c r="G45" s="83">
        <v>56.512340219999992</v>
      </c>
      <c r="H45" s="83">
        <v>50.979130849999997</v>
      </c>
      <c r="I45" s="83">
        <v>46.701617640000002</v>
      </c>
      <c r="J45" s="83">
        <v>42.211128609999996</v>
      </c>
      <c r="K45" s="83">
        <v>37.393266899999993</v>
      </c>
      <c r="L45" s="83">
        <v>33.801582700000004</v>
      </c>
      <c r="M45" s="83">
        <v>32.884008100000003</v>
      </c>
      <c r="N45" s="83">
        <v>32.170254999999997</v>
      </c>
      <c r="O45" s="83">
        <v>32.874945599999997</v>
      </c>
      <c r="P45" s="83">
        <v>32.79375452</v>
      </c>
      <c r="Q45" s="83">
        <v>31.51480548</v>
      </c>
      <c r="R45" s="83">
        <v>30.558795306881887</v>
      </c>
      <c r="S45" s="83">
        <v>2.1967997442906624</v>
      </c>
      <c r="AL45" s="25"/>
      <c r="AM45" s="25"/>
      <c r="AN45" s="25"/>
      <c r="AO45" s="25"/>
      <c r="AP45" s="25"/>
      <c r="AQ45" s="25"/>
      <c r="AR45" s="25"/>
      <c r="AS45" s="25"/>
      <c r="AT45" s="25"/>
      <c r="AU45" s="25"/>
      <c r="AV45" s="25"/>
      <c r="AW45" s="25"/>
      <c r="AX45" s="25"/>
      <c r="AY45" s="25"/>
      <c r="AZ45" s="25"/>
      <c r="BA45" s="25"/>
      <c r="BB45" s="25"/>
    </row>
    <row r="46" spans="1:54" s="24" customFormat="1" ht="22.5" customHeight="1" x14ac:dyDescent="0.25">
      <c r="B46" s="81"/>
      <c r="C46" s="81" t="s">
        <v>15</v>
      </c>
      <c r="D46" s="83">
        <v>18.191963730000001</v>
      </c>
      <c r="E46" s="83">
        <v>18.834135170000003</v>
      </c>
      <c r="F46" s="83">
        <v>21.113962690000001</v>
      </c>
      <c r="G46" s="83">
        <v>21.264844350000001</v>
      </c>
      <c r="H46" s="83">
        <v>22.297941409999996</v>
      </c>
      <c r="I46" s="83">
        <v>25.055286679999998</v>
      </c>
      <c r="J46" s="83">
        <v>24.857707209999997</v>
      </c>
      <c r="K46" s="83">
        <v>26.509139739999998</v>
      </c>
      <c r="L46" s="83">
        <v>29.800801960000001</v>
      </c>
      <c r="M46" s="83">
        <v>32.593982940000004</v>
      </c>
      <c r="N46" s="83">
        <v>36.014740849999995</v>
      </c>
      <c r="O46" s="83">
        <v>39.511853590000008</v>
      </c>
      <c r="P46" s="83">
        <v>42.94357471</v>
      </c>
      <c r="Q46" s="83">
        <v>45.967280420000002</v>
      </c>
      <c r="R46" s="83">
        <v>47.912788047666353</v>
      </c>
      <c r="S46" s="83">
        <v>3.4443373658667302</v>
      </c>
      <c r="AL46" s="25"/>
      <c r="AM46" s="25"/>
      <c r="AN46" s="25"/>
      <c r="AO46" s="25"/>
      <c r="AP46" s="25"/>
      <c r="AQ46" s="25"/>
      <c r="AR46" s="25"/>
      <c r="AS46" s="25"/>
      <c r="AT46" s="25"/>
      <c r="AU46" s="25"/>
      <c r="AV46" s="25"/>
      <c r="AW46" s="25"/>
      <c r="AX46" s="25"/>
      <c r="AY46" s="25"/>
      <c r="AZ46" s="25"/>
      <c r="BA46" s="25"/>
      <c r="BB46" s="25"/>
    </row>
    <row r="47" spans="1:54" s="24" customFormat="1" ht="27" customHeight="1" x14ac:dyDescent="0.25">
      <c r="B47" s="81"/>
      <c r="C47" s="82" t="s">
        <v>16</v>
      </c>
      <c r="D47" s="83">
        <v>70.492779119999994</v>
      </c>
      <c r="E47" s="83">
        <v>77.593772720000018</v>
      </c>
      <c r="F47" s="83">
        <v>81.636335079999995</v>
      </c>
      <c r="G47" s="83">
        <v>79.0783871</v>
      </c>
      <c r="H47" s="83">
        <v>84.79376723</v>
      </c>
      <c r="I47" s="83">
        <v>89.336197679999998</v>
      </c>
      <c r="J47" s="83">
        <v>92.533296039999996</v>
      </c>
      <c r="K47" s="83">
        <v>93.328557590000003</v>
      </c>
      <c r="L47" s="83">
        <v>99.772866899999997</v>
      </c>
      <c r="M47" s="83">
        <v>106.33253740000001</v>
      </c>
      <c r="N47" s="83">
        <v>111.84625899000001</v>
      </c>
      <c r="O47" s="83">
        <v>123.51910549</v>
      </c>
      <c r="P47" s="83">
        <v>131.34077008</v>
      </c>
      <c r="Q47" s="83">
        <v>137.73566618000001</v>
      </c>
      <c r="R47" s="83">
        <v>143.32829568468674</v>
      </c>
      <c r="S47" s="83">
        <v>10.303533242975337</v>
      </c>
      <c r="AL47" s="25"/>
      <c r="AM47" s="25"/>
      <c r="AN47" s="25"/>
      <c r="AO47" s="25"/>
      <c r="AP47" s="25"/>
      <c r="AQ47" s="25"/>
      <c r="AR47" s="25"/>
      <c r="AS47" s="25"/>
      <c r="AT47" s="25"/>
      <c r="AU47" s="25"/>
      <c r="AV47" s="25"/>
      <c r="AW47" s="25"/>
      <c r="AX47" s="25"/>
      <c r="AY47" s="25"/>
      <c r="AZ47" s="25"/>
      <c r="BA47" s="25"/>
      <c r="BB47" s="25"/>
    </row>
    <row r="48" spans="1:54" s="18" customFormat="1" ht="36" customHeight="1" x14ac:dyDescent="0.25">
      <c r="A48" s="17"/>
      <c r="B48" s="191" t="s">
        <v>263</v>
      </c>
      <c r="C48" s="191"/>
      <c r="D48" s="80">
        <v>1198.3431445400001</v>
      </c>
      <c r="E48" s="80">
        <v>1253.6957487100001</v>
      </c>
      <c r="F48" s="80">
        <v>1320.6110560800003</v>
      </c>
      <c r="G48" s="80">
        <v>1349.8968178</v>
      </c>
      <c r="H48" s="80">
        <v>1393.3826680900002</v>
      </c>
      <c r="I48" s="80">
        <v>1495.07646215</v>
      </c>
      <c r="J48" s="80">
        <v>1571.3032711599999</v>
      </c>
      <c r="K48" s="80">
        <v>1637.9738521500003</v>
      </c>
      <c r="L48" s="80">
        <v>1679.2090691199999</v>
      </c>
      <c r="M48" s="80">
        <v>1707.9470082399998</v>
      </c>
      <c r="N48" s="80">
        <v>1778.8027553500001</v>
      </c>
      <c r="O48" s="80">
        <v>1888.0964268599998</v>
      </c>
      <c r="P48" s="80">
        <v>1988.6781157300002</v>
      </c>
      <c r="Q48" s="80">
        <v>2050.1573156200002</v>
      </c>
      <c r="R48" s="80">
        <v>2078.1973389700001</v>
      </c>
      <c r="S48" s="80">
        <v>100</v>
      </c>
      <c r="T48" s="17"/>
      <c r="AA48" s="19"/>
      <c r="AB48" s="19"/>
      <c r="AC48" s="19"/>
      <c r="AD48" s="19"/>
      <c r="AE48" s="19"/>
      <c r="AI48" s="14"/>
      <c r="AL48" s="21"/>
      <c r="AM48" s="21"/>
      <c r="AN48" s="21"/>
      <c r="AO48" s="21"/>
      <c r="AP48" s="21"/>
      <c r="AQ48" s="21"/>
      <c r="AR48" s="21"/>
      <c r="AS48" s="21"/>
      <c r="AT48" s="21"/>
      <c r="AU48" s="21"/>
      <c r="AV48" s="21"/>
      <c r="AW48" s="21"/>
      <c r="AX48" s="21"/>
      <c r="AY48" s="21"/>
      <c r="AZ48" s="21"/>
      <c r="BA48" s="21"/>
      <c r="BB48" s="21"/>
    </row>
    <row r="49" spans="1:54" s="115" customFormat="1" ht="22.5" customHeight="1" x14ac:dyDescent="0.25">
      <c r="B49" s="121"/>
      <c r="C49" s="81" t="s">
        <v>4</v>
      </c>
      <c r="D49" s="83">
        <v>1074.2139540000001</v>
      </c>
      <c r="E49" s="83">
        <v>1112.3306126</v>
      </c>
      <c r="F49" s="83">
        <v>1161.6350603800001</v>
      </c>
      <c r="G49" s="83">
        <v>1186.83299777</v>
      </c>
      <c r="H49" s="83">
        <v>1231.4554524300002</v>
      </c>
      <c r="I49" s="83">
        <v>1306.36403679</v>
      </c>
      <c r="J49" s="83">
        <v>1346.7646079199999</v>
      </c>
      <c r="K49" s="83">
        <v>1399.7905283700002</v>
      </c>
      <c r="L49" s="83">
        <v>1425.1074649999998</v>
      </c>
      <c r="M49" s="83">
        <v>1448.2850336399999</v>
      </c>
      <c r="N49" s="83">
        <v>1521.0550498800001</v>
      </c>
      <c r="O49" s="83">
        <v>1612.6257127399999</v>
      </c>
      <c r="P49" s="83">
        <v>1687.27121936</v>
      </c>
      <c r="Q49" s="83">
        <v>1714.96740047</v>
      </c>
      <c r="R49" s="83">
        <v>1741.11988208</v>
      </c>
      <c r="S49" s="83">
        <v>83.780296001290083</v>
      </c>
      <c r="AL49" s="124"/>
      <c r="AM49" s="124"/>
      <c r="AN49" s="124"/>
      <c r="AO49" s="124"/>
      <c r="AP49" s="124"/>
      <c r="AQ49" s="124"/>
      <c r="AR49" s="124"/>
      <c r="AS49" s="124"/>
      <c r="AT49" s="124"/>
      <c r="AU49" s="124"/>
      <c r="AV49" s="124"/>
      <c r="AW49" s="124"/>
      <c r="AX49" s="124"/>
      <c r="AY49" s="124"/>
      <c r="AZ49" s="124"/>
      <c r="BA49" s="124"/>
      <c r="BB49" s="124"/>
    </row>
    <row r="50" spans="1:54" s="24" customFormat="1" ht="22.5" customHeight="1" x14ac:dyDescent="0.25">
      <c r="B50" s="81"/>
      <c r="C50" s="81" t="s">
        <v>0</v>
      </c>
      <c r="D50" s="83">
        <v>124.12919054</v>
      </c>
      <c r="E50" s="83">
        <v>141.36513611000001</v>
      </c>
      <c r="F50" s="83">
        <v>158.9759957</v>
      </c>
      <c r="G50" s="83">
        <v>163.06382002999999</v>
      </c>
      <c r="H50" s="83">
        <v>161.92721566</v>
      </c>
      <c r="I50" s="83">
        <v>188.71242536</v>
      </c>
      <c r="J50" s="83">
        <v>224.53866323999998</v>
      </c>
      <c r="K50" s="83">
        <v>238.18332378000002</v>
      </c>
      <c r="L50" s="83">
        <v>254.10160411999999</v>
      </c>
      <c r="M50" s="83">
        <v>259.66197460000001</v>
      </c>
      <c r="N50" s="83">
        <v>257.74770547000003</v>
      </c>
      <c r="O50" s="83">
        <v>275.47071411999997</v>
      </c>
      <c r="P50" s="83">
        <v>301.40689637000003</v>
      </c>
      <c r="Q50" s="83">
        <v>335.18991514999999</v>
      </c>
      <c r="R50" s="83">
        <v>337.07745689000001</v>
      </c>
      <c r="S50" s="83">
        <v>16.219703998709907</v>
      </c>
      <c r="W50" s="49"/>
      <c r="AL50" s="25"/>
      <c r="AM50" s="25"/>
      <c r="AN50" s="25"/>
      <c r="AO50" s="25"/>
      <c r="AP50" s="25"/>
      <c r="AQ50" s="25"/>
      <c r="AR50" s="25"/>
      <c r="AS50" s="25"/>
      <c r="AT50" s="25"/>
      <c r="AU50" s="25"/>
      <c r="AV50" s="25"/>
      <c r="AW50" s="25"/>
      <c r="AX50" s="25"/>
      <c r="AY50" s="25"/>
      <c r="AZ50" s="25"/>
      <c r="BA50" s="25"/>
      <c r="BB50" s="25"/>
    </row>
    <row r="51" spans="1:54" s="24" customFormat="1" ht="22.5" customHeight="1" x14ac:dyDescent="0.25">
      <c r="B51" s="81"/>
      <c r="C51" s="81" t="s">
        <v>13</v>
      </c>
      <c r="D51" s="83">
        <v>28.60256081</v>
      </c>
      <c r="E51" s="83">
        <v>27.898167399999998</v>
      </c>
      <c r="F51" s="83">
        <v>30.515647470000001</v>
      </c>
      <c r="G51" s="83">
        <v>35.598049459999999</v>
      </c>
      <c r="H51" s="83">
        <v>37.427576930000001</v>
      </c>
      <c r="I51" s="83">
        <v>44.259605409999999</v>
      </c>
      <c r="J51" s="83">
        <v>48.070097829999995</v>
      </c>
      <c r="K51" s="83">
        <v>53.762328949999997</v>
      </c>
      <c r="L51" s="83">
        <v>58.371000469999998</v>
      </c>
      <c r="M51" s="83">
        <v>57.51319136</v>
      </c>
      <c r="N51" s="83">
        <v>60.073640169999997</v>
      </c>
      <c r="O51" s="83">
        <v>61.989807329999998</v>
      </c>
      <c r="P51" s="83">
        <v>61.853068400000005</v>
      </c>
      <c r="Q51" s="83">
        <v>54.034775810000006</v>
      </c>
      <c r="R51" s="83">
        <v>58.161485399353445</v>
      </c>
      <c r="S51" s="83">
        <v>2.7986507493162098</v>
      </c>
      <c r="AL51" s="25"/>
      <c r="AM51" s="25"/>
      <c r="AN51" s="25"/>
      <c r="AO51" s="25"/>
      <c r="AP51" s="25"/>
      <c r="AQ51" s="25"/>
      <c r="AR51" s="25"/>
      <c r="AS51" s="25"/>
      <c r="AT51" s="25"/>
      <c r="AU51" s="25"/>
      <c r="AV51" s="25"/>
      <c r="AW51" s="25"/>
      <c r="AX51" s="25"/>
      <c r="AY51" s="25"/>
      <c r="AZ51" s="25"/>
      <c r="BA51" s="25"/>
      <c r="BB51" s="25"/>
    </row>
    <row r="52" spans="1:54" s="24" customFormat="1" ht="22.5" customHeight="1" x14ac:dyDescent="0.25">
      <c r="B52" s="81"/>
      <c r="C52" s="81" t="s">
        <v>2</v>
      </c>
      <c r="D52" s="83">
        <v>48.0576662</v>
      </c>
      <c r="E52" s="83">
        <v>48.205319709999998</v>
      </c>
      <c r="F52" s="83">
        <v>54.532443559999997</v>
      </c>
      <c r="G52" s="83">
        <v>62.277171210000006</v>
      </c>
      <c r="H52" s="83">
        <v>71.344445160000006</v>
      </c>
      <c r="I52" s="83">
        <v>70.621951229999993</v>
      </c>
      <c r="J52" s="83">
        <v>70.615248010000002</v>
      </c>
      <c r="K52" s="83">
        <v>68.144224140000006</v>
      </c>
      <c r="L52" s="83">
        <v>67.448537509999994</v>
      </c>
      <c r="M52" s="83">
        <v>74.441290559999999</v>
      </c>
      <c r="N52" s="83">
        <v>73.47006386999999</v>
      </c>
      <c r="O52" s="83">
        <v>85.269016370000003</v>
      </c>
      <c r="P52" s="83">
        <v>92.447527750000006</v>
      </c>
      <c r="Q52" s="83">
        <v>91.015250730000005</v>
      </c>
      <c r="R52" s="83">
        <v>100.54101702781978</v>
      </c>
      <c r="S52" s="83">
        <v>4.8378955714402991</v>
      </c>
      <c r="AL52" s="25"/>
      <c r="AM52" s="25"/>
      <c r="AN52" s="25"/>
      <c r="AO52" s="25"/>
      <c r="AP52" s="25"/>
      <c r="AQ52" s="25"/>
      <c r="AR52" s="25"/>
      <c r="AS52" s="25"/>
      <c r="AT52" s="25"/>
      <c r="AU52" s="25"/>
      <c r="AV52" s="25"/>
      <c r="AW52" s="25"/>
      <c r="AX52" s="25"/>
      <c r="AY52" s="25"/>
      <c r="AZ52" s="25"/>
      <c r="BA52" s="25"/>
      <c r="BB52" s="25"/>
    </row>
    <row r="53" spans="1:54" s="24" customFormat="1" ht="22.5" customHeight="1" x14ac:dyDescent="0.25">
      <c r="B53" s="81"/>
      <c r="C53" s="81" t="s">
        <v>14</v>
      </c>
      <c r="D53" s="83">
        <v>78.652627859999996</v>
      </c>
      <c r="E53" s="83">
        <v>93.14527695000001</v>
      </c>
      <c r="F53" s="83">
        <v>96.237386199999989</v>
      </c>
      <c r="G53" s="83">
        <v>99.676035040000002</v>
      </c>
      <c r="H53" s="83">
        <v>106.06173224999999</v>
      </c>
      <c r="I53" s="83">
        <v>112.33132698</v>
      </c>
      <c r="J53" s="83">
        <v>121.60721774</v>
      </c>
      <c r="K53" s="83">
        <v>119.48791664000001</v>
      </c>
      <c r="L53" s="83">
        <v>123.96494559999999</v>
      </c>
      <c r="M53" s="83">
        <v>115.65222492999999</v>
      </c>
      <c r="N53" s="83">
        <v>116.12977558999999</v>
      </c>
      <c r="O53" s="83">
        <v>113.87728752</v>
      </c>
      <c r="P53" s="83">
        <v>117.51282258000001</v>
      </c>
      <c r="Q53" s="83">
        <v>107.59595496000001</v>
      </c>
      <c r="R53" s="83">
        <v>88.894720754641284</v>
      </c>
      <c r="S53" s="83">
        <v>4.2774917996333999</v>
      </c>
      <c r="AL53" s="25"/>
      <c r="AM53" s="25"/>
      <c r="AN53" s="25"/>
      <c r="AO53" s="25"/>
      <c r="AP53" s="25"/>
      <c r="AQ53" s="25"/>
      <c r="AR53" s="25"/>
      <c r="AS53" s="25"/>
      <c r="AT53" s="25"/>
      <c r="AU53" s="25"/>
      <c r="AV53" s="25"/>
      <c r="AW53" s="25"/>
      <c r="AX53" s="25"/>
      <c r="AY53" s="25"/>
      <c r="AZ53" s="25"/>
      <c r="BA53" s="25"/>
      <c r="BB53" s="25"/>
    </row>
    <row r="54" spans="1:54" s="24" customFormat="1" ht="22.5" customHeight="1" x14ac:dyDescent="0.25">
      <c r="B54" s="81"/>
      <c r="C54" s="81" t="s">
        <v>15</v>
      </c>
      <c r="D54" s="83">
        <v>16.093969829999999</v>
      </c>
      <c r="E54" s="83">
        <v>17.729570180000003</v>
      </c>
      <c r="F54" s="83">
        <v>18.157253430000001</v>
      </c>
      <c r="G54" s="83">
        <v>20.480463149999999</v>
      </c>
      <c r="H54" s="83">
        <v>19.054731069999999</v>
      </c>
      <c r="I54" s="83">
        <v>20.483764920000002</v>
      </c>
      <c r="J54" s="83">
        <v>20.789438730000001</v>
      </c>
      <c r="K54" s="83">
        <v>20.108053260000002</v>
      </c>
      <c r="L54" s="83">
        <v>21.969531809999999</v>
      </c>
      <c r="M54" s="83">
        <v>20.497120670000001</v>
      </c>
      <c r="N54" s="83">
        <v>21.863875799999999</v>
      </c>
      <c r="O54" s="83">
        <v>26.038087579999999</v>
      </c>
      <c r="P54" s="83">
        <v>28.103122220000003</v>
      </c>
      <c r="Q54" s="83">
        <v>26.31593882</v>
      </c>
      <c r="R54" s="83">
        <v>22.898040151796589</v>
      </c>
      <c r="S54" s="83">
        <v>1.1018222245990055</v>
      </c>
      <c r="AL54" s="25"/>
      <c r="AM54" s="25"/>
      <c r="AN54" s="25"/>
      <c r="AO54" s="25"/>
      <c r="AP54" s="25"/>
      <c r="AQ54" s="25"/>
      <c r="AR54" s="25"/>
      <c r="AS54" s="25"/>
      <c r="AT54" s="25"/>
      <c r="AU54" s="25"/>
      <c r="AV54" s="25"/>
      <c r="AW54" s="25"/>
      <c r="AX54" s="25"/>
      <c r="AY54" s="25"/>
      <c r="AZ54" s="25"/>
      <c r="BA54" s="25"/>
      <c r="BB54" s="25"/>
    </row>
    <row r="55" spans="1:54" s="24" customFormat="1" ht="27" customHeight="1" x14ac:dyDescent="0.25">
      <c r="B55" s="81"/>
      <c r="C55" s="82" t="s">
        <v>16</v>
      </c>
      <c r="D55" s="83">
        <v>35.94544483</v>
      </c>
      <c r="E55" s="83">
        <v>34.490368400000001</v>
      </c>
      <c r="F55" s="83">
        <v>34.439469500000001</v>
      </c>
      <c r="G55" s="83">
        <v>32.969463699999999</v>
      </c>
      <c r="H55" s="83">
        <v>34.81307726</v>
      </c>
      <c r="I55" s="83">
        <v>38.740676800000003</v>
      </c>
      <c r="J55" s="83">
        <v>41.447225549999999</v>
      </c>
      <c r="K55" s="83">
        <v>43.09627716</v>
      </c>
      <c r="L55" s="83">
        <v>44.947323049999994</v>
      </c>
      <c r="M55" s="83">
        <v>50.128957389999997</v>
      </c>
      <c r="N55" s="83">
        <v>56.17873281</v>
      </c>
      <c r="O55" s="83">
        <v>66.281490579999996</v>
      </c>
      <c r="P55" s="83">
        <v>69.734618060000003</v>
      </c>
      <c r="Q55" s="83">
        <v>74.057777029999997</v>
      </c>
      <c r="R55" s="83">
        <v>80.144397553689387</v>
      </c>
      <c r="S55" s="83">
        <v>3.8564382722870145</v>
      </c>
      <c r="AL55" s="25"/>
      <c r="AM55" s="25"/>
      <c r="AN55" s="25"/>
      <c r="AO55" s="25"/>
      <c r="AP55" s="25"/>
      <c r="AQ55" s="25"/>
      <c r="AR55" s="25"/>
      <c r="AS55" s="25"/>
      <c r="AT55" s="25"/>
      <c r="AU55" s="25"/>
      <c r="AV55" s="25"/>
      <c r="AW55" s="25"/>
      <c r="AX55" s="25"/>
      <c r="AY55" s="25"/>
      <c r="AZ55" s="25"/>
      <c r="BA55" s="25"/>
      <c r="BB55" s="25"/>
    </row>
    <row r="56" spans="1:54" s="18" customFormat="1" ht="36" customHeight="1" x14ac:dyDescent="0.25">
      <c r="A56" s="17"/>
      <c r="B56" s="191" t="s">
        <v>264</v>
      </c>
      <c r="C56" s="191"/>
      <c r="D56" s="80">
        <v>386.48167044000007</v>
      </c>
      <c r="E56" s="80">
        <v>390.39125545000002</v>
      </c>
      <c r="F56" s="80">
        <v>411.97147351999996</v>
      </c>
      <c r="G56" s="80">
        <v>427.03111905000003</v>
      </c>
      <c r="H56" s="80">
        <v>447.78308527000002</v>
      </c>
      <c r="I56" s="80">
        <v>468.32582238000003</v>
      </c>
      <c r="J56" s="80">
        <v>478.52172261999999</v>
      </c>
      <c r="K56" s="80">
        <v>472.30030410999996</v>
      </c>
      <c r="L56" s="80">
        <v>483.93207984000003</v>
      </c>
      <c r="M56" s="80">
        <v>485.24947417999999</v>
      </c>
      <c r="N56" s="80">
        <v>513.30973830000005</v>
      </c>
      <c r="O56" s="80">
        <v>550.86667323000006</v>
      </c>
      <c r="P56" s="80">
        <v>576.49994451999999</v>
      </c>
      <c r="Q56" s="80">
        <v>556.03620408000006</v>
      </c>
      <c r="R56" s="80">
        <v>557.71602173999997</v>
      </c>
      <c r="S56" s="80">
        <v>100</v>
      </c>
      <c r="T56" s="17"/>
      <c r="AA56" s="19"/>
      <c r="AB56" s="19"/>
      <c r="AC56" s="19"/>
      <c r="AD56" s="19"/>
      <c r="AE56" s="19"/>
      <c r="AI56" s="14"/>
      <c r="AL56" s="21"/>
      <c r="AM56" s="21"/>
      <c r="AN56" s="21"/>
      <c r="AO56" s="21"/>
      <c r="AP56" s="21"/>
      <c r="AQ56" s="21"/>
      <c r="AR56" s="21"/>
      <c r="AS56" s="21"/>
      <c r="AT56" s="21"/>
      <c r="AU56" s="21"/>
      <c r="AV56" s="21"/>
      <c r="AW56" s="21"/>
      <c r="AX56" s="21"/>
      <c r="AY56" s="21"/>
      <c r="AZ56" s="21"/>
      <c r="BA56" s="21"/>
      <c r="BB56" s="21"/>
    </row>
    <row r="57" spans="1:54" s="115" customFormat="1" ht="22.5" customHeight="1" x14ac:dyDescent="0.25">
      <c r="B57" s="121"/>
      <c r="C57" s="81" t="s">
        <v>4</v>
      </c>
      <c r="D57" s="83">
        <v>293.02449279000007</v>
      </c>
      <c r="E57" s="83">
        <v>296.59894170000001</v>
      </c>
      <c r="F57" s="83">
        <v>316.12379443999998</v>
      </c>
      <c r="G57" s="83">
        <v>333.29192849999998</v>
      </c>
      <c r="H57" s="83">
        <v>353.54511249000001</v>
      </c>
      <c r="I57" s="83">
        <v>364.80027081000003</v>
      </c>
      <c r="J57" s="83">
        <v>372.93665814999997</v>
      </c>
      <c r="K57" s="83">
        <v>372.66067661</v>
      </c>
      <c r="L57" s="83">
        <v>379.03879904000001</v>
      </c>
      <c r="M57" s="83">
        <v>376.97747249999998</v>
      </c>
      <c r="N57" s="83">
        <v>398.27793300000002</v>
      </c>
      <c r="O57" s="83">
        <v>422.82463680000001</v>
      </c>
      <c r="P57" s="83">
        <v>428.71481757999999</v>
      </c>
      <c r="Q57" s="83">
        <v>403.66604457</v>
      </c>
      <c r="R57" s="83">
        <v>399.63346753999997</v>
      </c>
      <c r="S57" s="83">
        <v>71.655367958266041</v>
      </c>
      <c r="AL57" s="124"/>
      <c r="AM57" s="124"/>
      <c r="AN57" s="124"/>
      <c r="AO57" s="124"/>
      <c r="AP57" s="124"/>
      <c r="AQ57" s="124"/>
      <c r="AR57" s="124"/>
      <c r="AS57" s="124"/>
      <c r="AT57" s="124"/>
      <c r="AU57" s="124"/>
      <c r="AV57" s="124"/>
      <c r="AW57" s="124"/>
      <c r="AX57" s="124"/>
      <c r="AY57" s="124"/>
      <c r="AZ57" s="124"/>
      <c r="BA57" s="124"/>
      <c r="BB57" s="124"/>
    </row>
    <row r="58" spans="1:54" s="24" customFormat="1" ht="22.5" customHeight="1" x14ac:dyDescent="0.25">
      <c r="B58" s="81"/>
      <c r="C58" s="81" t="s">
        <v>0</v>
      </c>
      <c r="D58" s="83">
        <v>93.457177650000006</v>
      </c>
      <c r="E58" s="83">
        <v>93.792313750000005</v>
      </c>
      <c r="F58" s="83">
        <v>95.847679079999992</v>
      </c>
      <c r="G58" s="83">
        <v>93.739190550000018</v>
      </c>
      <c r="H58" s="83">
        <v>94.237972780000007</v>
      </c>
      <c r="I58" s="83">
        <v>103.52555157</v>
      </c>
      <c r="J58" s="83">
        <v>105.58506446999999</v>
      </c>
      <c r="K58" s="83">
        <v>99.639627499999989</v>
      </c>
      <c r="L58" s="83">
        <v>104.8932808</v>
      </c>
      <c r="M58" s="83">
        <v>108.27200167999999</v>
      </c>
      <c r="N58" s="83">
        <v>115.0318053</v>
      </c>
      <c r="O58" s="83">
        <v>128.04203643</v>
      </c>
      <c r="P58" s="83">
        <v>147.78512694</v>
      </c>
      <c r="Q58" s="83">
        <v>152.37015951000001</v>
      </c>
      <c r="R58" s="83">
        <v>158.0825542</v>
      </c>
      <c r="S58" s="83">
        <v>28.344632041733963</v>
      </c>
      <c r="AL58" s="25"/>
      <c r="AM58" s="25"/>
      <c r="AN58" s="25"/>
      <c r="AO58" s="25"/>
      <c r="AP58" s="25"/>
      <c r="AQ58" s="25"/>
      <c r="AR58" s="25"/>
      <c r="AS58" s="25"/>
      <c r="AT58" s="25"/>
      <c r="AU58" s="25"/>
      <c r="AV58" s="25"/>
      <c r="AW58" s="25"/>
      <c r="AX58" s="25"/>
      <c r="AY58" s="25"/>
      <c r="AZ58" s="25"/>
      <c r="BA58" s="25"/>
      <c r="BB58" s="25"/>
    </row>
    <row r="59" spans="1:54" s="24" customFormat="1" ht="22.5" customHeight="1" x14ac:dyDescent="0.25">
      <c r="B59" s="81"/>
      <c r="C59" s="81" t="s">
        <v>13</v>
      </c>
      <c r="D59" s="83">
        <v>32.307365699999998</v>
      </c>
      <c r="E59" s="83">
        <v>31.875295400000002</v>
      </c>
      <c r="F59" s="83">
        <v>37.060890699999995</v>
      </c>
      <c r="G59" s="83">
        <v>39.095876099999991</v>
      </c>
      <c r="H59" s="83">
        <v>48.617976799999994</v>
      </c>
      <c r="I59" s="83">
        <v>56.027795300000008</v>
      </c>
      <c r="J59" s="83">
        <v>56.028664899999995</v>
      </c>
      <c r="K59" s="83">
        <v>61.176903900000006</v>
      </c>
      <c r="L59" s="83">
        <v>60.0134525</v>
      </c>
      <c r="M59" s="83">
        <v>64.926632699999999</v>
      </c>
      <c r="N59" s="83">
        <v>68.950638999999981</v>
      </c>
      <c r="O59" s="83">
        <v>71.157226100000003</v>
      </c>
      <c r="P59" s="83">
        <v>71.21131638</v>
      </c>
      <c r="Q59" s="83">
        <v>59.965246029999996</v>
      </c>
      <c r="R59" s="83">
        <v>63.244857967389635</v>
      </c>
      <c r="S59" s="83">
        <v>11.339975095223922</v>
      </c>
      <c r="AL59" s="25"/>
      <c r="AM59" s="25"/>
      <c r="AN59" s="25"/>
      <c r="AO59" s="25"/>
      <c r="AP59" s="25"/>
      <c r="AQ59" s="25"/>
      <c r="AR59" s="25"/>
      <c r="AS59" s="25"/>
      <c r="AT59" s="25"/>
      <c r="AU59" s="25"/>
      <c r="AV59" s="25"/>
      <c r="AW59" s="25"/>
      <c r="AX59" s="25"/>
      <c r="AY59" s="25"/>
      <c r="AZ59" s="25"/>
      <c r="BA59" s="25"/>
      <c r="BB59" s="25"/>
    </row>
    <row r="60" spans="1:54" s="24" customFormat="1" ht="22.5" customHeight="1" x14ac:dyDescent="0.25">
      <c r="B60" s="81"/>
      <c r="C60" s="81" t="s">
        <v>2</v>
      </c>
      <c r="D60" s="83">
        <v>52.625831499999997</v>
      </c>
      <c r="E60" s="83">
        <v>59.189507389999996</v>
      </c>
      <c r="F60" s="83">
        <v>68.565283500000007</v>
      </c>
      <c r="G60" s="83">
        <v>80.840090600000011</v>
      </c>
      <c r="H60" s="83">
        <v>93.200306900000001</v>
      </c>
      <c r="I60" s="83">
        <v>98.799948299999997</v>
      </c>
      <c r="J60" s="83">
        <v>97.0313163</v>
      </c>
      <c r="K60" s="83">
        <v>99.800219200000001</v>
      </c>
      <c r="L60" s="83">
        <v>104.0562717</v>
      </c>
      <c r="M60" s="83">
        <v>104.5469148</v>
      </c>
      <c r="N60" s="83">
        <v>108.78514510000001</v>
      </c>
      <c r="O60" s="83">
        <v>120.62535340000001</v>
      </c>
      <c r="P60" s="83">
        <v>125.22918009000001</v>
      </c>
      <c r="Q60" s="83">
        <v>126.32511063999999</v>
      </c>
      <c r="R60" s="83">
        <v>131.62353730968886</v>
      </c>
      <c r="S60" s="83">
        <v>23.600458329857709</v>
      </c>
      <c r="AL60" s="25"/>
      <c r="AM60" s="25"/>
      <c r="AN60" s="25"/>
      <c r="AO60" s="25"/>
      <c r="AP60" s="25"/>
      <c r="AQ60" s="25"/>
      <c r="AR60" s="25"/>
      <c r="AS60" s="25"/>
      <c r="AT60" s="25"/>
      <c r="AU60" s="25"/>
      <c r="AV60" s="25"/>
      <c r="AW60" s="25"/>
      <c r="AX60" s="25"/>
      <c r="AY60" s="25"/>
      <c r="AZ60" s="25"/>
      <c r="BA60" s="25"/>
      <c r="BB60" s="25"/>
    </row>
    <row r="61" spans="1:54" s="115" customFormat="1" ht="22.5" customHeight="1" x14ac:dyDescent="0.25">
      <c r="B61" s="121"/>
      <c r="C61" s="81" t="s">
        <v>14</v>
      </c>
      <c r="D61" s="83">
        <v>42.201341999999997</v>
      </c>
      <c r="E61" s="83">
        <v>47.341742600000003</v>
      </c>
      <c r="F61" s="83">
        <v>48.001180599999998</v>
      </c>
      <c r="G61" s="83">
        <v>53.812155599999997</v>
      </c>
      <c r="H61" s="83">
        <v>53.224369999999993</v>
      </c>
      <c r="I61" s="83">
        <v>54.290901400000003</v>
      </c>
      <c r="J61" s="83">
        <v>64.437293600000004</v>
      </c>
      <c r="K61" s="83">
        <v>58.050145300000004</v>
      </c>
      <c r="L61" s="83">
        <v>61.369242200000002</v>
      </c>
      <c r="M61" s="83">
        <v>56.177251999999996</v>
      </c>
      <c r="N61" s="83">
        <v>56.545988199999996</v>
      </c>
      <c r="O61" s="83">
        <v>57.334971999999993</v>
      </c>
      <c r="P61" s="83">
        <v>60.874229829999997</v>
      </c>
      <c r="Q61" s="83">
        <v>55.94698331</v>
      </c>
      <c r="R61" s="83">
        <v>50.705685104161319</v>
      </c>
      <c r="S61" s="83">
        <v>9.0916672872273434</v>
      </c>
      <c r="AL61" s="124"/>
      <c r="AM61" s="124"/>
      <c r="AN61" s="124"/>
      <c r="AO61" s="124"/>
      <c r="AP61" s="124"/>
      <c r="AQ61" s="124"/>
      <c r="AR61" s="124"/>
      <c r="AS61" s="124"/>
      <c r="AT61" s="124"/>
      <c r="AU61" s="124"/>
      <c r="AV61" s="124"/>
      <c r="AW61" s="124"/>
      <c r="AX61" s="124"/>
      <c r="AY61" s="124"/>
      <c r="AZ61" s="124"/>
      <c r="BA61" s="124"/>
      <c r="BB61" s="124"/>
    </row>
    <row r="62" spans="1:54" s="115" customFormat="1" ht="22.5" customHeight="1" x14ac:dyDescent="0.25">
      <c r="B62" s="121"/>
      <c r="C62" s="81" t="s">
        <v>15</v>
      </c>
      <c r="D62" s="83">
        <v>24.471892130000001</v>
      </c>
      <c r="E62" s="83">
        <v>28.236268840000001</v>
      </c>
      <c r="F62" s="83">
        <v>33.03883124</v>
      </c>
      <c r="G62" s="83">
        <v>35.722456800000003</v>
      </c>
      <c r="H62" s="83">
        <v>35.377744489999998</v>
      </c>
      <c r="I62" s="83">
        <v>33.941337310000002</v>
      </c>
      <c r="J62" s="83">
        <v>34.333156649999992</v>
      </c>
      <c r="K62" s="83">
        <v>35.803284210000001</v>
      </c>
      <c r="L62" s="83">
        <v>39.153458539999995</v>
      </c>
      <c r="M62" s="83">
        <v>40.1208369</v>
      </c>
      <c r="N62" s="83">
        <v>44.403071100000005</v>
      </c>
      <c r="O62" s="83">
        <v>48.253950600000003</v>
      </c>
      <c r="P62" s="83">
        <v>50.536545840000002</v>
      </c>
      <c r="Q62" s="83">
        <v>54.47890314</v>
      </c>
      <c r="R62" s="83">
        <v>54.322672616141709</v>
      </c>
      <c r="S62" s="83">
        <v>9.740202988370708</v>
      </c>
      <c r="AL62" s="124"/>
      <c r="AM62" s="124"/>
      <c r="AN62" s="124"/>
      <c r="AO62" s="124"/>
      <c r="AP62" s="124"/>
      <c r="AQ62" s="124"/>
      <c r="AR62" s="124"/>
      <c r="AS62" s="124"/>
      <c r="AT62" s="124"/>
      <c r="AU62" s="124"/>
      <c r="AV62" s="124"/>
      <c r="AW62" s="124"/>
      <c r="AX62" s="124"/>
      <c r="AY62" s="124"/>
      <c r="AZ62" s="124"/>
      <c r="BA62" s="124"/>
      <c r="BB62" s="124"/>
    </row>
    <row r="63" spans="1:54" s="24" customFormat="1" ht="27" customHeight="1" x14ac:dyDescent="0.25">
      <c r="B63" s="81"/>
      <c r="C63" s="82" t="s">
        <v>16</v>
      </c>
      <c r="D63" s="83">
        <v>7.1458851000000001</v>
      </c>
      <c r="E63" s="83">
        <v>5.7727037000000001</v>
      </c>
      <c r="F63" s="83">
        <v>6.0715278000000001</v>
      </c>
      <c r="G63" s="83">
        <v>5.0111881</v>
      </c>
      <c r="H63" s="83">
        <v>4.7689298999999998</v>
      </c>
      <c r="I63" s="83">
        <v>4.1381730000000001</v>
      </c>
      <c r="J63" s="83">
        <v>4.7234292</v>
      </c>
      <c r="K63" s="83">
        <v>4.1908183999999995</v>
      </c>
      <c r="L63" s="83">
        <v>4.1765588999999999</v>
      </c>
      <c r="M63" s="83">
        <v>4.4153672000000004</v>
      </c>
      <c r="N63" s="83">
        <v>4.0991318000000003</v>
      </c>
      <c r="O63" s="83">
        <v>4.2343086000000003</v>
      </c>
      <c r="P63" s="83">
        <v>4.6131671000000001</v>
      </c>
      <c r="Q63" s="83">
        <v>4.9256127799999998</v>
      </c>
      <c r="R63" s="83">
        <v>5.550479405378475</v>
      </c>
      <c r="S63" s="83">
        <v>0.99521605781768929</v>
      </c>
      <c r="AL63" s="25"/>
      <c r="AM63" s="25"/>
      <c r="AN63" s="25"/>
      <c r="AO63" s="25"/>
      <c r="AP63" s="25"/>
      <c r="AQ63" s="25"/>
      <c r="AR63" s="25"/>
      <c r="AS63" s="25"/>
      <c r="AT63" s="25"/>
      <c r="AU63" s="25"/>
      <c r="AV63" s="25"/>
      <c r="AW63" s="25"/>
      <c r="AX63" s="25"/>
      <c r="AY63" s="25"/>
      <c r="AZ63" s="25"/>
      <c r="BA63" s="25"/>
      <c r="BB63" s="25"/>
    </row>
    <row r="64" spans="1:54" s="18" customFormat="1" ht="36" customHeight="1" x14ac:dyDescent="0.2">
      <c r="A64" s="17"/>
      <c r="B64" s="191" t="s">
        <v>336</v>
      </c>
      <c r="C64" s="191"/>
      <c r="D64" s="80">
        <v>10091.257824610002</v>
      </c>
      <c r="E64" s="80">
        <v>10777.078712229999</v>
      </c>
      <c r="F64" s="80">
        <v>11469.716270970001</v>
      </c>
      <c r="G64" s="80">
        <v>11706.14040527</v>
      </c>
      <c r="H64" s="80">
        <v>12332.527662870001</v>
      </c>
      <c r="I64" s="80">
        <v>13175.67061189</v>
      </c>
      <c r="J64" s="80">
        <v>14071.602620789999</v>
      </c>
      <c r="K64" s="80">
        <v>14584.379193979999</v>
      </c>
      <c r="L64" s="80">
        <v>15082.714340440001</v>
      </c>
      <c r="M64" s="80">
        <v>15202.50082607</v>
      </c>
      <c r="N64" s="80">
        <v>15257.182118800001</v>
      </c>
      <c r="O64" s="80">
        <v>15311.48747896</v>
      </c>
      <c r="P64" s="80">
        <v>15677.252816689999</v>
      </c>
      <c r="Q64" s="80">
        <v>16133.68719425</v>
      </c>
      <c r="R64" s="80">
        <v>16318.73910314</v>
      </c>
      <c r="S64" s="80" t="s">
        <v>17</v>
      </c>
      <c r="T64" s="17"/>
      <c r="X64" s="20"/>
      <c r="AA64" s="19"/>
      <c r="AB64" s="19"/>
      <c r="AC64" s="19"/>
      <c r="AD64" s="19"/>
      <c r="AE64" s="19"/>
      <c r="AI64" s="14"/>
      <c r="AL64" s="21"/>
      <c r="AM64" s="21"/>
      <c r="AN64" s="21"/>
      <c r="AO64" s="21"/>
      <c r="AP64" s="21"/>
      <c r="AQ64" s="21"/>
      <c r="AR64" s="21"/>
      <c r="AS64" s="21"/>
      <c r="AT64" s="21"/>
      <c r="AU64" s="21"/>
      <c r="AV64" s="21"/>
      <c r="AW64" s="21"/>
      <c r="AX64" s="21"/>
      <c r="AY64" s="21"/>
      <c r="AZ64" s="21"/>
      <c r="BA64" s="21"/>
      <c r="BB64" s="21"/>
    </row>
    <row r="65" spans="1:54" s="18" customFormat="1" ht="36" customHeight="1" x14ac:dyDescent="0.25">
      <c r="A65" s="17"/>
      <c r="B65" s="191" t="s">
        <v>337</v>
      </c>
      <c r="C65" s="191"/>
      <c r="D65" s="80">
        <v>397.54796741773708</v>
      </c>
      <c r="E65" s="80">
        <v>395.19338876280636</v>
      </c>
      <c r="F65" s="80">
        <v>388.68281799853639</v>
      </c>
      <c r="G65" s="80">
        <v>378.28596205931331</v>
      </c>
      <c r="H65" s="80">
        <v>381.59482247540609</v>
      </c>
      <c r="I65" s="80">
        <v>377.33169635412548</v>
      </c>
      <c r="J65" s="80">
        <v>380.46114488843813</v>
      </c>
      <c r="K65" s="80">
        <v>372.95874584809775</v>
      </c>
      <c r="L65" s="80">
        <v>364.56683258310096</v>
      </c>
      <c r="M65" s="80">
        <v>348.04408474344956</v>
      </c>
      <c r="N65" s="80">
        <v>330.83430290269308</v>
      </c>
      <c r="O65" s="80">
        <v>314.39814715439968</v>
      </c>
      <c r="P65" s="80">
        <v>304.38016145852436</v>
      </c>
      <c r="Q65" s="80">
        <v>297.2847658323854</v>
      </c>
      <c r="R65" s="80">
        <v>287.52874747408504</v>
      </c>
      <c r="S65" s="80" t="s">
        <v>17</v>
      </c>
      <c r="T65" s="17"/>
      <c r="AA65" s="19"/>
      <c r="AB65" s="19"/>
      <c r="AC65" s="19"/>
      <c r="AD65" s="19"/>
      <c r="AE65" s="19"/>
      <c r="AI65" s="14"/>
      <c r="AL65" s="21"/>
      <c r="AM65" s="21"/>
      <c r="AN65" s="21"/>
      <c r="AO65" s="21"/>
      <c r="AP65" s="21"/>
      <c r="AQ65" s="21"/>
      <c r="AR65" s="21"/>
      <c r="AS65" s="21"/>
      <c r="AT65" s="21"/>
      <c r="AU65" s="21"/>
      <c r="AV65" s="21"/>
      <c r="AW65" s="21"/>
      <c r="AX65" s="21"/>
      <c r="AY65" s="21"/>
      <c r="AZ65" s="21"/>
      <c r="BA65" s="21"/>
      <c r="BB65" s="21"/>
    </row>
    <row r="66" spans="1:54" s="18" customFormat="1" ht="36" customHeight="1" x14ac:dyDescent="0.25">
      <c r="A66" s="17"/>
      <c r="B66" s="191" t="s">
        <v>326</v>
      </c>
      <c r="C66" s="191"/>
      <c r="D66" s="80">
        <v>110.29999351828279</v>
      </c>
      <c r="E66" s="80">
        <v>107.73256991819498</v>
      </c>
      <c r="F66" s="80">
        <v>104.23773695767979</v>
      </c>
      <c r="G66" s="80">
        <v>101.15424167870692</v>
      </c>
      <c r="H66" s="80">
        <v>100.61340685453965</v>
      </c>
      <c r="I66" s="80">
        <v>98.264838329798366</v>
      </c>
      <c r="J66" s="80">
        <v>96.718682652600904</v>
      </c>
      <c r="K66" s="80">
        <v>94.305276836085582</v>
      </c>
      <c r="L66" s="80">
        <v>91.788945233382137</v>
      </c>
      <c r="M66" s="80">
        <v>88.511993780167415</v>
      </c>
      <c r="N66" s="80">
        <v>85.183463813805972</v>
      </c>
      <c r="O66" s="80">
        <v>81.754553911487406</v>
      </c>
      <c r="P66" s="80">
        <v>78.970464403962907</v>
      </c>
      <c r="Q66" s="80">
        <v>77.37982472689481</v>
      </c>
      <c r="R66" s="80">
        <v>75.616953993856612</v>
      </c>
      <c r="S66" s="80" t="s">
        <v>17</v>
      </c>
      <c r="T66" s="17"/>
      <c r="AA66" s="19"/>
      <c r="AB66" s="19"/>
      <c r="AC66" s="19"/>
      <c r="AD66" s="19"/>
      <c r="AE66" s="19"/>
      <c r="AI66" s="14"/>
      <c r="AL66" s="21"/>
      <c r="AM66" s="21"/>
      <c r="AN66" s="21"/>
      <c r="AO66" s="21"/>
      <c r="AP66" s="21"/>
      <c r="AQ66" s="21"/>
      <c r="AR66" s="21"/>
      <c r="AS66" s="21"/>
      <c r="AT66" s="21"/>
      <c r="AU66" s="21"/>
      <c r="AV66" s="21"/>
      <c r="AW66" s="21"/>
      <c r="AX66" s="21"/>
      <c r="AY66" s="21"/>
      <c r="AZ66" s="21"/>
      <c r="BA66" s="21"/>
      <c r="BB66" s="21"/>
    </row>
    <row r="67" spans="1:54" s="18" customFormat="1" ht="36" customHeight="1" x14ac:dyDescent="0.25">
      <c r="A67" s="27"/>
      <c r="B67" s="190" t="s">
        <v>327</v>
      </c>
      <c r="C67" s="190"/>
      <c r="D67" s="84">
        <v>153.48084134859542</v>
      </c>
      <c r="E67" s="84">
        <v>150.69518833690481</v>
      </c>
      <c r="F67" s="84">
        <v>146.48390399304822</v>
      </c>
      <c r="G67" s="84">
        <v>142.77272483209634</v>
      </c>
      <c r="H67" s="84">
        <v>142.80727597371236</v>
      </c>
      <c r="I67" s="84">
        <v>142.46910294430467</v>
      </c>
      <c r="J67" s="84">
        <v>139.56554930718107</v>
      </c>
      <c r="K67" s="84">
        <v>135.95447964622673</v>
      </c>
      <c r="L67" s="84">
        <v>131.90008075707163</v>
      </c>
      <c r="M67" s="84">
        <v>127.69539531454232</v>
      </c>
      <c r="N67" s="84">
        <v>122.08432594301982</v>
      </c>
      <c r="O67" s="84">
        <v>116.46632612496549</v>
      </c>
      <c r="P67" s="84">
        <v>113.08160466772507</v>
      </c>
      <c r="Q67" s="84">
        <v>110.57919338459253</v>
      </c>
      <c r="R67" s="84">
        <v>108.36304348013579</v>
      </c>
      <c r="S67" s="84" t="s">
        <v>17</v>
      </c>
      <c r="T67" s="27"/>
      <c r="AA67" s="19"/>
      <c r="AB67" s="19"/>
      <c r="AC67" s="19"/>
      <c r="AD67" s="19"/>
      <c r="AE67" s="19"/>
      <c r="AI67" s="14"/>
      <c r="AL67" s="21"/>
      <c r="AM67" s="21"/>
      <c r="AN67" s="21"/>
      <c r="AO67" s="21"/>
      <c r="AP67" s="21"/>
      <c r="AQ67" s="21"/>
      <c r="AR67" s="21"/>
      <c r="AS67" s="21"/>
      <c r="AT67" s="21"/>
      <c r="AU67" s="21"/>
      <c r="AV67" s="21"/>
      <c r="AW67" s="21"/>
      <c r="AX67" s="21"/>
      <c r="AY67" s="21"/>
      <c r="AZ67" s="21"/>
      <c r="BA67" s="21"/>
      <c r="BB67" s="21"/>
    </row>
    <row r="68" spans="1:54" s="22" customFormat="1" ht="18" x14ac:dyDescent="0.25">
      <c r="AL68" s="28"/>
      <c r="AM68" s="28"/>
      <c r="AN68" s="28"/>
      <c r="AO68" s="28"/>
      <c r="AP68" s="28"/>
      <c r="AQ68" s="28"/>
      <c r="AR68" s="28"/>
      <c r="AS68" s="28"/>
      <c r="AT68" s="28"/>
      <c r="AU68" s="28"/>
      <c r="AV68" s="28"/>
      <c r="AW68" s="28"/>
      <c r="AX68" s="28"/>
      <c r="AY68" s="28"/>
      <c r="AZ68" s="28"/>
      <c r="BA68" s="28"/>
      <c r="BB68" s="28"/>
    </row>
    <row r="69" spans="1:54" s="64" customFormat="1" ht="18.75" customHeight="1" x14ac:dyDescent="0.2">
      <c r="A69" s="185" t="s">
        <v>103</v>
      </c>
      <c r="B69" s="185"/>
      <c r="C69" s="185"/>
      <c r="D69" s="184"/>
      <c r="E69" s="184"/>
      <c r="F69" s="184"/>
      <c r="G69" s="184"/>
      <c r="H69" s="184"/>
      <c r="I69" s="184"/>
      <c r="J69" s="184"/>
      <c r="K69" s="184"/>
      <c r="L69" s="184"/>
      <c r="M69" s="184"/>
      <c r="N69" s="184"/>
      <c r="O69" s="184"/>
      <c r="S69" s="14"/>
      <c r="Y69" s="65"/>
      <c r="Z69" s="66"/>
    </row>
    <row r="70" spans="1:54" x14ac:dyDescent="0.25">
      <c r="I70" s="29"/>
      <c r="J70" s="29"/>
      <c r="K70" s="29"/>
      <c r="L70" s="29"/>
      <c r="M70" s="29"/>
      <c r="N70" s="29"/>
      <c r="O70" s="29"/>
      <c r="P70" s="29"/>
      <c r="Q70" s="29"/>
      <c r="R70" s="29"/>
      <c r="S70" s="29"/>
    </row>
    <row r="71" spans="1:54" x14ac:dyDescent="0.25">
      <c r="I71" s="29"/>
      <c r="J71" s="29"/>
      <c r="K71" s="29"/>
      <c r="L71" s="29"/>
      <c r="M71" s="29"/>
      <c r="N71" s="29"/>
      <c r="O71" s="29"/>
      <c r="P71" s="29"/>
      <c r="Q71" s="29"/>
      <c r="R71" s="29"/>
      <c r="S71" s="29"/>
    </row>
    <row r="72" spans="1:54" x14ac:dyDescent="0.25">
      <c r="I72" s="29"/>
      <c r="J72" s="29"/>
      <c r="K72" s="29"/>
      <c r="L72" s="29"/>
      <c r="M72" s="29"/>
      <c r="N72" s="29"/>
      <c r="O72" s="29"/>
      <c r="P72" s="29"/>
      <c r="Q72" s="29"/>
      <c r="R72" s="29"/>
      <c r="S72" s="29"/>
    </row>
  </sheetData>
  <mergeCells count="15">
    <mergeCell ref="V3:W3"/>
    <mergeCell ref="B34:C34"/>
    <mergeCell ref="B3:C3"/>
    <mergeCell ref="B4:C4"/>
    <mergeCell ref="B13:C13"/>
    <mergeCell ref="B20:C20"/>
    <mergeCell ref="B30:C30"/>
    <mergeCell ref="B66:C66"/>
    <mergeCell ref="B67:C67"/>
    <mergeCell ref="B38:C38"/>
    <mergeCell ref="B42:C42"/>
    <mergeCell ref="B48:C48"/>
    <mergeCell ref="B56:C56"/>
    <mergeCell ref="B64:C64"/>
    <mergeCell ref="B65:C65"/>
  </mergeCells>
  <hyperlinks>
    <hyperlink ref="V3" location="Índice!A1" display="Volver al índice"/>
  </hyperlinks>
  <pageMargins left="0.18" right="0.25" top="0.75" bottom="0.75" header="0.3" footer="0.3"/>
  <pageSetup paperSize="9" scale="32" orientation="portrait" r:id="rId1"/>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61">
    <tabColor rgb="FFFFC081"/>
    <pageSetUpPr fitToPage="1"/>
  </sheetPr>
  <dimension ref="A1:BB72"/>
  <sheetViews>
    <sheetView showGridLines="0" zoomScale="60" zoomScaleNormal="60" workbookViewId="0"/>
  </sheetViews>
  <sheetFormatPr baseColWidth="10" defaultColWidth="11.42578125" defaultRowHeight="11.25" x14ac:dyDescent="0.25"/>
  <cols>
    <col min="1" max="1" width="2.28515625" style="14" customWidth="1"/>
    <col min="2" max="2" width="5.7109375" style="14" customWidth="1"/>
    <col min="3" max="3" width="72.42578125" style="14" customWidth="1"/>
    <col min="4" max="8" width="15" style="14" customWidth="1"/>
    <col min="9" max="18" width="15" style="30" customWidth="1"/>
    <col min="19" max="19" width="16.85546875" style="30" customWidth="1"/>
    <col min="20" max="20" width="2.28515625" style="14" customWidth="1"/>
    <col min="21" max="27" width="11.42578125" style="14"/>
    <col min="28" max="28" width="16.140625" style="14" bestFit="1" customWidth="1"/>
    <col min="29" max="37" width="11.42578125" style="14"/>
    <col min="38" max="54" width="11.42578125" style="16"/>
    <col min="55" max="16384" width="11.42578125" style="14"/>
  </cols>
  <sheetData>
    <row r="1" spans="1:54" s="6" customFormat="1" ht="39.75" customHeight="1" x14ac:dyDescent="0.25">
      <c r="D1" s="7"/>
      <c r="E1" s="7"/>
      <c r="F1" s="7"/>
      <c r="G1" s="7"/>
      <c r="H1" s="7"/>
      <c r="I1" s="7"/>
      <c r="J1" s="7"/>
      <c r="K1" s="7"/>
      <c r="L1" s="7"/>
      <c r="AB1" s="8" t="e">
        <f ca="1">YEAR(TODAY())-1 &amp; ": " &amp; FIXED(HLOOKUP(YEAR(TODAY())-1,D3:AE4,2,FALSE)) &amp;
" Mtep"</f>
        <v>#N/A</v>
      </c>
      <c r="AL1" s="9"/>
      <c r="AM1" s="9"/>
      <c r="AN1" s="9"/>
      <c r="AO1" s="9"/>
      <c r="AP1" s="9"/>
      <c r="AQ1" s="9"/>
      <c r="AR1" s="9"/>
      <c r="AS1" s="9"/>
      <c r="AT1" s="9"/>
      <c r="AU1" s="9"/>
      <c r="AV1" s="9"/>
      <c r="AW1" s="9"/>
      <c r="AX1" s="9"/>
      <c r="AY1" s="9"/>
      <c r="AZ1" s="9"/>
      <c r="BA1" s="9"/>
      <c r="BB1" s="9"/>
    </row>
    <row r="2" spans="1:54" s="6" customFormat="1" ht="39.75" customHeight="1" x14ac:dyDescent="0.25">
      <c r="D2" s="7"/>
      <c r="E2" s="7"/>
      <c r="F2" s="7"/>
      <c r="G2" s="7"/>
      <c r="H2" s="7"/>
      <c r="I2" s="7"/>
      <c r="J2" s="7"/>
      <c r="K2" s="7"/>
      <c r="L2" s="7"/>
      <c r="S2" s="70"/>
      <c r="W2" s="11"/>
      <c r="Y2" s="12"/>
      <c r="AL2" s="9"/>
      <c r="AM2" s="9"/>
      <c r="AN2" s="9"/>
      <c r="AO2" s="9"/>
      <c r="AP2" s="9"/>
      <c r="AQ2" s="9"/>
      <c r="AR2" s="9"/>
      <c r="AS2" s="9"/>
      <c r="AT2" s="9"/>
      <c r="AU2" s="9"/>
      <c r="AV2" s="9"/>
      <c r="AW2" s="9"/>
      <c r="AX2" s="9"/>
      <c r="AY2" s="9"/>
      <c r="AZ2" s="9"/>
      <c r="BA2" s="9"/>
      <c r="BB2" s="9"/>
    </row>
    <row r="3" spans="1:54" ht="65.25" customHeight="1" x14ac:dyDescent="0.25">
      <c r="A3" s="71"/>
      <c r="B3" s="193" t="s">
        <v>308</v>
      </c>
      <c r="C3" s="193"/>
      <c r="D3" s="13">
        <v>2005</v>
      </c>
      <c r="E3" s="13">
        <v>2006</v>
      </c>
      <c r="F3" s="13">
        <v>2007</v>
      </c>
      <c r="G3" s="13">
        <v>2008</v>
      </c>
      <c r="H3" s="13">
        <v>2009</v>
      </c>
      <c r="I3" s="13">
        <v>2010</v>
      </c>
      <c r="J3" s="13">
        <v>2011</v>
      </c>
      <c r="K3" s="13">
        <v>2012</v>
      </c>
      <c r="L3" s="13">
        <v>2013</v>
      </c>
      <c r="M3" s="13">
        <v>2014</v>
      </c>
      <c r="N3" s="13">
        <v>2015</v>
      </c>
      <c r="O3" s="13">
        <v>2016</v>
      </c>
      <c r="P3" s="13">
        <v>2017</v>
      </c>
      <c r="Q3" s="13">
        <v>2018</v>
      </c>
      <c r="R3" s="13">
        <v>2019</v>
      </c>
      <c r="S3" s="73" t="s">
        <v>342</v>
      </c>
      <c r="T3" s="71"/>
      <c r="V3" s="192" t="s">
        <v>168</v>
      </c>
      <c r="W3" s="192"/>
      <c r="AF3" s="15"/>
    </row>
    <row r="4" spans="1:54" s="18" customFormat="1" ht="36" customHeight="1" x14ac:dyDescent="0.2">
      <c r="A4" s="61"/>
      <c r="B4" s="189" t="s">
        <v>256</v>
      </c>
      <c r="C4" s="189"/>
      <c r="D4" s="75">
        <v>113.47960592</v>
      </c>
      <c r="E4" s="75">
        <v>118.17061475</v>
      </c>
      <c r="F4" s="75">
        <v>122.22448427</v>
      </c>
      <c r="G4" s="75">
        <v>126.74489593</v>
      </c>
      <c r="H4" s="75">
        <v>127.13173291999999</v>
      </c>
      <c r="I4" s="75">
        <v>127.29450993</v>
      </c>
      <c r="J4" s="75">
        <v>128.19304278000001</v>
      </c>
      <c r="K4" s="75">
        <v>126.6772665</v>
      </c>
      <c r="L4" s="75">
        <v>127.47216544</v>
      </c>
      <c r="M4" s="75">
        <v>126.25846974</v>
      </c>
      <c r="N4" s="75">
        <v>126.68734727</v>
      </c>
      <c r="O4" s="75">
        <v>128.24386554</v>
      </c>
      <c r="P4" s="75">
        <v>127.02456305</v>
      </c>
      <c r="Q4" s="75">
        <v>127.81894757000001</v>
      </c>
      <c r="R4" s="75">
        <v>135.90597769999999</v>
      </c>
      <c r="S4" s="75">
        <v>100</v>
      </c>
      <c r="T4" s="61"/>
      <c r="AA4" s="19"/>
      <c r="AB4" s="19"/>
      <c r="AC4" s="19"/>
      <c r="AD4" s="19"/>
      <c r="AE4" s="20"/>
      <c r="AI4" s="14"/>
      <c r="AL4" s="21"/>
      <c r="AM4" s="21">
        <v>2006</v>
      </c>
      <c r="AN4" s="21">
        <v>2007</v>
      </c>
      <c r="AO4" s="21">
        <v>2008</v>
      </c>
      <c r="AP4" s="21">
        <v>2009</v>
      </c>
      <c r="AQ4" s="21">
        <v>2010</v>
      </c>
      <c r="AR4" s="21">
        <v>2011</v>
      </c>
      <c r="AS4" s="21">
        <v>2012</v>
      </c>
      <c r="AT4" s="21">
        <v>2013</v>
      </c>
      <c r="AU4" s="21">
        <v>2014</v>
      </c>
      <c r="AV4" s="21">
        <v>2015</v>
      </c>
      <c r="AW4" s="21">
        <v>2016</v>
      </c>
      <c r="AX4" s="21">
        <v>2017</v>
      </c>
      <c r="AY4" s="21">
        <v>2018</v>
      </c>
      <c r="AZ4" s="21">
        <v>2019</v>
      </c>
      <c r="BA4" s="21"/>
      <c r="BB4" s="21"/>
    </row>
    <row r="5" spans="1:54" s="115" customFormat="1" ht="22.5" customHeight="1" x14ac:dyDescent="0.25">
      <c r="B5" s="121"/>
      <c r="C5" s="81" t="s">
        <v>4</v>
      </c>
      <c r="D5" s="83">
        <v>36.913604299999996</v>
      </c>
      <c r="E5" s="83">
        <v>36.601284699999994</v>
      </c>
      <c r="F5" s="83">
        <v>36.858569100000004</v>
      </c>
      <c r="G5" s="83">
        <v>39.497326399999999</v>
      </c>
      <c r="H5" s="83">
        <v>39.468917900000001</v>
      </c>
      <c r="I5" s="83">
        <v>41.615431299999997</v>
      </c>
      <c r="J5" s="83">
        <v>43.162767600000002</v>
      </c>
      <c r="K5" s="83">
        <v>44.090666800000001</v>
      </c>
      <c r="L5" s="83">
        <v>45.094346199999997</v>
      </c>
      <c r="M5" s="83">
        <v>44.4502934</v>
      </c>
      <c r="N5" s="83">
        <v>42.524227700000004</v>
      </c>
      <c r="O5" s="83">
        <v>43.042506299999999</v>
      </c>
      <c r="P5" s="83">
        <v>42.897922350000002</v>
      </c>
      <c r="Q5" s="83">
        <v>44.288888710000002</v>
      </c>
      <c r="R5" s="83">
        <v>44.070148419999995</v>
      </c>
      <c r="S5" s="83">
        <v>32.426938951339444</v>
      </c>
      <c r="AA5" s="123"/>
      <c r="AB5" s="123"/>
      <c r="AL5" s="124" t="s">
        <v>325</v>
      </c>
      <c r="AM5" s="125">
        <f>+E4/D4-1</f>
        <v>4.1337902013045769E-2</v>
      </c>
      <c r="AN5" s="125">
        <f t="shared" ref="AN5:AZ5" si="0">+F4/E4-1</f>
        <v>3.4305224937488221E-2</v>
      </c>
      <c r="AO5" s="125">
        <f t="shared" si="0"/>
        <v>3.6984501812371562E-2</v>
      </c>
      <c r="AP5" s="125">
        <f t="shared" si="0"/>
        <v>3.0520912669622646E-3</v>
      </c>
      <c r="AQ5" s="125">
        <f t="shared" si="0"/>
        <v>1.2803806434578124E-3</v>
      </c>
      <c r="AR5" s="125">
        <f t="shared" si="0"/>
        <v>7.0586928728828546E-3</v>
      </c>
      <c r="AS5" s="125">
        <f t="shared" si="0"/>
        <v>-1.1824169604908508E-2</v>
      </c>
      <c r="AT5" s="125">
        <f t="shared" si="0"/>
        <v>6.2749928378031949E-3</v>
      </c>
      <c r="AU5" s="125">
        <f t="shared" si="0"/>
        <v>-9.5212605497886349E-3</v>
      </c>
      <c r="AV5" s="125">
        <f t="shared" si="0"/>
        <v>3.3968218598181554E-3</v>
      </c>
      <c r="AW5" s="125">
        <f t="shared" si="0"/>
        <v>1.2286296173545264E-2</v>
      </c>
      <c r="AX5" s="125">
        <f t="shared" si="0"/>
        <v>-9.5076866629515422E-3</v>
      </c>
      <c r="AY5" s="125">
        <f t="shared" si="0"/>
        <v>6.2537866765761674E-3</v>
      </c>
      <c r="AZ5" s="125">
        <f t="shared" si="0"/>
        <v>6.3269415714529487E-2</v>
      </c>
      <c r="BA5" s="124"/>
      <c r="BB5" s="124"/>
    </row>
    <row r="6" spans="1:54" s="115" customFormat="1" ht="22.5" customHeight="1" x14ac:dyDescent="0.25">
      <c r="B6" s="121"/>
      <c r="C6" s="81" t="s">
        <v>0</v>
      </c>
      <c r="D6" s="83">
        <v>18.966597419999999</v>
      </c>
      <c r="E6" s="83">
        <v>23.113753580000001</v>
      </c>
      <c r="F6" s="83">
        <v>26.493911170000001</v>
      </c>
      <c r="G6" s="83">
        <v>28.585293699999998</v>
      </c>
      <c r="H6" s="83">
        <v>29.31979943</v>
      </c>
      <c r="I6" s="83">
        <v>28.431640399999999</v>
      </c>
      <c r="J6" s="83">
        <v>29.910408309999998</v>
      </c>
      <c r="K6" s="83">
        <v>28.560214899999998</v>
      </c>
      <c r="L6" s="83">
        <v>30.86853868</v>
      </c>
      <c r="M6" s="83">
        <v>32.309161889999999</v>
      </c>
      <c r="N6" s="83">
        <v>33.145895420000002</v>
      </c>
      <c r="O6" s="83">
        <v>32.874283669999997</v>
      </c>
      <c r="P6" s="83">
        <v>31.305386819999999</v>
      </c>
      <c r="Q6" s="83">
        <v>32.497460009999998</v>
      </c>
      <c r="R6" s="83">
        <v>41.826845599999999</v>
      </c>
      <c r="S6" s="83">
        <v>30.776310437447375</v>
      </c>
      <c r="AF6" s="24"/>
      <c r="AL6" s="124" t="s">
        <v>324</v>
      </c>
      <c r="AM6" s="125">
        <f>+E64/D64-1</f>
        <v>9.9409472683027467E-3</v>
      </c>
      <c r="AN6" s="125">
        <f t="shared" ref="AN6:AZ6" si="1">+F64/E64-1</f>
        <v>2.8058622776847786E-2</v>
      </c>
      <c r="AO6" s="125">
        <f t="shared" si="1"/>
        <v>8.4835010143899936E-3</v>
      </c>
      <c r="AP6" s="125">
        <f t="shared" si="1"/>
        <v>1.3984292792474484E-2</v>
      </c>
      <c r="AQ6" s="125">
        <f t="shared" si="1"/>
        <v>-3.9070670515319872E-3</v>
      </c>
      <c r="AR6" s="125">
        <f t="shared" si="1"/>
        <v>-3.8843180109860986E-3</v>
      </c>
      <c r="AS6" s="125">
        <f t="shared" si="1"/>
        <v>-4.3311992866547078E-3</v>
      </c>
      <c r="AT6" s="125">
        <f t="shared" si="1"/>
        <v>-1.7300205675623848E-2</v>
      </c>
      <c r="AU6" s="125">
        <f t="shared" si="1"/>
        <v>-2.3774496318463068E-2</v>
      </c>
      <c r="AV6" s="125">
        <f t="shared" si="1"/>
        <v>1.6034450267691458E-2</v>
      </c>
      <c r="AW6" s="125">
        <f t="shared" si="1"/>
        <v>2.3259606143898104E-2</v>
      </c>
      <c r="AX6" s="125">
        <f t="shared" si="1"/>
        <v>6.0586770961543746E-3</v>
      </c>
      <c r="AY6" s="125">
        <f t="shared" si="1"/>
        <v>-4.3856772125093757E-3</v>
      </c>
      <c r="AZ6" s="125">
        <f t="shared" si="1"/>
        <v>1.2509609875460681E-2</v>
      </c>
      <c r="BA6" s="124"/>
      <c r="BB6" s="124"/>
    </row>
    <row r="7" spans="1:54" s="24" customFormat="1" ht="22.5" customHeight="1" x14ac:dyDescent="0.25">
      <c r="B7" s="81"/>
      <c r="C7" s="81" t="s">
        <v>5</v>
      </c>
      <c r="D7" s="83">
        <v>51.034623500000002</v>
      </c>
      <c r="E7" s="83">
        <v>51.698453200000003</v>
      </c>
      <c r="F7" s="83">
        <v>51.895926799999998</v>
      </c>
      <c r="G7" s="83">
        <v>51.5020691</v>
      </c>
      <c r="H7" s="83">
        <v>52.670306499999995</v>
      </c>
      <c r="I7" s="83">
        <v>50.470259400000003</v>
      </c>
      <c r="J7" s="83">
        <v>48.099914699999999</v>
      </c>
      <c r="K7" s="83">
        <v>47.025557399999997</v>
      </c>
      <c r="L7" s="83">
        <v>43.740004300000003</v>
      </c>
      <c r="M7" s="83">
        <v>41.478552900000004</v>
      </c>
      <c r="N7" s="83">
        <v>42.921682599999997</v>
      </c>
      <c r="O7" s="83">
        <v>43.950521699999996</v>
      </c>
      <c r="P7" s="83">
        <v>43.907798</v>
      </c>
      <c r="Q7" s="83">
        <v>42.022645089999997</v>
      </c>
      <c r="R7" s="83">
        <v>40.928523009999999</v>
      </c>
      <c r="S7" s="83">
        <v>30.115322153338958</v>
      </c>
      <c r="AF7" s="115"/>
      <c r="AI7" s="115"/>
      <c r="AL7" s="25"/>
      <c r="AM7" s="25"/>
      <c r="AN7" s="25"/>
      <c r="AO7" s="25"/>
      <c r="AP7" s="25"/>
      <c r="AQ7" s="25"/>
      <c r="AR7" s="25"/>
      <c r="AS7" s="25"/>
      <c r="AT7" s="25"/>
      <c r="AU7" s="25"/>
      <c r="AV7" s="25"/>
      <c r="AW7" s="25"/>
      <c r="AX7" s="25"/>
      <c r="AY7" s="25"/>
      <c r="AZ7" s="25"/>
      <c r="BA7" s="25"/>
      <c r="BB7" s="25"/>
    </row>
    <row r="8" spans="1:54" s="24" customFormat="1" ht="22.5" customHeight="1" x14ac:dyDescent="0.25">
      <c r="B8" s="81"/>
      <c r="C8" s="81" t="s">
        <v>1</v>
      </c>
      <c r="D8" s="83">
        <v>0</v>
      </c>
      <c r="E8" s="83">
        <v>0</v>
      </c>
      <c r="F8" s="83">
        <v>0</v>
      </c>
      <c r="G8" s="83">
        <v>0</v>
      </c>
      <c r="H8" s="83">
        <v>0</v>
      </c>
      <c r="I8" s="83">
        <v>0</v>
      </c>
      <c r="J8" s="83">
        <v>0</v>
      </c>
      <c r="K8" s="83">
        <v>0</v>
      </c>
      <c r="L8" s="83">
        <v>0</v>
      </c>
      <c r="M8" s="83">
        <v>0</v>
      </c>
      <c r="N8" s="83">
        <v>0</v>
      </c>
      <c r="O8" s="83">
        <v>0</v>
      </c>
      <c r="P8" s="83">
        <v>0</v>
      </c>
      <c r="Q8" s="83">
        <v>0</v>
      </c>
      <c r="R8" s="83">
        <v>0</v>
      </c>
      <c r="S8" s="83">
        <v>0</v>
      </c>
      <c r="AF8" s="115"/>
      <c r="AL8" s="25"/>
      <c r="AM8" s="25"/>
      <c r="AN8" s="25"/>
      <c r="AO8" s="25"/>
      <c r="AP8" s="25"/>
      <c r="AQ8" s="25"/>
      <c r="AR8" s="25"/>
      <c r="AS8" s="25"/>
      <c r="AT8" s="25"/>
      <c r="AU8" s="25"/>
      <c r="AV8" s="25"/>
      <c r="AW8" s="25"/>
      <c r="AX8" s="25"/>
      <c r="AY8" s="25"/>
      <c r="AZ8" s="25"/>
      <c r="BA8" s="25"/>
      <c r="BB8" s="25"/>
    </row>
    <row r="9" spans="1:54" s="24" customFormat="1" ht="22.5" customHeight="1" x14ac:dyDescent="0.25">
      <c r="B9" s="81"/>
      <c r="C9" s="81" t="s">
        <v>6</v>
      </c>
      <c r="D9" s="83">
        <v>1.3165740000000001</v>
      </c>
      <c r="E9" s="83">
        <v>1.3696360000000001</v>
      </c>
      <c r="F9" s="83">
        <v>1.2331540000000001</v>
      </c>
      <c r="G9" s="83">
        <v>1.0241739999999999</v>
      </c>
      <c r="H9" s="83">
        <v>1.014972</v>
      </c>
      <c r="I9" s="83">
        <v>1.1611720000000001</v>
      </c>
      <c r="J9" s="83">
        <v>1.435684</v>
      </c>
      <c r="K9" s="83">
        <v>1.202194</v>
      </c>
      <c r="L9" s="83">
        <v>1.557976</v>
      </c>
      <c r="M9" s="83">
        <v>1.5770679999999999</v>
      </c>
      <c r="N9" s="83">
        <v>1.145864</v>
      </c>
      <c r="O9" s="83">
        <v>1.291806</v>
      </c>
      <c r="P9" s="83">
        <v>1.3791819999999999</v>
      </c>
      <c r="Q9" s="83">
        <v>1.36609892</v>
      </c>
      <c r="R9" s="83">
        <v>1.1060444199999999</v>
      </c>
      <c r="S9" s="83">
        <v>0.81383058988140444</v>
      </c>
      <c r="AF9" s="115"/>
      <c r="AL9" s="25"/>
      <c r="AM9" s="25"/>
      <c r="AN9" s="25"/>
      <c r="AO9" s="25"/>
      <c r="AP9" s="25"/>
      <c r="AQ9" s="25"/>
      <c r="AR9" s="25"/>
      <c r="AS9" s="25"/>
      <c r="AT9" s="25"/>
      <c r="AU9" s="25"/>
      <c r="AV9" s="25"/>
      <c r="AW9" s="25"/>
      <c r="AX9" s="25"/>
      <c r="AY9" s="25"/>
      <c r="AZ9" s="25"/>
      <c r="BA9" s="25"/>
      <c r="BB9" s="25"/>
    </row>
    <row r="10" spans="1:54" s="24" customFormat="1" ht="22.5" customHeight="1" x14ac:dyDescent="0.25">
      <c r="B10" s="81"/>
      <c r="C10" s="81" t="s">
        <v>7</v>
      </c>
      <c r="D10" s="83">
        <v>5.1026523500000005</v>
      </c>
      <c r="E10" s="83">
        <v>5.1733951500000002</v>
      </c>
      <c r="F10" s="83">
        <v>5.3648095099999997</v>
      </c>
      <c r="G10" s="83">
        <v>5.6989877500000006</v>
      </c>
      <c r="H10" s="83">
        <v>4.1173453599999998</v>
      </c>
      <c r="I10" s="83">
        <v>4.8967868000000001</v>
      </c>
      <c r="J10" s="83">
        <v>4.66206882</v>
      </c>
      <c r="K10" s="83">
        <v>4.7026834200000005</v>
      </c>
      <c r="L10" s="83">
        <v>4.9131576800000003</v>
      </c>
      <c r="M10" s="83">
        <v>4.9000270800000001</v>
      </c>
      <c r="N10" s="83">
        <v>5.1761765799999999</v>
      </c>
      <c r="O10" s="83">
        <v>5.1464421499999995</v>
      </c>
      <c r="P10" s="83">
        <v>5.3812566100000003</v>
      </c>
      <c r="Q10" s="83">
        <v>5.0892124999999995</v>
      </c>
      <c r="R10" s="83">
        <v>4.8130178099999998</v>
      </c>
      <c r="S10" s="83">
        <v>3.54143201899794</v>
      </c>
      <c r="AL10" s="25"/>
      <c r="AM10" s="25"/>
      <c r="AN10" s="25"/>
      <c r="AO10" s="25"/>
      <c r="AP10" s="25"/>
      <c r="AQ10" s="25"/>
      <c r="AR10" s="25"/>
      <c r="AS10" s="25"/>
      <c r="AT10" s="25"/>
      <c r="AU10" s="25"/>
      <c r="AV10" s="25"/>
      <c r="AW10" s="25"/>
      <c r="AX10" s="25"/>
      <c r="AY10" s="25"/>
      <c r="AZ10" s="25"/>
      <c r="BA10" s="25"/>
      <c r="BB10" s="25"/>
    </row>
    <row r="11" spans="1:54" s="24" customFormat="1" ht="22.5" customHeight="1" x14ac:dyDescent="0.25">
      <c r="B11" s="81"/>
      <c r="C11" s="126" t="s">
        <v>18</v>
      </c>
      <c r="D11" s="83">
        <v>8.2903999999999992E-2</v>
      </c>
      <c r="E11" s="83">
        <v>0.155144</v>
      </c>
      <c r="F11" s="83">
        <v>0.23391999999999999</v>
      </c>
      <c r="G11" s="83">
        <v>0.27692</v>
      </c>
      <c r="H11" s="83">
        <v>0.34262399999999998</v>
      </c>
      <c r="I11" s="83">
        <v>0.46792600000000001</v>
      </c>
      <c r="J11" s="83">
        <v>0.64293599999999995</v>
      </c>
      <c r="K11" s="83">
        <v>0.79936999999999991</v>
      </c>
      <c r="L11" s="83">
        <v>0.98341000000000001</v>
      </c>
      <c r="M11" s="83">
        <v>1.2265320000000002</v>
      </c>
      <c r="N11" s="83">
        <v>1.4181400000000002</v>
      </c>
      <c r="O11" s="83">
        <v>1.5830880000000003</v>
      </c>
      <c r="P11" s="83">
        <v>1.7776303200000003</v>
      </c>
      <c r="Q11" s="83">
        <v>2.1591319199999996</v>
      </c>
      <c r="R11" s="83">
        <v>2.7441965700000002</v>
      </c>
      <c r="S11" s="83">
        <v>2.0191875415940594</v>
      </c>
      <c r="AL11" s="25"/>
      <c r="AM11" s="25"/>
      <c r="AN11" s="25"/>
      <c r="AO11" s="25"/>
      <c r="AP11" s="25"/>
      <c r="AQ11" s="25"/>
      <c r="AR11" s="25"/>
      <c r="AS11" s="25"/>
      <c r="AT11" s="25"/>
      <c r="AU11" s="25"/>
      <c r="AV11" s="25"/>
      <c r="AW11" s="25"/>
      <c r="AX11" s="25"/>
      <c r="AY11" s="25"/>
      <c r="AZ11" s="25"/>
      <c r="BA11" s="25"/>
      <c r="BB11" s="25"/>
    </row>
    <row r="12" spans="1:54" s="24" customFormat="1" ht="27" customHeight="1" x14ac:dyDescent="0.25">
      <c r="A12" s="23"/>
      <c r="B12" s="77"/>
      <c r="C12" s="78" t="s">
        <v>19</v>
      </c>
      <c r="D12" s="79">
        <v>6.2650349999998411E-2</v>
      </c>
      <c r="E12" s="79">
        <v>5.8948119999982396E-2</v>
      </c>
      <c r="F12" s="79">
        <v>0.1441936900000087</v>
      </c>
      <c r="G12" s="79">
        <v>0.16012497999999198</v>
      </c>
      <c r="H12" s="79">
        <v>0.19776772999999537</v>
      </c>
      <c r="I12" s="79">
        <v>0.25129402999999684</v>
      </c>
      <c r="J12" s="79">
        <v>0.2792633500000079</v>
      </c>
      <c r="K12" s="79">
        <v>0.29657998000000418</v>
      </c>
      <c r="L12" s="79">
        <v>0.3147325799999976</v>
      </c>
      <c r="M12" s="79">
        <v>0.316834469999975</v>
      </c>
      <c r="N12" s="79">
        <v>0.35536097000000666</v>
      </c>
      <c r="O12" s="79">
        <v>0.35521772000001306</v>
      </c>
      <c r="P12" s="79">
        <v>0.37538695000000644</v>
      </c>
      <c r="Q12" s="79">
        <v>0.39551042000000791</v>
      </c>
      <c r="R12" s="79">
        <v>0.41720186999998532</v>
      </c>
      <c r="S12" s="79">
        <v>0.30697830740081228</v>
      </c>
      <c r="T12" s="23"/>
      <c r="AL12" s="25"/>
      <c r="AM12" s="25"/>
      <c r="AN12" s="25"/>
      <c r="AO12" s="25"/>
      <c r="AP12" s="25"/>
      <c r="AQ12" s="25"/>
      <c r="AR12" s="25"/>
      <c r="AS12" s="25"/>
      <c r="AT12" s="25"/>
      <c r="AU12" s="25"/>
      <c r="AV12" s="25"/>
      <c r="AW12" s="25"/>
      <c r="AX12" s="25"/>
      <c r="AY12" s="25"/>
      <c r="AZ12" s="25"/>
      <c r="BA12" s="25"/>
      <c r="BB12" s="25"/>
    </row>
    <row r="13" spans="1:54" s="18" customFormat="1" ht="36" customHeight="1" x14ac:dyDescent="0.25">
      <c r="A13" s="17"/>
      <c r="B13" s="191" t="s">
        <v>257</v>
      </c>
      <c r="C13" s="191"/>
      <c r="D13" s="80">
        <v>73.757472500000006</v>
      </c>
      <c r="E13" s="80">
        <v>73.776472729999995</v>
      </c>
      <c r="F13" s="80">
        <v>75.938779859999997</v>
      </c>
      <c r="G13" s="80">
        <v>77.126220090000004</v>
      </c>
      <c r="H13" s="80">
        <v>75.8972768</v>
      </c>
      <c r="I13" s="80">
        <v>77.607216829999999</v>
      </c>
      <c r="J13" s="80">
        <v>80.04542515</v>
      </c>
      <c r="K13" s="80">
        <v>80.780239429999995</v>
      </c>
      <c r="L13" s="80">
        <v>81.814677739999993</v>
      </c>
      <c r="M13" s="80">
        <v>81.84779734</v>
      </c>
      <c r="N13" s="80">
        <v>81.725295459999998</v>
      </c>
      <c r="O13" s="80">
        <v>81.928934989999988</v>
      </c>
      <c r="P13" s="80">
        <v>82.294697100000008</v>
      </c>
      <c r="Q13" s="80">
        <v>84.045289999999994</v>
      </c>
      <c r="R13" s="80">
        <v>85.011451829999999</v>
      </c>
      <c r="S13" s="80">
        <v>100</v>
      </c>
      <c r="T13" s="17"/>
      <c r="AA13" s="19"/>
      <c r="AB13" s="19"/>
      <c r="AC13" s="19"/>
      <c r="AD13" s="19"/>
      <c r="AE13" s="19"/>
      <c r="AI13" s="14"/>
      <c r="AL13" s="21"/>
      <c r="AM13" s="21"/>
      <c r="AN13" s="21"/>
      <c r="AO13" s="21"/>
      <c r="AP13" s="21"/>
      <c r="AQ13" s="21"/>
      <c r="AR13" s="21"/>
      <c r="AS13" s="21"/>
      <c r="AT13" s="21"/>
      <c r="AU13" s="21"/>
      <c r="AV13" s="21"/>
      <c r="AW13" s="21"/>
      <c r="AX13" s="21"/>
      <c r="AY13" s="21"/>
      <c r="AZ13" s="21"/>
      <c r="BA13" s="21"/>
      <c r="BB13" s="21"/>
    </row>
    <row r="14" spans="1:54" s="24" customFormat="1" ht="22.5" customHeight="1" x14ac:dyDescent="0.25">
      <c r="B14" s="81"/>
      <c r="C14" s="81" t="s">
        <v>4</v>
      </c>
      <c r="D14" s="83">
        <v>36.555218999999994</v>
      </c>
      <c r="E14" s="83">
        <v>37.189067700000003</v>
      </c>
      <c r="F14" s="83">
        <v>37.832781900000001</v>
      </c>
      <c r="G14" s="83">
        <v>38.675124400000001</v>
      </c>
      <c r="H14" s="83">
        <v>38.174003400000004</v>
      </c>
      <c r="I14" s="83">
        <v>38.987930900000002</v>
      </c>
      <c r="J14" s="83">
        <v>41.233496799999998</v>
      </c>
      <c r="K14" s="83">
        <v>42.6137959</v>
      </c>
      <c r="L14" s="83">
        <v>43.037399100000002</v>
      </c>
      <c r="M14" s="83">
        <v>43.093246800000003</v>
      </c>
      <c r="N14" s="83">
        <v>42.508734099999998</v>
      </c>
      <c r="O14" s="83">
        <v>43.055393700000003</v>
      </c>
      <c r="P14" s="83">
        <v>43.654164829999999</v>
      </c>
      <c r="Q14" s="83">
        <v>44.943857360000003</v>
      </c>
      <c r="R14" s="83">
        <v>44.663679700000003</v>
      </c>
      <c r="S14" s="83">
        <v>52.5384271631019</v>
      </c>
      <c r="AL14" s="25"/>
      <c r="AM14" s="25"/>
      <c r="AN14" s="25"/>
      <c r="AO14" s="25"/>
      <c r="AP14" s="25"/>
      <c r="AQ14" s="25"/>
      <c r="AR14" s="25"/>
      <c r="AS14" s="25"/>
      <c r="AT14" s="25"/>
      <c r="AU14" s="25"/>
      <c r="AV14" s="25"/>
      <c r="AW14" s="25"/>
      <c r="AX14" s="25"/>
      <c r="AY14" s="25"/>
      <c r="AZ14" s="25"/>
      <c r="BA14" s="25"/>
      <c r="BB14" s="25"/>
    </row>
    <row r="15" spans="1:54" s="115" customFormat="1" ht="22.5" customHeight="1" x14ac:dyDescent="0.25">
      <c r="B15" s="121"/>
      <c r="C15" s="81" t="s">
        <v>0</v>
      </c>
      <c r="D15" s="83">
        <v>12.7992714</v>
      </c>
      <c r="E15" s="83">
        <v>12.045621629999999</v>
      </c>
      <c r="F15" s="83">
        <v>12.53720581</v>
      </c>
      <c r="G15" s="83">
        <v>12.604519</v>
      </c>
      <c r="H15" s="83">
        <v>12.102306430000001</v>
      </c>
      <c r="I15" s="83">
        <v>12.391212320000001</v>
      </c>
      <c r="J15" s="83">
        <v>12.481324539999999</v>
      </c>
      <c r="K15" s="83">
        <v>12.493373009999999</v>
      </c>
      <c r="L15" s="83">
        <v>12.96599432</v>
      </c>
      <c r="M15" s="83">
        <v>13.278905269999999</v>
      </c>
      <c r="N15" s="83">
        <v>13.34410645</v>
      </c>
      <c r="O15" s="83">
        <v>12.9634898</v>
      </c>
      <c r="P15" s="83">
        <v>12.63947628</v>
      </c>
      <c r="Q15" s="83">
        <v>13.13873903</v>
      </c>
      <c r="R15" s="83">
        <v>14.179054899999999</v>
      </c>
      <c r="S15" s="83">
        <v>16.678993941139002</v>
      </c>
      <c r="AF15" s="24"/>
      <c r="AG15" s="24"/>
      <c r="AH15" s="24"/>
      <c r="AI15" s="24"/>
      <c r="AL15" s="124"/>
      <c r="AM15" s="124"/>
      <c r="AN15" s="124"/>
      <c r="AO15" s="124"/>
      <c r="AP15" s="124"/>
      <c r="AQ15" s="124"/>
      <c r="AR15" s="124"/>
      <c r="AS15" s="124"/>
      <c r="AT15" s="124"/>
      <c r="AU15" s="124"/>
      <c r="AV15" s="124"/>
      <c r="AW15" s="124"/>
      <c r="AX15" s="124"/>
      <c r="AY15" s="124"/>
      <c r="AZ15" s="124"/>
      <c r="BA15" s="124"/>
      <c r="BB15" s="124"/>
    </row>
    <row r="16" spans="1:54" s="24" customFormat="1" ht="22.5" customHeight="1" x14ac:dyDescent="0.25">
      <c r="B16" s="81"/>
      <c r="C16" s="81" t="s">
        <v>5</v>
      </c>
      <c r="D16" s="83">
        <v>4.9461395000000001</v>
      </c>
      <c r="E16" s="83">
        <v>4.7575538499999999</v>
      </c>
      <c r="F16" s="83">
        <v>4.7653506600000002</v>
      </c>
      <c r="G16" s="83">
        <v>4.9206862099999995</v>
      </c>
      <c r="H16" s="83">
        <v>4.3509998599999999</v>
      </c>
      <c r="I16" s="83">
        <v>3.7589332</v>
      </c>
      <c r="J16" s="83">
        <v>3.74098503</v>
      </c>
      <c r="K16" s="83">
        <v>3.2455720800000001</v>
      </c>
      <c r="L16" s="83">
        <v>3.0928052500000001</v>
      </c>
      <c r="M16" s="83">
        <v>3.1204550699999998</v>
      </c>
      <c r="N16" s="83">
        <v>3.0014713900000003</v>
      </c>
      <c r="O16" s="83">
        <v>3.1087237500000002</v>
      </c>
      <c r="P16" s="83">
        <v>3.2735979999999998</v>
      </c>
      <c r="Q16" s="83">
        <v>3.25167026</v>
      </c>
      <c r="R16" s="83">
        <v>3.2796493300000003</v>
      </c>
      <c r="S16" s="83">
        <v>3.8578912127726217</v>
      </c>
      <c r="X16" s="127"/>
      <c r="AF16" s="128"/>
      <c r="AI16" s="115"/>
      <c r="AL16" s="25"/>
      <c r="AM16" s="25"/>
      <c r="AN16" s="25"/>
      <c r="AO16" s="25"/>
      <c r="AP16" s="25"/>
      <c r="AQ16" s="25"/>
      <c r="AR16" s="25"/>
      <c r="AS16" s="25"/>
      <c r="AT16" s="25"/>
      <c r="AU16" s="25"/>
      <c r="AV16" s="25"/>
      <c r="AW16" s="25"/>
      <c r="AX16" s="25"/>
      <c r="AY16" s="25"/>
      <c r="AZ16" s="25"/>
      <c r="BA16" s="25"/>
      <c r="BB16" s="25"/>
    </row>
    <row r="17" spans="1:54" s="24" customFormat="1" ht="22.5" customHeight="1" x14ac:dyDescent="0.25">
      <c r="B17" s="81"/>
      <c r="C17" s="81" t="s">
        <v>9</v>
      </c>
      <c r="D17" s="83">
        <v>16.273350000000001</v>
      </c>
      <c r="E17" s="83">
        <v>16.565750000000001</v>
      </c>
      <c r="F17" s="83">
        <v>17.333644</v>
      </c>
      <c r="G17" s="83">
        <v>17.402874000000001</v>
      </c>
      <c r="H17" s="83">
        <v>17.757795999999999</v>
      </c>
      <c r="I17" s="83">
        <v>18.055786000000001</v>
      </c>
      <c r="J17" s="83">
        <v>18.247394</v>
      </c>
      <c r="K17" s="83">
        <v>18.047788000000001</v>
      </c>
      <c r="L17" s="83">
        <v>18.045294000000002</v>
      </c>
      <c r="M17" s="83">
        <v>17.872864</v>
      </c>
      <c r="N17" s="83">
        <v>18.171455999999999</v>
      </c>
      <c r="O17" s="83">
        <v>18.201040000000003</v>
      </c>
      <c r="P17" s="83">
        <v>18.115728000000001</v>
      </c>
      <c r="Q17" s="83">
        <v>18.389828649999998</v>
      </c>
      <c r="R17" s="83">
        <v>18.633935860000001</v>
      </c>
      <c r="S17" s="83">
        <v>21.919324348515836</v>
      </c>
      <c r="X17" s="127"/>
      <c r="AF17" s="128"/>
      <c r="AG17" s="115"/>
      <c r="AH17" s="115"/>
      <c r="AL17" s="25"/>
      <c r="AM17" s="25"/>
      <c r="AN17" s="25"/>
      <c r="AO17" s="25"/>
      <c r="AP17" s="25"/>
      <c r="AQ17" s="25"/>
      <c r="AR17" s="25"/>
      <c r="AS17" s="25"/>
      <c r="AT17" s="25"/>
      <c r="AU17" s="25"/>
      <c r="AV17" s="25"/>
      <c r="AW17" s="25"/>
      <c r="AX17" s="25"/>
      <c r="AY17" s="25"/>
      <c r="AZ17" s="25"/>
      <c r="BA17" s="25"/>
      <c r="BB17" s="25"/>
    </row>
    <row r="18" spans="1:54" s="24" customFormat="1" ht="22.5" customHeight="1" x14ac:dyDescent="0.25">
      <c r="B18" s="81"/>
      <c r="C18" s="81" t="s">
        <v>10</v>
      </c>
      <c r="D18" s="83">
        <v>6.2650360000000002E-2</v>
      </c>
      <c r="E18" s="83">
        <v>5.8088320000000006E-2</v>
      </c>
      <c r="F18" s="83">
        <v>0.14333388999999999</v>
      </c>
      <c r="G18" s="83">
        <v>0.15926517999999998</v>
      </c>
      <c r="H18" s="83">
        <v>0.19690794</v>
      </c>
      <c r="I18" s="83">
        <v>0.25043423000000004</v>
      </c>
      <c r="J18" s="83">
        <v>0.27840356000000005</v>
      </c>
      <c r="K18" s="83">
        <v>0.29572018999999999</v>
      </c>
      <c r="L18" s="83">
        <v>0.31387279000000001</v>
      </c>
      <c r="M18" s="83">
        <v>0.31597467000000001</v>
      </c>
      <c r="N18" s="83">
        <v>0.35450116999999998</v>
      </c>
      <c r="O18" s="83">
        <v>0.35521771999999996</v>
      </c>
      <c r="P18" s="83">
        <v>0.37494673000000001</v>
      </c>
      <c r="Q18" s="83">
        <v>0.39551040999999998</v>
      </c>
      <c r="R18" s="83">
        <v>0.41720188000000002</v>
      </c>
      <c r="S18" s="83">
        <v>0.49075962240274562</v>
      </c>
      <c r="AF18" s="128"/>
      <c r="AL18" s="25"/>
      <c r="AM18" s="25"/>
      <c r="AN18" s="25"/>
      <c r="AO18" s="25"/>
      <c r="AP18" s="25"/>
      <c r="AQ18" s="25"/>
      <c r="AR18" s="25"/>
      <c r="AS18" s="25"/>
      <c r="AT18" s="25"/>
      <c r="AU18" s="25"/>
      <c r="AV18" s="25"/>
      <c r="AW18" s="25"/>
      <c r="AX18" s="25"/>
      <c r="AY18" s="25"/>
      <c r="AZ18" s="25"/>
      <c r="BA18" s="25"/>
      <c r="BB18" s="25"/>
    </row>
    <row r="19" spans="1:54" s="24" customFormat="1" ht="27" customHeight="1" x14ac:dyDescent="0.25">
      <c r="B19" s="81"/>
      <c r="C19" s="82" t="s">
        <v>7</v>
      </c>
      <c r="D19" s="83">
        <v>3.12084224</v>
      </c>
      <c r="E19" s="83">
        <v>3.16039124</v>
      </c>
      <c r="F19" s="83">
        <v>3.3264636099999998</v>
      </c>
      <c r="G19" s="83">
        <v>3.3637513000000001</v>
      </c>
      <c r="H19" s="83">
        <v>3.3152631700000001</v>
      </c>
      <c r="I19" s="83">
        <v>4.1629201800000004</v>
      </c>
      <c r="J19" s="83">
        <v>4.0638212199999995</v>
      </c>
      <c r="K19" s="83">
        <v>4.0839902600000002</v>
      </c>
      <c r="L19" s="83">
        <v>4.3593123</v>
      </c>
      <c r="M19" s="83">
        <v>4.16635154</v>
      </c>
      <c r="N19" s="83">
        <v>4.3450263500000004</v>
      </c>
      <c r="O19" s="83">
        <v>4.24507002</v>
      </c>
      <c r="P19" s="83">
        <v>4.2367832700000001</v>
      </c>
      <c r="Q19" s="83">
        <v>3.9256843100000003</v>
      </c>
      <c r="R19" s="83">
        <v>3.8379301699999999</v>
      </c>
      <c r="S19" s="83">
        <v>4.5146037238310273</v>
      </c>
      <c r="AL19" s="25"/>
      <c r="AM19" s="25"/>
      <c r="AN19" s="25"/>
      <c r="AO19" s="25"/>
      <c r="AP19" s="25"/>
      <c r="AQ19" s="25"/>
      <c r="AR19" s="25"/>
      <c r="AS19" s="25"/>
      <c r="AT19" s="25"/>
      <c r="AU19" s="25"/>
      <c r="AV19" s="25"/>
      <c r="AW19" s="25"/>
      <c r="AX19" s="25"/>
      <c r="AY19" s="25"/>
      <c r="AZ19" s="25"/>
      <c r="BA19" s="25"/>
      <c r="BB19" s="25"/>
    </row>
    <row r="20" spans="1:54" s="18" customFormat="1" ht="36" customHeight="1" x14ac:dyDescent="0.25">
      <c r="A20" s="17"/>
      <c r="B20" s="191" t="s">
        <v>258</v>
      </c>
      <c r="C20" s="191"/>
      <c r="D20" s="80">
        <v>19.663900000000002</v>
      </c>
      <c r="E20" s="80">
        <v>20.02338</v>
      </c>
      <c r="F20" s="80">
        <v>20.911501999999999</v>
      </c>
      <c r="G20" s="80">
        <v>20.917006000000001</v>
      </c>
      <c r="H20" s="80">
        <v>21.341932</v>
      </c>
      <c r="I20" s="80">
        <v>21.728846000000001</v>
      </c>
      <c r="J20" s="80">
        <v>21.828520000000001</v>
      </c>
      <c r="K20" s="80">
        <v>21.580065999999999</v>
      </c>
      <c r="L20" s="80">
        <v>21.445820000000001</v>
      </c>
      <c r="M20" s="80">
        <v>21.280785999999999</v>
      </c>
      <c r="N20" s="80">
        <v>21.621689999999997</v>
      </c>
      <c r="O20" s="80">
        <v>22.064418</v>
      </c>
      <c r="P20" s="80">
        <v>22.18955832</v>
      </c>
      <c r="Q20" s="80">
        <v>22.458113259999998</v>
      </c>
      <c r="R20" s="80">
        <v>22.62220902</v>
      </c>
      <c r="S20" s="80">
        <v>100</v>
      </c>
      <c r="T20" s="17"/>
      <c r="Y20" s="26"/>
      <c r="AA20" s="19"/>
      <c r="AB20" s="19"/>
      <c r="AC20" s="19"/>
      <c r="AD20" s="19"/>
      <c r="AE20" s="19"/>
      <c r="AI20" s="14"/>
      <c r="AL20" s="21"/>
      <c r="AM20" s="21"/>
      <c r="AN20" s="21"/>
      <c r="AO20" s="21"/>
      <c r="AP20" s="21"/>
      <c r="AQ20" s="21"/>
      <c r="AR20" s="21"/>
      <c r="AS20" s="21"/>
      <c r="AT20" s="21"/>
      <c r="AU20" s="21"/>
      <c r="AV20" s="21"/>
      <c r="AW20" s="21"/>
      <c r="AX20" s="21"/>
      <c r="AY20" s="21"/>
      <c r="AZ20" s="21"/>
      <c r="BA20" s="21"/>
      <c r="BB20" s="21"/>
    </row>
    <row r="21" spans="1:54" s="24" customFormat="1" ht="22.5" customHeight="1" x14ac:dyDescent="0.25">
      <c r="B21" s="81"/>
      <c r="C21" s="81" t="s">
        <v>4</v>
      </c>
      <c r="D21" s="83">
        <v>0.24432599999999999</v>
      </c>
      <c r="E21" s="83">
        <v>0.262988</v>
      </c>
      <c r="F21" s="83">
        <v>0.24879799999999999</v>
      </c>
      <c r="G21" s="83">
        <v>0.34898800000000002</v>
      </c>
      <c r="H21" s="83">
        <v>0.30942799999999998</v>
      </c>
      <c r="I21" s="83">
        <v>0.52442800000000001</v>
      </c>
      <c r="J21" s="83">
        <v>0.49966000000000005</v>
      </c>
      <c r="K21" s="83">
        <v>0.32594000000000001</v>
      </c>
      <c r="L21" s="83">
        <v>0.551346</v>
      </c>
      <c r="M21" s="83">
        <v>0.431118</v>
      </c>
      <c r="N21" s="83">
        <v>0.58471400000000007</v>
      </c>
      <c r="O21" s="83">
        <v>0.47944999999999999</v>
      </c>
      <c r="P21" s="83">
        <v>0.45343396999999996</v>
      </c>
      <c r="Q21" s="83">
        <v>0.42177539999999997</v>
      </c>
      <c r="R21" s="83">
        <v>0.43414906000000003</v>
      </c>
      <c r="S21" s="83">
        <v>1.9191276131175983</v>
      </c>
      <c r="AL21" s="25"/>
      <c r="AM21" s="25"/>
      <c r="AN21" s="25"/>
      <c r="AO21" s="25"/>
      <c r="AP21" s="25"/>
      <c r="AQ21" s="25"/>
      <c r="AR21" s="25"/>
      <c r="AS21" s="25"/>
      <c r="AT21" s="25"/>
      <c r="AU21" s="25"/>
      <c r="AV21" s="25"/>
      <c r="AW21" s="25"/>
      <c r="AX21" s="25"/>
      <c r="AY21" s="25"/>
      <c r="AZ21" s="25"/>
      <c r="BA21" s="25"/>
      <c r="BB21" s="25"/>
    </row>
    <row r="22" spans="1:54" s="115" customFormat="1" ht="22.5" customHeight="1" x14ac:dyDescent="0.25">
      <c r="B22" s="121"/>
      <c r="C22" s="81" t="s">
        <v>0</v>
      </c>
      <c r="D22" s="83">
        <v>2.0470579999999998</v>
      </c>
      <c r="E22" s="83">
        <v>1.9544359999999998</v>
      </c>
      <c r="F22" s="83">
        <v>2.7390140000000001</v>
      </c>
      <c r="G22" s="83">
        <v>3.0061300000000002</v>
      </c>
      <c r="H22" s="83">
        <v>3.4461919999999999</v>
      </c>
      <c r="I22" s="83">
        <v>3.8343099999999999</v>
      </c>
      <c r="J22" s="83">
        <v>4.2137419999999999</v>
      </c>
      <c r="K22" s="83">
        <v>4.1771919999999998</v>
      </c>
      <c r="L22" s="83">
        <v>4.390644</v>
      </c>
      <c r="M22" s="83">
        <v>4.6778839999999997</v>
      </c>
      <c r="N22" s="83">
        <v>4.5117320000000003</v>
      </c>
      <c r="O22" s="83">
        <v>4.3352599999999999</v>
      </c>
      <c r="P22" s="83">
        <v>4.3395600000000005</v>
      </c>
      <c r="Q22" s="83">
        <v>4.6338469299999998</v>
      </c>
      <c r="R22" s="83">
        <v>5.0908581100000001</v>
      </c>
      <c r="S22" s="83">
        <v>22.503806350207618</v>
      </c>
      <c r="AL22" s="124"/>
      <c r="AM22" s="124"/>
      <c r="AN22" s="124"/>
      <c r="AO22" s="124"/>
      <c r="AP22" s="124"/>
      <c r="AQ22" s="124"/>
      <c r="AR22" s="124"/>
      <c r="AS22" s="124"/>
      <c r="AT22" s="124"/>
      <c r="AU22" s="124"/>
      <c r="AV22" s="124"/>
      <c r="AW22" s="124"/>
      <c r="AX22" s="124"/>
      <c r="AY22" s="124"/>
      <c r="AZ22" s="124"/>
      <c r="BA22" s="124"/>
      <c r="BB22" s="124"/>
    </row>
    <row r="23" spans="1:54" s="24" customFormat="1" ht="22.5" customHeight="1" x14ac:dyDescent="0.25">
      <c r="B23" s="81"/>
      <c r="C23" s="81" t="s">
        <v>5</v>
      </c>
      <c r="D23" s="83">
        <v>15.617599999999999</v>
      </c>
      <c r="E23" s="83">
        <v>15.935886</v>
      </c>
      <c r="F23" s="83">
        <v>16.101264</v>
      </c>
      <c r="G23" s="83">
        <v>15.852724</v>
      </c>
      <c r="H23" s="83">
        <v>15.980778000000001</v>
      </c>
      <c r="I23" s="83">
        <v>15.498059999999999</v>
      </c>
      <c r="J23" s="83">
        <v>14.845922</v>
      </c>
      <c r="K23" s="83">
        <v>14.804641999999999</v>
      </c>
      <c r="L23" s="83">
        <v>13.678042</v>
      </c>
      <c r="M23" s="83">
        <v>13.059013999999999</v>
      </c>
      <c r="N23" s="83">
        <v>13.640459999999999</v>
      </c>
      <c r="O23" s="83">
        <v>14.02918</v>
      </c>
      <c r="P23" s="83">
        <v>13.91738</v>
      </c>
      <c r="Q23" s="83">
        <v>13.563087789999999</v>
      </c>
      <c r="R23" s="83">
        <v>12.98006569</v>
      </c>
      <c r="S23" s="83">
        <v>57.377534079560903</v>
      </c>
      <c r="AL23" s="25"/>
      <c r="AM23" s="25"/>
      <c r="AN23" s="25"/>
      <c r="AO23" s="25"/>
      <c r="AP23" s="25"/>
      <c r="AQ23" s="25"/>
      <c r="AR23" s="25"/>
      <c r="AS23" s="25"/>
      <c r="AT23" s="25"/>
      <c r="AU23" s="25"/>
      <c r="AV23" s="25"/>
      <c r="AW23" s="25"/>
      <c r="AX23" s="25"/>
      <c r="AY23" s="25"/>
      <c r="AZ23" s="25"/>
      <c r="BA23" s="25"/>
      <c r="BB23" s="25"/>
    </row>
    <row r="24" spans="1:54" s="24" customFormat="1" ht="22.5" customHeight="1" x14ac:dyDescent="0.25">
      <c r="B24" s="81"/>
      <c r="C24" s="81" t="s">
        <v>1</v>
      </c>
      <c r="D24" s="83">
        <v>0</v>
      </c>
      <c r="E24" s="83">
        <v>0</v>
      </c>
      <c r="F24" s="83">
        <v>0</v>
      </c>
      <c r="G24" s="83">
        <v>0</v>
      </c>
      <c r="H24" s="83">
        <v>0</v>
      </c>
      <c r="I24" s="83">
        <v>0</v>
      </c>
      <c r="J24" s="83">
        <v>0</v>
      </c>
      <c r="K24" s="83">
        <v>0</v>
      </c>
      <c r="L24" s="83">
        <v>0</v>
      </c>
      <c r="M24" s="83">
        <v>0</v>
      </c>
      <c r="N24" s="83">
        <v>0</v>
      </c>
      <c r="O24" s="83">
        <v>0</v>
      </c>
      <c r="P24" s="83">
        <v>0</v>
      </c>
      <c r="Q24" s="83">
        <v>0</v>
      </c>
      <c r="R24" s="83">
        <v>0</v>
      </c>
      <c r="S24" s="83">
        <v>0</v>
      </c>
      <c r="AL24" s="25"/>
      <c r="AM24" s="25"/>
      <c r="AN24" s="25"/>
      <c r="AO24" s="25"/>
      <c r="AP24" s="25"/>
      <c r="AQ24" s="25"/>
      <c r="AR24" s="25"/>
      <c r="AS24" s="25"/>
      <c r="AT24" s="25"/>
      <c r="AU24" s="25"/>
      <c r="AV24" s="25"/>
      <c r="AW24" s="25"/>
      <c r="AX24" s="25"/>
      <c r="AY24" s="25"/>
      <c r="AZ24" s="25"/>
      <c r="BA24" s="25"/>
      <c r="BB24" s="25"/>
    </row>
    <row r="25" spans="1:54" s="24" customFormat="1" ht="22.5" customHeight="1" x14ac:dyDescent="0.25">
      <c r="B25" s="81"/>
      <c r="C25" s="81" t="s">
        <v>6</v>
      </c>
      <c r="D25" s="83">
        <v>1.342632</v>
      </c>
      <c r="E25" s="83">
        <v>1.3784939999999999</v>
      </c>
      <c r="F25" s="83">
        <v>1.248462</v>
      </c>
      <c r="G25" s="83">
        <v>1.036902</v>
      </c>
      <c r="H25" s="83">
        <v>1.020734</v>
      </c>
      <c r="I25" s="83">
        <v>1.165214</v>
      </c>
      <c r="J25" s="83">
        <v>1.4454020000000001</v>
      </c>
      <c r="K25" s="83">
        <v>1.2111379999999998</v>
      </c>
      <c r="L25" s="83">
        <v>1.5712200000000001</v>
      </c>
      <c r="M25" s="83">
        <v>1.584206</v>
      </c>
      <c r="N25" s="83">
        <v>1.1562699999999999</v>
      </c>
      <c r="O25" s="83">
        <v>1.317348</v>
      </c>
      <c r="P25" s="83">
        <v>1.4005099999999999</v>
      </c>
      <c r="Q25" s="83">
        <v>1.3777974099999999</v>
      </c>
      <c r="R25" s="83">
        <v>1.1194532699999999</v>
      </c>
      <c r="S25" s="83">
        <v>4.948470191440216</v>
      </c>
      <c r="AL25" s="25"/>
      <c r="AM25" s="25"/>
      <c r="AN25" s="25"/>
      <c r="AO25" s="25"/>
      <c r="AP25" s="25"/>
      <c r="AQ25" s="25"/>
      <c r="AR25" s="25"/>
      <c r="AS25" s="25"/>
      <c r="AT25" s="25"/>
      <c r="AU25" s="25"/>
      <c r="AV25" s="25"/>
      <c r="AW25" s="25"/>
      <c r="AX25" s="25"/>
      <c r="AY25" s="25"/>
      <c r="AZ25" s="25"/>
      <c r="BA25" s="25"/>
      <c r="BB25" s="25"/>
    </row>
    <row r="26" spans="1:54" s="24" customFormat="1" ht="22.5" customHeight="1" x14ac:dyDescent="0.25">
      <c r="B26" s="81"/>
      <c r="C26" s="81" t="s">
        <v>7</v>
      </c>
      <c r="D26" s="83">
        <v>0.32938000000000001</v>
      </c>
      <c r="E26" s="83">
        <v>0.33634599999999998</v>
      </c>
      <c r="F26" s="83">
        <v>0.33995800000000004</v>
      </c>
      <c r="G26" s="83">
        <v>0.395256</v>
      </c>
      <c r="H26" s="83">
        <v>0.24209</v>
      </c>
      <c r="I26" s="83">
        <v>0.23882200000000001</v>
      </c>
      <c r="J26" s="83">
        <v>0.18077199999999999</v>
      </c>
      <c r="K26" s="83">
        <v>0.26169799999999999</v>
      </c>
      <c r="L26" s="83">
        <v>0.27107199999999998</v>
      </c>
      <c r="M26" s="83">
        <v>0.30194600000000005</v>
      </c>
      <c r="N26" s="83">
        <v>0.31028800000000001</v>
      </c>
      <c r="O26" s="83">
        <v>0.32009199999999999</v>
      </c>
      <c r="P26" s="83">
        <v>0.30099999999999999</v>
      </c>
      <c r="Q26" s="83">
        <v>0.30247381000000001</v>
      </c>
      <c r="R26" s="83">
        <v>0.25348630999999999</v>
      </c>
      <c r="S26" s="83">
        <v>1.1205197059928853</v>
      </c>
      <c r="AL26" s="25"/>
      <c r="AM26" s="25"/>
      <c r="AN26" s="25"/>
      <c r="AO26" s="25"/>
      <c r="AP26" s="25"/>
      <c r="AQ26" s="25"/>
      <c r="AR26" s="25"/>
      <c r="AS26" s="25"/>
      <c r="AT26" s="25"/>
      <c r="AU26" s="25"/>
      <c r="AV26" s="25"/>
      <c r="AW26" s="25"/>
      <c r="AX26" s="25"/>
      <c r="AY26" s="25"/>
      <c r="AZ26" s="25"/>
      <c r="BA26" s="25"/>
      <c r="BB26" s="25"/>
    </row>
    <row r="27" spans="1:54" s="24" customFormat="1" ht="22.5" customHeight="1" x14ac:dyDescent="0.25">
      <c r="B27" s="81"/>
      <c r="C27" s="81" t="s">
        <v>8</v>
      </c>
      <c r="D27" s="83">
        <v>7.6109999999999997E-2</v>
      </c>
      <c r="E27" s="83">
        <v>0.147318</v>
      </c>
      <c r="F27" s="83">
        <v>0.224546</v>
      </c>
      <c r="G27" s="83">
        <v>0.26599800000000001</v>
      </c>
      <c r="H27" s="83">
        <v>0.32886399999999999</v>
      </c>
      <c r="I27" s="83">
        <v>0.43447199999999997</v>
      </c>
      <c r="J27" s="83">
        <v>0.52330999999999994</v>
      </c>
      <c r="K27" s="83">
        <v>0.59941999999999995</v>
      </c>
      <c r="L27" s="83">
        <v>0.68455999999999995</v>
      </c>
      <c r="M27" s="83">
        <v>0.88167200000000001</v>
      </c>
      <c r="N27" s="83">
        <v>0.98616199999999998</v>
      </c>
      <c r="O27" s="83">
        <v>1.0491140000000001</v>
      </c>
      <c r="P27" s="83">
        <v>1.083342</v>
      </c>
      <c r="Q27" s="83">
        <v>1.3050020999999998</v>
      </c>
      <c r="R27" s="83">
        <v>1.63538786</v>
      </c>
      <c r="S27" s="83">
        <v>7.2291254074886098</v>
      </c>
      <c r="AL27" s="25"/>
      <c r="AM27" s="25"/>
      <c r="AN27" s="25"/>
      <c r="AO27" s="25"/>
      <c r="AP27" s="25"/>
      <c r="AQ27" s="25"/>
      <c r="AR27" s="25"/>
      <c r="AS27" s="25"/>
      <c r="AT27" s="25"/>
      <c r="AU27" s="25"/>
      <c r="AV27" s="25"/>
      <c r="AW27" s="25"/>
      <c r="AX27" s="25"/>
      <c r="AY27" s="25"/>
      <c r="AZ27" s="25"/>
      <c r="BA27" s="25"/>
      <c r="BB27" s="25"/>
    </row>
    <row r="28" spans="1:54" s="24" customFormat="1" ht="22.5" customHeight="1" x14ac:dyDescent="0.25">
      <c r="B28" s="81"/>
      <c r="C28" s="81" t="s">
        <v>3</v>
      </c>
      <c r="D28" s="83">
        <v>6.7939999999999997E-3</v>
      </c>
      <c r="E28" s="83">
        <v>7.8259999999999996E-3</v>
      </c>
      <c r="F28" s="83">
        <v>9.3740000000000004E-3</v>
      </c>
      <c r="G28" s="83">
        <v>1.0922000000000001E-2</v>
      </c>
      <c r="H28" s="83">
        <v>1.376E-2</v>
      </c>
      <c r="I28" s="83">
        <v>3.3453999999999998E-2</v>
      </c>
      <c r="J28" s="83">
        <v>0.11962600000000001</v>
      </c>
      <c r="K28" s="83">
        <v>0.19994999999999999</v>
      </c>
      <c r="L28" s="83">
        <v>0.29885</v>
      </c>
      <c r="M28" s="83">
        <v>0.34486</v>
      </c>
      <c r="N28" s="83">
        <v>0.43197800000000003</v>
      </c>
      <c r="O28" s="83">
        <v>0.53397400000000006</v>
      </c>
      <c r="P28" s="83">
        <v>0.69428831999999996</v>
      </c>
      <c r="Q28" s="83">
        <v>0.85412982000000004</v>
      </c>
      <c r="R28" s="83">
        <v>1.1088087099999999</v>
      </c>
      <c r="S28" s="83">
        <v>4.9014166079878256</v>
      </c>
      <c r="AL28" s="25"/>
      <c r="AM28" s="25"/>
      <c r="AN28" s="25"/>
      <c r="AO28" s="25"/>
      <c r="AP28" s="25"/>
      <c r="AQ28" s="25"/>
      <c r="AR28" s="25"/>
      <c r="AS28" s="25"/>
      <c r="AT28" s="25"/>
      <c r="AU28" s="25"/>
      <c r="AV28" s="25"/>
      <c r="AW28" s="25"/>
      <c r="AX28" s="25"/>
      <c r="AY28" s="25"/>
      <c r="AZ28" s="25"/>
      <c r="BA28" s="25"/>
      <c r="BB28" s="25"/>
    </row>
    <row r="29" spans="1:54" s="24" customFormat="1" ht="27" customHeight="1" x14ac:dyDescent="0.25">
      <c r="B29" s="81"/>
      <c r="C29" s="82" t="s">
        <v>18</v>
      </c>
      <c r="D29" s="83">
        <v>3.5527136788005009E-15</v>
      </c>
      <c r="E29" s="83">
        <v>8.5999999999586407E-5</v>
      </c>
      <c r="F29" s="83">
        <v>8.5999999999586407E-5</v>
      </c>
      <c r="G29" s="83">
        <v>8.5999999999586407E-5</v>
      </c>
      <c r="H29" s="83">
        <v>8.5999999996033694E-5</v>
      </c>
      <c r="I29" s="83">
        <v>8.6000000006691835E-5</v>
      </c>
      <c r="J29" s="83">
        <v>8.5999999999586407E-5</v>
      </c>
      <c r="K29" s="83">
        <v>8.6000000003139121E-5</v>
      </c>
      <c r="L29" s="83">
        <v>8.5999999999586407E-5</v>
      </c>
      <c r="M29" s="83">
        <v>8.5999999999586407E-5</v>
      </c>
      <c r="N29" s="83">
        <v>8.5999999999586407E-5</v>
      </c>
      <c r="O29" s="83">
        <v>0</v>
      </c>
      <c r="P29" s="83">
        <v>4.4030000001527014E-5</v>
      </c>
      <c r="Q29" s="83">
        <v>0</v>
      </c>
      <c r="R29" s="83">
        <v>1.000000082740371E-8</v>
      </c>
      <c r="S29" s="83">
        <v>4.4204351655326144E-8</v>
      </c>
      <c r="AL29" s="25"/>
      <c r="AM29" s="25"/>
      <c r="AN29" s="25"/>
      <c r="AO29" s="25"/>
      <c r="AP29" s="25"/>
      <c r="AQ29" s="25"/>
      <c r="AR29" s="25"/>
      <c r="AS29" s="25"/>
      <c r="AT29" s="25"/>
      <c r="AU29" s="25"/>
      <c r="AV29" s="25"/>
      <c r="AW29" s="25"/>
      <c r="AX29" s="25"/>
      <c r="AY29" s="25"/>
      <c r="AZ29" s="25"/>
      <c r="BA29" s="25"/>
      <c r="BB29" s="25"/>
    </row>
    <row r="30" spans="1:54" s="18" customFormat="1" ht="36" customHeight="1" x14ac:dyDescent="0.25">
      <c r="A30" s="17"/>
      <c r="B30" s="191" t="s">
        <v>259</v>
      </c>
      <c r="C30" s="191"/>
      <c r="D30" s="80">
        <v>73.757472500000006</v>
      </c>
      <c r="E30" s="80">
        <v>73.776472729999995</v>
      </c>
      <c r="F30" s="80">
        <v>75.938779859999997</v>
      </c>
      <c r="G30" s="80">
        <v>77.126220090000004</v>
      </c>
      <c r="H30" s="80">
        <v>75.8972768</v>
      </c>
      <c r="I30" s="80">
        <v>77.607216829999999</v>
      </c>
      <c r="J30" s="80">
        <v>80.04542515</v>
      </c>
      <c r="K30" s="80">
        <v>80.780239429999995</v>
      </c>
      <c r="L30" s="80">
        <v>81.814677739999993</v>
      </c>
      <c r="M30" s="80">
        <v>81.84779734</v>
      </c>
      <c r="N30" s="80">
        <v>81.725295459999998</v>
      </c>
      <c r="O30" s="80">
        <v>81.928934989999988</v>
      </c>
      <c r="P30" s="80">
        <v>82.294697100000008</v>
      </c>
      <c r="Q30" s="80">
        <v>84.045289999999994</v>
      </c>
      <c r="R30" s="80">
        <v>85.011451829999999</v>
      </c>
      <c r="S30" s="80">
        <v>100</v>
      </c>
      <c r="T30" s="17"/>
      <c r="AA30" s="19"/>
      <c r="AB30" s="19"/>
      <c r="AC30" s="19"/>
      <c r="AD30" s="19"/>
      <c r="AE30" s="19"/>
      <c r="AI30" s="14"/>
      <c r="AL30" s="21"/>
      <c r="AM30" s="21"/>
      <c r="AN30" s="21"/>
      <c r="AO30" s="21"/>
      <c r="AP30" s="21"/>
      <c r="AQ30" s="21"/>
      <c r="AR30" s="21"/>
      <c r="AS30" s="21"/>
      <c r="AT30" s="21"/>
      <c r="AU30" s="21"/>
      <c r="AV30" s="21"/>
      <c r="AW30" s="21"/>
      <c r="AX30" s="21"/>
      <c r="AY30" s="21"/>
      <c r="AZ30" s="21"/>
      <c r="BA30" s="21"/>
      <c r="BB30" s="21"/>
    </row>
    <row r="31" spans="1:54" s="115" customFormat="1" ht="22.5" customHeight="1" x14ac:dyDescent="0.25">
      <c r="A31" s="120"/>
      <c r="B31" s="121"/>
      <c r="C31" s="81" t="s">
        <v>11</v>
      </c>
      <c r="D31" s="83">
        <v>23.85764035</v>
      </c>
      <c r="E31" s="83">
        <v>23.390145489999998</v>
      </c>
      <c r="F31" s="83">
        <v>24.056205010000003</v>
      </c>
      <c r="G31" s="83">
        <v>24.482250319999999</v>
      </c>
      <c r="H31" s="83">
        <v>23.490277800000001</v>
      </c>
      <c r="I31" s="83">
        <v>23.964701440000002</v>
      </c>
      <c r="J31" s="83">
        <v>24.63615922</v>
      </c>
      <c r="K31" s="83">
        <v>24.57063466</v>
      </c>
      <c r="L31" s="83">
        <v>25.125906330000003</v>
      </c>
      <c r="M31" s="83">
        <v>24.914712950000002</v>
      </c>
      <c r="N31" s="83">
        <v>24.02309846</v>
      </c>
      <c r="O31" s="83">
        <v>23.444554499999999</v>
      </c>
      <c r="P31" s="83">
        <v>23.213727029999998</v>
      </c>
      <c r="Q31" s="83">
        <v>23.814926140000001</v>
      </c>
      <c r="R31" s="83">
        <v>24.860260199999999</v>
      </c>
      <c r="S31" s="83">
        <v>29.243425050208323</v>
      </c>
      <c r="AL31" s="124"/>
      <c r="AM31" s="124"/>
      <c r="AN31" s="124"/>
      <c r="AO31" s="124"/>
      <c r="AP31" s="124"/>
      <c r="AQ31" s="124"/>
      <c r="AR31" s="124"/>
      <c r="AS31" s="124"/>
      <c r="AT31" s="124"/>
      <c r="AU31" s="124"/>
      <c r="AV31" s="124"/>
      <c r="AW31" s="124"/>
      <c r="AX31" s="124"/>
      <c r="AY31" s="124"/>
      <c r="AZ31" s="124"/>
      <c r="BA31" s="124"/>
      <c r="BB31" s="124"/>
    </row>
    <row r="32" spans="1:54" s="24" customFormat="1" ht="22.5" customHeight="1" x14ac:dyDescent="0.25">
      <c r="B32" s="81"/>
      <c r="C32" s="81" t="s">
        <v>20</v>
      </c>
      <c r="D32" s="83">
        <v>26.833542649999998</v>
      </c>
      <c r="E32" s="83">
        <v>27.551375220000001</v>
      </c>
      <c r="F32" s="83">
        <v>28.319328479999999</v>
      </c>
      <c r="G32" s="83">
        <v>28.922723229999999</v>
      </c>
      <c r="H32" s="83">
        <v>28.852938340000001</v>
      </c>
      <c r="I32" s="83">
        <v>29.75143619</v>
      </c>
      <c r="J32" s="83">
        <v>30.557643820000003</v>
      </c>
      <c r="K32" s="83">
        <v>30.779737389999998</v>
      </c>
      <c r="L32" s="83">
        <v>31.30618406</v>
      </c>
      <c r="M32" s="83">
        <v>31.356663700000002</v>
      </c>
      <c r="N32" s="83">
        <v>32.152932229999998</v>
      </c>
      <c r="O32" s="83">
        <v>32.510815340000001</v>
      </c>
      <c r="P32" s="83">
        <v>33.07780434</v>
      </c>
      <c r="Q32" s="83">
        <v>33.656465650000001</v>
      </c>
      <c r="R32" s="83">
        <v>33.31652012</v>
      </c>
      <c r="S32" s="83">
        <v>39.190625971926771</v>
      </c>
      <c r="AL32" s="25"/>
      <c r="AM32" s="25"/>
      <c r="AN32" s="25"/>
      <c r="AO32" s="25"/>
      <c r="AP32" s="25"/>
      <c r="AQ32" s="25"/>
      <c r="AR32" s="25"/>
      <c r="AS32" s="25"/>
      <c r="AT32" s="25"/>
      <c r="AU32" s="25"/>
      <c r="AV32" s="25"/>
      <c r="AW32" s="25"/>
      <c r="AX32" s="25"/>
      <c r="AY32" s="25"/>
      <c r="AZ32" s="25"/>
      <c r="BA32" s="25"/>
      <c r="BB32" s="25"/>
    </row>
    <row r="33" spans="1:54" s="24" customFormat="1" ht="27" customHeight="1" x14ac:dyDescent="0.25">
      <c r="B33" s="81"/>
      <c r="C33" s="82" t="s">
        <v>12</v>
      </c>
      <c r="D33" s="83">
        <v>15.726105520000001</v>
      </c>
      <c r="E33" s="83">
        <v>15.71867855</v>
      </c>
      <c r="F33" s="83">
        <v>16.42617113</v>
      </c>
      <c r="G33" s="83">
        <v>16.57337266</v>
      </c>
      <c r="H33" s="83">
        <v>16.846979839999999</v>
      </c>
      <c r="I33" s="83">
        <v>17.24953361</v>
      </c>
      <c r="J33" s="83">
        <v>17.585561269999999</v>
      </c>
      <c r="K33" s="83">
        <v>17.61056116</v>
      </c>
      <c r="L33" s="83">
        <v>17.75236349</v>
      </c>
      <c r="M33" s="83">
        <v>17.735276259999999</v>
      </c>
      <c r="N33" s="83">
        <v>18.318110700000002</v>
      </c>
      <c r="O33" s="83">
        <v>18.487047199999999</v>
      </c>
      <c r="P33" s="83">
        <v>18.564618129999999</v>
      </c>
      <c r="Q33" s="83">
        <v>18.701866290000002</v>
      </c>
      <c r="R33" s="83">
        <v>18.909899660000001</v>
      </c>
      <c r="S33" s="83">
        <v>22.243943907480496</v>
      </c>
      <c r="AL33" s="25"/>
      <c r="AM33" s="25"/>
      <c r="AN33" s="25"/>
      <c r="AO33" s="25"/>
      <c r="AP33" s="25"/>
      <c r="AQ33" s="25"/>
      <c r="AR33" s="25"/>
      <c r="AS33" s="25"/>
      <c r="AT33" s="25"/>
      <c r="AU33" s="25"/>
      <c r="AV33" s="25"/>
      <c r="AW33" s="25"/>
      <c r="AX33" s="25"/>
      <c r="AY33" s="25"/>
      <c r="AZ33" s="25"/>
      <c r="BA33" s="25"/>
      <c r="BB33" s="25"/>
    </row>
    <row r="34" spans="1:54" s="18" customFormat="1" ht="36" customHeight="1" x14ac:dyDescent="0.2">
      <c r="A34" s="17"/>
      <c r="B34" s="191" t="s">
        <v>260</v>
      </c>
      <c r="C34" s="191"/>
      <c r="D34" s="80">
        <v>36.555218999999994</v>
      </c>
      <c r="E34" s="80">
        <v>37.189067700000003</v>
      </c>
      <c r="F34" s="80">
        <v>37.832781900000001</v>
      </c>
      <c r="G34" s="80">
        <v>38.675124400000001</v>
      </c>
      <c r="H34" s="80">
        <v>38.174003400000004</v>
      </c>
      <c r="I34" s="80">
        <v>38.987930900000002</v>
      </c>
      <c r="J34" s="80">
        <v>41.233496799999998</v>
      </c>
      <c r="K34" s="80">
        <v>42.6137959</v>
      </c>
      <c r="L34" s="80">
        <v>43.037399100000002</v>
      </c>
      <c r="M34" s="80">
        <v>43.093246800000003</v>
      </c>
      <c r="N34" s="80">
        <v>42.508734099999998</v>
      </c>
      <c r="O34" s="80">
        <v>43.055393700000003</v>
      </c>
      <c r="P34" s="80">
        <v>43.654164829999999</v>
      </c>
      <c r="Q34" s="80">
        <v>44.943857360000003</v>
      </c>
      <c r="R34" s="80">
        <v>44.663679700000003</v>
      </c>
      <c r="S34" s="80">
        <v>100</v>
      </c>
      <c r="T34" s="17"/>
      <c r="Z34" s="20"/>
      <c r="AA34" s="19"/>
      <c r="AB34" s="19"/>
      <c r="AC34" s="19"/>
      <c r="AD34" s="19"/>
      <c r="AE34" s="19"/>
      <c r="AI34" s="14"/>
      <c r="AL34" s="21"/>
      <c r="AM34" s="21"/>
      <c r="AN34" s="21"/>
      <c r="AO34" s="21"/>
      <c r="AP34" s="21"/>
      <c r="AQ34" s="21"/>
      <c r="AR34" s="21"/>
      <c r="AS34" s="21"/>
      <c r="AT34" s="21"/>
      <c r="AU34" s="21"/>
      <c r="AV34" s="21"/>
      <c r="AW34" s="21"/>
      <c r="AX34" s="21"/>
      <c r="AY34" s="21"/>
      <c r="AZ34" s="21"/>
      <c r="BA34" s="21"/>
      <c r="BB34" s="21"/>
    </row>
    <row r="35" spans="1:54" s="115" customFormat="1" ht="22.5" customHeight="1" x14ac:dyDescent="0.25">
      <c r="B35" s="121"/>
      <c r="C35" s="81" t="s">
        <v>11</v>
      </c>
      <c r="D35" s="83">
        <v>3.0836154000000002</v>
      </c>
      <c r="E35" s="83">
        <v>3.1783453000000002</v>
      </c>
      <c r="F35" s="83">
        <v>3.0541392999999997</v>
      </c>
      <c r="G35" s="83">
        <v>3.4425563000000001</v>
      </c>
      <c r="H35" s="83">
        <v>3.2627495</v>
      </c>
      <c r="I35" s="83">
        <v>3.1662526999999998</v>
      </c>
      <c r="J35" s="83">
        <v>3.9413191000000003</v>
      </c>
      <c r="K35" s="83">
        <v>4.4827034000000001</v>
      </c>
      <c r="L35" s="83">
        <v>4.6062363</v>
      </c>
      <c r="M35" s="83">
        <v>4.5079264000000006</v>
      </c>
      <c r="N35" s="83">
        <v>3.8697510999999998</v>
      </c>
      <c r="O35" s="83">
        <v>3.6092976999999999</v>
      </c>
      <c r="P35" s="83">
        <v>3.5717249499999997</v>
      </c>
      <c r="Q35" s="83">
        <v>3.8395363100000002</v>
      </c>
      <c r="R35" s="83">
        <v>3.8753576600000001</v>
      </c>
      <c r="S35" s="83">
        <v>8.6767541009389788</v>
      </c>
      <c r="AL35" s="124"/>
      <c r="AM35" s="124"/>
      <c r="AN35" s="124"/>
      <c r="AO35" s="124"/>
      <c r="AP35" s="124"/>
      <c r="AQ35" s="124"/>
      <c r="AR35" s="124"/>
      <c r="AS35" s="124"/>
      <c r="AT35" s="124"/>
      <c r="AU35" s="124"/>
      <c r="AV35" s="124"/>
      <c r="AW35" s="124"/>
      <c r="AX35" s="124"/>
      <c r="AY35" s="124"/>
      <c r="AZ35" s="124"/>
      <c r="BA35" s="124"/>
      <c r="BB35" s="124"/>
    </row>
    <row r="36" spans="1:54" s="24" customFormat="1" ht="22.5" customHeight="1" x14ac:dyDescent="0.25">
      <c r="B36" s="81"/>
      <c r="C36" s="81" t="s">
        <v>20</v>
      </c>
      <c r="D36" s="83">
        <v>26.285958299999997</v>
      </c>
      <c r="E36" s="83">
        <v>26.973706999999997</v>
      </c>
      <c r="F36" s="83">
        <v>27.653066800000001</v>
      </c>
      <c r="G36" s="83">
        <v>28.173599300000003</v>
      </c>
      <c r="H36" s="83">
        <v>28.027947300000001</v>
      </c>
      <c r="I36" s="83">
        <v>29.115890100000001</v>
      </c>
      <c r="J36" s="83">
        <v>29.873908800000002</v>
      </c>
      <c r="K36" s="83">
        <v>30.080902500000001</v>
      </c>
      <c r="L36" s="83">
        <v>30.610902300000003</v>
      </c>
      <c r="M36" s="83">
        <v>30.636696000000001</v>
      </c>
      <c r="N36" s="83">
        <v>31.3154863</v>
      </c>
      <c r="O36" s="83">
        <v>31.722132600000002</v>
      </c>
      <c r="P36" s="83">
        <v>32.379187760000001</v>
      </c>
      <c r="Q36" s="83">
        <v>32.95851279</v>
      </c>
      <c r="R36" s="83">
        <v>32.607213680000001</v>
      </c>
      <c r="S36" s="83">
        <v>73.006106749417683</v>
      </c>
      <c r="AL36" s="25"/>
      <c r="AM36" s="25"/>
      <c r="AN36" s="25"/>
      <c r="AO36" s="25"/>
      <c r="AP36" s="25"/>
      <c r="AQ36" s="25"/>
      <c r="AR36" s="25"/>
      <c r="AS36" s="25"/>
      <c r="AT36" s="25"/>
      <c r="AU36" s="25"/>
      <c r="AV36" s="25"/>
      <c r="AW36" s="25"/>
      <c r="AX36" s="25"/>
      <c r="AY36" s="25"/>
      <c r="AZ36" s="25"/>
      <c r="BA36" s="25"/>
      <c r="BB36" s="25"/>
    </row>
    <row r="37" spans="1:54" s="24" customFormat="1" ht="27" customHeight="1" x14ac:dyDescent="0.25">
      <c r="B37" s="81"/>
      <c r="C37" s="82" t="s">
        <v>12</v>
      </c>
      <c r="D37" s="83">
        <v>0.78653739999999994</v>
      </c>
      <c r="E37" s="83">
        <v>0.83131490000000008</v>
      </c>
      <c r="F37" s="83">
        <v>0.90228839999999999</v>
      </c>
      <c r="G37" s="83">
        <v>0.88892529999999992</v>
      </c>
      <c r="H37" s="83">
        <v>0.99659999999999993</v>
      </c>
      <c r="I37" s="83">
        <v>0.99041630000000003</v>
      </c>
      <c r="J37" s="83">
        <v>1.0504390000000001</v>
      </c>
      <c r="K37" s="83">
        <v>1.0940961</v>
      </c>
      <c r="L37" s="83">
        <v>1.1288581</v>
      </c>
      <c r="M37" s="83">
        <v>1.1490911000000001</v>
      </c>
      <c r="N37" s="83">
        <v>1.148838</v>
      </c>
      <c r="O37" s="83">
        <v>1.1929456999999999</v>
      </c>
      <c r="P37" s="83">
        <v>1.1721487300000002</v>
      </c>
      <c r="Q37" s="83">
        <v>1.20045023</v>
      </c>
      <c r="R37" s="83">
        <v>1.1917532399999999</v>
      </c>
      <c r="S37" s="83">
        <v>2.6682827030930905</v>
      </c>
      <c r="AL37" s="25"/>
      <c r="AM37" s="25"/>
      <c r="AN37" s="25"/>
      <c r="AO37" s="25"/>
      <c r="AP37" s="25"/>
      <c r="AQ37" s="25"/>
      <c r="AR37" s="25"/>
      <c r="AS37" s="25"/>
      <c r="AT37" s="25"/>
      <c r="AU37" s="25"/>
      <c r="AV37" s="25"/>
      <c r="AW37" s="25"/>
      <c r="AX37" s="25"/>
      <c r="AY37" s="25"/>
      <c r="AZ37" s="25"/>
      <c r="BA37" s="25"/>
      <c r="BB37" s="25"/>
    </row>
    <row r="38" spans="1:54" s="18" customFormat="1" ht="36" customHeight="1" x14ac:dyDescent="0.25">
      <c r="A38" s="17"/>
      <c r="B38" s="191" t="s">
        <v>261</v>
      </c>
      <c r="C38" s="191"/>
      <c r="D38" s="80">
        <v>12.7992714</v>
      </c>
      <c r="E38" s="80">
        <v>12.045621629999999</v>
      </c>
      <c r="F38" s="80">
        <v>12.53720581</v>
      </c>
      <c r="G38" s="80">
        <v>12.604519</v>
      </c>
      <c r="H38" s="80">
        <v>12.102306430000001</v>
      </c>
      <c r="I38" s="80">
        <v>12.391212320000001</v>
      </c>
      <c r="J38" s="80">
        <v>12.481324539999999</v>
      </c>
      <c r="K38" s="80">
        <v>12.493373009999999</v>
      </c>
      <c r="L38" s="80">
        <v>12.96599432</v>
      </c>
      <c r="M38" s="80">
        <v>13.278905269999999</v>
      </c>
      <c r="N38" s="80">
        <v>13.34410645</v>
      </c>
      <c r="O38" s="80">
        <v>12.9634898</v>
      </c>
      <c r="P38" s="80">
        <v>12.63947628</v>
      </c>
      <c r="Q38" s="80">
        <v>13.13873903</v>
      </c>
      <c r="R38" s="80">
        <v>14.179054899999999</v>
      </c>
      <c r="S38" s="80">
        <v>100</v>
      </c>
      <c r="T38" s="17"/>
      <c r="Y38" s="26"/>
      <c r="AA38" s="19"/>
      <c r="AB38" s="19"/>
      <c r="AC38" s="19"/>
      <c r="AD38" s="19"/>
      <c r="AE38" s="19"/>
      <c r="AI38" s="14"/>
      <c r="AL38" s="21"/>
      <c r="AM38" s="21"/>
      <c r="AN38" s="21"/>
      <c r="AO38" s="21"/>
      <c r="AP38" s="21"/>
      <c r="AQ38" s="21"/>
      <c r="AR38" s="21"/>
      <c r="AS38" s="21"/>
      <c r="AT38" s="21"/>
      <c r="AU38" s="21"/>
      <c r="AV38" s="21"/>
      <c r="AW38" s="21"/>
      <c r="AX38" s="21"/>
      <c r="AY38" s="21"/>
      <c r="AZ38" s="21"/>
      <c r="BA38" s="21"/>
      <c r="BB38" s="21"/>
    </row>
    <row r="39" spans="1:54" s="115" customFormat="1" ht="22.5" customHeight="1" x14ac:dyDescent="0.25">
      <c r="B39" s="121"/>
      <c r="C39" s="81" t="s">
        <v>11</v>
      </c>
      <c r="D39" s="83">
        <v>8.0675188299999991</v>
      </c>
      <c r="E39" s="83">
        <v>7.4938593500000001</v>
      </c>
      <c r="F39" s="83">
        <v>7.9366460600000002</v>
      </c>
      <c r="G39" s="83">
        <v>7.8657392799999997</v>
      </c>
      <c r="H39" s="83">
        <v>7.3178310799999995</v>
      </c>
      <c r="I39" s="83">
        <v>7.4405557399999998</v>
      </c>
      <c r="J39" s="83">
        <v>7.4569660199999994</v>
      </c>
      <c r="K39" s="83">
        <v>7.4602037899999996</v>
      </c>
      <c r="L39" s="83">
        <v>7.7705918199999999</v>
      </c>
      <c r="M39" s="83">
        <v>7.8277740800000002</v>
      </c>
      <c r="N39" s="83">
        <v>7.7068725499999999</v>
      </c>
      <c r="O39" s="83">
        <v>7.2364040999999997</v>
      </c>
      <c r="P39" s="83">
        <v>6.9627078000000004</v>
      </c>
      <c r="Q39" s="83">
        <v>7.4388280499999997</v>
      </c>
      <c r="R39" s="83">
        <v>8.391656059999999</v>
      </c>
      <c r="S39" s="83">
        <v>59.183465464965515</v>
      </c>
      <c r="AL39" s="124"/>
      <c r="AM39" s="124"/>
      <c r="AN39" s="124"/>
      <c r="AO39" s="124"/>
      <c r="AP39" s="124"/>
      <c r="AQ39" s="124"/>
      <c r="AR39" s="124"/>
      <c r="AS39" s="124"/>
      <c r="AT39" s="124"/>
      <c r="AU39" s="124"/>
      <c r="AV39" s="124"/>
      <c r="AW39" s="124"/>
      <c r="AX39" s="124"/>
      <c r="AY39" s="124"/>
      <c r="AZ39" s="124"/>
      <c r="BA39" s="124"/>
      <c r="BB39" s="124"/>
    </row>
    <row r="40" spans="1:54" s="24" customFormat="1" ht="22.5" customHeight="1" x14ac:dyDescent="0.25">
      <c r="B40" s="81"/>
      <c r="C40" s="81" t="s">
        <v>20</v>
      </c>
      <c r="D40" s="83">
        <v>5.0689149999999995E-2</v>
      </c>
      <c r="E40" s="83">
        <v>5.4664619999999997E-2</v>
      </c>
      <c r="F40" s="83">
        <v>5.6546080000000006E-2</v>
      </c>
      <c r="G40" s="83">
        <v>6.022483E-2</v>
      </c>
      <c r="H40" s="83">
        <v>8.6794540000000003E-2</v>
      </c>
      <c r="I40" s="83">
        <v>6.354369E-2</v>
      </c>
      <c r="J40" s="83">
        <v>6.7061620000000002E-2</v>
      </c>
      <c r="K40" s="83">
        <v>6.6431690000000002E-2</v>
      </c>
      <c r="L40" s="83">
        <v>7.2099559999999993E-2</v>
      </c>
      <c r="M40" s="83">
        <v>7.7321000000000001E-2</v>
      </c>
      <c r="N40" s="83">
        <v>9.879062999999999E-2</v>
      </c>
      <c r="O40" s="83">
        <v>0.10500094</v>
      </c>
      <c r="P40" s="83">
        <v>9.6673579999999995E-2</v>
      </c>
      <c r="Q40" s="83">
        <v>8.9927819999999992E-2</v>
      </c>
      <c r="R40" s="83">
        <v>9.7048240000000008E-2</v>
      </c>
      <c r="S40" s="83">
        <v>0.68444787529527096</v>
      </c>
      <c r="AL40" s="25"/>
      <c r="AM40" s="25"/>
      <c r="AN40" s="25"/>
      <c r="AO40" s="25"/>
      <c r="AP40" s="25"/>
      <c r="AQ40" s="25"/>
      <c r="AR40" s="25"/>
      <c r="AS40" s="25"/>
      <c r="AT40" s="25"/>
      <c r="AU40" s="25"/>
      <c r="AV40" s="25"/>
      <c r="AW40" s="25"/>
      <c r="AX40" s="25"/>
      <c r="AY40" s="25"/>
      <c r="AZ40" s="25"/>
      <c r="BA40" s="25"/>
      <c r="BB40" s="25"/>
    </row>
    <row r="41" spans="1:54" s="24" customFormat="1" ht="27" customHeight="1" x14ac:dyDescent="0.25">
      <c r="B41" s="81"/>
      <c r="C41" s="82" t="s">
        <v>12</v>
      </c>
      <c r="D41" s="83">
        <v>3.9459573400000001</v>
      </c>
      <c r="E41" s="83">
        <v>3.8014386800000004</v>
      </c>
      <c r="F41" s="83">
        <v>3.8506438300000001</v>
      </c>
      <c r="G41" s="83">
        <v>3.9176165099999998</v>
      </c>
      <c r="H41" s="83">
        <v>4.0759665800000002</v>
      </c>
      <c r="I41" s="83">
        <v>4.1617491099999997</v>
      </c>
      <c r="J41" s="83">
        <v>4.25110397</v>
      </c>
      <c r="K41" s="83">
        <v>4.3031312000000002</v>
      </c>
      <c r="L41" s="83">
        <v>4.37574547</v>
      </c>
      <c r="M41" s="83">
        <v>4.5438450699999997</v>
      </c>
      <c r="N41" s="83">
        <v>4.7015058999999999</v>
      </c>
      <c r="O41" s="83">
        <v>4.8176005100000001</v>
      </c>
      <c r="P41" s="83">
        <v>4.84224269</v>
      </c>
      <c r="Q41" s="83">
        <v>4.86567858</v>
      </c>
      <c r="R41" s="83">
        <v>4.9397239600000002</v>
      </c>
      <c r="S41" s="83">
        <v>34.838175004174651</v>
      </c>
      <c r="AL41" s="25"/>
      <c r="AM41" s="25"/>
      <c r="AN41" s="25"/>
      <c r="AO41" s="25"/>
      <c r="AP41" s="25"/>
      <c r="AQ41" s="25"/>
      <c r="AR41" s="25"/>
      <c r="AS41" s="25"/>
      <c r="AT41" s="25"/>
      <c r="AU41" s="25"/>
      <c r="AV41" s="25"/>
      <c r="AW41" s="25"/>
      <c r="AX41" s="25"/>
      <c r="AY41" s="25"/>
      <c r="AZ41" s="25"/>
      <c r="BA41" s="25"/>
      <c r="BB41" s="25"/>
    </row>
    <row r="42" spans="1:54" s="18" customFormat="1" ht="36" customHeight="1" x14ac:dyDescent="0.25">
      <c r="A42" s="17"/>
      <c r="B42" s="191" t="s">
        <v>262</v>
      </c>
      <c r="C42" s="191"/>
      <c r="D42" s="80">
        <v>36.5386782</v>
      </c>
      <c r="E42" s="80">
        <v>37.172526899999994</v>
      </c>
      <c r="F42" s="80">
        <v>37.815207300000004</v>
      </c>
      <c r="G42" s="80">
        <v>38.6585836</v>
      </c>
      <c r="H42" s="80">
        <v>38.158496400000004</v>
      </c>
      <c r="I42" s="80">
        <v>38.974491499999999</v>
      </c>
      <c r="J42" s="80">
        <v>41.2190236</v>
      </c>
      <c r="K42" s="80">
        <v>42.599322699999995</v>
      </c>
      <c r="L42" s="80">
        <v>43.022925900000004</v>
      </c>
      <c r="M42" s="80">
        <v>43.077739800000003</v>
      </c>
      <c r="N42" s="80">
        <v>42.493227099999999</v>
      </c>
      <c r="O42" s="80">
        <v>43.039886700000004</v>
      </c>
      <c r="P42" s="80">
        <v>43.639396990000002</v>
      </c>
      <c r="Q42" s="80">
        <v>44.930785790000002</v>
      </c>
      <c r="R42" s="80">
        <v>44.652109549999999</v>
      </c>
      <c r="S42" s="80">
        <v>100</v>
      </c>
      <c r="T42" s="17"/>
      <c r="AA42" s="19"/>
      <c r="AB42" s="19"/>
      <c r="AC42" s="19"/>
      <c r="AD42" s="19"/>
      <c r="AE42" s="19"/>
      <c r="AI42" s="14"/>
      <c r="AL42" s="21"/>
      <c r="AM42" s="21"/>
      <c r="AN42" s="21"/>
      <c r="AO42" s="21"/>
      <c r="AP42" s="21"/>
      <c r="AQ42" s="21"/>
      <c r="AR42" s="21"/>
      <c r="AS42" s="21"/>
      <c r="AT42" s="21"/>
      <c r="AU42" s="21"/>
      <c r="AV42" s="21"/>
      <c r="AW42" s="21"/>
      <c r="AX42" s="21"/>
      <c r="AY42" s="21"/>
      <c r="AZ42" s="21"/>
      <c r="BA42" s="21"/>
      <c r="BB42" s="21"/>
    </row>
    <row r="43" spans="1:54" s="115" customFormat="1" ht="22.5" customHeight="1" x14ac:dyDescent="0.25">
      <c r="B43" s="121"/>
      <c r="C43" s="81" t="s">
        <v>13</v>
      </c>
      <c r="D43" s="83">
        <v>15.141108899999999</v>
      </c>
      <c r="E43" s="83">
        <v>14.8034088</v>
      </c>
      <c r="F43" s="83">
        <v>14.945093699999999</v>
      </c>
      <c r="G43" s="83">
        <v>14.7895599</v>
      </c>
      <c r="H43" s="83">
        <v>14.839629</v>
      </c>
      <c r="I43" s="83">
        <v>14.897155199999998</v>
      </c>
      <c r="J43" s="83">
        <v>15.091039800000001</v>
      </c>
      <c r="K43" s="83">
        <v>14.8268454</v>
      </c>
      <c r="L43" s="83">
        <v>14.762927400000001</v>
      </c>
      <c r="M43" s="83">
        <v>14.3368074</v>
      </c>
      <c r="N43" s="83">
        <v>14.3645052</v>
      </c>
      <c r="O43" s="83">
        <v>14.3229585</v>
      </c>
      <c r="P43" s="83">
        <v>14.803432239999999</v>
      </c>
      <c r="Q43" s="83">
        <v>14.36914423</v>
      </c>
      <c r="R43" s="83">
        <v>13.9557132</v>
      </c>
      <c r="S43" s="83">
        <v>31.254319987665625</v>
      </c>
      <c r="AL43" s="124"/>
      <c r="AM43" s="124"/>
      <c r="AN43" s="124"/>
      <c r="AO43" s="124"/>
      <c r="AP43" s="124"/>
      <c r="AQ43" s="124"/>
      <c r="AR43" s="124"/>
      <c r="AS43" s="124"/>
      <c r="AT43" s="124"/>
      <c r="AU43" s="124"/>
      <c r="AV43" s="124"/>
      <c r="AW43" s="124"/>
      <c r="AX43" s="124"/>
      <c r="AY43" s="124"/>
      <c r="AZ43" s="124"/>
      <c r="BA43" s="124"/>
      <c r="BB43" s="124"/>
    </row>
    <row r="44" spans="1:54" s="24" customFormat="1" ht="22.5" customHeight="1" x14ac:dyDescent="0.25">
      <c r="B44" s="81"/>
      <c r="C44" s="81" t="s">
        <v>2</v>
      </c>
      <c r="D44" s="83">
        <v>12.5874925</v>
      </c>
      <c r="E44" s="83">
        <v>12.556967500000001</v>
      </c>
      <c r="F44" s="83">
        <v>13.448297500000001</v>
      </c>
      <c r="G44" s="83">
        <v>14.2195625</v>
      </c>
      <c r="H44" s="83">
        <v>14.12697</v>
      </c>
      <c r="I44" s="83">
        <v>14.889077499999999</v>
      </c>
      <c r="J44" s="83">
        <v>15.404950000000001</v>
      </c>
      <c r="K44" s="83">
        <v>16.3400325</v>
      </c>
      <c r="L44" s="83">
        <v>17.279185000000002</v>
      </c>
      <c r="M44" s="83">
        <v>17.767585</v>
      </c>
      <c r="N44" s="83">
        <v>18.379102500000002</v>
      </c>
      <c r="O44" s="83">
        <v>18.863432499999998</v>
      </c>
      <c r="P44" s="83">
        <v>19.6177663</v>
      </c>
      <c r="Q44" s="83">
        <v>21.234307319999999</v>
      </c>
      <c r="R44" s="83">
        <v>21.301269850000001</v>
      </c>
      <c r="S44" s="83">
        <v>47.704957424570324</v>
      </c>
      <c r="AL44" s="25"/>
      <c r="AM44" s="25"/>
      <c r="AN44" s="25"/>
      <c r="AO44" s="25"/>
      <c r="AP44" s="25"/>
      <c r="AQ44" s="25"/>
      <c r="AR44" s="25"/>
      <c r="AS44" s="25"/>
      <c r="AT44" s="25"/>
      <c r="AU44" s="25"/>
      <c r="AV44" s="25"/>
      <c r="AW44" s="25"/>
      <c r="AX44" s="25"/>
      <c r="AY44" s="25"/>
      <c r="AZ44" s="25"/>
      <c r="BA44" s="25"/>
      <c r="BB44" s="25"/>
    </row>
    <row r="45" spans="1:54" s="24" customFormat="1" ht="22.5" customHeight="1" x14ac:dyDescent="0.25">
      <c r="B45" s="81"/>
      <c r="C45" s="81" t="s">
        <v>14</v>
      </c>
      <c r="D45" s="83">
        <v>0.96153750000000004</v>
      </c>
      <c r="E45" s="83">
        <v>0.98188750000000002</v>
      </c>
      <c r="F45" s="83">
        <v>0.95339750000000001</v>
      </c>
      <c r="G45" s="83">
        <v>1.0175000000000001</v>
      </c>
      <c r="H45" s="83">
        <v>0.86487499999999995</v>
      </c>
      <c r="I45" s="83">
        <v>0.925925</v>
      </c>
      <c r="J45" s="83">
        <v>0.89845249999999999</v>
      </c>
      <c r="K45" s="83">
        <v>0.86996249999999997</v>
      </c>
      <c r="L45" s="83">
        <v>0.78449249999999993</v>
      </c>
      <c r="M45" s="83">
        <v>0.63899000000000006</v>
      </c>
      <c r="N45" s="83">
        <v>0.30626749999999997</v>
      </c>
      <c r="O45" s="83">
        <v>0.22995500000000002</v>
      </c>
      <c r="P45" s="83">
        <v>0.13736351999999999</v>
      </c>
      <c r="Q45" s="83">
        <v>0.13488518999999999</v>
      </c>
      <c r="R45" s="83">
        <v>0.20944842999999999</v>
      </c>
      <c r="S45" s="83">
        <v>0.4690672671701353</v>
      </c>
      <c r="AL45" s="25"/>
      <c r="AM45" s="25"/>
      <c r="AN45" s="25"/>
      <c r="AO45" s="25"/>
      <c r="AP45" s="25"/>
      <c r="AQ45" s="25"/>
      <c r="AR45" s="25"/>
      <c r="AS45" s="25"/>
      <c r="AT45" s="25"/>
      <c r="AU45" s="25"/>
      <c r="AV45" s="25"/>
      <c r="AW45" s="25"/>
      <c r="AX45" s="25"/>
      <c r="AY45" s="25"/>
      <c r="AZ45" s="25"/>
      <c r="BA45" s="25"/>
      <c r="BB45" s="25"/>
    </row>
    <row r="46" spans="1:54" s="24" customFormat="1" ht="22.5" customHeight="1" x14ac:dyDescent="0.25">
      <c r="B46" s="81"/>
      <c r="C46" s="81" t="s">
        <v>15</v>
      </c>
      <c r="D46" s="83">
        <v>1.2605994</v>
      </c>
      <c r="E46" s="83">
        <v>1.7559108000000001</v>
      </c>
      <c r="F46" s="83">
        <v>1.8409428000000001</v>
      </c>
      <c r="G46" s="83">
        <v>2.0630889000000003</v>
      </c>
      <c r="H46" s="83">
        <v>2.3341284</v>
      </c>
      <c r="I46" s="83">
        <v>2.3798330999999999</v>
      </c>
      <c r="J46" s="83">
        <v>2.6359920000000003</v>
      </c>
      <c r="K46" s="83">
        <v>2.7369675</v>
      </c>
      <c r="L46" s="83">
        <v>2.9240378999999996</v>
      </c>
      <c r="M46" s="83">
        <v>2.9718684</v>
      </c>
      <c r="N46" s="83">
        <v>2.9729313000000004</v>
      </c>
      <c r="O46" s="83">
        <v>3.0855986999999998</v>
      </c>
      <c r="P46" s="83">
        <v>3.0465870799999997</v>
      </c>
      <c r="Q46" s="83">
        <v>2.89023253</v>
      </c>
      <c r="R46" s="83">
        <v>2.8778612800000003</v>
      </c>
      <c r="S46" s="83">
        <v>6.4450735004523443</v>
      </c>
      <c r="AL46" s="25"/>
      <c r="AM46" s="25"/>
      <c r="AN46" s="25"/>
      <c r="AO46" s="25"/>
      <c r="AP46" s="25"/>
      <c r="AQ46" s="25"/>
      <c r="AR46" s="25"/>
      <c r="AS46" s="25"/>
      <c r="AT46" s="25"/>
      <c r="AU46" s="25"/>
      <c r="AV46" s="25"/>
      <c r="AW46" s="25"/>
      <c r="AX46" s="25"/>
      <c r="AY46" s="25"/>
      <c r="AZ46" s="25"/>
      <c r="BA46" s="25"/>
      <c r="BB46" s="25"/>
    </row>
    <row r="47" spans="1:54" s="24" customFormat="1" ht="27" customHeight="1" x14ac:dyDescent="0.25">
      <c r="B47" s="81"/>
      <c r="C47" s="82" t="s">
        <v>16</v>
      </c>
      <c r="D47" s="83">
        <v>2.1965704000000001</v>
      </c>
      <c r="E47" s="83">
        <v>2.6352008999999996</v>
      </c>
      <c r="F47" s="83">
        <v>2.3708833</v>
      </c>
      <c r="G47" s="83">
        <v>2.2318886999999998</v>
      </c>
      <c r="H47" s="83">
        <v>1.9789641</v>
      </c>
      <c r="I47" s="83">
        <v>2.2341673000000002</v>
      </c>
      <c r="J47" s="83">
        <v>2.221635</v>
      </c>
      <c r="K47" s="83">
        <v>2.2204956999999999</v>
      </c>
      <c r="L47" s="83">
        <v>2.2193564000000001</v>
      </c>
      <c r="M47" s="83">
        <v>2.1715057999999998</v>
      </c>
      <c r="N47" s="83">
        <v>2.1464412000000004</v>
      </c>
      <c r="O47" s="83">
        <v>2.0473221000000001</v>
      </c>
      <c r="P47" s="83">
        <v>1.7021518</v>
      </c>
      <c r="Q47" s="83">
        <v>1.5880021600000001</v>
      </c>
      <c r="R47" s="83">
        <v>1.5691019500000001</v>
      </c>
      <c r="S47" s="83">
        <v>3.5140600652763565</v>
      </c>
      <c r="AL47" s="25"/>
      <c r="AM47" s="25"/>
      <c r="AN47" s="25"/>
      <c r="AO47" s="25"/>
      <c r="AP47" s="25"/>
      <c r="AQ47" s="25"/>
      <c r="AR47" s="25"/>
      <c r="AS47" s="25"/>
      <c r="AT47" s="25"/>
      <c r="AU47" s="25"/>
      <c r="AV47" s="25"/>
      <c r="AW47" s="25"/>
      <c r="AX47" s="25"/>
      <c r="AY47" s="25"/>
      <c r="AZ47" s="25"/>
      <c r="BA47" s="25"/>
      <c r="BB47" s="25"/>
    </row>
    <row r="48" spans="1:54" s="18" customFormat="1" ht="36" customHeight="1" x14ac:dyDescent="0.25">
      <c r="A48" s="17"/>
      <c r="B48" s="191" t="s">
        <v>263</v>
      </c>
      <c r="C48" s="191"/>
      <c r="D48" s="80">
        <v>31.095461</v>
      </c>
      <c r="E48" s="80">
        <v>33.097576020000005</v>
      </c>
      <c r="F48" s="80">
        <v>36.741108509999997</v>
      </c>
      <c r="G48" s="80">
        <v>40.582015219999995</v>
      </c>
      <c r="H48" s="80">
        <v>41.033231260000001</v>
      </c>
      <c r="I48" s="80">
        <v>42.888665649999993</v>
      </c>
      <c r="J48" s="80">
        <v>46.43911808</v>
      </c>
      <c r="K48" s="80">
        <v>47.287098150000006</v>
      </c>
      <c r="L48" s="80">
        <v>49.481696880000008</v>
      </c>
      <c r="M48" s="80">
        <v>49.096010839999998</v>
      </c>
      <c r="N48" s="80">
        <v>48.11041161</v>
      </c>
      <c r="O48" s="80">
        <v>49.092316090000004</v>
      </c>
      <c r="P48" s="80">
        <v>50.206090519999997</v>
      </c>
      <c r="Q48" s="80">
        <v>52.81153252</v>
      </c>
      <c r="R48" s="80">
        <v>50.684795610000002</v>
      </c>
      <c r="S48" s="80">
        <v>100</v>
      </c>
      <c r="T48" s="17"/>
      <c r="AA48" s="19"/>
      <c r="AB48" s="19"/>
      <c r="AC48" s="19"/>
      <c r="AD48" s="19"/>
      <c r="AE48" s="19"/>
      <c r="AI48" s="14"/>
      <c r="AL48" s="21"/>
      <c r="AM48" s="21"/>
      <c r="AN48" s="21"/>
      <c r="AO48" s="21"/>
      <c r="AP48" s="21"/>
      <c r="AQ48" s="21"/>
      <c r="AR48" s="21"/>
      <c r="AS48" s="21"/>
      <c r="AT48" s="21"/>
      <c r="AU48" s="21"/>
      <c r="AV48" s="21"/>
      <c r="AW48" s="21"/>
      <c r="AX48" s="21"/>
      <c r="AY48" s="21"/>
      <c r="AZ48" s="21"/>
      <c r="BA48" s="21"/>
      <c r="BB48" s="21"/>
    </row>
    <row r="49" spans="1:54" s="115" customFormat="1" ht="22.5" customHeight="1" x14ac:dyDescent="0.25">
      <c r="B49" s="121"/>
      <c r="C49" s="81" t="s">
        <v>4</v>
      </c>
      <c r="D49" s="83">
        <v>31.095461</v>
      </c>
      <c r="E49" s="83">
        <v>31.983965700000002</v>
      </c>
      <c r="F49" s="83">
        <v>31.751480999999998</v>
      </c>
      <c r="G49" s="83">
        <v>35.868619799999998</v>
      </c>
      <c r="H49" s="83">
        <v>35.478224099999998</v>
      </c>
      <c r="I49" s="83">
        <v>38.037777399999996</v>
      </c>
      <c r="J49" s="83">
        <v>40.82929</v>
      </c>
      <c r="K49" s="83">
        <v>42.291775800000003</v>
      </c>
      <c r="L49" s="83">
        <v>44.588860200000006</v>
      </c>
      <c r="M49" s="83">
        <v>43.887658399999999</v>
      </c>
      <c r="N49" s="83">
        <v>43.3260778</v>
      </c>
      <c r="O49" s="83">
        <v>43.695303200000005</v>
      </c>
      <c r="P49" s="83">
        <v>45.283576189999998</v>
      </c>
      <c r="Q49" s="83">
        <v>48.365730230000004</v>
      </c>
      <c r="R49" s="83">
        <v>46.764082880000004</v>
      </c>
      <c r="S49" s="83">
        <v>92.264519008484569</v>
      </c>
      <c r="AL49" s="124"/>
      <c r="AM49" s="124"/>
      <c r="AN49" s="124"/>
      <c r="AO49" s="124"/>
      <c r="AP49" s="124"/>
      <c r="AQ49" s="124"/>
      <c r="AR49" s="124"/>
      <c r="AS49" s="124"/>
      <c r="AT49" s="124"/>
      <c r="AU49" s="124"/>
      <c r="AV49" s="124"/>
      <c r="AW49" s="124"/>
      <c r="AX49" s="124"/>
      <c r="AY49" s="124"/>
      <c r="AZ49" s="124"/>
      <c r="BA49" s="124"/>
      <c r="BB49" s="124"/>
    </row>
    <row r="50" spans="1:54" s="24" customFormat="1" ht="22.5" customHeight="1" x14ac:dyDescent="0.25">
      <c r="B50" s="81"/>
      <c r="C50" s="81" t="s">
        <v>0</v>
      </c>
      <c r="D50" s="83">
        <v>0</v>
      </c>
      <c r="E50" s="83">
        <v>1.11361032</v>
      </c>
      <c r="F50" s="83">
        <v>4.98962751</v>
      </c>
      <c r="G50" s="83">
        <v>4.7133954199999994</v>
      </c>
      <c r="H50" s="83">
        <v>5.5550071599999997</v>
      </c>
      <c r="I50" s="83">
        <v>4.8508882499999997</v>
      </c>
      <c r="J50" s="83">
        <v>5.6098280800000007</v>
      </c>
      <c r="K50" s="83">
        <v>4.9953223500000004</v>
      </c>
      <c r="L50" s="83">
        <v>4.8928366800000003</v>
      </c>
      <c r="M50" s="83">
        <v>5.2083524399999996</v>
      </c>
      <c r="N50" s="83">
        <v>4.7843338099999997</v>
      </c>
      <c r="O50" s="83">
        <v>5.3970128900000001</v>
      </c>
      <c r="P50" s="83">
        <v>4.9225143300000003</v>
      </c>
      <c r="Q50" s="83">
        <v>4.4458022899999996</v>
      </c>
      <c r="R50" s="83">
        <v>3.92071273</v>
      </c>
      <c r="S50" s="83">
        <v>7.735480991515435</v>
      </c>
      <c r="W50" s="49"/>
      <c r="AL50" s="25"/>
      <c r="AM50" s="25"/>
      <c r="AN50" s="25"/>
      <c r="AO50" s="25"/>
      <c r="AP50" s="25"/>
      <c r="AQ50" s="25"/>
      <c r="AR50" s="25"/>
      <c r="AS50" s="25"/>
      <c r="AT50" s="25"/>
      <c r="AU50" s="25"/>
      <c r="AV50" s="25"/>
      <c r="AW50" s="25"/>
      <c r="AX50" s="25"/>
      <c r="AY50" s="25"/>
      <c r="AZ50" s="25"/>
      <c r="BA50" s="25"/>
      <c r="BB50" s="25"/>
    </row>
    <row r="51" spans="1:54" s="24" customFormat="1" ht="22.5" customHeight="1" x14ac:dyDescent="0.25">
      <c r="B51" s="81"/>
      <c r="C51" s="81" t="s">
        <v>13</v>
      </c>
      <c r="D51" s="83">
        <v>2.4384717</v>
      </c>
      <c r="E51" s="83">
        <v>2.8699181999999999</v>
      </c>
      <c r="F51" s="83">
        <v>2.2669584</v>
      </c>
      <c r="G51" s="83">
        <v>2.7495392999999999</v>
      </c>
      <c r="H51" s="83">
        <v>3.1831163999999998</v>
      </c>
      <c r="I51" s="83">
        <v>3.0243867</v>
      </c>
      <c r="J51" s="83">
        <v>2.0656167000000001</v>
      </c>
      <c r="K51" s="83">
        <v>2.8592651999999998</v>
      </c>
      <c r="L51" s="83">
        <v>2.8869630000000002</v>
      </c>
      <c r="M51" s="83">
        <v>2.801739</v>
      </c>
      <c r="N51" s="83">
        <v>4.3102038</v>
      </c>
      <c r="O51" s="83">
        <v>5.1709661999999996</v>
      </c>
      <c r="P51" s="83">
        <v>5.41299171</v>
      </c>
      <c r="Q51" s="83">
        <v>4.9668399499999998</v>
      </c>
      <c r="R51" s="83">
        <v>5.4654305599999997</v>
      </c>
      <c r="S51" s="83">
        <v>10.783175692478638</v>
      </c>
      <c r="AL51" s="25"/>
      <c r="AM51" s="25"/>
      <c r="AN51" s="25"/>
      <c r="AO51" s="25"/>
      <c r="AP51" s="25"/>
      <c r="AQ51" s="25"/>
      <c r="AR51" s="25"/>
      <c r="AS51" s="25"/>
      <c r="AT51" s="25"/>
      <c r="AU51" s="25"/>
      <c r="AV51" s="25"/>
      <c r="AW51" s="25"/>
      <c r="AX51" s="25"/>
      <c r="AY51" s="25"/>
      <c r="AZ51" s="25"/>
      <c r="BA51" s="25"/>
      <c r="BB51" s="25"/>
    </row>
    <row r="52" spans="1:54" s="24" customFormat="1" ht="22.5" customHeight="1" x14ac:dyDescent="0.25">
      <c r="B52" s="81"/>
      <c r="C52" s="81" t="s">
        <v>2</v>
      </c>
      <c r="D52" s="83">
        <v>3.3862399999999999</v>
      </c>
      <c r="E52" s="83">
        <v>5.2594575000000008</v>
      </c>
      <c r="F52" s="83">
        <v>4.6682899999999998</v>
      </c>
      <c r="G52" s="83">
        <v>6.4183900000000005</v>
      </c>
      <c r="H52" s="83">
        <v>7.0818000000000003</v>
      </c>
      <c r="I52" s="83">
        <v>7.4430125</v>
      </c>
      <c r="J52" s="83">
        <v>7.5244125000000004</v>
      </c>
      <c r="K52" s="83">
        <v>9.5604300000000002</v>
      </c>
      <c r="L52" s="83">
        <v>10.616595</v>
      </c>
      <c r="M52" s="83">
        <v>11.4031225</v>
      </c>
      <c r="N52" s="83">
        <v>12.661770000000001</v>
      </c>
      <c r="O52" s="83">
        <v>15.15668</v>
      </c>
      <c r="P52" s="83">
        <v>15.68742632</v>
      </c>
      <c r="Q52" s="83">
        <v>17.058659380000002</v>
      </c>
      <c r="R52" s="83">
        <v>17.245841479999999</v>
      </c>
      <c r="S52" s="83">
        <v>34.025670366119485</v>
      </c>
      <c r="AL52" s="25"/>
      <c r="AM52" s="25"/>
      <c r="AN52" s="25"/>
      <c r="AO52" s="25"/>
      <c r="AP52" s="25"/>
      <c r="AQ52" s="25"/>
      <c r="AR52" s="25"/>
      <c r="AS52" s="25"/>
      <c r="AT52" s="25"/>
      <c r="AU52" s="25"/>
      <c r="AV52" s="25"/>
      <c r="AW52" s="25"/>
      <c r="AX52" s="25"/>
      <c r="AY52" s="25"/>
      <c r="AZ52" s="25"/>
      <c r="BA52" s="25"/>
      <c r="BB52" s="25"/>
    </row>
    <row r="53" spans="1:54" s="24" customFormat="1" ht="22.5" customHeight="1" x14ac:dyDescent="0.25">
      <c r="B53" s="81"/>
      <c r="C53" s="81" t="s">
        <v>14</v>
      </c>
      <c r="D53" s="83">
        <v>1.2362625</v>
      </c>
      <c r="E53" s="83">
        <v>1.3665025</v>
      </c>
      <c r="F53" s="83">
        <v>1.3135924999999999</v>
      </c>
      <c r="G53" s="83">
        <v>1.5679675</v>
      </c>
      <c r="H53" s="83">
        <v>1.6239300000000001</v>
      </c>
      <c r="I53" s="83">
        <v>1.7317850000000001</v>
      </c>
      <c r="J53" s="83">
        <v>1.499795</v>
      </c>
      <c r="K53" s="83">
        <v>1.5598275000000001</v>
      </c>
      <c r="L53" s="83">
        <v>1.6157900000000001</v>
      </c>
      <c r="M53" s="83">
        <v>1.2861199999999999</v>
      </c>
      <c r="N53" s="83">
        <v>0.2492875</v>
      </c>
      <c r="O53" s="83">
        <v>0.31745999999999996</v>
      </c>
      <c r="P53" s="83">
        <v>0.21769616</v>
      </c>
      <c r="Q53" s="83">
        <v>0.55002475000000006</v>
      </c>
      <c r="R53" s="83">
        <v>0.51287049000000007</v>
      </c>
      <c r="S53" s="83">
        <v>1.0118823284725089</v>
      </c>
      <c r="AL53" s="25"/>
      <c r="AM53" s="25"/>
      <c r="AN53" s="25"/>
      <c r="AO53" s="25"/>
      <c r="AP53" s="25"/>
      <c r="AQ53" s="25"/>
      <c r="AR53" s="25"/>
      <c r="AS53" s="25"/>
      <c r="AT53" s="25"/>
      <c r="AU53" s="25"/>
      <c r="AV53" s="25"/>
      <c r="AW53" s="25"/>
      <c r="AX53" s="25"/>
      <c r="AY53" s="25"/>
      <c r="AZ53" s="25"/>
      <c r="BA53" s="25"/>
      <c r="BB53" s="25"/>
    </row>
    <row r="54" spans="1:54" s="24" customFormat="1" ht="22.5" customHeight="1" x14ac:dyDescent="0.25">
      <c r="B54" s="81"/>
      <c r="C54" s="81" t="s">
        <v>15</v>
      </c>
      <c r="D54" s="83">
        <v>0.82799909999999999</v>
      </c>
      <c r="E54" s="83">
        <v>0.68769629999999993</v>
      </c>
      <c r="F54" s="83">
        <v>0.88114409999999999</v>
      </c>
      <c r="G54" s="83">
        <v>1.5539598000000001</v>
      </c>
      <c r="H54" s="83">
        <v>1.7059545</v>
      </c>
      <c r="I54" s="83">
        <v>1.8260622</v>
      </c>
      <c r="J54" s="83">
        <v>1.7559108000000001</v>
      </c>
      <c r="K54" s="83">
        <v>1.8962136000000001</v>
      </c>
      <c r="L54" s="83">
        <v>2.6944515</v>
      </c>
      <c r="M54" s="83">
        <v>2.9314781999999999</v>
      </c>
      <c r="N54" s="83">
        <v>3.6191745000000002</v>
      </c>
      <c r="O54" s="83">
        <v>4.7065212000000001</v>
      </c>
      <c r="P54" s="83">
        <v>4.9323332400000002</v>
      </c>
      <c r="Q54" s="83">
        <v>5.1624547599999993</v>
      </c>
      <c r="R54" s="83">
        <v>4.9330431399999997</v>
      </c>
      <c r="S54" s="83">
        <v>9.7327868853568411</v>
      </c>
      <c r="AL54" s="25"/>
      <c r="AM54" s="25"/>
      <c r="AN54" s="25"/>
      <c r="AO54" s="25"/>
      <c r="AP54" s="25"/>
      <c r="AQ54" s="25"/>
      <c r="AR54" s="25"/>
      <c r="AS54" s="25"/>
      <c r="AT54" s="25"/>
      <c r="AU54" s="25"/>
      <c r="AV54" s="25"/>
      <c r="AW54" s="25"/>
      <c r="AX54" s="25"/>
      <c r="AY54" s="25"/>
      <c r="AZ54" s="25"/>
      <c r="BA54" s="25"/>
      <c r="BB54" s="25"/>
    </row>
    <row r="55" spans="1:54" s="24" customFormat="1" ht="27" customHeight="1" x14ac:dyDescent="0.25">
      <c r="B55" s="81"/>
      <c r="C55" s="82" t="s">
        <v>16</v>
      </c>
      <c r="D55" s="83">
        <v>0.31444679999999997</v>
      </c>
      <c r="E55" s="83">
        <v>0.34862580000000004</v>
      </c>
      <c r="F55" s="83">
        <v>0.4340733</v>
      </c>
      <c r="G55" s="83">
        <v>0.56053560000000002</v>
      </c>
      <c r="H55" s="83">
        <v>0.58673949999999997</v>
      </c>
      <c r="I55" s="83">
        <v>0.62091850000000004</v>
      </c>
      <c r="J55" s="83">
        <v>0.51838149999999994</v>
      </c>
      <c r="K55" s="83">
        <v>0.59813250000000007</v>
      </c>
      <c r="L55" s="83">
        <v>0.53774959999999994</v>
      </c>
      <c r="M55" s="83">
        <v>0.42495890000000003</v>
      </c>
      <c r="N55" s="83">
        <v>0.55939629999999996</v>
      </c>
      <c r="O55" s="83">
        <v>0.53547100000000003</v>
      </c>
      <c r="P55" s="83">
        <v>0.58309146000000001</v>
      </c>
      <c r="Q55" s="83">
        <v>0.48445854999999999</v>
      </c>
      <c r="R55" s="83">
        <v>0.48301527</v>
      </c>
      <c r="S55" s="83">
        <v>0.95297862837726843</v>
      </c>
      <c r="AL55" s="25"/>
      <c r="AM55" s="25"/>
      <c r="AN55" s="25"/>
      <c r="AO55" s="25"/>
      <c r="AP55" s="25"/>
      <c r="AQ55" s="25"/>
      <c r="AR55" s="25"/>
      <c r="AS55" s="25"/>
      <c r="AT55" s="25"/>
      <c r="AU55" s="25"/>
      <c r="AV55" s="25"/>
      <c r="AW55" s="25"/>
      <c r="AX55" s="25"/>
      <c r="AY55" s="25"/>
      <c r="AZ55" s="25"/>
      <c r="BA55" s="25"/>
      <c r="BB55" s="25"/>
    </row>
    <row r="56" spans="1:54" s="18" customFormat="1" ht="36" customHeight="1" x14ac:dyDescent="0.25">
      <c r="A56" s="17"/>
      <c r="B56" s="191" t="s">
        <v>264</v>
      </c>
      <c r="C56" s="191"/>
      <c r="D56" s="80">
        <v>28.865592840000001</v>
      </c>
      <c r="E56" s="80">
        <v>28.501506050000003</v>
      </c>
      <c r="F56" s="80">
        <v>33.365170599999999</v>
      </c>
      <c r="G56" s="80">
        <v>32.544468129999998</v>
      </c>
      <c r="H56" s="80">
        <v>34.472993610000003</v>
      </c>
      <c r="I56" s="80">
        <v>38.474286669999998</v>
      </c>
      <c r="J56" s="80">
        <v>42.014980120000004</v>
      </c>
      <c r="K56" s="80">
        <v>39.028382890000003</v>
      </c>
      <c r="L56" s="80">
        <v>43.038749289999998</v>
      </c>
      <c r="M56" s="80">
        <v>41.747574909999997</v>
      </c>
      <c r="N56" s="80">
        <v>43.982954129999996</v>
      </c>
      <c r="O56" s="80">
        <v>56.826985929999992</v>
      </c>
      <c r="P56" s="80">
        <v>74.449186490000002</v>
      </c>
      <c r="Q56" s="80">
        <v>86.595641480000012</v>
      </c>
      <c r="R56" s="80">
        <v>96.712555349999988</v>
      </c>
      <c r="S56" s="80">
        <v>100</v>
      </c>
      <c r="T56" s="17"/>
      <c r="AA56" s="19"/>
      <c r="AB56" s="19"/>
      <c r="AC56" s="19"/>
      <c r="AD56" s="19"/>
      <c r="AE56" s="19"/>
      <c r="AI56" s="14"/>
      <c r="AL56" s="21"/>
      <c r="AM56" s="21"/>
      <c r="AN56" s="21"/>
      <c r="AO56" s="21"/>
      <c r="AP56" s="21"/>
      <c r="AQ56" s="21"/>
      <c r="AR56" s="21"/>
      <c r="AS56" s="21"/>
      <c r="AT56" s="21"/>
      <c r="AU56" s="21"/>
      <c r="AV56" s="21"/>
      <c r="AW56" s="21"/>
      <c r="AX56" s="21"/>
      <c r="AY56" s="21"/>
      <c r="AZ56" s="21"/>
      <c r="BA56" s="21"/>
      <c r="BB56" s="21"/>
    </row>
    <row r="57" spans="1:54" s="115" customFormat="1" ht="22.5" customHeight="1" x14ac:dyDescent="0.25">
      <c r="B57" s="121"/>
      <c r="C57" s="81" t="s">
        <v>4</v>
      </c>
      <c r="D57" s="83">
        <v>16.486617200000001</v>
      </c>
      <c r="E57" s="83">
        <v>14.4386837</v>
      </c>
      <c r="F57" s="83">
        <v>16.609955699999997</v>
      </c>
      <c r="G57" s="83">
        <v>16.553887900000003</v>
      </c>
      <c r="H57" s="83">
        <v>16.458015100000001</v>
      </c>
      <c r="I57" s="83">
        <v>17.588011600000002</v>
      </c>
      <c r="J57" s="83">
        <v>18.684242300000001</v>
      </c>
      <c r="K57" s="83">
        <v>16.9730104</v>
      </c>
      <c r="L57" s="83">
        <v>15.522517199999999</v>
      </c>
      <c r="M57" s="83">
        <v>14.532245399999999</v>
      </c>
      <c r="N57" s="83">
        <v>14.6284484</v>
      </c>
      <c r="O57" s="83">
        <v>13.445761000000001</v>
      </c>
      <c r="P57" s="83">
        <v>13.036156399999999</v>
      </c>
      <c r="Q57" s="83">
        <v>13.5009078</v>
      </c>
      <c r="R57" s="83">
        <v>15.611794439999999</v>
      </c>
      <c r="S57" s="83">
        <v>16.142469179416633</v>
      </c>
      <c r="AL57" s="124"/>
      <c r="AM57" s="124"/>
      <c r="AN57" s="124"/>
      <c r="AO57" s="124"/>
      <c r="AP57" s="124"/>
      <c r="AQ57" s="124"/>
      <c r="AR57" s="124"/>
      <c r="AS57" s="124"/>
      <c r="AT57" s="124"/>
      <c r="AU57" s="124"/>
      <c r="AV57" s="124"/>
      <c r="AW57" s="124"/>
      <c r="AX57" s="124"/>
      <c r="AY57" s="124"/>
      <c r="AZ57" s="124"/>
      <c r="BA57" s="124"/>
      <c r="BB57" s="124"/>
    </row>
    <row r="58" spans="1:54" s="24" customFormat="1" ht="22.5" customHeight="1" x14ac:dyDescent="0.25">
      <c r="B58" s="81"/>
      <c r="C58" s="81" t="s">
        <v>0</v>
      </c>
      <c r="D58" s="83">
        <v>12.37897564</v>
      </c>
      <c r="E58" s="83">
        <v>14.062822350000001</v>
      </c>
      <c r="F58" s="83">
        <v>16.755214899999999</v>
      </c>
      <c r="G58" s="83">
        <v>15.990580229999999</v>
      </c>
      <c r="H58" s="83">
        <v>18.014978510000002</v>
      </c>
      <c r="I58" s="83">
        <v>20.88627507</v>
      </c>
      <c r="J58" s="83">
        <v>23.33073782</v>
      </c>
      <c r="K58" s="83">
        <v>22.05537249</v>
      </c>
      <c r="L58" s="83">
        <v>27.516232090000003</v>
      </c>
      <c r="M58" s="83">
        <v>27.21532951</v>
      </c>
      <c r="N58" s="83">
        <v>29.35450573</v>
      </c>
      <c r="O58" s="83">
        <v>43.381224929999995</v>
      </c>
      <c r="P58" s="83">
        <v>61.413030089999999</v>
      </c>
      <c r="Q58" s="83">
        <v>73.094733680000004</v>
      </c>
      <c r="R58" s="83">
        <v>81.100760909999991</v>
      </c>
      <c r="S58" s="83">
        <v>83.857530820583364</v>
      </c>
      <c r="AL58" s="25"/>
      <c r="AM58" s="25"/>
      <c r="AN58" s="25"/>
      <c r="AO58" s="25"/>
      <c r="AP58" s="25"/>
      <c r="AQ58" s="25"/>
      <c r="AR58" s="25"/>
      <c r="AS58" s="25"/>
      <c r="AT58" s="25"/>
      <c r="AU58" s="25"/>
      <c r="AV58" s="25"/>
      <c r="AW58" s="25"/>
      <c r="AX58" s="25"/>
      <c r="AY58" s="25"/>
      <c r="AZ58" s="25"/>
      <c r="BA58" s="25"/>
      <c r="BB58" s="25"/>
    </row>
    <row r="59" spans="1:54" s="24" customFormat="1" ht="22.5" customHeight="1" x14ac:dyDescent="0.25">
      <c r="B59" s="81"/>
      <c r="C59" s="81" t="s">
        <v>13</v>
      </c>
      <c r="D59" s="83">
        <v>0.60295979999999993</v>
      </c>
      <c r="E59" s="83">
        <v>0.55608659999999999</v>
      </c>
      <c r="F59" s="83">
        <v>0.60082920000000006</v>
      </c>
      <c r="G59" s="83">
        <v>0.48897269999999998</v>
      </c>
      <c r="H59" s="83">
        <v>0.1896234</v>
      </c>
      <c r="I59" s="83">
        <v>0.17151329999999998</v>
      </c>
      <c r="J59" s="83">
        <v>0.13742370000000001</v>
      </c>
      <c r="K59" s="83">
        <v>0.138489</v>
      </c>
      <c r="L59" s="83">
        <v>7.8832200000000005E-2</v>
      </c>
      <c r="M59" s="83">
        <v>0.10333410000000001</v>
      </c>
      <c r="N59" s="83">
        <v>9.2681100000000002E-2</v>
      </c>
      <c r="O59" s="83">
        <v>5.75262E-2</v>
      </c>
      <c r="P59" s="83">
        <v>0.17250828999999998</v>
      </c>
      <c r="Q59" s="83">
        <v>0.11905017999999999</v>
      </c>
      <c r="R59" s="83">
        <v>0.10666925999999999</v>
      </c>
      <c r="S59" s="83">
        <v>0.11029515207613631</v>
      </c>
      <c r="AL59" s="25"/>
      <c r="AM59" s="25"/>
      <c r="AN59" s="25"/>
      <c r="AO59" s="25"/>
      <c r="AP59" s="25"/>
      <c r="AQ59" s="25"/>
      <c r="AR59" s="25"/>
      <c r="AS59" s="25"/>
      <c r="AT59" s="25"/>
      <c r="AU59" s="25"/>
      <c r="AV59" s="25"/>
      <c r="AW59" s="25"/>
      <c r="AX59" s="25"/>
      <c r="AY59" s="25"/>
      <c r="AZ59" s="25"/>
      <c r="BA59" s="25"/>
      <c r="BB59" s="25"/>
    </row>
    <row r="60" spans="1:54" s="24" customFormat="1" ht="22.5" customHeight="1" x14ac:dyDescent="0.25">
      <c r="B60" s="81"/>
      <c r="C60" s="81" t="s">
        <v>2</v>
      </c>
      <c r="D60" s="83">
        <v>0.31440750000000001</v>
      </c>
      <c r="E60" s="83">
        <v>0.35917749999999998</v>
      </c>
      <c r="F60" s="83">
        <v>0.24725249999999999</v>
      </c>
      <c r="G60" s="83">
        <v>0.39682499999999998</v>
      </c>
      <c r="H60" s="83">
        <v>0.30728500000000003</v>
      </c>
      <c r="I60" s="83">
        <v>0.16076499999999999</v>
      </c>
      <c r="J60" s="83">
        <v>0.1007325</v>
      </c>
      <c r="K60" s="83">
        <v>0.11090749999999999</v>
      </c>
      <c r="L60" s="83">
        <v>7.83475E-2</v>
      </c>
      <c r="M60" s="83">
        <v>5.1892500000000001E-2</v>
      </c>
      <c r="N60" s="83">
        <v>6.5120000000000011E-2</v>
      </c>
      <c r="O60" s="83">
        <v>4.4770000000000004E-2</v>
      </c>
      <c r="P60" s="83">
        <v>9.0461860000000005E-2</v>
      </c>
      <c r="Q60" s="83">
        <v>7.3833360000000001E-2</v>
      </c>
      <c r="R60" s="83">
        <v>5.3620959999999995E-2</v>
      </c>
      <c r="S60" s="83">
        <v>5.5443638942169679E-2</v>
      </c>
      <c r="AL60" s="25"/>
      <c r="AM60" s="25"/>
      <c r="AN60" s="25"/>
      <c r="AO60" s="25"/>
      <c r="AP60" s="25"/>
      <c r="AQ60" s="25"/>
      <c r="AR60" s="25"/>
      <c r="AS60" s="25"/>
      <c r="AT60" s="25"/>
      <c r="AU60" s="25"/>
      <c r="AV60" s="25"/>
      <c r="AW60" s="25"/>
      <c r="AX60" s="25"/>
      <c r="AY60" s="25"/>
      <c r="AZ60" s="25"/>
      <c r="BA60" s="25"/>
      <c r="BB60" s="25"/>
    </row>
    <row r="61" spans="1:54" s="115" customFormat="1" ht="22.5" customHeight="1" x14ac:dyDescent="0.25">
      <c r="B61" s="121"/>
      <c r="C61" s="81" t="s">
        <v>14</v>
      </c>
      <c r="D61" s="83">
        <v>0.193325</v>
      </c>
      <c r="E61" s="83">
        <v>0.47211999999999998</v>
      </c>
      <c r="F61" s="83">
        <v>0.20146500000000001</v>
      </c>
      <c r="G61" s="83">
        <v>0.24827000000000002</v>
      </c>
      <c r="H61" s="83">
        <v>0.181115</v>
      </c>
      <c r="I61" s="83">
        <v>0.10480249999999999</v>
      </c>
      <c r="J61" s="83">
        <v>0.18722</v>
      </c>
      <c r="K61" s="83">
        <v>0.46805000000000002</v>
      </c>
      <c r="L61" s="83">
        <v>0.2126575</v>
      </c>
      <c r="M61" s="83">
        <v>4.5787500000000002E-2</v>
      </c>
      <c r="N61" s="83">
        <v>0.10480249999999999</v>
      </c>
      <c r="O61" s="83">
        <v>0.17399249999999999</v>
      </c>
      <c r="P61" s="83">
        <v>0.30673250000000002</v>
      </c>
      <c r="Q61" s="83">
        <v>0.22813852000000001</v>
      </c>
      <c r="R61" s="83">
        <v>0.16648375999999998</v>
      </c>
      <c r="S61" s="83">
        <v>0.17214286128362546</v>
      </c>
      <c r="AL61" s="124"/>
      <c r="AM61" s="124"/>
      <c r="AN61" s="124"/>
      <c r="AO61" s="124"/>
      <c r="AP61" s="124"/>
      <c r="AQ61" s="124"/>
      <c r="AR61" s="124"/>
      <c r="AS61" s="124"/>
      <c r="AT61" s="124"/>
      <c r="AU61" s="124"/>
      <c r="AV61" s="124"/>
      <c r="AW61" s="124"/>
      <c r="AX61" s="124"/>
      <c r="AY61" s="124"/>
      <c r="AZ61" s="124"/>
      <c r="BA61" s="124"/>
      <c r="BB61" s="124"/>
    </row>
    <row r="62" spans="1:54" s="115" customFormat="1" ht="22.5" customHeight="1" x14ac:dyDescent="0.25">
      <c r="B62" s="121"/>
      <c r="C62" s="81" t="s">
        <v>15</v>
      </c>
      <c r="D62" s="83">
        <v>0.20195099999999999</v>
      </c>
      <c r="E62" s="83">
        <v>0.10629000000000001</v>
      </c>
      <c r="F62" s="83">
        <v>0.1009755</v>
      </c>
      <c r="G62" s="83">
        <v>0.12542220000000001</v>
      </c>
      <c r="H62" s="83">
        <v>8.9283600000000005E-2</v>
      </c>
      <c r="I62" s="83">
        <v>6.0585299999999995E-2</v>
      </c>
      <c r="J62" s="83">
        <v>9.566100000000001E-3</v>
      </c>
      <c r="K62" s="83">
        <v>2.1257999999999997E-3</v>
      </c>
      <c r="L62" s="83">
        <v>1.0629E-2</v>
      </c>
      <c r="M62" s="83">
        <v>2.1257999999999997E-3</v>
      </c>
      <c r="N62" s="83">
        <v>1.7006399999999998E-2</v>
      </c>
      <c r="O62" s="83">
        <v>1.0628999999999999E-3</v>
      </c>
      <c r="P62" s="83">
        <v>5.8782620000000001E-2</v>
      </c>
      <c r="Q62" s="83">
        <v>0.12005450999999999</v>
      </c>
      <c r="R62" s="83">
        <v>9.3599970000000005E-2</v>
      </c>
      <c r="S62" s="83">
        <v>9.6781611923358213E-2</v>
      </c>
      <c r="AL62" s="124"/>
      <c r="AM62" s="124"/>
      <c r="AN62" s="124"/>
      <c r="AO62" s="124"/>
      <c r="AP62" s="124"/>
      <c r="AQ62" s="124"/>
      <c r="AR62" s="124"/>
      <c r="AS62" s="124"/>
      <c r="AT62" s="124"/>
      <c r="AU62" s="124"/>
      <c r="AV62" s="124"/>
      <c r="AW62" s="124"/>
      <c r="AX62" s="124"/>
      <c r="AY62" s="124"/>
      <c r="AZ62" s="124"/>
      <c r="BA62" s="124"/>
      <c r="BB62" s="124"/>
    </row>
    <row r="63" spans="1:54" s="24" customFormat="1" ht="27" customHeight="1" x14ac:dyDescent="0.25">
      <c r="B63" s="81"/>
      <c r="C63" s="82" t="s">
        <v>16</v>
      </c>
      <c r="D63" s="83">
        <v>1.7590792</v>
      </c>
      <c r="E63" s="83">
        <v>1.7305967</v>
      </c>
      <c r="F63" s="83">
        <v>1.7476862000000002</v>
      </c>
      <c r="G63" s="83">
        <v>1.6041344</v>
      </c>
      <c r="H63" s="83">
        <v>1.5471694</v>
      </c>
      <c r="I63" s="83">
        <v>1.7169250999999999</v>
      </c>
      <c r="J63" s="83">
        <v>1.5346370999999999</v>
      </c>
      <c r="K63" s="83">
        <v>1.3147521999999998</v>
      </c>
      <c r="L63" s="83">
        <v>1.4799507000000001</v>
      </c>
      <c r="M63" s="83">
        <v>1.5232440999999999</v>
      </c>
      <c r="N63" s="83">
        <v>1.3090556999999998</v>
      </c>
      <c r="O63" s="83">
        <v>1.2315833</v>
      </c>
      <c r="P63" s="83">
        <v>1.3771528000000002</v>
      </c>
      <c r="Q63" s="83">
        <v>1.4097990299999998</v>
      </c>
      <c r="R63" s="83">
        <v>1.7674413600000001</v>
      </c>
      <c r="S63" s="83">
        <v>1.8275200707950277</v>
      </c>
      <c r="AL63" s="25"/>
      <c r="AM63" s="25"/>
      <c r="AN63" s="25"/>
      <c r="AO63" s="25"/>
      <c r="AP63" s="25"/>
      <c r="AQ63" s="25"/>
      <c r="AR63" s="25"/>
      <c r="AS63" s="25"/>
      <c r="AT63" s="25"/>
      <c r="AU63" s="25"/>
      <c r="AV63" s="25"/>
      <c r="AW63" s="25"/>
      <c r="AX63" s="25"/>
      <c r="AY63" s="25"/>
      <c r="AZ63" s="25"/>
      <c r="BA63" s="25"/>
      <c r="BB63" s="25"/>
    </row>
    <row r="64" spans="1:54" s="18" customFormat="1" ht="36" customHeight="1" x14ac:dyDescent="0.2">
      <c r="A64" s="17"/>
      <c r="B64" s="191" t="s">
        <v>336</v>
      </c>
      <c r="C64" s="191"/>
      <c r="D64" s="80">
        <v>372.69966634000002</v>
      </c>
      <c r="E64" s="80">
        <v>376.40465406999999</v>
      </c>
      <c r="F64" s="80">
        <v>386.96605026999998</v>
      </c>
      <c r="G64" s="80">
        <v>390.24887715</v>
      </c>
      <c r="H64" s="80">
        <v>395.70623171</v>
      </c>
      <c r="I64" s="80">
        <v>394.16018092999997</v>
      </c>
      <c r="J64" s="80">
        <v>392.62913744000002</v>
      </c>
      <c r="K64" s="80">
        <v>390.92858240000004</v>
      </c>
      <c r="L64" s="80">
        <v>384.16543751999995</v>
      </c>
      <c r="M64" s="80">
        <v>375.03209773999998</v>
      </c>
      <c r="N64" s="80">
        <v>381.04553126000002</v>
      </c>
      <c r="O64" s="80">
        <v>389.90850024000002</v>
      </c>
      <c r="P64" s="80">
        <v>392.27082994</v>
      </c>
      <c r="Q64" s="80">
        <v>390.55045669999998</v>
      </c>
      <c r="R64" s="80">
        <v>395.43609055000002</v>
      </c>
      <c r="S64" s="80" t="s">
        <v>17</v>
      </c>
      <c r="T64" s="17"/>
      <c r="X64" s="20"/>
      <c r="AA64" s="19"/>
      <c r="AB64" s="19"/>
      <c r="AC64" s="19"/>
      <c r="AD64" s="19"/>
      <c r="AE64" s="19"/>
      <c r="AI64" s="14"/>
      <c r="AL64" s="21"/>
      <c r="AM64" s="21"/>
      <c r="AN64" s="21"/>
      <c r="AO64" s="21"/>
      <c r="AP64" s="21"/>
      <c r="AQ64" s="21"/>
      <c r="AR64" s="21"/>
      <c r="AS64" s="21"/>
      <c r="AT64" s="21"/>
      <c r="AU64" s="21"/>
      <c r="AV64" s="21"/>
      <c r="AW64" s="21"/>
      <c r="AX64" s="21"/>
      <c r="AY64" s="21"/>
      <c r="AZ64" s="21"/>
      <c r="BA64" s="21"/>
      <c r="BB64" s="21"/>
    </row>
    <row r="65" spans="1:54" s="18" customFormat="1" ht="36" customHeight="1" x14ac:dyDescent="0.25">
      <c r="A65" s="17"/>
      <c r="B65" s="191" t="s">
        <v>337</v>
      </c>
      <c r="C65" s="191"/>
      <c r="D65" s="80">
        <v>447.1</v>
      </c>
      <c r="E65" s="80">
        <v>439.09999999999997</v>
      </c>
      <c r="F65" s="80">
        <v>434.99</v>
      </c>
      <c r="G65" s="80">
        <v>423.20000000000005</v>
      </c>
      <c r="H65" s="80">
        <v>421.02</v>
      </c>
      <c r="I65" s="80">
        <v>410.94000000000005</v>
      </c>
      <c r="J65" s="80">
        <v>399.55</v>
      </c>
      <c r="K65" s="80">
        <v>382.91999999999996</v>
      </c>
      <c r="L65" s="80">
        <v>366.62</v>
      </c>
      <c r="M65" s="80">
        <v>348.97</v>
      </c>
      <c r="N65" s="80">
        <v>346.42</v>
      </c>
      <c r="O65" s="80">
        <v>344.72999999999996</v>
      </c>
      <c r="P65" s="80">
        <v>340.16</v>
      </c>
      <c r="Q65" s="80">
        <v>329.67</v>
      </c>
      <c r="R65" s="80">
        <v>327.73999999999995</v>
      </c>
      <c r="S65" s="80" t="s">
        <v>17</v>
      </c>
      <c r="T65" s="17"/>
      <c r="AA65" s="19"/>
      <c r="AB65" s="19"/>
      <c r="AC65" s="19"/>
      <c r="AD65" s="19"/>
      <c r="AE65" s="19"/>
      <c r="AI65" s="14"/>
      <c r="AL65" s="21"/>
      <c r="AM65" s="21"/>
      <c r="AN65" s="21"/>
      <c r="AO65" s="21"/>
      <c r="AP65" s="21"/>
      <c r="AQ65" s="21"/>
      <c r="AR65" s="21"/>
      <c r="AS65" s="21"/>
      <c r="AT65" s="21"/>
      <c r="AU65" s="21"/>
      <c r="AV65" s="21"/>
      <c r="AW65" s="21"/>
      <c r="AX65" s="21"/>
      <c r="AY65" s="21"/>
      <c r="AZ65" s="21"/>
      <c r="BA65" s="21"/>
      <c r="BB65" s="21"/>
    </row>
    <row r="66" spans="1:54" s="18" customFormat="1" ht="36" customHeight="1" x14ac:dyDescent="0.25">
      <c r="A66" s="17"/>
      <c r="B66" s="191" t="s">
        <v>326</v>
      </c>
      <c r="C66" s="191"/>
      <c r="D66" s="80">
        <v>82.449999999999989</v>
      </c>
      <c r="E66" s="80">
        <v>80.290000000000006</v>
      </c>
      <c r="F66" s="80">
        <v>79.75</v>
      </c>
      <c r="G66" s="80">
        <v>78.22999999999999</v>
      </c>
      <c r="H66" s="80">
        <v>75.89</v>
      </c>
      <c r="I66" s="80">
        <v>76.27000000000001</v>
      </c>
      <c r="J66" s="80">
        <v>76.259999999999991</v>
      </c>
      <c r="K66" s="80">
        <v>73.63</v>
      </c>
      <c r="L66" s="80">
        <v>72.929999999999993</v>
      </c>
      <c r="M66" s="80">
        <v>70.95</v>
      </c>
      <c r="N66" s="80">
        <v>69.88</v>
      </c>
      <c r="O66" s="80">
        <v>67.989999999999995</v>
      </c>
      <c r="P66" s="80">
        <v>67.180000000000007</v>
      </c>
      <c r="Q66" s="80">
        <v>66.52</v>
      </c>
      <c r="R66" s="80">
        <v>66.08</v>
      </c>
      <c r="S66" s="80" t="s">
        <v>17</v>
      </c>
      <c r="T66" s="17"/>
      <c r="AA66" s="19"/>
      <c r="AB66" s="19"/>
      <c r="AC66" s="19"/>
      <c r="AD66" s="19"/>
      <c r="AE66" s="19"/>
      <c r="AI66" s="14"/>
      <c r="AL66" s="21"/>
      <c r="AM66" s="21"/>
      <c r="AN66" s="21"/>
      <c r="AO66" s="21"/>
      <c r="AP66" s="21"/>
      <c r="AQ66" s="21"/>
      <c r="AR66" s="21"/>
      <c r="AS66" s="21"/>
      <c r="AT66" s="21"/>
      <c r="AU66" s="21"/>
      <c r="AV66" s="21"/>
      <c r="AW66" s="21"/>
      <c r="AX66" s="21"/>
      <c r="AY66" s="21"/>
      <c r="AZ66" s="21"/>
      <c r="BA66" s="21"/>
      <c r="BB66" s="21"/>
    </row>
    <row r="67" spans="1:54" s="18" customFormat="1" ht="36" customHeight="1" x14ac:dyDescent="0.25">
      <c r="A67" s="27"/>
      <c r="B67" s="190" t="s">
        <v>327</v>
      </c>
      <c r="C67" s="190"/>
      <c r="D67" s="84">
        <v>136.13</v>
      </c>
      <c r="E67" s="84">
        <v>137.85</v>
      </c>
      <c r="F67" s="84">
        <v>137.39000000000001</v>
      </c>
      <c r="G67" s="84">
        <v>137.44999999999999</v>
      </c>
      <c r="H67" s="84">
        <v>135.27000000000001</v>
      </c>
      <c r="I67" s="84">
        <v>132.71</v>
      </c>
      <c r="J67" s="84">
        <v>130.45000000000002</v>
      </c>
      <c r="K67" s="84">
        <v>124.08</v>
      </c>
      <c r="L67" s="84">
        <v>121.64999999999999</v>
      </c>
      <c r="M67" s="84">
        <v>117.49</v>
      </c>
      <c r="N67" s="84">
        <v>115.18</v>
      </c>
      <c r="O67" s="84">
        <v>113.39</v>
      </c>
      <c r="P67" s="84">
        <v>110.14999999999999</v>
      </c>
      <c r="Q67" s="84">
        <v>107.89</v>
      </c>
      <c r="R67" s="84">
        <v>112.64</v>
      </c>
      <c r="S67" s="84" t="s">
        <v>17</v>
      </c>
      <c r="T67" s="27"/>
      <c r="AA67" s="19"/>
      <c r="AB67" s="19"/>
      <c r="AC67" s="19"/>
      <c r="AD67" s="19"/>
      <c r="AE67" s="19"/>
      <c r="AI67" s="14"/>
      <c r="AL67" s="21"/>
      <c r="AM67" s="21"/>
      <c r="AN67" s="21"/>
      <c r="AO67" s="21"/>
      <c r="AP67" s="21"/>
      <c r="AQ67" s="21"/>
      <c r="AR67" s="21"/>
      <c r="AS67" s="21"/>
      <c r="AT67" s="21"/>
      <c r="AU67" s="21"/>
      <c r="AV67" s="21"/>
      <c r="AW67" s="21"/>
      <c r="AX67" s="21"/>
      <c r="AY67" s="21"/>
      <c r="AZ67" s="21"/>
      <c r="BA67" s="21"/>
      <c r="BB67" s="21"/>
    </row>
    <row r="68" spans="1:54" s="22" customFormat="1" ht="18" x14ac:dyDescent="0.25">
      <c r="AL68" s="28"/>
      <c r="AM68" s="28"/>
      <c r="AN68" s="28"/>
      <c r="AO68" s="28"/>
      <c r="AP68" s="28"/>
      <c r="AQ68" s="28"/>
      <c r="AR68" s="28"/>
      <c r="AS68" s="28"/>
      <c r="AT68" s="28"/>
      <c r="AU68" s="28"/>
      <c r="AV68" s="28"/>
      <c r="AW68" s="28"/>
      <c r="AX68" s="28"/>
      <c r="AY68" s="28"/>
      <c r="AZ68" s="28"/>
      <c r="BA68" s="28"/>
      <c r="BB68" s="28"/>
    </row>
    <row r="69" spans="1:54" s="64" customFormat="1" ht="18.75" customHeight="1" x14ac:dyDescent="0.2">
      <c r="A69" s="185" t="s">
        <v>103</v>
      </c>
      <c r="B69" s="185"/>
      <c r="C69" s="185"/>
      <c r="D69" s="184"/>
      <c r="E69" s="184"/>
      <c r="F69" s="184"/>
      <c r="G69" s="184"/>
      <c r="H69" s="184"/>
      <c r="I69" s="184"/>
      <c r="J69" s="184"/>
      <c r="K69" s="184"/>
      <c r="L69" s="184"/>
      <c r="M69" s="184"/>
      <c r="N69" s="184"/>
      <c r="O69" s="184"/>
      <c r="S69" s="14"/>
      <c r="Y69" s="65"/>
      <c r="Z69" s="66"/>
    </row>
    <row r="70" spans="1:54" x14ac:dyDescent="0.25">
      <c r="I70" s="29"/>
      <c r="J70" s="29"/>
      <c r="K70" s="29"/>
      <c r="L70" s="29"/>
      <c r="M70" s="29"/>
      <c r="N70" s="29"/>
      <c r="O70" s="29"/>
      <c r="P70" s="29"/>
      <c r="Q70" s="29"/>
      <c r="R70" s="29"/>
      <c r="S70" s="29"/>
    </row>
    <row r="71" spans="1:54" x14ac:dyDescent="0.25">
      <c r="I71" s="29"/>
      <c r="J71" s="29"/>
      <c r="K71" s="29"/>
      <c r="L71" s="29"/>
      <c r="M71" s="29"/>
      <c r="N71" s="29"/>
      <c r="O71" s="29"/>
      <c r="P71" s="29"/>
      <c r="Q71" s="29"/>
      <c r="R71" s="29"/>
      <c r="S71" s="29"/>
    </row>
    <row r="72" spans="1:54" x14ac:dyDescent="0.25">
      <c r="I72" s="29"/>
      <c r="J72" s="29"/>
      <c r="K72" s="29"/>
      <c r="L72" s="29"/>
      <c r="M72" s="29"/>
      <c r="N72" s="29"/>
      <c r="O72" s="29"/>
      <c r="P72" s="29"/>
      <c r="Q72" s="29"/>
      <c r="R72" s="29"/>
      <c r="S72" s="29"/>
    </row>
  </sheetData>
  <mergeCells count="15">
    <mergeCell ref="V3:W3"/>
    <mergeCell ref="B34:C34"/>
    <mergeCell ref="B3:C3"/>
    <mergeCell ref="B4:C4"/>
    <mergeCell ref="B13:C13"/>
    <mergeCell ref="B20:C20"/>
    <mergeCell ref="B30:C30"/>
    <mergeCell ref="B66:C66"/>
    <mergeCell ref="B67:C67"/>
    <mergeCell ref="B38:C38"/>
    <mergeCell ref="B42:C42"/>
    <mergeCell ref="B48:C48"/>
    <mergeCell ref="B56:C56"/>
    <mergeCell ref="B64:C64"/>
    <mergeCell ref="B65:C65"/>
  </mergeCells>
  <hyperlinks>
    <hyperlink ref="V3" location="Índice!A1" display="Volver al índice"/>
  </hyperlinks>
  <pageMargins left="0.18" right="0.25" top="0.75" bottom="0.75" header="0.3" footer="0.3"/>
  <pageSetup paperSize="9" scale="32" orientation="portrait" r:id="rId1"/>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62">
    <tabColor rgb="FFFFC081"/>
    <pageSetUpPr fitToPage="1"/>
  </sheetPr>
  <dimension ref="A1:BB72"/>
  <sheetViews>
    <sheetView showGridLines="0" zoomScale="60" zoomScaleNormal="60" workbookViewId="0"/>
  </sheetViews>
  <sheetFormatPr baseColWidth="10" defaultColWidth="11.42578125" defaultRowHeight="11.25" x14ac:dyDescent="0.25"/>
  <cols>
    <col min="1" max="1" width="2.28515625" style="14" customWidth="1"/>
    <col min="2" max="2" width="5.7109375" style="14" customWidth="1"/>
    <col min="3" max="3" width="72.42578125" style="14" customWidth="1"/>
    <col min="4" max="8" width="15" style="14" customWidth="1"/>
    <col min="9" max="18" width="15" style="30" customWidth="1"/>
    <col min="19" max="19" width="16.85546875" style="30" customWidth="1"/>
    <col min="20" max="20" width="2.28515625" style="14" customWidth="1"/>
    <col min="21" max="27" width="11.42578125" style="14"/>
    <col min="28" max="28" width="16.140625" style="14" bestFit="1" customWidth="1"/>
    <col min="29" max="37" width="11.42578125" style="14"/>
    <col min="38" max="54" width="11.42578125" style="16"/>
    <col min="55" max="16384" width="11.42578125" style="14"/>
  </cols>
  <sheetData>
    <row r="1" spans="1:54" s="6" customFormat="1" ht="39.75" customHeight="1" x14ac:dyDescent="0.25">
      <c r="D1" s="7"/>
      <c r="E1" s="7"/>
      <c r="F1" s="7"/>
      <c r="G1" s="7"/>
      <c r="H1" s="7"/>
      <c r="I1" s="7"/>
      <c r="J1" s="7"/>
      <c r="K1" s="7"/>
      <c r="L1" s="7"/>
      <c r="AB1" s="8" t="e">
        <f ca="1">YEAR(TODAY())-1 &amp; ": " &amp; FIXED(HLOOKUP(YEAR(TODAY())-1,D3:AE4,2,FALSE)) &amp;
" Mtep"</f>
        <v>#N/A</v>
      </c>
      <c r="AL1" s="9"/>
      <c r="AM1" s="9"/>
      <c r="AN1" s="9"/>
      <c r="AO1" s="9"/>
      <c r="AP1" s="9"/>
      <c r="AQ1" s="9"/>
      <c r="AR1" s="9"/>
      <c r="AS1" s="9"/>
      <c r="AT1" s="9"/>
      <c r="AU1" s="9"/>
      <c r="AV1" s="9"/>
      <c r="AW1" s="9"/>
      <c r="AX1" s="9"/>
      <c r="AY1" s="9"/>
      <c r="AZ1" s="9"/>
      <c r="BA1" s="9"/>
      <c r="BB1" s="9"/>
    </row>
    <row r="2" spans="1:54" s="6" customFormat="1" ht="39.75" customHeight="1" x14ac:dyDescent="0.25">
      <c r="D2" s="7"/>
      <c r="E2" s="7"/>
      <c r="F2" s="7"/>
      <c r="G2" s="7"/>
      <c r="H2" s="7"/>
      <c r="I2" s="7"/>
      <c r="J2" s="7"/>
      <c r="K2" s="7"/>
      <c r="L2" s="7"/>
      <c r="S2" s="70"/>
      <c r="W2" s="11"/>
      <c r="Y2" s="12"/>
      <c r="AL2" s="9"/>
      <c r="AM2" s="9"/>
      <c r="AN2" s="9"/>
      <c r="AO2" s="9"/>
      <c r="AP2" s="9"/>
      <c r="AQ2" s="9"/>
      <c r="AR2" s="9"/>
      <c r="AS2" s="9"/>
      <c r="AT2" s="9"/>
      <c r="AU2" s="9"/>
      <c r="AV2" s="9"/>
      <c r="AW2" s="9"/>
      <c r="AX2" s="9"/>
      <c r="AY2" s="9"/>
      <c r="AZ2" s="9"/>
      <c r="BA2" s="9"/>
      <c r="BB2" s="9"/>
    </row>
    <row r="3" spans="1:54" ht="65.25" customHeight="1" x14ac:dyDescent="0.25">
      <c r="A3" s="71"/>
      <c r="B3" s="193" t="s">
        <v>307</v>
      </c>
      <c r="C3" s="193"/>
      <c r="D3" s="13">
        <v>2005</v>
      </c>
      <c r="E3" s="13">
        <v>2006</v>
      </c>
      <c r="F3" s="13">
        <v>2007</v>
      </c>
      <c r="G3" s="13">
        <v>2008</v>
      </c>
      <c r="H3" s="13">
        <v>2009</v>
      </c>
      <c r="I3" s="13">
        <v>2010</v>
      </c>
      <c r="J3" s="13">
        <v>2011</v>
      </c>
      <c r="K3" s="13">
        <v>2012</v>
      </c>
      <c r="L3" s="13">
        <v>2013</v>
      </c>
      <c r="M3" s="13">
        <v>2014</v>
      </c>
      <c r="N3" s="13">
        <v>2015</v>
      </c>
      <c r="O3" s="13">
        <v>2016</v>
      </c>
      <c r="P3" s="13">
        <v>2017</v>
      </c>
      <c r="Q3" s="13">
        <v>2018</v>
      </c>
      <c r="R3" s="13">
        <v>2019</v>
      </c>
      <c r="S3" s="73" t="s">
        <v>342</v>
      </c>
      <c r="T3" s="71"/>
      <c r="V3" s="192" t="s">
        <v>168</v>
      </c>
      <c r="W3" s="192"/>
      <c r="AF3" s="15"/>
    </row>
    <row r="4" spans="1:54" s="18" customFormat="1" ht="36" customHeight="1" x14ac:dyDescent="0.2">
      <c r="A4" s="61"/>
      <c r="B4" s="189" t="s">
        <v>256</v>
      </c>
      <c r="C4" s="189"/>
      <c r="D4" s="75">
        <v>1782.0183387299999</v>
      </c>
      <c r="E4" s="75">
        <v>1949.92511605</v>
      </c>
      <c r="F4" s="75">
        <v>2098.7796892900001</v>
      </c>
      <c r="G4" s="75">
        <v>2154.6523327700002</v>
      </c>
      <c r="H4" s="75">
        <v>2296.74204857</v>
      </c>
      <c r="I4" s="75">
        <v>2536.3778352700001</v>
      </c>
      <c r="J4" s="75">
        <v>2722.6054076400001</v>
      </c>
      <c r="K4" s="75">
        <v>2820.6864187400001</v>
      </c>
      <c r="L4" s="75">
        <v>2911.6290869700001</v>
      </c>
      <c r="M4" s="75">
        <v>2965.9520374700001</v>
      </c>
      <c r="N4" s="75">
        <v>2993.7214481799997</v>
      </c>
      <c r="O4" s="75">
        <v>2977.4114463200003</v>
      </c>
      <c r="P4" s="75">
        <v>3068.6238099299999</v>
      </c>
      <c r="Q4" s="75">
        <v>3183.0191338499999</v>
      </c>
      <c r="R4" s="75">
        <v>3283.5445507600002</v>
      </c>
      <c r="S4" s="75">
        <v>100</v>
      </c>
      <c r="T4" s="61"/>
      <c r="AA4" s="19"/>
      <c r="AB4" s="19"/>
      <c r="AC4" s="19"/>
      <c r="AD4" s="19"/>
      <c r="AE4" s="20"/>
      <c r="AI4" s="14"/>
      <c r="AL4" s="21"/>
      <c r="AM4" s="21">
        <v>2006</v>
      </c>
      <c r="AN4" s="21">
        <v>2007</v>
      </c>
      <c r="AO4" s="21">
        <v>2008</v>
      </c>
      <c r="AP4" s="21">
        <v>2009</v>
      </c>
      <c r="AQ4" s="21">
        <v>2010</v>
      </c>
      <c r="AR4" s="21">
        <v>2011</v>
      </c>
      <c r="AS4" s="21">
        <v>2012</v>
      </c>
      <c r="AT4" s="21">
        <v>2013</v>
      </c>
      <c r="AU4" s="21">
        <v>2014</v>
      </c>
      <c r="AV4" s="21">
        <v>2015</v>
      </c>
      <c r="AW4" s="21">
        <v>2016</v>
      </c>
      <c r="AX4" s="21">
        <v>2017</v>
      </c>
      <c r="AY4" s="21">
        <v>2018</v>
      </c>
      <c r="AZ4" s="21">
        <v>2019</v>
      </c>
      <c r="BA4" s="21"/>
      <c r="BB4" s="21"/>
    </row>
    <row r="5" spans="1:54" s="115" customFormat="1" ht="22.5" customHeight="1" x14ac:dyDescent="0.25">
      <c r="B5" s="121"/>
      <c r="C5" s="81" t="s">
        <v>4</v>
      </c>
      <c r="D5" s="83">
        <v>317.82130000000001</v>
      </c>
      <c r="E5" s="83">
        <v>340.07655</v>
      </c>
      <c r="F5" s="83">
        <v>354.91424000000001</v>
      </c>
      <c r="G5" s="83">
        <v>362.66288000000003</v>
      </c>
      <c r="H5" s="83">
        <v>376.60321999999996</v>
      </c>
      <c r="I5" s="83">
        <v>428.6193902</v>
      </c>
      <c r="J5" s="83">
        <v>443.25012040000001</v>
      </c>
      <c r="K5" s="83">
        <v>465.34428970000005</v>
      </c>
      <c r="L5" s="83">
        <v>486.79910799999999</v>
      </c>
      <c r="M5" s="83">
        <v>506.27865439999999</v>
      </c>
      <c r="N5" s="83">
        <v>535.73452959999997</v>
      </c>
      <c r="O5" s="83">
        <v>548.11342610000008</v>
      </c>
      <c r="P5" s="83">
        <v>572.45817016000001</v>
      </c>
      <c r="Q5" s="83">
        <v>607.14958635000005</v>
      </c>
      <c r="R5" s="83">
        <v>646.99989424</v>
      </c>
      <c r="S5" s="83">
        <v>19.704312953215368</v>
      </c>
      <c r="AA5" s="123"/>
      <c r="AB5" s="123"/>
      <c r="AL5" s="124" t="s">
        <v>325</v>
      </c>
      <c r="AM5" s="125">
        <f>+E4/D4-1</f>
        <v>9.4222811107355531E-2</v>
      </c>
      <c r="AN5" s="125">
        <f t="shared" ref="AN5:AZ5" si="0">+F4/E4-1</f>
        <v>7.6338610141879482E-2</v>
      </c>
      <c r="AO5" s="125">
        <f t="shared" si="0"/>
        <v>2.6621490461870012E-2</v>
      </c>
      <c r="AP5" s="125">
        <f t="shared" si="0"/>
        <v>6.5945541950765962E-2</v>
      </c>
      <c r="AQ5" s="125">
        <f t="shared" si="0"/>
        <v>0.10433726628081819</v>
      </c>
      <c r="AR5" s="125">
        <f t="shared" si="0"/>
        <v>7.3422646176915407E-2</v>
      </c>
      <c r="AS5" s="125">
        <f t="shared" si="0"/>
        <v>3.6024688272774164E-2</v>
      </c>
      <c r="AT5" s="125">
        <f t="shared" si="0"/>
        <v>3.2241325241188612E-2</v>
      </c>
      <c r="AU5" s="125">
        <f t="shared" si="0"/>
        <v>1.86572358213839E-2</v>
      </c>
      <c r="AV5" s="125">
        <f t="shared" si="0"/>
        <v>9.3627308733175152E-3</v>
      </c>
      <c r="AW5" s="125">
        <f t="shared" si="0"/>
        <v>-5.4480692817679977E-3</v>
      </c>
      <c r="AX5" s="125">
        <f t="shared" si="0"/>
        <v>3.0634786375506096E-2</v>
      </c>
      <c r="AY5" s="125">
        <f t="shared" si="0"/>
        <v>3.7279031580808031E-2</v>
      </c>
      <c r="AZ5" s="125">
        <f t="shared" si="0"/>
        <v>3.1581782164284533E-2</v>
      </c>
      <c r="BA5" s="124"/>
      <c r="BB5" s="124"/>
    </row>
    <row r="6" spans="1:54" s="115" customFormat="1" ht="22.5" customHeight="1" x14ac:dyDescent="0.25">
      <c r="B6" s="121"/>
      <c r="C6" s="81" t="s">
        <v>0</v>
      </c>
      <c r="D6" s="83">
        <v>38.778459890000001</v>
      </c>
      <c r="E6" s="83">
        <v>47.357213470000005</v>
      </c>
      <c r="F6" s="83">
        <v>59.115988539999996</v>
      </c>
      <c r="G6" s="83">
        <v>68.318037249999989</v>
      </c>
      <c r="H6" s="83">
        <v>75.040315189999987</v>
      </c>
      <c r="I6" s="83">
        <v>89.356353870000007</v>
      </c>
      <c r="J6" s="83">
        <v>109.96162606999999</v>
      </c>
      <c r="K6" s="83">
        <v>123.42913324</v>
      </c>
      <c r="L6" s="83">
        <v>140.47448423999998</v>
      </c>
      <c r="M6" s="83">
        <v>153.64377507</v>
      </c>
      <c r="N6" s="83">
        <v>158.54295128999999</v>
      </c>
      <c r="O6" s="83">
        <v>170.72707736000001</v>
      </c>
      <c r="P6" s="83">
        <v>195.13536978000002</v>
      </c>
      <c r="Q6" s="83">
        <v>229.67353542999999</v>
      </c>
      <c r="R6" s="83">
        <v>249.42698193999999</v>
      </c>
      <c r="S6" s="83">
        <v>7.5962722017055713</v>
      </c>
      <c r="AF6" s="24"/>
      <c r="AL6" s="124" t="s">
        <v>324</v>
      </c>
      <c r="AM6" s="125">
        <f>+E64/D64-1</f>
        <v>0.10632940292457604</v>
      </c>
      <c r="AN6" s="125">
        <f t="shared" ref="AN6:AZ6" si="1">+F64/E64-1</f>
        <v>7.6244436852839215E-2</v>
      </c>
      <c r="AO6" s="125">
        <f t="shared" si="1"/>
        <v>2.9719165199241671E-2</v>
      </c>
      <c r="AP6" s="125">
        <f t="shared" si="1"/>
        <v>7.6185955067428424E-2</v>
      </c>
      <c r="AQ6" s="125">
        <f t="shared" si="1"/>
        <v>8.0609071738458438E-2</v>
      </c>
      <c r="AR6" s="125">
        <f t="shared" si="1"/>
        <v>8.8408239310069803E-2</v>
      </c>
      <c r="AS6" s="125">
        <f t="shared" si="1"/>
        <v>3.0732055703431849E-2</v>
      </c>
      <c r="AT6" s="125">
        <f t="shared" si="1"/>
        <v>4.719066908471703E-2</v>
      </c>
      <c r="AU6" s="125">
        <f t="shared" si="1"/>
        <v>-7.8220001401900774E-3</v>
      </c>
      <c r="AV6" s="125">
        <f t="shared" si="1"/>
        <v>-9.2144015216155672E-4</v>
      </c>
      <c r="AW6" s="125">
        <f t="shared" si="1"/>
        <v>-4.6774898781946073E-3</v>
      </c>
      <c r="AX6" s="125">
        <f t="shared" si="1"/>
        <v>1.7717635042493907E-2</v>
      </c>
      <c r="AY6" s="125">
        <f t="shared" si="1"/>
        <v>2.8579318363050943E-2</v>
      </c>
      <c r="AZ6" s="125">
        <f t="shared" si="1"/>
        <v>2.807202155031141E-2</v>
      </c>
      <c r="BA6" s="124"/>
      <c r="BB6" s="124"/>
    </row>
    <row r="7" spans="1:54" s="24" customFormat="1" ht="22.5" customHeight="1" x14ac:dyDescent="0.25">
      <c r="B7" s="81"/>
      <c r="C7" s="81" t="s">
        <v>5</v>
      </c>
      <c r="D7" s="83">
        <v>1204.2920821100001</v>
      </c>
      <c r="E7" s="83">
        <v>1338.5018489600002</v>
      </c>
      <c r="F7" s="83">
        <v>1465.0558144400002</v>
      </c>
      <c r="G7" s="83">
        <v>1502.6232120499999</v>
      </c>
      <c r="H7" s="83">
        <v>1623.0506709700001</v>
      </c>
      <c r="I7" s="83">
        <v>1789.9408041900001</v>
      </c>
      <c r="J7" s="83">
        <v>1940.45727715</v>
      </c>
      <c r="K7" s="83">
        <v>1985.8929775300001</v>
      </c>
      <c r="L7" s="83">
        <v>2025.08253887</v>
      </c>
      <c r="M7" s="83">
        <v>2023.9197449799999</v>
      </c>
      <c r="N7" s="83">
        <v>1996.92820912</v>
      </c>
      <c r="O7" s="83">
        <v>1932.5471439299999</v>
      </c>
      <c r="P7" s="83">
        <v>1954.13169801</v>
      </c>
      <c r="Q7" s="83">
        <v>1973.6855829599999</v>
      </c>
      <c r="R7" s="83">
        <v>1986.82310908</v>
      </c>
      <c r="S7" s="83">
        <v>60.508486434884375</v>
      </c>
      <c r="AF7" s="115"/>
      <c r="AI7" s="115"/>
      <c r="AL7" s="25"/>
      <c r="AM7" s="25"/>
      <c r="AN7" s="25"/>
      <c r="AO7" s="25"/>
      <c r="AP7" s="25"/>
      <c r="AQ7" s="25"/>
      <c r="AR7" s="25"/>
      <c r="AS7" s="25"/>
      <c r="AT7" s="25"/>
      <c r="AU7" s="25"/>
      <c r="AV7" s="25"/>
      <c r="AW7" s="25"/>
      <c r="AX7" s="25"/>
      <c r="AY7" s="25"/>
      <c r="AZ7" s="25"/>
      <c r="BA7" s="25"/>
      <c r="BB7" s="25"/>
    </row>
    <row r="8" spans="1:54" s="24" customFormat="1" ht="22.5" customHeight="1" x14ac:dyDescent="0.25">
      <c r="B8" s="81"/>
      <c r="C8" s="81" t="s">
        <v>1</v>
      </c>
      <c r="D8" s="83">
        <v>13.835051330000001</v>
      </c>
      <c r="E8" s="83">
        <v>14.292414860000001</v>
      </c>
      <c r="F8" s="83">
        <v>16.19145078</v>
      </c>
      <c r="G8" s="83">
        <v>17.823886760000001</v>
      </c>
      <c r="H8" s="83">
        <v>18.277341199999999</v>
      </c>
      <c r="I8" s="83">
        <v>19.253571279999999</v>
      </c>
      <c r="J8" s="83">
        <v>22.503328099999997</v>
      </c>
      <c r="K8" s="83">
        <v>25.381460760000003</v>
      </c>
      <c r="L8" s="83">
        <v>29.08701748</v>
      </c>
      <c r="M8" s="83">
        <v>34.540198029999999</v>
      </c>
      <c r="N8" s="83">
        <v>44.508638130000001</v>
      </c>
      <c r="O8" s="83">
        <v>55.58387192</v>
      </c>
      <c r="P8" s="83">
        <v>64.64853042</v>
      </c>
      <c r="Q8" s="83">
        <v>76.737805609999995</v>
      </c>
      <c r="R8" s="83">
        <v>90.780824030000005</v>
      </c>
      <c r="S8" s="83">
        <v>2.7647203388480941</v>
      </c>
      <c r="AF8" s="115"/>
      <c r="AL8" s="25"/>
      <c r="AM8" s="25"/>
      <c r="AN8" s="25"/>
      <c r="AO8" s="25"/>
      <c r="AP8" s="25"/>
      <c r="AQ8" s="25"/>
      <c r="AR8" s="25"/>
      <c r="AS8" s="25"/>
      <c r="AT8" s="25"/>
      <c r="AU8" s="25"/>
      <c r="AV8" s="25"/>
      <c r="AW8" s="25"/>
      <c r="AX8" s="25"/>
      <c r="AY8" s="25"/>
      <c r="AZ8" s="25"/>
      <c r="BA8" s="25"/>
      <c r="BB8" s="25"/>
    </row>
    <row r="9" spans="1:54" s="24" customFormat="1" ht="22.5" customHeight="1" x14ac:dyDescent="0.25">
      <c r="B9" s="81"/>
      <c r="C9" s="81" t="s">
        <v>6</v>
      </c>
      <c r="D9" s="83">
        <v>34.143462</v>
      </c>
      <c r="E9" s="83">
        <v>37.477595999999998</v>
      </c>
      <c r="F9" s="83">
        <v>41.732703999999998</v>
      </c>
      <c r="G9" s="83">
        <v>50.326082</v>
      </c>
      <c r="H9" s="83">
        <v>52.945039999999999</v>
      </c>
      <c r="I9" s="83">
        <v>61.178938000000002</v>
      </c>
      <c r="J9" s="83">
        <v>59.171870000000006</v>
      </c>
      <c r="K9" s="83">
        <v>74.200283999999996</v>
      </c>
      <c r="L9" s="83">
        <v>78.226545999999999</v>
      </c>
      <c r="M9" s="83">
        <v>90.397782000000007</v>
      </c>
      <c r="N9" s="83">
        <v>95.84442</v>
      </c>
      <c r="O9" s="83">
        <v>99.981363999999999</v>
      </c>
      <c r="P9" s="83">
        <v>99.509509520000009</v>
      </c>
      <c r="Q9" s="83">
        <v>102.49479481</v>
      </c>
      <c r="R9" s="83">
        <v>108.63148062</v>
      </c>
      <c r="S9" s="83">
        <v>3.3083601863984597</v>
      </c>
      <c r="AF9" s="115"/>
      <c r="AL9" s="25"/>
      <c r="AM9" s="25"/>
      <c r="AN9" s="25"/>
      <c r="AO9" s="25"/>
      <c r="AP9" s="25"/>
      <c r="AQ9" s="25"/>
      <c r="AR9" s="25"/>
      <c r="AS9" s="25"/>
      <c r="AT9" s="25"/>
      <c r="AU9" s="25"/>
      <c r="AV9" s="25"/>
      <c r="AW9" s="25"/>
      <c r="AX9" s="25"/>
      <c r="AY9" s="25"/>
      <c r="AZ9" s="25"/>
      <c r="BA9" s="25"/>
      <c r="BB9" s="25"/>
    </row>
    <row r="10" spans="1:54" s="24" customFormat="1" ht="22.5" customHeight="1" x14ac:dyDescent="0.25">
      <c r="B10" s="81"/>
      <c r="C10" s="81" t="s">
        <v>7</v>
      </c>
      <c r="D10" s="83">
        <v>168.39713918000001</v>
      </c>
      <c r="E10" s="83">
        <v>166.42791106999999</v>
      </c>
      <c r="F10" s="83">
        <v>155.08275011000001</v>
      </c>
      <c r="G10" s="83">
        <v>144.19303349999998</v>
      </c>
      <c r="H10" s="83">
        <v>138.94292329999999</v>
      </c>
      <c r="I10" s="83">
        <v>133.30348572</v>
      </c>
      <c r="J10" s="83">
        <v>126.65557795000001</v>
      </c>
      <c r="K10" s="83">
        <v>120.15057736999999</v>
      </c>
      <c r="L10" s="83">
        <v>114.22160494000001</v>
      </c>
      <c r="M10" s="83">
        <v>114.81406109000001</v>
      </c>
      <c r="N10" s="83">
        <v>113.65795095</v>
      </c>
      <c r="O10" s="83">
        <v>112.93974929000001</v>
      </c>
      <c r="P10" s="83">
        <v>113.84254111</v>
      </c>
      <c r="Q10" s="83">
        <v>111.73678662</v>
      </c>
      <c r="R10" s="83">
        <v>109.24316134999999</v>
      </c>
      <c r="S10" s="83">
        <v>3.32698885796189</v>
      </c>
      <c r="AL10" s="25"/>
      <c r="AM10" s="25"/>
      <c r="AN10" s="25"/>
      <c r="AO10" s="25"/>
      <c r="AP10" s="25"/>
      <c r="AQ10" s="25"/>
      <c r="AR10" s="25"/>
      <c r="AS10" s="25"/>
      <c r="AT10" s="25"/>
      <c r="AU10" s="25"/>
      <c r="AV10" s="25"/>
      <c r="AW10" s="25"/>
      <c r="AX10" s="25"/>
      <c r="AY10" s="25"/>
      <c r="AZ10" s="25"/>
      <c r="BA10" s="25"/>
      <c r="BB10" s="25"/>
    </row>
    <row r="11" spans="1:54" s="24" customFormat="1" ht="22.5" customHeight="1" x14ac:dyDescent="0.25">
      <c r="B11" s="81"/>
      <c r="C11" s="126" t="s">
        <v>18</v>
      </c>
      <c r="D11" s="83">
        <v>0.18163199999999999</v>
      </c>
      <c r="E11" s="83">
        <v>0.34081800000000007</v>
      </c>
      <c r="F11" s="83">
        <v>0.50086399999999998</v>
      </c>
      <c r="G11" s="83">
        <v>1.2858719999999999</v>
      </c>
      <c r="H11" s="83">
        <v>2.3373940000000002</v>
      </c>
      <c r="I11" s="83">
        <v>3.8977780000000002</v>
      </c>
      <c r="J11" s="83">
        <v>6.272926</v>
      </c>
      <c r="K11" s="83">
        <v>8.8009819999999994</v>
      </c>
      <c r="L11" s="83">
        <v>13.473964</v>
      </c>
      <c r="M11" s="83">
        <v>15.936401999999999</v>
      </c>
      <c r="N11" s="83">
        <v>19.829450000000001</v>
      </c>
      <c r="O11" s="83">
        <v>26.862616000000003</v>
      </c>
      <c r="P11" s="83">
        <v>36.611013899999996</v>
      </c>
      <c r="Q11" s="83">
        <v>47.659877880000003</v>
      </c>
      <c r="R11" s="83">
        <v>55.97928014</v>
      </c>
      <c r="S11" s="83">
        <v>1.704843021759616</v>
      </c>
      <c r="AL11" s="25"/>
      <c r="AM11" s="25"/>
      <c r="AN11" s="25"/>
      <c r="AO11" s="25"/>
      <c r="AP11" s="25"/>
      <c r="AQ11" s="25"/>
      <c r="AR11" s="25"/>
      <c r="AS11" s="25"/>
      <c r="AT11" s="25"/>
      <c r="AU11" s="25"/>
      <c r="AV11" s="25"/>
      <c r="AW11" s="25"/>
      <c r="AX11" s="25"/>
      <c r="AY11" s="25"/>
      <c r="AZ11" s="25"/>
      <c r="BA11" s="25"/>
      <c r="BB11" s="25"/>
    </row>
    <row r="12" spans="1:54" s="24" customFormat="1" ht="27" customHeight="1" x14ac:dyDescent="0.25">
      <c r="A12" s="23"/>
      <c r="B12" s="77"/>
      <c r="C12" s="78" t="s">
        <v>19</v>
      </c>
      <c r="D12" s="79">
        <v>4.5692122199995993</v>
      </c>
      <c r="E12" s="79">
        <v>5.4507636900000307</v>
      </c>
      <c r="F12" s="79">
        <v>6.1858774199999971</v>
      </c>
      <c r="G12" s="79">
        <v>7.4193292100003418</v>
      </c>
      <c r="H12" s="79">
        <v>9.5451439099992967</v>
      </c>
      <c r="I12" s="79">
        <v>10.827514009999959</v>
      </c>
      <c r="J12" s="79">
        <v>14.332681969999612</v>
      </c>
      <c r="K12" s="79">
        <v>17.486714139999549</v>
      </c>
      <c r="L12" s="79">
        <v>24.263823440000124</v>
      </c>
      <c r="M12" s="79">
        <v>26.421419900000274</v>
      </c>
      <c r="N12" s="79">
        <v>28.675299089999498</v>
      </c>
      <c r="O12" s="79">
        <v>30.656197720000364</v>
      </c>
      <c r="P12" s="79">
        <v>32.286977029999434</v>
      </c>
      <c r="Q12" s="79">
        <v>33.881164189999708</v>
      </c>
      <c r="R12" s="79">
        <v>35.659819360000711</v>
      </c>
      <c r="S12" s="79">
        <v>1.0860160052266379</v>
      </c>
      <c r="T12" s="23"/>
      <c r="AL12" s="25"/>
      <c r="AM12" s="25"/>
      <c r="AN12" s="25"/>
      <c r="AO12" s="25"/>
      <c r="AP12" s="25"/>
      <c r="AQ12" s="25"/>
      <c r="AR12" s="25"/>
      <c r="AS12" s="25"/>
      <c r="AT12" s="25"/>
      <c r="AU12" s="25"/>
      <c r="AV12" s="25"/>
      <c r="AW12" s="25"/>
      <c r="AX12" s="25"/>
      <c r="AY12" s="25"/>
      <c r="AZ12" s="25"/>
      <c r="BA12" s="25"/>
      <c r="BB12" s="25"/>
    </row>
    <row r="13" spans="1:54" s="18" customFormat="1" ht="36" customHeight="1" x14ac:dyDescent="0.25">
      <c r="A13" s="17"/>
      <c r="B13" s="191" t="s">
        <v>257</v>
      </c>
      <c r="C13" s="191"/>
      <c r="D13" s="80">
        <v>1319.80644719</v>
      </c>
      <c r="E13" s="80">
        <v>1425.1083145499999</v>
      </c>
      <c r="F13" s="80">
        <v>1514.69803654</v>
      </c>
      <c r="G13" s="80">
        <v>1565.5126721000001</v>
      </c>
      <c r="H13" s="80">
        <v>1644.26603002</v>
      </c>
      <c r="I13" s="80">
        <v>1752.74964512</v>
      </c>
      <c r="J13" s="80">
        <v>1859.0543786400001</v>
      </c>
      <c r="K13" s="80">
        <v>1931.50073256</v>
      </c>
      <c r="L13" s="80">
        <v>2003.96506998</v>
      </c>
      <c r="M13" s="80">
        <v>2046.0917920899999</v>
      </c>
      <c r="N13" s="80">
        <v>2079.9209855099998</v>
      </c>
      <c r="O13" s="80">
        <v>2093.3194728600001</v>
      </c>
      <c r="P13" s="80">
        <v>2116.1239643999997</v>
      </c>
      <c r="Q13" s="80">
        <v>2200.0027957899997</v>
      </c>
      <c r="R13" s="80">
        <v>2268.0577124000001</v>
      </c>
      <c r="S13" s="80">
        <v>100</v>
      </c>
      <c r="T13" s="17"/>
      <c r="AA13" s="19"/>
      <c r="AB13" s="19"/>
      <c r="AC13" s="19"/>
      <c r="AD13" s="19"/>
      <c r="AE13" s="19"/>
      <c r="AI13" s="14"/>
      <c r="AL13" s="21"/>
      <c r="AM13" s="21"/>
      <c r="AN13" s="21"/>
      <c r="AO13" s="21"/>
      <c r="AP13" s="21"/>
      <c r="AQ13" s="21"/>
      <c r="AR13" s="21"/>
      <c r="AS13" s="21"/>
      <c r="AT13" s="21"/>
      <c r="AU13" s="21"/>
      <c r="AV13" s="21"/>
      <c r="AW13" s="21"/>
      <c r="AX13" s="21"/>
      <c r="AY13" s="21"/>
      <c r="AZ13" s="21"/>
      <c r="BA13" s="21"/>
      <c r="BB13" s="21"/>
    </row>
    <row r="14" spans="1:54" s="24" customFormat="1" ht="22.5" customHeight="1" x14ac:dyDescent="0.25">
      <c r="B14" s="81"/>
      <c r="C14" s="81" t="s">
        <v>4</v>
      </c>
      <c r="D14" s="83">
        <v>295.56771090000001</v>
      </c>
      <c r="E14" s="83">
        <v>320.20684310000001</v>
      </c>
      <c r="F14" s="83">
        <v>336.36935259999996</v>
      </c>
      <c r="G14" s="83">
        <v>343.86478690000001</v>
      </c>
      <c r="H14" s="83">
        <v>352.73457009999998</v>
      </c>
      <c r="I14" s="83">
        <v>369.02859799999999</v>
      </c>
      <c r="J14" s="83">
        <v>385.51313490000001</v>
      </c>
      <c r="K14" s="83">
        <v>408.2044985</v>
      </c>
      <c r="L14" s="83">
        <v>432.65248839999998</v>
      </c>
      <c r="M14" s="83">
        <v>451.26371110000002</v>
      </c>
      <c r="N14" s="83">
        <v>480.43230870000002</v>
      </c>
      <c r="O14" s="83">
        <v>494.66400240000002</v>
      </c>
      <c r="P14" s="83">
        <v>514.28708844000005</v>
      </c>
      <c r="Q14" s="83">
        <v>545.14374316999999</v>
      </c>
      <c r="R14" s="83">
        <v>580.05449624999994</v>
      </c>
      <c r="S14" s="83">
        <v>25.574944282886047</v>
      </c>
      <c r="AL14" s="25"/>
      <c r="AM14" s="25"/>
      <c r="AN14" s="25"/>
      <c r="AO14" s="25"/>
      <c r="AP14" s="25"/>
      <c r="AQ14" s="25"/>
      <c r="AR14" s="25"/>
      <c r="AS14" s="25"/>
      <c r="AT14" s="25"/>
      <c r="AU14" s="25"/>
      <c r="AV14" s="25"/>
      <c r="AW14" s="25"/>
      <c r="AX14" s="25"/>
      <c r="AY14" s="25"/>
      <c r="AZ14" s="25"/>
      <c r="BA14" s="25"/>
      <c r="BB14" s="25"/>
    </row>
    <row r="15" spans="1:54" s="115" customFormat="1" ht="22.5" customHeight="1" x14ac:dyDescent="0.25">
      <c r="B15" s="121"/>
      <c r="C15" s="81" t="s">
        <v>0</v>
      </c>
      <c r="D15" s="83">
        <v>33.538110509999996</v>
      </c>
      <c r="E15" s="83">
        <v>39.165903460000003</v>
      </c>
      <c r="F15" s="83">
        <v>47.365270949999996</v>
      </c>
      <c r="G15" s="83">
        <v>54.101297850000002</v>
      </c>
      <c r="H15" s="83">
        <v>55.958348209999997</v>
      </c>
      <c r="I15" s="83">
        <v>76.548623219999996</v>
      </c>
      <c r="J15" s="83">
        <v>78.797992870000002</v>
      </c>
      <c r="K15" s="83">
        <v>88.118048590000001</v>
      </c>
      <c r="L15" s="83">
        <v>98.775213199999996</v>
      </c>
      <c r="M15" s="83">
        <v>108.00316319000001</v>
      </c>
      <c r="N15" s="83">
        <v>108.09255585999999</v>
      </c>
      <c r="O15" s="83">
        <v>116.97218852</v>
      </c>
      <c r="P15" s="83">
        <v>134.21035792999999</v>
      </c>
      <c r="Q15" s="83">
        <v>160.42756972000001</v>
      </c>
      <c r="R15" s="83">
        <v>171.28373779</v>
      </c>
      <c r="S15" s="83">
        <v>7.5520008531331406</v>
      </c>
      <c r="AF15" s="24"/>
      <c r="AG15" s="24"/>
      <c r="AH15" s="24"/>
      <c r="AI15" s="24"/>
      <c r="AL15" s="124"/>
      <c r="AM15" s="124"/>
      <c r="AN15" s="124"/>
      <c r="AO15" s="124"/>
      <c r="AP15" s="124"/>
      <c r="AQ15" s="124"/>
      <c r="AR15" s="124"/>
      <c r="AS15" s="124"/>
      <c r="AT15" s="124"/>
      <c r="AU15" s="124"/>
      <c r="AV15" s="124"/>
      <c r="AW15" s="124"/>
      <c r="AX15" s="124"/>
      <c r="AY15" s="124"/>
      <c r="AZ15" s="124"/>
      <c r="BA15" s="124"/>
      <c r="BB15" s="124"/>
    </row>
    <row r="16" spans="1:54" s="24" customFormat="1" ht="22.5" customHeight="1" x14ac:dyDescent="0.25">
      <c r="B16" s="81"/>
      <c r="C16" s="81" t="s">
        <v>5</v>
      </c>
      <c r="D16" s="83">
        <v>604.64608522999993</v>
      </c>
      <c r="E16" s="83">
        <v>648.65449352999997</v>
      </c>
      <c r="F16" s="83">
        <v>690.51236052999991</v>
      </c>
      <c r="G16" s="83">
        <v>723.21686551999994</v>
      </c>
      <c r="H16" s="83">
        <v>775.51709458000005</v>
      </c>
      <c r="I16" s="83">
        <v>816.28368379000005</v>
      </c>
      <c r="J16" s="83">
        <v>868.73630094999999</v>
      </c>
      <c r="K16" s="83">
        <v>885.34236119000002</v>
      </c>
      <c r="L16" s="83">
        <v>889.13215958000001</v>
      </c>
      <c r="M16" s="83">
        <v>882.31748481</v>
      </c>
      <c r="N16" s="83">
        <v>868.8167868999999</v>
      </c>
      <c r="O16" s="83">
        <v>829.65283238999996</v>
      </c>
      <c r="P16" s="83">
        <v>781.80294174999995</v>
      </c>
      <c r="Q16" s="83">
        <v>761.69704643</v>
      </c>
      <c r="R16" s="83">
        <v>752.78012460000002</v>
      </c>
      <c r="S16" s="83">
        <v>33.190518939812492</v>
      </c>
      <c r="X16" s="127"/>
      <c r="AF16" s="128"/>
      <c r="AI16" s="115"/>
      <c r="AL16" s="25"/>
      <c r="AM16" s="25"/>
      <c r="AN16" s="25"/>
      <c r="AO16" s="25"/>
      <c r="AP16" s="25"/>
      <c r="AQ16" s="25"/>
      <c r="AR16" s="25"/>
      <c r="AS16" s="25"/>
      <c r="AT16" s="25"/>
      <c r="AU16" s="25"/>
      <c r="AV16" s="25"/>
      <c r="AW16" s="25"/>
      <c r="AX16" s="25"/>
      <c r="AY16" s="25"/>
      <c r="AZ16" s="25"/>
      <c r="BA16" s="25"/>
      <c r="BB16" s="25"/>
    </row>
    <row r="17" spans="1:54" s="24" customFormat="1" ht="22.5" customHeight="1" x14ac:dyDescent="0.25">
      <c r="B17" s="81"/>
      <c r="C17" s="81" t="s">
        <v>9</v>
      </c>
      <c r="D17" s="83">
        <v>171.53637400000002</v>
      </c>
      <c r="E17" s="83">
        <v>199.330198</v>
      </c>
      <c r="F17" s="83">
        <v>230.503908</v>
      </c>
      <c r="G17" s="83">
        <v>244.67163399999998</v>
      </c>
      <c r="H17" s="83">
        <v>263.63661200000001</v>
      </c>
      <c r="I17" s="83">
        <v>296.76415600000001</v>
      </c>
      <c r="J17" s="83">
        <v>332.17844000000002</v>
      </c>
      <c r="K17" s="83">
        <v>355.016772</v>
      </c>
      <c r="L17" s="83">
        <v>386.97265199999998</v>
      </c>
      <c r="M17" s="83">
        <v>405.550028</v>
      </c>
      <c r="N17" s="83">
        <v>419.36283199999997</v>
      </c>
      <c r="O17" s="83">
        <v>445.22561200000001</v>
      </c>
      <c r="P17" s="83">
        <v>476.19826165000001</v>
      </c>
      <c r="Q17" s="83">
        <v>516.61480984000002</v>
      </c>
      <c r="R17" s="83">
        <v>540.78165330000002</v>
      </c>
      <c r="S17" s="83">
        <v>23.843381512887465</v>
      </c>
      <c r="X17" s="127"/>
      <c r="AF17" s="128"/>
      <c r="AG17" s="115"/>
      <c r="AH17" s="115"/>
      <c r="AL17" s="25"/>
      <c r="AM17" s="25"/>
      <c r="AN17" s="25"/>
      <c r="AO17" s="25"/>
      <c r="AP17" s="25"/>
      <c r="AQ17" s="25"/>
      <c r="AR17" s="25"/>
      <c r="AS17" s="25"/>
      <c r="AT17" s="25"/>
      <c r="AU17" s="25"/>
      <c r="AV17" s="25"/>
      <c r="AW17" s="25"/>
      <c r="AX17" s="25"/>
      <c r="AY17" s="25"/>
      <c r="AZ17" s="25"/>
      <c r="BA17" s="25"/>
      <c r="BB17" s="25"/>
    </row>
    <row r="18" spans="1:54" s="24" customFormat="1" ht="22.5" customHeight="1" x14ac:dyDescent="0.25">
      <c r="B18" s="81"/>
      <c r="C18" s="81" t="s">
        <v>10</v>
      </c>
      <c r="D18" s="83">
        <v>48.392992460000002</v>
      </c>
      <c r="E18" s="83">
        <v>54.212142780000001</v>
      </c>
      <c r="F18" s="83">
        <v>58.680285839999996</v>
      </c>
      <c r="G18" s="83">
        <v>60.99395414</v>
      </c>
      <c r="H18" s="83">
        <v>65.068520169999999</v>
      </c>
      <c r="I18" s="83">
        <v>73.598116410000003</v>
      </c>
      <c r="J18" s="83">
        <v>81.603460779999992</v>
      </c>
      <c r="K18" s="83">
        <v>90.19647169000001</v>
      </c>
      <c r="L18" s="83">
        <v>100.67159671</v>
      </c>
      <c r="M18" s="83">
        <v>105.45941662</v>
      </c>
      <c r="N18" s="83">
        <v>112.93339139000001</v>
      </c>
      <c r="O18" s="83">
        <v>121.66574739000001</v>
      </c>
      <c r="P18" s="83">
        <v>129.03419400999999</v>
      </c>
      <c r="Q18" s="83">
        <v>136.90097657999999</v>
      </c>
      <c r="R18" s="83">
        <v>145.28814775000001</v>
      </c>
      <c r="S18" s="83">
        <v>6.405839981746313</v>
      </c>
      <c r="AF18" s="128"/>
      <c r="AL18" s="25"/>
      <c r="AM18" s="25"/>
      <c r="AN18" s="25"/>
      <c r="AO18" s="25"/>
      <c r="AP18" s="25"/>
      <c r="AQ18" s="25"/>
      <c r="AR18" s="25"/>
      <c r="AS18" s="25"/>
      <c r="AT18" s="25"/>
      <c r="AU18" s="25"/>
      <c r="AV18" s="25"/>
      <c r="AW18" s="25"/>
      <c r="AX18" s="25"/>
      <c r="AY18" s="25"/>
      <c r="AZ18" s="25"/>
      <c r="BA18" s="25"/>
      <c r="BB18" s="25"/>
    </row>
    <row r="19" spans="1:54" s="24" customFormat="1" ht="27" customHeight="1" x14ac:dyDescent="0.25">
      <c r="B19" s="81"/>
      <c r="C19" s="82" t="s">
        <v>7</v>
      </c>
      <c r="D19" s="83">
        <v>166.12517408999997</v>
      </c>
      <c r="E19" s="83">
        <v>163.53873370000002</v>
      </c>
      <c r="F19" s="83">
        <v>151.26685863</v>
      </c>
      <c r="G19" s="83">
        <v>138.66413370000001</v>
      </c>
      <c r="H19" s="83">
        <v>131.35088497000001</v>
      </c>
      <c r="I19" s="83">
        <v>120.5264677</v>
      </c>
      <c r="J19" s="83">
        <v>112.22504915</v>
      </c>
      <c r="K19" s="83">
        <v>104.62258060000001</v>
      </c>
      <c r="L19" s="83">
        <v>95.760960099999991</v>
      </c>
      <c r="M19" s="83">
        <v>93.497988379999995</v>
      </c>
      <c r="N19" s="83">
        <v>90.283110669999999</v>
      </c>
      <c r="O19" s="83">
        <v>85.139090160000009</v>
      </c>
      <c r="P19" s="83">
        <v>80.591120619999998</v>
      </c>
      <c r="Q19" s="83">
        <v>79.218650049999994</v>
      </c>
      <c r="R19" s="83">
        <v>77.869552729999995</v>
      </c>
      <c r="S19" s="83">
        <v>3.4333144304163428</v>
      </c>
      <c r="AL19" s="25"/>
      <c r="AM19" s="25"/>
      <c r="AN19" s="25"/>
      <c r="AO19" s="25"/>
      <c r="AP19" s="25"/>
      <c r="AQ19" s="25"/>
      <c r="AR19" s="25"/>
      <c r="AS19" s="25"/>
      <c r="AT19" s="25"/>
      <c r="AU19" s="25"/>
      <c r="AV19" s="25"/>
      <c r="AW19" s="25"/>
      <c r="AX19" s="25"/>
      <c r="AY19" s="25"/>
      <c r="AZ19" s="25"/>
      <c r="BA19" s="25"/>
      <c r="BB19" s="25"/>
    </row>
    <row r="20" spans="1:54" s="18" customFormat="1" ht="36" customHeight="1" x14ac:dyDescent="0.25">
      <c r="A20" s="17"/>
      <c r="B20" s="191" t="s">
        <v>258</v>
      </c>
      <c r="C20" s="191"/>
      <c r="D20" s="80">
        <v>215.040076</v>
      </c>
      <c r="E20" s="80">
        <v>246.47204399999998</v>
      </c>
      <c r="F20" s="80">
        <v>282.23394000000002</v>
      </c>
      <c r="G20" s="80">
        <v>298.17791</v>
      </c>
      <c r="H20" s="80">
        <v>319.49524600000001</v>
      </c>
      <c r="I20" s="80">
        <v>361.88739799999996</v>
      </c>
      <c r="J20" s="80">
        <v>405.55544600000002</v>
      </c>
      <c r="K20" s="80">
        <v>429.48786999999999</v>
      </c>
      <c r="L20" s="80">
        <v>468.46324200000004</v>
      </c>
      <c r="M20" s="80">
        <v>488.38927000000001</v>
      </c>
      <c r="N20" s="80">
        <v>503.91828999999996</v>
      </c>
      <c r="O20" s="80">
        <v>534.740002</v>
      </c>
      <c r="P20" s="80">
        <v>570.60139991000005</v>
      </c>
      <c r="Q20" s="80">
        <v>614.53770770999995</v>
      </c>
      <c r="R20" s="80">
        <v>643.42097996999996</v>
      </c>
      <c r="S20" s="80">
        <v>100</v>
      </c>
      <c r="T20" s="17"/>
      <c r="Y20" s="26"/>
      <c r="AA20" s="19"/>
      <c r="AB20" s="19"/>
      <c r="AC20" s="19"/>
      <c r="AD20" s="19"/>
      <c r="AE20" s="19"/>
      <c r="AI20" s="14"/>
      <c r="AL20" s="21"/>
      <c r="AM20" s="21"/>
      <c r="AN20" s="21"/>
      <c r="AO20" s="21"/>
      <c r="AP20" s="21"/>
      <c r="AQ20" s="21"/>
      <c r="AR20" s="21"/>
      <c r="AS20" s="21"/>
      <c r="AT20" s="21"/>
      <c r="AU20" s="21"/>
      <c r="AV20" s="21"/>
      <c r="AW20" s="21"/>
      <c r="AX20" s="21"/>
      <c r="AY20" s="21"/>
      <c r="AZ20" s="21"/>
      <c r="BA20" s="21"/>
      <c r="BB20" s="21"/>
    </row>
    <row r="21" spans="1:54" s="24" customFormat="1" ht="22.5" customHeight="1" x14ac:dyDescent="0.25">
      <c r="B21" s="81"/>
      <c r="C21" s="81" t="s">
        <v>4</v>
      </c>
      <c r="D21" s="83">
        <v>4.3441180000000008</v>
      </c>
      <c r="E21" s="83">
        <v>3.2608619999999999</v>
      </c>
      <c r="F21" s="83">
        <v>2.4160839999999997</v>
      </c>
      <c r="G21" s="83">
        <v>1.6175740000000001</v>
      </c>
      <c r="H21" s="83">
        <v>1.042664</v>
      </c>
      <c r="I21" s="83">
        <v>1.2776160000000001</v>
      </c>
      <c r="J21" s="83">
        <v>1.04318</v>
      </c>
      <c r="K21" s="83">
        <v>0.94058200000000003</v>
      </c>
      <c r="L21" s="83">
        <v>0.86111800000000005</v>
      </c>
      <c r="M21" s="83">
        <v>0.81846200000000002</v>
      </c>
      <c r="N21" s="83">
        <v>0.83239399999999997</v>
      </c>
      <c r="O21" s="83">
        <v>0.89156199999999997</v>
      </c>
      <c r="P21" s="83">
        <v>0.84873244999999997</v>
      </c>
      <c r="Q21" s="83">
        <v>0.84873244999999997</v>
      </c>
      <c r="R21" s="83">
        <v>0.95363045999999996</v>
      </c>
      <c r="S21" s="83">
        <v>0.14821252176832403</v>
      </c>
      <c r="AL21" s="25"/>
      <c r="AM21" s="25"/>
      <c r="AN21" s="25"/>
      <c r="AO21" s="25"/>
      <c r="AP21" s="25"/>
      <c r="AQ21" s="25"/>
      <c r="AR21" s="25"/>
      <c r="AS21" s="25"/>
      <c r="AT21" s="25"/>
      <c r="AU21" s="25"/>
      <c r="AV21" s="25"/>
      <c r="AW21" s="25"/>
      <c r="AX21" s="25"/>
      <c r="AY21" s="25"/>
      <c r="AZ21" s="25"/>
      <c r="BA21" s="25"/>
      <c r="BB21" s="25"/>
    </row>
    <row r="22" spans="1:54" s="115" customFormat="1" ht="22.5" customHeight="1" x14ac:dyDescent="0.25">
      <c r="B22" s="121"/>
      <c r="C22" s="81" t="s">
        <v>0</v>
      </c>
      <c r="D22" s="83">
        <v>1.0442119999999999</v>
      </c>
      <c r="E22" s="83">
        <v>2.0484340000000003</v>
      </c>
      <c r="F22" s="83">
        <v>2.9160019999999998</v>
      </c>
      <c r="G22" s="83">
        <v>2.9726759999999999</v>
      </c>
      <c r="H22" s="83">
        <v>4.9181679999999997</v>
      </c>
      <c r="I22" s="83">
        <v>6.7134179999999999</v>
      </c>
      <c r="J22" s="83">
        <v>8.2504100000000005</v>
      </c>
      <c r="K22" s="83">
        <v>8.4947360000000014</v>
      </c>
      <c r="L22" s="83">
        <v>9.1695779999999996</v>
      </c>
      <c r="M22" s="83">
        <v>9.847430000000001</v>
      </c>
      <c r="N22" s="83">
        <v>12.499756</v>
      </c>
      <c r="O22" s="83">
        <v>14.661968</v>
      </c>
      <c r="P22" s="83">
        <v>15.746540749999999</v>
      </c>
      <c r="Q22" s="83">
        <v>17.361570570000001</v>
      </c>
      <c r="R22" s="83">
        <v>20.25463886</v>
      </c>
      <c r="S22" s="83">
        <v>3.1479605873194232</v>
      </c>
      <c r="AL22" s="124"/>
      <c r="AM22" s="124"/>
      <c r="AN22" s="124"/>
      <c r="AO22" s="124"/>
      <c r="AP22" s="124"/>
      <c r="AQ22" s="124"/>
      <c r="AR22" s="124"/>
      <c r="AS22" s="124"/>
      <c r="AT22" s="124"/>
      <c r="AU22" s="124"/>
      <c r="AV22" s="124"/>
      <c r="AW22" s="124"/>
      <c r="AX22" s="124"/>
      <c r="AY22" s="124"/>
      <c r="AZ22" s="124"/>
      <c r="BA22" s="124"/>
      <c r="BB22" s="124"/>
    </row>
    <row r="23" spans="1:54" s="24" customFormat="1" ht="22.5" customHeight="1" x14ac:dyDescent="0.25">
      <c r="B23" s="81"/>
      <c r="C23" s="81" t="s">
        <v>5</v>
      </c>
      <c r="D23" s="83">
        <v>170.303392</v>
      </c>
      <c r="E23" s="83">
        <v>198.014398</v>
      </c>
      <c r="F23" s="83">
        <v>228.48032800000001</v>
      </c>
      <c r="G23" s="83">
        <v>234.81663599999999</v>
      </c>
      <c r="H23" s="83">
        <v>250.42890400000002</v>
      </c>
      <c r="I23" s="83">
        <v>278.61454399999997</v>
      </c>
      <c r="J23" s="83">
        <v>319.15107399999999</v>
      </c>
      <c r="K23" s="83">
        <v>324.33988400000004</v>
      </c>
      <c r="L23" s="83">
        <v>351.96334200000001</v>
      </c>
      <c r="M23" s="83">
        <v>353.91167200000001</v>
      </c>
      <c r="N23" s="83">
        <v>353.37348400000002</v>
      </c>
      <c r="O23" s="83">
        <v>364.79359600000004</v>
      </c>
      <c r="P23" s="83">
        <v>385.74100618</v>
      </c>
      <c r="Q23" s="83">
        <v>410.64004856000003</v>
      </c>
      <c r="R23" s="83">
        <v>417.62092939000001</v>
      </c>
      <c r="S23" s="83">
        <v>64.906327644067801</v>
      </c>
      <c r="AL23" s="25"/>
      <c r="AM23" s="25"/>
      <c r="AN23" s="25"/>
      <c r="AO23" s="25"/>
      <c r="AP23" s="25"/>
      <c r="AQ23" s="25"/>
      <c r="AR23" s="25"/>
      <c r="AS23" s="25"/>
      <c r="AT23" s="25"/>
      <c r="AU23" s="25"/>
      <c r="AV23" s="25"/>
      <c r="AW23" s="25"/>
      <c r="AX23" s="25"/>
      <c r="AY23" s="25"/>
      <c r="AZ23" s="25"/>
      <c r="BA23" s="25"/>
      <c r="BB23" s="25"/>
    </row>
    <row r="24" spans="1:54" s="24" customFormat="1" ht="22.5" customHeight="1" x14ac:dyDescent="0.25">
      <c r="B24" s="81"/>
      <c r="C24" s="81" t="s">
        <v>1</v>
      </c>
      <c r="D24" s="83">
        <v>4.5655679999999998</v>
      </c>
      <c r="E24" s="83">
        <v>4.7164979999999996</v>
      </c>
      <c r="F24" s="83">
        <v>5.3431800000000003</v>
      </c>
      <c r="G24" s="83">
        <v>5.8818840000000003</v>
      </c>
      <c r="H24" s="83">
        <v>6.0315240000000001</v>
      </c>
      <c r="I24" s="83">
        <v>6.3536800000000007</v>
      </c>
      <c r="J24" s="83">
        <v>7.4260999999999999</v>
      </c>
      <c r="K24" s="83">
        <v>8.3758839999999992</v>
      </c>
      <c r="L24" s="83">
        <v>9.5987180000000016</v>
      </c>
      <c r="M24" s="83">
        <v>11.398268</v>
      </c>
      <c r="N24" s="83">
        <v>14.687854</v>
      </c>
      <c r="O24" s="83">
        <v>18.342682</v>
      </c>
      <c r="P24" s="83">
        <v>21.334019999999999</v>
      </c>
      <c r="Q24" s="83">
        <v>25.323481739999998</v>
      </c>
      <c r="R24" s="83">
        <v>29.957678899999998</v>
      </c>
      <c r="S24" s="83">
        <v>4.6559997004444584</v>
      </c>
      <c r="AL24" s="25"/>
      <c r="AM24" s="25"/>
      <c r="AN24" s="25"/>
      <c r="AO24" s="25"/>
      <c r="AP24" s="25"/>
      <c r="AQ24" s="25"/>
      <c r="AR24" s="25"/>
      <c r="AS24" s="25"/>
      <c r="AT24" s="25"/>
      <c r="AU24" s="25"/>
      <c r="AV24" s="25"/>
      <c r="AW24" s="25"/>
      <c r="AX24" s="25"/>
      <c r="AY24" s="25"/>
      <c r="AZ24" s="25"/>
      <c r="BA24" s="25"/>
      <c r="BB24" s="25"/>
    </row>
    <row r="25" spans="1:54" s="24" customFormat="1" ht="22.5" customHeight="1" x14ac:dyDescent="0.25">
      <c r="B25" s="81"/>
      <c r="C25" s="81" t="s">
        <v>6</v>
      </c>
      <c r="D25" s="83">
        <v>34.143462</v>
      </c>
      <c r="E25" s="83">
        <v>37.477595999999998</v>
      </c>
      <c r="F25" s="83">
        <v>41.732703999999998</v>
      </c>
      <c r="G25" s="83">
        <v>50.326082</v>
      </c>
      <c r="H25" s="83">
        <v>52.945039999999999</v>
      </c>
      <c r="I25" s="83">
        <v>62.106791999999999</v>
      </c>
      <c r="J25" s="83">
        <v>60.109269999999995</v>
      </c>
      <c r="K25" s="83">
        <v>75.001202000000006</v>
      </c>
      <c r="L25" s="83">
        <v>79.145026000000001</v>
      </c>
      <c r="M25" s="83">
        <v>91.532982000000004</v>
      </c>
      <c r="N25" s="83">
        <v>97.203220000000002</v>
      </c>
      <c r="O25" s="83">
        <v>102.63016400000001</v>
      </c>
      <c r="P25" s="83">
        <v>102.32624</v>
      </c>
      <c r="Q25" s="83">
        <v>105.39602719999999</v>
      </c>
      <c r="R25" s="83">
        <v>111.6143928</v>
      </c>
      <c r="S25" s="83">
        <v>17.347024152865533</v>
      </c>
      <c r="AL25" s="25"/>
      <c r="AM25" s="25"/>
      <c r="AN25" s="25"/>
      <c r="AO25" s="25"/>
      <c r="AP25" s="25"/>
      <c r="AQ25" s="25"/>
      <c r="AR25" s="25"/>
      <c r="AS25" s="25"/>
      <c r="AT25" s="25"/>
      <c r="AU25" s="25"/>
      <c r="AV25" s="25"/>
      <c r="AW25" s="25"/>
      <c r="AX25" s="25"/>
      <c r="AY25" s="25"/>
      <c r="AZ25" s="25"/>
      <c r="BA25" s="25"/>
      <c r="BB25" s="25"/>
    </row>
    <row r="26" spans="1:54" s="24" customFormat="1" ht="22.5" customHeight="1" x14ac:dyDescent="0.25">
      <c r="B26" s="81"/>
      <c r="C26" s="81" t="s">
        <v>7</v>
      </c>
      <c r="D26" s="83">
        <v>0.44719999999999999</v>
      </c>
      <c r="E26" s="83">
        <v>0.60199999999999998</v>
      </c>
      <c r="F26" s="83">
        <v>0.83420000000000005</v>
      </c>
      <c r="G26" s="83">
        <v>1.2642</v>
      </c>
      <c r="H26" s="83">
        <v>1.7802</v>
      </c>
      <c r="I26" s="83">
        <v>2.9122179999999998</v>
      </c>
      <c r="J26" s="83">
        <v>3.291134</v>
      </c>
      <c r="K26" s="83">
        <v>3.5231619999999997</v>
      </c>
      <c r="L26" s="83">
        <v>4.2400580000000003</v>
      </c>
      <c r="M26" s="83">
        <v>4.9326160000000003</v>
      </c>
      <c r="N26" s="83">
        <v>5.4806940000000006</v>
      </c>
      <c r="O26" s="83">
        <v>6.5457179999999999</v>
      </c>
      <c r="P26" s="83">
        <v>7.98215846</v>
      </c>
      <c r="Q26" s="83">
        <v>7.2962811300000006</v>
      </c>
      <c r="R26" s="83">
        <v>7.0287412400000004</v>
      </c>
      <c r="S26" s="83">
        <v>1.0924016248782751</v>
      </c>
      <c r="AL26" s="25"/>
      <c r="AM26" s="25"/>
      <c r="AN26" s="25"/>
      <c r="AO26" s="25"/>
      <c r="AP26" s="25"/>
      <c r="AQ26" s="25"/>
      <c r="AR26" s="25"/>
      <c r="AS26" s="25"/>
      <c r="AT26" s="25"/>
      <c r="AU26" s="25"/>
      <c r="AV26" s="25"/>
      <c r="AW26" s="25"/>
      <c r="AX26" s="25"/>
      <c r="AY26" s="25"/>
      <c r="AZ26" s="25"/>
      <c r="BA26" s="25"/>
      <c r="BB26" s="25"/>
    </row>
    <row r="27" spans="1:54" s="24" customFormat="1" ht="22.5" customHeight="1" x14ac:dyDescent="0.25">
      <c r="B27" s="81"/>
      <c r="C27" s="81" t="s">
        <v>8</v>
      </c>
      <c r="D27" s="83">
        <v>0.17440799999999998</v>
      </c>
      <c r="E27" s="83">
        <v>0.332648</v>
      </c>
      <c r="F27" s="83">
        <v>0.49106</v>
      </c>
      <c r="G27" s="83">
        <v>1.2727999999999999</v>
      </c>
      <c r="H27" s="83">
        <v>2.3134000000000001</v>
      </c>
      <c r="I27" s="83">
        <v>3.8374920000000001</v>
      </c>
      <c r="J27" s="83">
        <v>6.0484660000000003</v>
      </c>
      <c r="K27" s="83">
        <v>8.2541080000000004</v>
      </c>
      <c r="L27" s="83">
        <v>12.142942</v>
      </c>
      <c r="M27" s="83">
        <v>13.422708</v>
      </c>
      <c r="N27" s="83">
        <v>15.975876</v>
      </c>
      <c r="O27" s="83">
        <v>20.388106000000001</v>
      </c>
      <c r="P27" s="83">
        <v>25.371977999999999</v>
      </c>
      <c r="Q27" s="83">
        <v>30.724997800000001</v>
      </c>
      <c r="R27" s="83">
        <v>33.786919690000005</v>
      </c>
      <c r="S27" s="83">
        <v>5.2511373955470564</v>
      </c>
      <c r="AL27" s="25"/>
      <c r="AM27" s="25"/>
      <c r="AN27" s="25"/>
      <c r="AO27" s="25"/>
      <c r="AP27" s="25"/>
      <c r="AQ27" s="25"/>
      <c r="AR27" s="25"/>
      <c r="AS27" s="25"/>
      <c r="AT27" s="25"/>
      <c r="AU27" s="25"/>
      <c r="AV27" s="25"/>
      <c r="AW27" s="25"/>
      <c r="AX27" s="25"/>
      <c r="AY27" s="25"/>
      <c r="AZ27" s="25"/>
      <c r="BA27" s="25"/>
      <c r="BB27" s="25"/>
    </row>
    <row r="28" spans="1:54" s="24" customFormat="1" ht="22.5" customHeight="1" x14ac:dyDescent="0.25">
      <c r="B28" s="81"/>
      <c r="C28" s="81" t="s">
        <v>3</v>
      </c>
      <c r="D28" s="83">
        <v>7.2240000000000004E-3</v>
      </c>
      <c r="E28" s="83">
        <v>8.1700000000000002E-3</v>
      </c>
      <c r="F28" s="83">
        <v>9.8040000000000002E-3</v>
      </c>
      <c r="G28" s="83">
        <v>1.3071999999999999E-2</v>
      </c>
      <c r="H28" s="83">
        <v>2.3994000000000001E-2</v>
      </c>
      <c r="I28" s="83">
        <v>6.0285999999999999E-2</v>
      </c>
      <c r="J28" s="83">
        <v>0.22446000000000002</v>
      </c>
      <c r="K28" s="83">
        <v>0.54687399999999997</v>
      </c>
      <c r="L28" s="83">
        <v>1.3310219999999999</v>
      </c>
      <c r="M28" s="83">
        <v>2.5136940000000001</v>
      </c>
      <c r="N28" s="83">
        <v>3.8535740000000001</v>
      </c>
      <c r="O28" s="83">
        <v>6.4745100000000004</v>
      </c>
      <c r="P28" s="83">
        <v>11.239035900000001</v>
      </c>
      <c r="Q28" s="83">
        <v>16.934880079999999</v>
      </c>
      <c r="R28" s="83">
        <v>22.192360449999999</v>
      </c>
      <c r="S28" s="83">
        <v>3.4491198050512337</v>
      </c>
      <c r="AL28" s="25"/>
      <c r="AM28" s="25"/>
      <c r="AN28" s="25"/>
      <c r="AO28" s="25"/>
      <c r="AP28" s="25"/>
      <c r="AQ28" s="25"/>
      <c r="AR28" s="25"/>
      <c r="AS28" s="25"/>
      <c r="AT28" s="25"/>
      <c r="AU28" s="25"/>
      <c r="AV28" s="25"/>
      <c r="AW28" s="25"/>
      <c r="AX28" s="25"/>
      <c r="AY28" s="25"/>
      <c r="AZ28" s="25"/>
      <c r="BA28" s="25"/>
      <c r="BB28" s="25"/>
    </row>
    <row r="29" spans="1:54" s="24" customFormat="1" ht="27" customHeight="1" x14ac:dyDescent="0.25">
      <c r="B29" s="81"/>
      <c r="C29" s="82" t="s">
        <v>18</v>
      </c>
      <c r="D29" s="83">
        <v>1.0491999999970858E-2</v>
      </c>
      <c r="E29" s="83">
        <v>1.1437999999969861E-2</v>
      </c>
      <c r="F29" s="83">
        <v>1.0578000000009524E-2</v>
      </c>
      <c r="G29" s="83">
        <v>1.2985999999955311E-2</v>
      </c>
      <c r="H29" s="83">
        <v>1.1351999999988038E-2</v>
      </c>
      <c r="I29" s="83">
        <v>1.1351999999988038E-2</v>
      </c>
      <c r="J29" s="83">
        <v>1.1351999999988038E-2</v>
      </c>
      <c r="K29" s="83">
        <v>1.1437999999998283E-2</v>
      </c>
      <c r="L29" s="83">
        <v>1.1437999999998283E-2</v>
      </c>
      <c r="M29" s="83">
        <v>1.1438000000055126E-2</v>
      </c>
      <c r="N29" s="83">
        <v>1.1437999999884596E-2</v>
      </c>
      <c r="O29" s="83">
        <v>1.1695999999801643E-2</v>
      </c>
      <c r="P29" s="83">
        <v>1.1688169999956699E-2</v>
      </c>
      <c r="Q29" s="83">
        <v>1.1688179999964632E-2</v>
      </c>
      <c r="R29" s="83">
        <v>1.1688179999850945E-2</v>
      </c>
      <c r="S29" s="83">
        <v>1.8165680578827123E-3</v>
      </c>
      <c r="AL29" s="25"/>
      <c r="AM29" s="25"/>
      <c r="AN29" s="25"/>
      <c r="AO29" s="25"/>
      <c r="AP29" s="25"/>
      <c r="AQ29" s="25"/>
      <c r="AR29" s="25"/>
      <c r="AS29" s="25"/>
      <c r="AT29" s="25"/>
      <c r="AU29" s="25"/>
      <c r="AV29" s="25"/>
      <c r="AW29" s="25"/>
      <c r="AX29" s="25"/>
      <c r="AY29" s="25"/>
      <c r="AZ29" s="25"/>
      <c r="BA29" s="25"/>
      <c r="BB29" s="25"/>
    </row>
    <row r="30" spans="1:54" s="18" customFormat="1" ht="36" customHeight="1" x14ac:dyDescent="0.25">
      <c r="A30" s="17"/>
      <c r="B30" s="191" t="s">
        <v>259</v>
      </c>
      <c r="C30" s="191"/>
      <c r="D30" s="80">
        <v>1319.80644719</v>
      </c>
      <c r="E30" s="80">
        <v>1425.1083145499999</v>
      </c>
      <c r="F30" s="80">
        <v>1514.69803654</v>
      </c>
      <c r="G30" s="80">
        <v>1565.5126721000001</v>
      </c>
      <c r="H30" s="80">
        <v>1644.26603002</v>
      </c>
      <c r="I30" s="80">
        <v>1752.74964512</v>
      </c>
      <c r="J30" s="80">
        <v>1859.0543786400001</v>
      </c>
      <c r="K30" s="80">
        <v>1931.50073256</v>
      </c>
      <c r="L30" s="80">
        <v>2003.96506998</v>
      </c>
      <c r="M30" s="80">
        <v>2046.0917920899999</v>
      </c>
      <c r="N30" s="80">
        <v>2079.9209855099998</v>
      </c>
      <c r="O30" s="80">
        <v>2093.3194728600001</v>
      </c>
      <c r="P30" s="80">
        <v>2116.1239643999997</v>
      </c>
      <c r="Q30" s="80">
        <v>2200.0027957899997</v>
      </c>
      <c r="R30" s="80">
        <v>2268.0577124000001</v>
      </c>
      <c r="S30" s="80">
        <v>100</v>
      </c>
      <c r="T30" s="17"/>
      <c r="AA30" s="19"/>
      <c r="AB30" s="19"/>
      <c r="AC30" s="19"/>
      <c r="AD30" s="19"/>
      <c r="AE30" s="19"/>
      <c r="AI30" s="14"/>
      <c r="AL30" s="21"/>
      <c r="AM30" s="21"/>
      <c r="AN30" s="21"/>
      <c r="AO30" s="21"/>
      <c r="AP30" s="21"/>
      <c r="AQ30" s="21"/>
      <c r="AR30" s="21"/>
      <c r="AS30" s="21"/>
      <c r="AT30" s="21"/>
      <c r="AU30" s="21"/>
      <c r="AV30" s="21"/>
      <c r="AW30" s="21"/>
      <c r="AX30" s="21"/>
      <c r="AY30" s="21"/>
      <c r="AZ30" s="21"/>
      <c r="BA30" s="21"/>
      <c r="BB30" s="21"/>
    </row>
    <row r="31" spans="1:54" s="115" customFormat="1" ht="22.5" customHeight="1" x14ac:dyDescent="0.25">
      <c r="A31" s="120"/>
      <c r="B31" s="121"/>
      <c r="C31" s="81" t="s">
        <v>11</v>
      </c>
      <c r="D31" s="83">
        <v>707.46509057999992</v>
      </c>
      <c r="E31" s="83">
        <v>774.87905728999999</v>
      </c>
      <c r="F31" s="83">
        <v>844.03101543000002</v>
      </c>
      <c r="G31" s="83">
        <v>885.44373485000006</v>
      </c>
      <c r="H31" s="83">
        <v>944.69192892000001</v>
      </c>
      <c r="I31" s="83">
        <v>1032.0485608199999</v>
      </c>
      <c r="J31" s="83">
        <v>1089.8863783899999</v>
      </c>
      <c r="K31" s="83">
        <v>1120.1147920800001</v>
      </c>
      <c r="L31" s="83">
        <v>1142.23868077</v>
      </c>
      <c r="M31" s="83">
        <v>1143.50861824</v>
      </c>
      <c r="N31" s="83">
        <v>1136.01277759</v>
      </c>
      <c r="O31" s="83">
        <v>1117.09407573</v>
      </c>
      <c r="P31" s="83">
        <v>1106.5181792999999</v>
      </c>
      <c r="Q31" s="83">
        <v>1130.4420977499999</v>
      </c>
      <c r="R31" s="83">
        <v>1146.2397455800001</v>
      </c>
      <c r="S31" s="83">
        <v>50.538385302686095</v>
      </c>
      <c r="AL31" s="124"/>
      <c r="AM31" s="124"/>
      <c r="AN31" s="124"/>
      <c r="AO31" s="124"/>
      <c r="AP31" s="124"/>
      <c r="AQ31" s="124"/>
      <c r="AR31" s="124"/>
      <c r="AS31" s="124"/>
      <c r="AT31" s="124"/>
      <c r="AU31" s="124"/>
      <c r="AV31" s="124"/>
      <c r="AW31" s="124"/>
      <c r="AX31" s="124"/>
      <c r="AY31" s="124"/>
      <c r="AZ31" s="124"/>
      <c r="BA31" s="124"/>
      <c r="BB31" s="124"/>
    </row>
    <row r="32" spans="1:54" s="24" customFormat="1" ht="22.5" customHeight="1" x14ac:dyDescent="0.25">
      <c r="B32" s="81"/>
      <c r="C32" s="81" t="s">
        <v>20</v>
      </c>
      <c r="D32" s="83">
        <v>135.12845509000002</v>
      </c>
      <c r="E32" s="83">
        <v>148.24754829</v>
      </c>
      <c r="F32" s="83">
        <v>160.08485845000001</v>
      </c>
      <c r="G32" s="83">
        <v>174.49506688</v>
      </c>
      <c r="H32" s="83">
        <v>178.80492194000001</v>
      </c>
      <c r="I32" s="83">
        <v>197.10655757000001</v>
      </c>
      <c r="J32" s="83">
        <v>216.06593873</v>
      </c>
      <c r="K32" s="83">
        <v>238.23314496</v>
      </c>
      <c r="L32" s="83">
        <v>257.88120799000001</v>
      </c>
      <c r="M32" s="83">
        <v>268.55362164999997</v>
      </c>
      <c r="N32" s="83">
        <v>288.73241910000002</v>
      </c>
      <c r="O32" s="83">
        <v>295.85730131000003</v>
      </c>
      <c r="P32" s="83">
        <v>309.96216249999998</v>
      </c>
      <c r="Q32" s="83">
        <v>331.11653593</v>
      </c>
      <c r="R32" s="83">
        <v>351.78153233999996</v>
      </c>
      <c r="S32" s="83">
        <v>15.510254894164655</v>
      </c>
      <c r="AL32" s="25"/>
      <c r="AM32" s="25"/>
      <c r="AN32" s="25"/>
      <c r="AO32" s="25"/>
      <c r="AP32" s="25"/>
      <c r="AQ32" s="25"/>
      <c r="AR32" s="25"/>
      <c r="AS32" s="25"/>
      <c r="AT32" s="25"/>
      <c r="AU32" s="25"/>
      <c r="AV32" s="25"/>
      <c r="AW32" s="25"/>
      <c r="AX32" s="25"/>
      <c r="AY32" s="25"/>
      <c r="AZ32" s="25"/>
      <c r="BA32" s="25"/>
      <c r="BB32" s="25"/>
    </row>
    <row r="33" spans="1:54" s="24" customFormat="1" ht="27" customHeight="1" x14ac:dyDescent="0.25">
      <c r="B33" s="81"/>
      <c r="C33" s="82" t="s">
        <v>12</v>
      </c>
      <c r="D33" s="83">
        <v>335.43984158999996</v>
      </c>
      <c r="E33" s="83">
        <v>348.60878480000002</v>
      </c>
      <c r="F33" s="83">
        <v>351.56791433000001</v>
      </c>
      <c r="G33" s="83">
        <v>343.31054876000002</v>
      </c>
      <c r="H33" s="83">
        <v>350.23912433999999</v>
      </c>
      <c r="I33" s="83">
        <v>354.94820921000002</v>
      </c>
      <c r="J33" s="83">
        <v>367.96403140999996</v>
      </c>
      <c r="K33" s="83">
        <v>380.85012732999996</v>
      </c>
      <c r="L33" s="83">
        <v>398.21970075999997</v>
      </c>
      <c r="M33" s="83">
        <v>410.38159797999998</v>
      </c>
      <c r="N33" s="83">
        <v>428.46989232999999</v>
      </c>
      <c r="O33" s="83">
        <v>448.04187353999993</v>
      </c>
      <c r="P33" s="83">
        <v>468.71056826</v>
      </c>
      <c r="Q33" s="83">
        <v>499.61159814999996</v>
      </c>
      <c r="R33" s="83">
        <v>521.64155720000008</v>
      </c>
      <c r="S33" s="83">
        <v>22.999483405914415</v>
      </c>
      <c r="AL33" s="25"/>
      <c r="AM33" s="25"/>
      <c r="AN33" s="25"/>
      <c r="AO33" s="25"/>
      <c r="AP33" s="25"/>
      <c r="AQ33" s="25"/>
      <c r="AR33" s="25"/>
      <c r="AS33" s="25"/>
      <c r="AT33" s="25"/>
      <c r="AU33" s="25"/>
      <c r="AV33" s="25"/>
      <c r="AW33" s="25"/>
      <c r="AX33" s="25"/>
      <c r="AY33" s="25"/>
      <c r="AZ33" s="25"/>
      <c r="BA33" s="25"/>
      <c r="BB33" s="25"/>
    </row>
    <row r="34" spans="1:54" s="18" customFormat="1" ht="36" customHeight="1" x14ac:dyDescent="0.2">
      <c r="A34" s="17"/>
      <c r="B34" s="191" t="s">
        <v>260</v>
      </c>
      <c r="C34" s="191"/>
      <c r="D34" s="80">
        <v>295.56771090000001</v>
      </c>
      <c r="E34" s="80">
        <v>320.20684310000001</v>
      </c>
      <c r="F34" s="80">
        <v>336.36935259999996</v>
      </c>
      <c r="G34" s="80">
        <v>343.86478690000001</v>
      </c>
      <c r="H34" s="80">
        <v>352.73457009999998</v>
      </c>
      <c r="I34" s="80">
        <v>369.02859799999999</v>
      </c>
      <c r="J34" s="80">
        <v>385.51313490000001</v>
      </c>
      <c r="K34" s="80">
        <v>408.2044985</v>
      </c>
      <c r="L34" s="80">
        <v>432.65248839999998</v>
      </c>
      <c r="M34" s="80">
        <v>451.26371110000002</v>
      </c>
      <c r="N34" s="80">
        <v>480.43230870000002</v>
      </c>
      <c r="O34" s="80">
        <v>494.66400240000002</v>
      </c>
      <c r="P34" s="80">
        <v>514.28708844000005</v>
      </c>
      <c r="Q34" s="80">
        <v>545.14374316999999</v>
      </c>
      <c r="R34" s="80">
        <v>580.05449624999994</v>
      </c>
      <c r="S34" s="80">
        <v>100</v>
      </c>
      <c r="T34" s="17"/>
      <c r="Z34" s="20"/>
      <c r="AA34" s="19"/>
      <c r="AB34" s="19"/>
      <c r="AC34" s="19"/>
      <c r="AD34" s="19"/>
      <c r="AE34" s="19"/>
      <c r="AI34" s="14"/>
      <c r="AL34" s="21"/>
      <c r="AM34" s="21"/>
      <c r="AN34" s="21"/>
      <c r="AO34" s="21"/>
      <c r="AP34" s="21"/>
      <c r="AQ34" s="21"/>
      <c r="AR34" s="21"/>
      <c r="AS34" s="21"/>
      <c r="AT34" s="21"/>
      <c r="AU34" s="21"/>
      <c r="AV34" s="21"/>
      <c r="AW34" s="21"/>
      <c r="AX34" s="21"/>
      <c r="AY34" s="21"/>
      <c r="AZ34" s="21"/>
      <c r="BA34" s="21"/>
      <c r="BB34" s="21"/>
    </row>
    <row r="35" spans="1:54" s="115" customFormat="1" ht="22.5" customHeight="1" x14ac:dyDescent="0.25">
      <c r="B35" s="121"/>
      <c r="C35" s="81" t="s">
        <v>11</v>
      </c>
      <c r="D35" s="83">
        <v>62.03295</v>
      </c>
      <c r="E35" s="83">
        <v>65.586160000000007</v>
      </c>
      <c r="F35" s="83">
        <v>65.820279999999997</v>
      </c>
      <c r="G35" s="83">
        <v>64.463849999999994</v>
      </c>
      <c r="H35" s="83">
        <v>64.581540000000004</v>
      </c>
      <c r="I35" s="83">
        <v>61.101463900000006</v>
      </c>
      <c r="J35" s="83">
        <v>48.797065600000003</v>
      </c>
      <c r="K35" s="83">
        <v>51.473202100000002</v>
      </c>
      <c r="L35" s="83">
        <v>50.330947299999998</v>
      </c>
      <c r="M35" s="83">
        <v>44.764280499999998</v>
      </c>
      <c r="N35" s="83">
        <v>49.012332100000002</v>
      </c>
      <c r="O35" s="83">
        <v>52.868407300000001</v>
      </c>
      <c r="P35" s="83">
        <v>51.215630760000003</v>
      </c>
      <c r="Q35" s="83">
        <v>54.595697319999999</v>
      </c>
      <c r="R35" s="83">
        <v>58.659011380000003</v>
      </c>
      <c r="S35" s="83">
        <v>10.112672474608027</v>
      </c>
      <c r="AL35" s="124"/>
      <c r="AM35" s="124"/>
      <c r="AN35" s="124"/>
      <c r="AO35" s="124"/>
      <c r="AP35" s="124"/>
      <c r="AQ35" s="124"/>
      <c r="AR35" s="124"/>
      <c r="AS35" s="124"/>
      <c r="AT35" s="124"/>
      <c r="AU35" s="124"/>
      <c r="AV35" s="124"/>
      <c r="AW35" s="124"/>
      <c r="AX35" s="124"/>
      <c r="AY35" s="124"/>
      <c r="AZ35" s="124"/>
      <c r="BA35" s="124"/>
      <c r="BB35" s="124"/>
    </row>
    <row r="36" spans="1:54" s="24" customFormat="1" ht="22.5" customHeight="1" x14ac:dyDescent="0.25">
      <c r="B36" s="81"/>
      <c r="C36" s="81" t="s">
        <v>20</v>
      </c>
      <c r="D36" s="83">
        <v>130.17839999999998</v>
      </c>
      <c r="E36" s="83">
        <v>142.11210999999997</v>
      </c>
      <c r="F36" s="83">
        <v>153.20487</v>
      </c>
      <c r="G36" s="83">
        <v>163.70347000000001</v>
      </c>
      <c r="H36" s="83">
        <v>165.71667000000002</v>
      </c>
      <c r="I36" s="83">
        <v>183.08674999999999</v>
      </c>
      <c r="J36" s="83">
        <v>198.69758999999999</v>
      </c>
      <c r="K36" s="83">
        <v>219.06166000000002</v>
      </c>
      <c r="L36" s="83">
        <v>236.29513</v>
      </c>
      <c r="M36" s="83">
        <v>244.00008</v>
      </c>
      <c r="N36" s="83">
        <v>262.15168</v>
      </c>
      <c r="O36" s="83">
        <v>267.23559999999998</v>
      </c>
      <c r="P36" s="83">
        <v>278.39348799999999</v>
      </c>
      <c r="Q36" s="83">
        <v>294.99946127999999</v>
      </c>
      <c r="R36" s="83">
        <v>313.03007893</v>
      </c>
      <c r="S36" s="83">
        <v>53.965632704118541</v>
      </c>
      <c r="AL36" s="25"/>
      <c r="AM36" s="25"/>
      <c r="AN36" s="25"/>
      <c r="AO36" s="25"/>
      <c r="AP36" s="25"/>
      <c r="AQ36" s="25"/>
      <c r="AR36" s="25"/>
      <c r="AS36" s="25"/>
      <c r="AT36" s="25"/>
      <c r="AU36" s="25"/>
      <c r="AV36" s="25"/>
      <c r="AW36" s="25"/>
      <c r="AX36" s="25"/>
      <c r="AY36" s="25"/>
      <c r="AZ36" s="25"/>
      <c r="BA36" s="25"/>
      <c r="BB36" s="25"/>
    </row>
    <row r="37" spans="1:54" s="24" customFormat="1" ht="27" customHeight="1" x14ac:dyDescent="0.25">
      <c r="B37" s="81"/>
      <c r="C37" s="82" t="s">
        <v>12</v>
      </c>
      <c r="D37" s="83">
        <v>27.953919999999997</v>
      </c>
      <c r="E37" s="83">
        <v>30.883369999999999</v>
      </c>
      <c r="F37" s="83">
        <v>33.938619999999993</v>
      </c>
      <c r="G37" s="83">
        <v>31.67296</v>
      </c>
      <c r="H37" s="83">
        <v>33.238819999999997</v>
      </c>
      <c r="I37" s="83">
        <v>35.867040000000003</v>
      </c>
      <c r="J37" s="83">
        <v>38.426749999999998</v>
      </c>
      <c r="K37" s="83">
        <v>40.06812</v>
      </c>
      <c r="L37" s="83">
        <v>42.715309999999995</v>
      </c>
      <c r="M37" s="83">
        <v>45.900840000000002</v>
      </c>
      <c r="N37" s="83">
        <v>51.674779999999998</v>
      </c>
      <c r="O37" s="83">
        <v>54.840780000000002</v>
      </c>
      <c r="P37" s="83">
        <v>58.162512999999997</v>
      </c>
      <c r="Q37" s="83">
        <v>60.929905359999999</v>
      </c>
      <c r="R37" s="83">
        <v>64.16376188000001</v>
      </c>
      <c r="S37" s="83">
        <v>11.061678220721149</v>
      </c>
      <c r="AL37" s="25"/>
      <c r="AM37" s="25"/>
      <c r="AN37" s="25"/>
      <c r="AO37" s="25"/>
      <c r="AP37" s="25"/>
      <c r="AQ37" s="25"/>
      <c r="AR37" s="25"/>
      <c r="AS37" s="25"/>
      <c r="AT37" s="25"/>
      <c r="AU37" s="25"/>
      <c r="AV37" s="25"/>
      <c r="AW37" s="25"/>
      <c r="AX37" s="25"/>
      <c r="AY37" s="25"/>
      <c r="AZ37" s="25"/>
      <c r="BA37" s="25"/>
      <c r="BB37" s="25"/>
    </row>
    <row r="38" spans="1:54" s="18" customFormat="1" ht="36" customHeight="1" x14ac:dyDescent="0.25">
      <c r="A38" s="17"/>
      <c r="B38" s="191" t="s">
        <v>261</v>
      </c>
      <c r="C38" s="191"/>
      <c r="D38" s="80">
        <v>33.538110509999996</v>
      </c>
      <c r="E38" s="80">
        <v>39.165903460000003</v>
      </c>
      <c r="F38" s="80">
        <v>47.365270949999996</v>
      </c>
      <c r="G38" s="80">
        <v>54.101297850000002</v>
      </c>
      <c r="H38" s="80">
        <v>55.958348209999997</v>
      </c>
      <c r="I38" s="80">
        <v>76.548623219999996</v>
      </c>
      <c r="J38" s="80">
        <v>78.797992870000002</v>
      </c>
      <c r="K38" s="80">
        <v>88.118048590000001</v>
      </c>
      <c r="L38" s="80">
        <v>98.775213199999996</v>
      </c>
      <c r="M38" s="80">
        <v>108.00316319000001</v>
      </c>
      <c r="N38" s="80">
        <v>108.09255585999999</v>
      </c>
      <c r="O38" s="80">
        <v>116.97218852</v>
      </c>
      <c r="P38" s="80">
        <v>134.21035792999999</v>
      </c>
      <c r="Q38" s="80">
        <v>160.42756972000001</v>
      </c>
      <c r="R38" s="80">
        <v>171.28373779</v>
      </c>
      <c r="S38" s="80">
        <v>100</v>
      </c>
      <c r="T38" s="17"/>
      <c r="Y38" s="26"/>
      <c r="AA38" s="19"/>
      <c r="AB38" s="19"/>
      <c r="AC38" s="19"/>
      <c r="AD38" s="19"/>
      <c r="AE38" s="19"/>
      <c r="AI38" s="14"/>
      <c r="AL38" s="21"/>
      <c r="AM38" s="21"/>
      <c r="AN38" s="21"/>
      <c r="AO38" s="21"/>
      <c r="AP38" s="21"/>
      <c r="AQ38" s="21"/>
      <c r="AR38" s="21"/>
      <c r="AS38" s="21"/>
      <c r="AT38" s="21"/>
      <c r="AU38" s="21"/>
      <c r="AV38" s="21"/>
      <c r="AW38" s="21"/>
      <c r="AX38" s="21"/>
      <c r="AY38" s="21"/>
      <c r="AZ38" s="21"/>
      <c r="BA38" s="21"/>
      <c r="BB38" s="21"/>
    </row>
    <row r="39" spans="1:54" s="115" customFormat="1" ht="22.5" customHeight="1" x14ac:dyDescent="0.25">
      <c r="B39" s="121"/>
      <c r="C39" s="81" t="s">
        <v>11</v>
      </c>
      <c r="D39" s="83">
        <v>12.2232976</v>
      </c>
      <c r="E39" s="83">
        <v>16.068294059999999</v>
      </c>
      <c r="F39" s="83">
        <v>19.644093939999998</v>
      </c>
      <c r="G39" s="83">
        <v>21.242892479999998</v>
      </c>
      <c r="H39" s="83">
        <v>20.622230139999999</v>
      </c>
      <c r="I39" s="83">
        <v>35.787067810000003</v>
      </c>
      <c r="J39" s="83">
        <v>29.744267260000001</v>
      </c>
      <c r="K39" s="83">
        <v>32.840163030000006</v>
      </c>
      <c r="L39" s="83">
        <v>39.236436000000005</v>
      </c>
      <c r="M39" s="83">
        <v>42.114418630000003</v>
      </c>
      <c r="N39" s="83">
        <v>40.179429020000001</v>
      </c>
      <c r="O39" s="83">
        <v>45.694177160000002</v>
      </c>
      <c r="P39" s="83">
        <v>58.250231829999997</v>
      </c>
      <c r="Q39" s="83">
        <v>69.650796510000006</v>
      </c>
      <c r="R39" s="83">
        <v>74.364080860000001</v>
      </c>
      <c r="S39" s="83">
        <v>43.415727505417372</v>
      </c>
      <c r="AL39" s="124"/>
      <c r="AM39" s="124"/>
      <c r="AN39" s="124"/>
      <c r="AO39" s="124"/>
      <c r="AP39" s="124"/>
      <c r="AQ39" s="124"/>
      <c r="AR39" s="124"/>
      <c r="AS39" s="124"/>
      <c r="AT39" s="124"/>
      <c r="AU39" s="124"/>
      <c r="AV39" s="124"/>
      <c r="AW39" s="124"/>
      <c r="AX39" s="124"/>
      <c r="AY39" s="124"/>
      <c r="AZ39" s="124"/>
      <c r="BA39" s="124"/>
      <c r="BB39" s="124"/>
    </row>
    <row r="40" spans="1:54" s="24" customFormat="1" ht="22.5" customHeight="1" x14ac:dyDescent="0.25">
      <c r="B40" s="81"/>
      <c r="C40" s="81" t="s">
        <v>20</v>
      </c>
      <c r="D40" s="83">
        <v>1.4694310900000001</v>
      </c>
      <c r="E40" s="83">
        <v>1.90190229</v>
      </c>
      <c r="F40" s="83">
        <v>1.95293245</v>
      </c>
      <c r="G40" s="83">
        <v>5.2641828799999999</v>
      </c>
      <c r="H40" s="83">
        <v>6.8289599399999998</v>
      </c>
      <c r="I40" s="83">
        <v>6.7481335700000002</v>
      </c>
      <c r="J40" s="83">
        <v>9.2227187300000004</v>
      </c>
      <c r="K40" s="83">
        <v>10.16754896</v>
      </c>
      <c r="L40" s="83">
        <v>11.90326799</v>
      </c>
      <c r="M40" s="83">
        <v>14.56366165</v>
      </c>
      <c r="N40" s="83">
        <v>16.282457099999998</v>
      </c>
      <c r="O40" s="83">
        <v>17.07610931</v>
      </c>
      <c r="P40" s="83">
        <v>18.71634967</v>
      </c>
      <c r="Q40" s="83">
        <v>22.36016983</v>
      </c>
      <c r="R40" s="83">
        <v>23.873287319999999</v>
      </c>
      <c r="S40" s="83">
        <v>13.937859850577002</v>
      </c>
      <c r="AL40" s="25"/>
      <c r="AM40" s="25"/>
      <c r="AN40" s="25"/>
      <c r="AO40" s="25"/>
      <c r="AP40" s="25"/>
      <c r="AQ40" s="25"/>
      <c r="AR40" s="25"/>
      <c r="AS40" s="25"/>
      <c r="AT40" s="25"/>
      <c r="AU40" s="25"/>
      <c r="AV40" s="25"/>
      <c r="AW40" s="25"/>
      <c r="AX40" s="25"/>
      <c r="AY40" s="25"/>
      <c r="AZ40" s="25"/>
      <c r="BA40" s="25"/>
      <c r="BB40" s="25"/>
    </row>
    <row r="41" spans="1:54" s="24" customFormat="1" ht="27" customHeight="1" x14ac:dyDescent="0.25">
      <c r="B41" s="81"/>
      <c r="C41" s="82" t="s">
        <v>12</v>
      </c>
      <c r="D41" s="83">
        <v>11.563961730000001</v>
      </c>
      <c r="E41" s="83">
        <v>14.590784339999999</v>
      </c>
      <c r="F41" s="83">
        <v>18.024330739999996</v>
      </c>
      <c r="G41" s="83">
        <v>18.878486990000003</v>
      </c>
      <c r="H41" s="83">
        <v>20.085471819999999</v>
      </c>
      <c r="I41" s="83">
        <v>26.816855049999997</v>
      </c>
      <c r="J41" s="83">
        <v>30.687083780000002</v>
      </c>
      <c r="K41" s="83">
        <v>33.705709970000001</v>
      </c>
      <c r="L41" s="83">
        <v>36.433902889999999</v>
      </c>
      <c r="M41" s="83">
        <v>39.181427580000005</v>
      </c>
      <c r="N41" s="83">
        <v>41.576273749999999</v>
      </c>
      <c r="O41" s="83">
        <v>43.819876730000004</v>
      </c>
      <c r="P41" s="83">
        <v>48.438881959999996</v>
      </c>
      <c r="Q41" s="83">
        <v>57.897515029999994</v>
      </c>
      <c r="R41" s="83">
        <v>61.815452290000003</v>
      </c>
      <c r="S41" s="83">
        <v>36.089504518980057</v>
      </c>
      <c r="AL41" s="25"/>
      <c r="AM41" s="25"/>
      <c r="AN41" s="25"/>
      <c r="AO41" s="25"/>
      <c r="AP41" s="25"/>
      <c r="AQ41" s="25"/>
      <c r="AR41" s="25"/>
      <c r="AS41" s="25"/>
      <c r="AT41" s="25"/>
      <c r="AU41" s="25"/>
      <c r="AV41" s="25"/>
      <c r="AW41" s="25"/>
      <c r="AX41" s="25"/>
      <c r="AY41" s="25"/>
      <c r="AZ41" s="25"/>
      <c r="BA41" s="25"/>
      <c r="BB41" s="25"/>
    </row>
    <row r="42" spans="1:54" s="18" customFormat="1" ht="36" customHeight="1" x14ac:dyDescent="0.25">
      <c r="A42" s="17"/>
      <c r="B42" s="191" t="s">
        <v>262</v>
      </c>
      <c r="C42" s="191"/>
      <c r="D42" s="80">
        <v>291.95071089999999</v>
      </c>
      <c r="E42" s="80">
        <v>316.0898431</v>
      </c>
      <c r="F42" s="80">
        <v>332.22235259999997</v>
      </c>
      <c r="G42" s="80">
        <v>340.9637869</v>
      </c>
      <c r="H42" s="80">
        <v>349.34157010000001</v>
      </c>
      <c r="I42" s="80">
        <v>365.78959800000001</v>
      </c>
      <c r="J42" s="80">
        <v>383.96013490000001</v>
      </c>
      <c r="K42" s="80">
        <v>407.28049849999996</v>
      </c>
      <c r="L42" s="80">
        <v>431.18148839999998</v>
      </c>
      <c r="M42" s="80">
        <v>447.39471109999999</v>
      </c>
      <c r="N42" s="80">
        <v>477.00930870000002</v>
      </c>
      <c r="O42" s="80">
        <v>491.56300240000002</v>
      </c>
      <c r="P42" s="80">
        <v>513.61978843999998</v>
      </c>
      <c r="Q42" s="80">
        <v>544.43213034000007</v>
      </c>
      <c r="R42" s="80">
        <v>579.29449375000002</v>
      </c>
      <c r="S42" s="80">
        <v>100</v>
      </c>
      <c r="T42" s="17"/>
      <c r="AA42" s="19"/>
      <c r="AB42" s="19"/>
      <c r="AC42" s="19"/>
      <c r="AD42" s="19"/>
      <c r="AE42" s="19"/>
      <c r="AI42" s="14"/>
      <c r="AL42" s="21"/>
      <c r="AM42" s="21"/>
      <c r="AN42" s="21"/>
      <c r="AO42" s="21"/>
      <c r="AP42" s="21"/>
      <c r="AQ42" s="21"/>
      <c r="AR42" s="21"/>
      <c r="AS42" s="21"/>
      <c r="AT42" s="21"/>
      <c r="AU42" s="21"/>
      <c r="AV42" s="21"/>
      <c r="AW42" s="21"/>
      <c r="AX42" s="21"/>
      <c r="AY42" s="21"/>
      <c r="AZ42" s="21"/>
      <c r="BA42" s="21"/>
      <c r="BB42" s="21"/>
    </row>
    <row r="43" spans="1:54" s="115" customFormat="1" ht="22.5" customHeight="1" x14ac:dyDescent="0.25">
      <c r="B43" s="121"/>
      <c r="C43" s="81" t="s">
        <v>13</v>
      </c>
      <c r="D43" s="83">
        <v>49.997230000000002</v>
      </c>
      <c r="E43" s="83">
        <v>53.996720000000003</v>
      </c>
      <c r="F43" s="83">
        <v>56.845699999999994</v>
      </c>
      <c r="G43" s="83">
        <v>63.297620000000002</v>
      </c>
      <c r="H43" s="83">
        <v>63.577779999999997</v>
      </c>
      <c r="I43" s="83">
        <v>71.647829999999999</v>
      </c>
      <c r="J43" s="83">
        <v>78.236740000000012</v>
      </c>
      <c r="K43" s="83">
        <v>84.108770000000007</v>
      </c>
      <c r="L43" s="83">
        <v>96.470830000000007</v>
      </c>
      <c r="M43" s="83">
        <v>100.68867999999999</v>
      </c>
      <c r="N43" s="83">
        <v>117.08834</v>
      </c>
      <c r="O43" s="83">
        <v>122.20950000000001</v>
      </c>
      <c r="P43" s="83">
        <v>127.87594199999999</v>
      </c>
      <c r="Q43" s="83">
        <v>137.42578373000001</v>
      </c>
      <c r="R43" s="83">
        <v>146.33174692999998</v>
      </c>
      <c r="S43" s="83">
        <v>25.260337964329217</v>
      </c>
      <c r="AL43" s="124"/>
      <c r="AM43" s="124"/>
      <c r="AN43" s="124"/>
      <c r="AO43" s="124"/>
      <c r="AP43" s="124"/>
      <c r="AQ43" s="124"/>
      <c r="AR43" s="124"/>
      <c r="AS43" s="124"/>
      <c r="AT43" s="124"/>
      <c r="AU43" s="124"/>
      <c r="AV43" s="124"/>
      <c r="AW43" s="124"/>
      <c r="AX43" s="124"/>
      <c r="AY43" s="124"/>
      <c r="AZ43" s="124"/>
      <c r="BA43" s="124"/>
      <c r="BB43" s="124"/>
    </row>
    <row r="44" spans="1:54" s="24" customFormat="1" ht="22.5" customHeight="1" x14ac:dyDescent="0.25">
      <c r="B44" s="81"/>
      <c r="C44" s="81" t="s">
        <v>2</v>
      </c>
      <c r="D44" s="83">
        <v>107.10306</v>
      </c>
      <c r="E44" s="83">
        <v>114.79794</v>
      </c>
      <c r="F44" s="83">
        <v>122.3847</v>
      </c>
      <c r="G44" s="83">
        <v>132.48372000000001</v>
      </c>
      <c r="H44" s="83">
        <v>132.66324</v>
      </c>
      <c r="I44" s="83">
        <v>145.28574</v>
      </c>
      <c r="J44" s="83">
        <v>153.80171999999999</v>
      </c>
      <c r="K44" s="83">
        <v>168.6825</v>
      </c>
      <c r="L44" s="83">
        <v>170.82245999999998</v>
      </c>
      <c r="M44" s="83">
        <v>171.4059</v>
      </c>
      <c r="N44" s="83">
        <v>173.06135999999998</v>
      </c>
      <c r="O44" s="83">
        <v>167.63903999999999</v>
      </c>
      <c r="P44" s="83">
        <v>168.26827799999998</v>
      </c>
      <c r="Q44" s="83">
        <v>175.06336243999999</v>
      </c>
      <c r="R44" s="83">
        <v>185.69175589999998</v>
      </c>
      <c r="S44" s="83">
        <v>32.054811137241188</v>
      </c>
      <c r="AL44" s="25"/>
      <c r="AM44" s="25"/>
      <c r="AN44" s="25"/>
      <c r="AO44" s="25"/>
      <c r="AP44" s="25"/>
      <c r="AQ44" s="25"/>
      <c r="AR44" s="25"/>
      <c r="AS44" s="25"/>
      <c r="AT44" s="25"/>
      <c r="AU44" s="25"/>
      <c r="AV44" s="25"/>
      <c r="AW44" s="25"/>
      <c r="AX44" s="25"/>
      <c r="AY44" s="25"/>
      <c r="AZ44" s="25"/>
      <c r="BA44" s="25"/>
      <c r="BB44" s="25"/>
    </row>
    <row r="45" spans="1:54" s="24" customFormat="1" ht="22.5" customHeight="1" x14ac:dyDescent="0.25">
      <c r="B45" s="81"/>
      <c r="C45" s="81" t="s">
        <v>14</v>
      </c>
      <c r="D45" s="83">
        <v>21.161000000000001</v>
      </c>
      <c r="E45" s="83">
        <v>26.28</v>
      </c>
      <c r="F45" s="83">
        <v>24.829000000000001</v>
      </c>
      <c r="G45" s="83">
        <v>17.791</v>
      </c>
      <c r="H45" s="83">
        <v>15.957000000000001</v>
      </c>
      <c r="I45" s="83">
        <v>13.489000000000001</v>
      </c>
      <c r="J45" s="83">
        <v>11.896000000000001</v>
      </c>
      <c r="K45" s="83">
        <v>10.702</v>
      </c>
      <c r="L45" s="83">
        <v>12.233000000000001</v>
      </c>
      <c r="M45" s="83">
        <v>12.568</v>
      </c>
      <c r="N45" s="83">
        <v>11.103</v>
      </c>
      <c r="O45" s="83">
        <v>10.273</v>
      </c>
      <c r="P45" s="83">
        <v>11.636700000000001</v>
      </c>
      <c r="Q45" s="83">
        <v>11.36380574</v>
      </c>
      <c r="R45" s="83">
        <v>11.31492916</v>
      </c>
      <c r="S45" s="83">
        <v>1.9532257395981851</v>
      </c>
      <c r="AL45" s="25"/>
      <c r="AM45" s="25"/>
      <c r="AN45" s="25"/>
      <c r="AO45" s="25"/>
      <c r="AP45" s="25"/>
      <c r="AQ45" s="25"/>
      <c r="AR45" s="25"/>
      <c r="AS45" s="25"/>
      <c r="AT45" s="25"/>
      <c r="AU45" s="25"/>
      <c r="AV45" s="25"/>
      <c r="AW45" s="25"/>
      <c r="AX45" s="25"/>
      <c r="AY45" s="25"/>
      <c r="AZ45" s="25"/>
      <c r="BA45" s="25"/>
      <c r="BB45" s="25"/>
    </row>
    <row r="46" spans="1:54" s="24" customFormat="1" ht="22.5" customHeight="1" x14ac:dyDescent="0.25">
      <c r="B46" s="81"/>
      <c r="C46" s="81" t="s">
        <v>15</v>
      </c>
      <c r="D46" s="83">
        <v>6.4447099999999997</v>
      </c>
      <c r="E46" s="83">
        <v>6.4519200000000003</v>
      </c>
      <c r="F46" s="83">
        <v>7.6250900000000001</v>
      </c>
      <c r="G46" s="83">
        <v>8.3996499999999994</v>
      </c>
      <c r="H46" s="83">
        <v>9.2617600000000007</v>
      </c>
      <c r="I46" s="83">
        <v>11.293950000000001</v>
      </c>
      <c r="J46" s="83">
        <v>11.11473</v>
      </c>
      <c r="K46" s="83">
        <v>12.254940000000001</v>
      </c>
      <c r="L46" s="83">
        <v>13.99667</v>
      </c>
      <c r="M46" s="83">
        <v>15.65394</v>
      </c>
      <c r="N46" s="83">
        <v>18.00131</v>
      </c>
      <c r="O46" s="83">
        <v>20.379580000000001</v>
      </c>
      <c r="P46" s="83">
        <v>23.12144</v>
      </c>
      <c r="Q46" s="83">
        <v>25.55119839</v>
      </c>
      <c r="R46" s="83">
        <v>27.135823430000002</v>
      </c>
      <c r="S46" s="83">
        <v>4.6842881682405091</v>
      </c>
      <c r="AL46" s="25"/>
      <c r="AM46" s="25"/>
      <c r="AN46" s="25"/>
      <c r="AO46" s="25"/>
      <c r="AP46" s="25"/>
      <c r="AQ46" s="25"/>
      <c r="AR46" s="25"/>
      <c r="AS46" s="25"/>
      <c r="AT46" s="25"/>
      <c r="AU46" s="25"/>
      <c r="AV46" s="25"/>
      <c r="AW46" s="25"/>
      <c r="AX46" s="25"/>
      <c r="AY46" s="25"/>
      <c r="AZ46" s="25"/>
      <c r="BA46" s="25"/>
      <c r="BB46" s="25"/>
    </row>
    <row r="47" spans="1:54" s="24" customFormat="1" ht="27" customHeight="1" x14ac:dyDescent="0.25">
      <c r="B47" s="81"/>
      <c r="C47" s="82" t="s">
        <v>16</v>
      </c>
      <c r="D47" s="83">
        <v>21.81</v>
      </c>
      <c r="E47" s="83">
        <v>24.8292</v>
      </c>
      <c r="F47" s="83">
        <v>26.367599999999999</v>
      </c>
      <c r="G47" s="83">
        <v>23.511599999999998</v>
      </c>
      <c r="H47" s="83">
        <v>24.6204</v>
      </c>
      <c r="I47" s="83">
        <v>26.426400000000001</v>
      </c>
      <c r="J47" s="83">
        <v>27.2652</v>
      </c>
      <c r="K47" s="83">
        <v>27.375599999999999</v>
      </c>
      <c r="L47" s="83">
        <v>30.627599999999997</v>
      </c>
      <c r="M47" s="83">
        <v>35.425199999999997</v>
      </c>
      <c r="N47" s="83">
        <v>40.4544</v>
      </c>
      <c r="O47" s="83">
        <v>47.638800000000003</v>
      </c>
      <c r="P47" s="83">
        <v>53.440703999999997</v>
      </c>
      <c r="Q47" s="83">
        <v>56.211630940000006</v>
      </c>
      <c r="R47" s="83">
        <v>59.139218059999997</v>
      </c>
      <c r="S47" s="83">
        <v>10.208834832378381</v>
      </c>
      <c r="AL47" s="25"/>
      <c r="AM47" s="25"/>
      <c r="AN47" s="25"/>
      <c r="AO47" s="25"/>
      <c r="AP47" s="25"/>
      <c r="AQ47" s="25"/>
      <c r="AR47" s="25"/>
      <c r="AS47" s="25"/>
      <c r="AT47" s="25"/>
      <c r="AU47" s="25"/>
      <c r="AV47" s="25"/>
      <c r="AW47" s="25"/>
      <c r="AX47" s="25"/>
      <c r="AY47" s="25"/>
      <c r="AZ47" s="25"/>
      <c r="BA47" s="25"/>
      <c r="BB47" s="25"/>
    </row>
    <row r="48" spans="1:54" s="18" customFormat="1" ht="36" customHeight="1" x14ac:dyDescent="0.25">
      <c r="A48" s="17"/>
      <c r="B48" s="191" t="s">
        <v>263</v>
      </c>
      <c r="C48" s="191"/>
      <c r="D48" s="80">
        <v>168.31040999999999</v>
      </c>
      <c r="E48" s="80">
        <v>191.02846510000001</v>
      </c>
      <c r="F48" s="80">
        <v>209.18444499</v>
      </c>
      <c r="G48" s="80">
        <v>228.92426947999999</v>
      </c>
      <c r="H48" s="80">
        <v>257.83784799</v>
      </c>
      <c r="I48" s="80">
        <v>299.11927100000003</v>
      </c>
      <c r="J48" s="80">
        <v>332.28533705000001</v>
      </c>
      <c r="K48" s="80">
        <v>356.31176288999995</v>
      </c>
      <c r="L48" s="80">
        <v>376.12884205000006</v>
      </c>
      <c r="M48" s="80">
        <v>401.86327696000001</v>
      </c>
      <c r="N48" s="80">
        <v>437.69550944000002</v>
      </c>
      <c r="O48" s="80">
        <v>495.85865680000001</v>
      </c>
      <c r="P48" s="80">
        <v>556.66922649000003</v>
      </c>
      <c r="Q48" s="80">
        <v>632.19054607999988</v>
      </c>
      <c r="R48" s="80">
        <v>681.87023898000007</v>
      </c>
      <c r="S48" s="80">
        <v>100</v>
      </c>
      <c r="T48" s="17"/>
      <c r="AA48" s="19"/>
      <c r="AB48" s="19"/>
      <c r="AC48" s="19"/>
      <c r="AD48" s="19"/>
      <c r="AE48" s="19"/>
      <c r="AI48" s="14"/>
      <c r="AL48" s="21"/>
      <c r="AM48" s="21"/>
      <c r="AN48" s="21"/>
      <c r="AO48" s="21"/>
      <c r="AP48" s="21"/>
      <c r="AQ48" s="21"/>
      <c r="AR48" s="21"/>
      <c r="AS48" s="21"/>
      <c r="AT48" s="21"/>
      <c r="AU48" s="21"/>
      <c r="AV48" s="21"/>
      <c r="AW48" s="21"/>
      <c r="AX48" s="21"/>
      <c r="AY48" s="21"/>
      <c r="AZ48" s="21"/>
      <c r="BA48" s="21"/>
      <c r="BB48" s="21"/>
    </row>
    <row r="49" spans="1:54" s="115" customFormat="1" ht="22.5" customHeight="1" x14ac:dyDescent="0.25">
      <c r="B49" s="121"/>
      <c r="C49" s="81" t="s">
        <v>4</v>
      </c>
      <c r="D49" s="83">
        <v>168.31040999999999</v>
      </c>
      <c r="E49" s="83">
        <v>190.23367999999999</v>
      </c>
      <c r="F49" s="83">
        <v>205.8212</v>
      </c>
      <c r="G49" s="83">
        <v>225.07245</v>
      </c>
      <c r="H49" s="83">
        <v>251.45104999999998</v>
      </c>
      <c r="I49" s="83">
        <v>286.53255180000002</v>
      </c>
      <c r="J49" s="83">
        <v>307.7842339</v>
      </c>
      <c r="K49" s="83">
        <v>323.00230729999998</v>
      </c>
      <c r="L49" s="83">
        <v>334.47244520000004</v>
      </c>
      <c r="M49" s="83">
        <v>354.92948039999999</v>
      </c>
      <c r="N49" s="83">
        <v>389.05594640000004</v>
      </c>
      <c r="O49" s="83">
        <v>436.80943760000002</v>
      </c>
      <c r="P49" s="83">
        <v>482.42716110000003</v>
      </c>
      <c r="Q49" s="83">
        <v>532.73066799999992</v>
      </c>
      <c r="R49" s="83">
        <v>575.62125317000005</v>
      </c>
      <c r="S49" s="83">
        <v>84.418005107696686</v>
      </c>
      <c r="AL49" s="124"/>
      <c r="AM49" s="124"/>
      <c r="AN49" s="124"/>
      <c r="AO49" s="124"/>
      <c r="AP49" s="124"/>
      <c r="AQ49" s="124"/>
      <c r="AR49" s="124"/>
      <c r="AS49" s="124"/>
      <c r="AT49" s="124"/>
      <c r="AU49" s="124"/>
      <c r="AV49" s="124"/>
      <c r="AW49" s="124"/>
      <c r="AX49" s="124"/>
      <c r="AY49" s="124"/>
      <c r="AZ49" s="124"/>
      <c r="BA49" s="124"/>
      <c r="BB49" s="124"/>
    </row>
    <row r="50" spans="1:54" s="24" customFormat="1" ht="22.5" customHeight="1" x14ac:dyDescent="0.25">
      <c r="B50" s="81"/>
      <c r="C50" s="81" t="s">
        <v>0</v>
      </c>
      <c r="D50" s="83">
        <v>0</v>
      </c>
      <c r="E50" s="83">
        <v>0.79478510000000002</v>
      </c>
      <c r="F50" s="83">
        <v>3.3632449900000001</v>
      </c>
      <c r="G50" s="83">
        <v>3.8518194800000001</v>
      </c>
      <c r="H50" s="83">
        <v>6.3867979899999998</v>
      </c>
      <c r="I50" s="83">
        <v>12.586719199999999</v>
      </c>
      <c r="J50" s="83">
        <v>24.501103149999999</v>
      </c>
      <c r="K50" s="83">
        <v>33.309455589999999</v>
      </c>
      <c r="L50" s="83">
        <v>41.65639685</v>
      </c>
      <c r="M50" s="83">
        <v>46.933796560000005</v>
      </c>
      <c r="N50" s="83">
        <v>48.639563039999999</v>
      </c>
      <c r="O50" s="83">
        <v>59.049219199999996</v>
      </c>
      <c r="P50" s="83">
        <v>74.242065390000008</v>
      </c>
      <c r="Q50" s="83">
        <v>99.459878079999996</v>
      </c>
      <c r="R50" s="83">
        <v>106.24898580999999</v>
      </c>
      <c r="S50" s="83">
        <v>15.58199489230331</v>
      </c>
      <c r="W50" s="49"/>
      <c r="AL50" s="25"/>
      <c r="AM50" s="25"/>
      <c r="AN50" s="25"/>
      <c r="AO50" s="25"/>
      <c r="AP50" s="25"/>
      <c r="AQ50" s="25"/>
      <c r="AR50" s="25"/>
      <c r="AS50" s="25"/>
      <c r="AT50" s="25"/>
      <c r="AU50" s="25"/>
      <c r="AV50" s="25"/>
      <c r="AW50" s="25"/>
      <c r="AX50" s="25"/>
      <c r="AY50" s="25"/>
      <c r="AZ50" s="25"/>
      <c r="BA50" s="25"/>
      <c r="BB50" s="25"/>
    </row>
    <row r="51" spans="1:54" s="24" customFormat="1" ht="22.5" customHeight="1" x14ac:dyDescent="0.25">
      <c r="B51" s="81"/>
      <c r="C51" s="81" t="s">
        <v>13</v>
      </c>
      <c r="D51" s="83">
        <v>0</v>
      </c>
      <c r="E51" s="83">
        <v>6.2829999999999997E-2</v>
      </c>
      <c r="F51" s="83">
        <v>0.23380999999999999</v>
      </c>
      <c r="G51" s="83">
        <v>2.0466099999999998</v>
      </c>
      <c r="H51" s="83">
        <v>4.5319999999999999E-2</v>
      </c>
      <c r="I51" s="83">
        <v>0</v>
      </c>
      <c r="J51" s="83">
        <v>2.9870000000000001E-2</v>
      </c>
      <c r="K51" s="83">
        <v>5.1500000000000001E-3</v>
      </c>
      <c r="L51" s="83">
        <v>0</v>
      </c>
      <c r="M51" s="83">
        <v>3.5020000000000003E-2</v>
      </c>
      <c r="N51" s="83">
        <v>0.17510000000000001</v>
      </c>
      <c r="O51" s="83">
        <v>0.21424000000000001</v>
      </c>
      <c r="P51" s="83">
        <v>1.6892000000000001E-2</v>
      </c>
      <c r="Q51" s="83">
        <v>0.41760777999999998</v>
      </c>
      <c r="R51" s="83">
        <v>0.31245346000000002</v>
      </c>
      <c r="S51" s="83">
        <v>4.5823008856845648E-2</v>
      </c>
      <c r="AL51" s="25"/>
      <c r="AM51" s="25"/>
      <c r="AN51" s="25"/>
      <c r="AO51" s="25"/>
      <c r="AP51" s="25"/>
      <c r="AQ51" s="25"/>
      <c r="AR51" s="25"/>
      <c r="AS51" s="25"/>
      <c r="AT51" s="25"/>
      <c r="AU51" s="25"/>
      <c r="AV51" s="25"/>
      <c r="AW51" s="25"/>
      <c r="AX51" s="25"/>
      <c r="AY51" s="25"/>
      <c r="AZ51" s="25"/>
      <c r="BA51" s="25"/>
      <c r="BB51" s="25"/>
    </row>
    <row r="52" spans="1:54" s="24" customFormat="1" ht="22.5" customHeight="1" x14ac:dyDescent="0.25">
      <c r="B52" s="81"/>
      <c r="C52" s="81" t="s">
        <v>2</v>
      </c>
      <c r="D52" s="83">
        <v>0.54264000000000001</v>
      </c>
      <c r="E52" s="83">
        <v>0.71910000000000007</v>
      </c>
      <c r="F52" s="83">
        <v>1.6534200000000001</v>
      </c>
      <c r="G52" s="83">
        <v>6.3698999999999995</v>
      </c>
      <c r="H52" s="83">
        <v>1.8727199999999999</v>
      </c>
      <c r="I52" s="83">
        <v>1.8360000000000001</v>
      </c>
      <c r="J52" s="83">
        <v>2.3735399999999998</v>
      </c>
      <c r="K52" s="83">
        <v>0.92718</v>
      </c>
      <c r="L52" s="83">
        <v>0.27438000000000001</v>
      </c>
      <c r="M52" s="83">
        <v>0.48348000000000002</v>
      </c>
      <c r="N52" s="83">
        <v>0.43656</v>
      </c>
      <c r="O52" s="83">
        <v>0.93432000000000004</v>
      </c>
      <c r="P52" s="83">
        <v>0.76224599999999998</v>
      </c>
      <c r="Q52" s="83">
        <v>0.75165925</v>
      </c>
      <c r="R52" s="83">
        <v>1.25982325</v>
      </c>
      <c r="S52" s="83">
        <v>0.18475997014982667</v>
      </c>
      <c r="AL52" s="25"/>
      <c r="AM52" s="25"/>
      <c r="AN52" s="25"/>
      <c r="AO52" s="25"/>
      <c r="AP52" s="25"/>
      <c r="AQ52" s="25"/>
      <c r="AR52" s="25"/>
      <c r="AS52" s="25"/>
      <c r="AT52" s="25"/>
      <c r="AU52" s="25"/>
      <c r="AV52" s="25"/>
      <c r="AW52" s="25"/>
      <c r="AX52" s="25"/>
      <c r="AY52" s="25"/>
      <c r="AZ52" s="25"/>
      <c r="BA52" s="25"/>
      <c r="BB52" s="25"/>
    </row>
    <row r="53" spans="1:54" s="24" customFormat="1" ht="22.5" customHeight="1" x14ac:dyDescent="0.25">
      <c r="B53" s="81"/>
      <c r="C53" s="81" t="s">
        <v>14</v>
      </c>
      <c r="D53" s="83">
        <v>26.085999999999999</v>
      </c>
      <c r="E53" s="83">
        <v>27.992999999999999</v>
      </c>
      <c r="F53" s="83">
        <v>24.170999999999999</v>
      </c>
      <c r="G53" s="83">
        <v>21.861000000000001</v>
      </c>
      <c r="H53" s="83">
        <v>24.071999999999999</v>
      </c>
      <c r="I53" s="83">
        <v>22.99</v>
      </c>
      <c r="J53" s="83">
        <v>26.835000000000001</v>
      </c>
      <c r="K53" s="83">
        <v>26.832000000000001</v>
      </c>
      <c r="L53" s="83">
        <v>23.47</v>
      </c>
      <c r="M53" s="83">
        <v>17.846</v>
      </c>
      <c r="N53" s="83">
        <v>15.404</v>
      </c>
      <c r="O53" s="83">
        <v>11.744</v>
      </c>
      <c r="P53" s="83">
        <v>13.568200000000001</v>
      </c>
      <c r="Q53" s="83">
        <v>16.625541089999999</v>
      </c>
      <c r="R53" s="83">
        <v>14.81928482</v>
      </c>
      <c r="S53" s="83">
        <v>2.1733291721556811</v>
      </c>
      <c r="AL53" s="25"/>
      <c r="AM53" s="25"/>
      <c r="AN53" s="25"/>
      <c r="AO53" s="25"/>
      <c r="AP53" s="25"/>
      <c r="AQ53" s="25"/>
      <c r="AR53" s="25"/>
      <c r="AS53" s="25"/>
      <c r="AT53" s="25"/>
      <c r="AU53" s="25"/>
      <c r="AV53" s="25"/>
      <c r="AW53" s="25"/>
      <c r="AX53" s="25"/>
      <c r="AY53" s="25"/>
      <c r="AZ53" s="25"/>
      <c r="BA53" s="25"/>
      <c r="BB53" s="25"/>
    </row>
    <row r="54" spans="1:54" s="24" customFormat="1" ht="22.5" customHeight="1" x14ac:dyDescent="0.25">
      <c r="B54" s="81"/>
      <c r="C54" s="81" t="s">
        <v>15</v>
      </c>
      <c r="D54" s="83">
        <v>3.1559200000000001</v>
      </c>
      <c r="E54" s="83">
        <v>5.5774499999999998</v>
      </c>
      <c r="F54" s="83">
        <v>5.15</v>
      </c>
      <c r="G54" s="83">
        <v>6.4364699999999999</v>
      </c>
      <c r="H54" s="83">
        <v>5.9348599999999996</v>
      </c>
      <c r="I54" s="83">
        <v>5.0140399999999996</v>
      </c>
      <c r="J54" s="83">
        <v>5.4837199999999999</v>
      </c>
      <c r="K54" s="83">
        <v>5.4229500000000002</v>
      </c>
      <c r="L54" s="83">
        <v>5.4888699999999995</v>
      </c>
      <c r="M54" s="83">
        <v>4.0314199999999998</v>
      </c>
      <c r="N54" s="83">
        <v>3.5648299999999997</v>
      </c>
      <c r="O54" s="83">
        <v>3.5988200000000004</v>
      </c>
      <c r="P54" s="83">
        <v>3.84024067</v>
      </c>
      <c r="Q54" s="83">
        <v>4.2015536400000002</v>
      </c>
      <c r="R54" s="83">
        <v>3.7048182299999999</v>
      </c>
      <c r="S54" s="83">
        <v>0.54333185673889872</v>
      </c>
      <c r="AL54" s="25"/>
      <c r="AM54" s="25"/>
      <c r="AN54" s="25"/>
      <c r="AO54" s="25"/>
      <c r="AP54" s="25"/>
      <c r="AQ54" s="25"/>
      <c r="AR54" s="25"/>
      <c r="AS54" s="25"/>
      <c r="AT54" s="25"/>
      <c r="AU54" s="25"/>
      <c r="AV54" s="25"/>
      <c r="AW54" s="25"/>
      <c r="AX54" s="25"/>
      <c r="AY54" s="25"/>
      <c r="AZ54" s="25"/>
      <c r="BA54" s="25"/>
      <c r="BB54" s="25"/>
    </row>
    <row r="55" spans="1:54" s="24" customFormat="1" ht="27" customHeight="1" x14ac:dyDescent="0.25">
      <c r="B55" s="81"/>
      <c r="C55" s="82" t="s">
        <v>16</v>
      </c>
      <c r="D55" s="83">
        <v>7.4039999999999999</v>
      </c>
      <c r="E55" s="83">
        <v>6.4272</v>
      </c>
      <c r="F55" s="83">
        <v>4.8647999999999998</v>
      </c>
      <c r="G55" s="83">
        <v>3.1104000000000003</v>
      </c>
      <c r="H55" s="83">
        <v>4.8959999999999999</v>
      </c>
      <c r="I55" s="83">
        <v>3.9239999999999999</v>
      </c>
      <c r="J55" s="83">
        <v>4.1951999999999998</v>
      </c>
      <c r="K55" s="83">
        <v>4.3019999999999996</v>
      </c>
      <c r="L55" s="83">
        <v>5.4203999999999999</v>
      </c>
      <c r="M55" s="83">
        <v>8.8727999999999998</v>
      </c>
      <c r="N55" s="83">
        <v>14.928000000000001</v>
      </c>
      <c r="O55" s="83">
        <v>20.141999999999999</v>
      </c>
      <c r="P55" s="83">
        <v>23.06268</v>
      </c>
      <c r="Q55" s="83">
        <v>23.66389689</v>
      </c>
      <c r="R55" s="83">
        <v>25.443498889999997</v>
      </c>
      <c r="S55" s="83">
        <v>3.731428274103965</v>
      </c>
      <c r="AL55" s="25"/>
      <c r="AM55" s="25"/>
      <c r="AN55" s="25"/>
      <c r="AO55" s="25"/>
      <c r="AP55" s="25"/>
      <c r="AQ55" s="25"/>
      <c r="AR55" s="25"/>
      <c r="AS55" s="25"/>
      <c r="AT55" s="25"/>
      <c r="AU55" s="25"/>
      <c r="AV55" s="25"/>
      <c r="AW55" s="25"/>
      <c r="AX55" s="25"/>
      <c r="AY55" s="25"/>
      <c r="AZ55" s="25"/>
      <c r="BA55" s="25"/>
      <c r="BB55" s="25"/>
    </row>
    <row r="56" spans="1:54" s="18" customFormat="1" ht="36" customHeight="1" x14ac:dyDescent="0.25">
      <c r="A56" s="17"/>
      <c r="B56" s="191" t="s">
        <v>264</v>
      </c>
      <c r="C56" s="191"/>
      <c r="D56" s="80">
        <v>27.272979830000001</v>
      </c>
      <c r="E56" s="80">
        <v>24.099341549999998</v>
      </c>
      <c r="F56" s="80">
        <v>24.162816390000003</v>
      </c>
      <c r="G56" s="80">
        <v>27.199329569999996</v>
      </c>
      <c r="H56" s="80">
        <v>35.994192120000001</v>
      </c>
      <c r="I56" s="80">
        <v>37.04307618</v>
      </c>
      <c r="J56" s="80">
        <v>35.691991820000005</v>
      </c>
      <c r="K56" s="80">
        <v>33.279455769999998</v>
      </c>
      <c r="L56" s="80">
        <v>36.822606480000005</v>
      </c>
      <c r="M56" s="80">
        <v>37.19572788</v>
      </c>
      <c r="N56" s="80">
        <v>46.80068137</v>
      </c>
      <c r="O56" s="80">
        <v>59.407044849999998</v>
      </c>
      <c r="P56" s="80">
        <v>65.172749480000007</v>
      </c>
      <c r="Q56" s="80">
        <v>69.356778129999995</v>
      </c>
      <c r="R56" s="80">
        <v>76.907499290000004</v>
      </c>
      <c r="S56" s="80">
        <v>100</v>
      </c>
      <c r="T56" s="17"/>
      <c r="AA56" s="19"/>
      <c r="AB56" s="19"/>
      <c r="AC56" s="19"/>
      <c r="AD56" s="19"/>
      <c r="AE56" s="19"/>
      <c r="AI56" s="14"/>
      <c r="AL56" s="21"/>
      <c r="AM56" s="21"/>
      <c r="AN56" s="21"/>
      <c r="AO56" s="21"/>
      <c r="AP56" s="21"/>
      <c r="AQ56" s="21"/>
      <c r="AR56" s="21"/>
      <c r="AS56" s="21"/>
      <c r="AT56" s="21"/>
      <c r="AU56" s="21"/>
      <c r="AV56" s="21"/>
      <c r="AW56" s="21"/>
      <c r="AX56" s="21"/>
      <c r="AY56" s="21"/>
      <c r="AZ56" s="21"/>
      <c r="BA56" s="21"/>
      <c r="BB56" s="21"/>
    </row>
    <row r="57" spans="1:54" s="115" customFormat="1" ht="22.5" customHeight="1" x14ac:dyDescent="0.25">
      <c r="B57" s="121"/>
      <c r="C57" s="81" t="s">
        <v>4</v>
      </c>
      <c r="D57" s="83">
        <v>24.78904</v>
      </c>
      <c r="E57" s="83">
        <v>21.674799999999998</v>
      </c>
      <c r="F57" s="83">
        <v>21.987580000000001</v>
      </c>
      <c r="G57" s="83">
        <v>24.484479999999998</v>
      </c>
      <c r="H57" s="83">
        <v>33.309449999999998</v>
      </c>
      <c r="I57" s="83">
        <v>33.671471599999997</v>
      </c>
      <c r="J57" s="83">
        <v>33.024828500000005</v>
      </c>
      <c r="K57" s="83">
        <v>30.8615976</v>
      </c>
      <c r="L57" s="83">
        <v>34.526059200000006</v>
      </c>
      <c r="M57" s="83">
        <v>35.012970000000003</v>
      </c>
      <c r="N57" s="83">
        <v>44.085831800000001</v>
      </c>
      <c r="O57" s="83">
        <v>56.580082099999998</v>
      </c>
      <c r="P57" s="83">
        <v>62.216112930000001</v>
      </c>
      <c r="Q57" s="83">
        <v>66.459751189999992</v>
      </c>
      <c r="R57" s="83">
        <v>73.665492589999999</v>
      </c>
      <c r="S57" s="83">
        <v>95.784537619959323</v>
      </c>
      <c r="AL57" s="124"/>
      <c r="AM57" s="124"/>
      <c r="AN57" s="124"/>
      <c r="AO57" s="124"/>
      <c r="AP57" s="124"/>
      <c r="AQ57" s="124"/>
      <c r="AR57" s="124"/>
      <c r="AS57" s="124"/>
      <c r="AT57" s="124"/>
      <c r="AU57" s="124"/>
      <c r="AV57" s="124"/>
      <c r="AW57" s="124"/>
      <c r="AX57" s="124"/>
      <c r="AY57" s="124"/>
      <c r="AZ57" s="124"/>
      <c r="BA57" s="124"/>
      <c r="BB57" s="124"/>
    </row>
    <row r="58" spans="1:54" s="24" customFormat="1" ht="22.5" customHeight="1" x14ac:dyDescent="0.25">
      <c r="B58" s="81"/>
      <c r="C58" s="81" t="s">
        <v>0</v>
      </c>
      <c r="D58" s="83">
        <v>2.4839398299999997</v>
      </c>
      <c r="E58" s="83">
        <v>2.4245415499999998</v>
      </c>
      <c r="F58" s="83">
        <v>2.1752363900000002</v>
      </c>
      <c r="G58" s="83">
        <v>2.7148495699999997</v>
      </c>
      <c r="H58" s="83">
        <v>2.6847421199999997</v>
      </c>
      <c r="I58" s="83">
        <v>3.3716045800000001</v>
      </c>
      <c r="J58" s="83">
        <v>2.6671633200000002</v>
      </c>
      <c r="K58" s="83">
        <v>2.4178581700000001</v>
      </c>
      <c r="L58" s="83">
        <v>2.29654728</v>
      </c>
      <c r="M58" s="83">
        <v>2.18275788</v>
      </c>
      <c r="N58" s="83">
        <v>2.7148495699999997</v>
      </c>
      <c r="O58" s="83">
        <v>2.8269627500000003</v>
      </c>
      <c r="P58" s="83">
        <v>2.9566365500000003</v>
      </c>
      <c r="Q58" s="83">
        <v>2.8970269400000004</v>
      </c>
      <c r="R58" s="83">
        <v>3.2420067000000001</v>
      </c>
      <c r="S58" s="83">
        <v>4.2154623800406759</v>
      </c>
      <c r="AL58" s="25"/>
      <c r="AM58" s="25"/>
      <c r="AN58" s="25"/>
      <c r="AO58" s="25"/>
      <c r="AP58" s="25"/>
      <c r="AQ58" s="25"/>
      <c r="AR58" s="25"/>
      <c r="AS58" s="25"/>
      <c r="AT58" s="25"/>
      <c r="AU58" s="25"/>
      <c r="AV58" s="25"/>
      <c r="AW58" s="25"/>
      <c r="AX58" s="25"/>
      <c r="AY58" s="25"/>
      <c r="AZ58" s="25"/>
      <c r="BA58" s="25"/>
      <c r="BB58" s="25"/>
    </row>
    <row r="59" spans="1:54" s="24" customFormat="1" ht="22.5" customHeight="1" x14ac:dyDescent="0.25">
      <c r="B59" s="81"/>
      <c r="C59" s="81" t="s">
        <v>13</v>
      </c>
      <c r="D59" s="83">
        <v>5.7649099999999995</v>
      </c>
      <c r="E59" s="83">
        <v>3.61015</v>
      </c>
      <c r="F59" s="83">
        <v>4.7822899999999997</v>
      </c>
      <c r="G59" s="83">
        <v>2.0950199999999999</v>
      </c>
      <c r="H59" s="83">
        <v>5.0665699999999996</v>
      </c>
      <c r="I59" s="83">
        <v>5.3250999999999999</v>
      </c>
      <c r="J59" s="83">
        <v>4.1818</v>
      </c>
      <c r="K59" s="83">
        <v>3.0045100000000002</v>
      </c>
      <c r="L59" s="83">
        <v>4.82761</v>
      </c>
      <c r="M59" s="83">
        <v>5.2272499999999997</v>
      </c>
      <c r="N59" s="83">
        <v>6.0697900000000002</v>
      </c>
      <c r="O59" s="83">
        <v>9.9837900000000008</v>
      </c>
      <c r="P59" s="83">
        <v>10.829523</v>
      </c>
      <c r="Q59" s="83">
        <v>13.19848116</v>
      </c>
      <c r="R59" s="83">
        <v>16.77477768</v>
      </c>
      <c r="S59" s="83">
        <v>21.811628039999427</v>
      </c>
      <c r="AL59" s="25"/>
      <c r="AM59" s="25"/>
      <c r="AN59" s="25"/>
      <c r="AO59" s="25"/>
      <c r="AP59" s="25"/>
      <c r="AQ59" s="25"/>
      <c r="AR59" s="25"/>
      <c r="AS59" s="25"/>
      <c r="AT59" s="25"/>
      <c r="AU59" s="25"/>
      <c r="AV59" s="25"/>
      <c r="AW59" s="25"/>
      <c r="AX59" s="25"/>
      <c r="AY59" s="25"/>
      <c r="AZ59" s="25"/>
      <c r="BA59" s="25"/>
      <c r="BB59" s="25"/>
    </row>
    <row r="60" spans="1:54" s="24" customFormat="1" ht="22.5" customHeight="1" x14ac:dyDescent="0.25">
      <c r="B60" s="81"/>
      <c r="C60" s="81" t="s">
        <v>2</v>
      </c>
      <c r="D60" s="83">
        <v>1.50552</v>
      </c>
      <c r="E60" s="83">
        <v>0.79152</v>
      </c>
      <c r="F60" s="83">
        <v>0.67422000000000004</v>
      </c>
      <c r="G60" s="83">
        <v>0.64361999999999997</v>
      </c>
      <c r="H60" s="83">
        <v>4.5971400000000004</v>
      </c>
      <c r="I60" s="83">
        <v>4.7328000000000001</v>
      </c>
      <c r="J60" s="83">
        <v>2.0522399999999998</v>
      </c>
      <c r="K60" s="83">
        <v>1.8910799999999999</v>
      </c>
      <c r="L60" s="83">
        <v>2.8376399999999999</v>
      </c>
      <c r="M60" s="83">
        <v>4.1871</v>
      </c>
      <c r="N60" s="83">
        <v>7.30626</v>
      </c>
      <c r="O60" s="83">
        <v>15.71106</v>
      </c>
      <c r="P60" s="83">
        <v>17.536656000000001</v>
      </c>
      <c r="Q60" s="83">
        <v>18.837926710000001</v>
      </c>
      <c r="R60" s="83">
        <v>21.73528726</v>
      </c>
      <c r="S60" s="83">
        <v>28.261596672180652</v>
      </c>
      <c r="AL60" s="25"/>
      <c r="AM60" s="25"/>
      <c r="AN60" s="25"/>
      <c r="AO60" s="25"/>
      <c r="AP60" s="25"/>
      <c r="AQ60" s="25"/>
      <c r="AR60" s="25"/>
      <c r="AS60" s="25"/>
      <c r="AT60" s="25"/>
      <c r="AU60" s="25"/>
      <c r="AV60" s="25"/>
      <c r="AW60" s="25"/>
      <c r="AX60" s="25"/>
      <c r="AY60" s="25"/>
      <c r="AZ60" s="25"/>
      <c r="BA60" s="25"/>
      <c r="BB60" s="25"/>
    </row>
    <row r="61" spans="1:54" s="115" customFormat="1" ht="22.5" customHeight="1" x14ac:dyDescent="0.25">
      <c r="B61" s="121"/>
      <c r="C61" s="81" t="s">
        <v>14</v>
      </c>
      <c r="D61" s="83">
        <v>2.2999999999999998</v>
      </c>
      <c r="E61" s="83">
        <v>2.581</v>
      </c>
      <c r="F61" s="83">
        <v>3.7970000000000002</v>
      </c>
      <c r="G61" s="83">
        <v>7.3170000000000002</v>
      </c>
      <c r="H61" s="83">
        <v>8.6240000000000006</v>
      </c>
      <c r="I61" s="83">
        <v>9.9</v>
      </c>
      <c r="J61" s="83">
        <v>12.271000000000001</v>
      </c>
      <c r="K61" s="83">
        <v>11.617000000000001</v>
      </c>
      <c r="L61" s="83">
        <v>11.348000000000001</v>
      </c>
      <c r="M61" s="83">
        <v>9.4770000000000003</v>
      </c>
      <c r="N61" s="83">
        <v>10.516999999999999</v>
      </c>
      <c r="O61" s="83">
        <v>9.8559999999999999</v>
      </c>
      <c r="P61" s="83">
        <v>11.088700000000001</v>
      </c>
      <c r="Q61" s="83">
        <v>12.30745802</v>
      </c>
      <c r="R61" s="83">
        <v>11.150517069999999</v>
      </c>
      <c r="S61" s="83">
        <v>14.498608293001485</v>
      </c>
      <c r="AL61" s="124"/>
      <c r="AM61" s="124"/>
      <c r="AN61" s="124"/>
      <c r="AO61" s="124"/>
      <c r="AP61" s="124"/>
      <c r="AQ61" s="124"/>
      <c r="AR61" s="124"/>
      <c r="AS61" s="124"/>
      <c r="AT61" s="124"/>
      <c r="AU61" s="124"/>
      <c r="AV61" s="124"/>
      <c r="AW61" s="124"/>
      <c r="AX61" s="124"/>
      <c r="AY61" s="124"/>
      <c r="AZ61" s="124"/>
      <c r="BA61" s="124"/>
      <c r="BB61" s="124"/>
    </row>
    <row r="62" spans="1:54" s="115" customFormat="1" ht="22.5" customHeight="1" x14ac:dyDescent="0.25">
      <c r="B62" s="121"/>
      <c r="C62" s="81" t="s">
        <v>15</v>
      </c>
      <c r="D62" s="83">
        <v>2.7171399999999997</v>
      </c>
      <c r="E62" s="83">
        <v>3.6904899999999996</v>
      </c>
      <c r="F62" s="83">
        <v>4.6143999999999998</v>
      </c>
      <c r="G62" s="83">
        <v>5.5238900000000006</v>
      </c>
      <c r="H62" s="83">
        <v>6.1181999999999999</v>
      </c>
      <c r="I62" s="83">
        <v>6.2294399999999994</v>
      </c>
      <c r="J62" s="83">
        <v>6.7248700000000001</v>
      </c>
      <c r="K62" s="83">
        <v>7.6734999999999998</v>
      </c>
      <c r="L62" s="83">
        <v>9.4502500000000005</v>
      </c>
      <c r="M62" s="83">
        <v>10.956110000000001</v>
      </c>
      <c r="N62" s="83">
        <v>12.727709999999998</v>
      </c>
      <c r="O62" s="83">
        <v>13.491969999999998</v>
      </c>
      <c r="P62" s="83">
        <v>13.525030940000001</v>
      </c>
      <c r="Q62" s="83">
        <v>15.0414738</v>
      </c>
      <c r="R62" s="83">
        <v>18.055920499999999</v>
      </c>
      <c r="S62" s="83">
        <v>23.477451050534604</v>
      </c>
      <c r="AL62" s="124"/>
      <c r="AM62" s="124"/>
      <c r="AN62" s="124"/>
      <c r="AO62" s="124"/>
      <c r="AP62" s="124"/>
      <c r="AQ62" s="124"/>
      <c r="AR62" s="124"/>
      <c r="AS62" s="124"/>
      <c r="AT62" s="124"/>
      <c r="AU62" s="124"/>
      <c r="AV62" s="124"/>
      <c r="AW62" s="124"/>
      <c r="AX62" s="124"/>
      <c r="AY62" s="124"/>
      <c r="AZ62" s="124"/>
      <c r="BA62" s="124"/>
      <c r="BB62" s="124"/>
    </row>
    <row r="63" spans="1:54" s="24" customFormat="1" ht="27" customHeight="1" x14ac:dyDescent="0.25">
      <c r="B63" s="81"/>
      <c r="C63" s="82" t="s">
        <v>16</v>
      </c>
      <c r="D63" s="83">
        <v>3.2399999999999998E-2</v>
      </c>
      <c r="E63" s="83">
        <v>0.1812</v>
      </c>
      <c r="F63" s="83">
        <v>0.40560000000000002</v>
      </c>
      <c r="G63" s="83">
        <v>0.81479999999999997</v>
      </c>
      <c r="H63" s="83">
        <v>1.0187999999999999</v>
      </c>
      <c r="I63" s="83">
        <v>1.1160000000000001</v>
      </c>
      <c r="J63" s="83">
        <v>1.4292</v>
      </c>
      <c r="K63" s="83">
        <v>1.5384</v>
      </c>
      <c r="L63" s="83">
        <v>1.5227999999999999</v>
      </c>
      <c r="M63" s="83">
        <v>1.7327999999999999</v>
      </c>
      <c r="N63" s="83">
        <v>1.7304000000000002</v>
      </c>
      <c r="O63" s="83">
        <v>1.5875999999999999</v>
      </c>
      <c r="P63" s="83">
        <v>1.5866400000000001</v>
      </c>
      <c r="Q63" s="83">
        <v>1.3822999999999999</v>
      </c>
      <c r="R63" s="83">
        <v>1.6707799999999999</v>
      </c>
      <c r="S63" s="83">
        <v>2.1724539419749997</v>
      </c>
      <c r="AL63" s="25"/>
      <c r="AM63" s="25"/>
      <c r="AN63" s="25"/>
      <c r="AO63" s="25"/>
      <c r="AP63" s="25"/>
      <c r="AQ63" s="25"/>
      <c r="AR63" s="25"/>
      <c r="AS63" s="25"/>
      <c r="AT63" s="25"/>
      <c r="AU63" s="25"/>
      <c r="AV63" s="25"/>
      <c r="AW63" s="25"/>
      <c r="AX63" s="25"/>
      <c r="AY63" s="25"/>
      <c r="AZ63" s="25"/>
      <c r="BA63" s="25"/>
      <c r="BB63" s="25"/>
    </row>
    <row r="64" spans="1:54" s="18" customFormat="1" ht="36" customHeight="1" x14ac:dyDescent="0.2">
      <c r="A64" s="17"/>
      <c r="B64" s="191" t="s">
        <v>336</v>
      </c>
      <c r="C64" s="191"/>
      <c r="D64" s="80">
        <v>5470.0774759600008</v>
      </c>
      <c r="E64" s="80">
        <v>6051.7075479300001</v>
      </c>
      <c r="F64" s="80">
        <v>6513.1165819199996</v>
      </c>
      <c r="G64" s="80">
        <v>6706.6809695800002</v>
      </c>
      <c r="H64" s="80">
        <v>7217.6358645800001</v>
      </c>
      <c r="I64" s="80">
        <v>7799.4427917700004</v>
      </c>
      <c r="J64" s="80">
        <v>8488.9777965900012</v>
      </c>
      <c r="K64" s="80">
        <v>8749.8615351000008</v>
      </c>
      <c r="L64" s="80">
        <v>9162.7733553399994</v>
      </c>
      <c r="M64" s="80">
        <v>9091.1021408699999</v>
      </c>
      <c r="N64" s="80">
        <v>9082.7252343300006</v>
      </c>
      <c r="O64" s="80">
        <v>9040.2408789799993</v>
      </c>
      <c r="P64" s="80">
        <v>9200.4125675700016</v>
      </c>
      <c r="Q64" s="80">
        <v>9463.3540874099999</v>
      </c>
      <c r="R64" s="80">
        <v>9729.0095672900006</v>
      </c>
      <c r="S64" s="80" t="s">
        <v>17</v>
      </c>
      <c r="T64" s="17"/>
      <c r="X64" s="20"/>
      <c r="AA64" s="19"/>
      <c r="AB64" s="19"/>
      <c r="AC64" s="19"/>
      <c r="AD64" s="19"/>
      <c r="AE64" s="19"/>
      <c r="AI64" s="14"/>
      <c r="AL64" s="21"/>
      <c r="AM64" s="21"/>
      <c r="AN64" s="21"/>
      <c r="AO64" s="21"/>
      <c r="AP64" s="21"/>
      <c r="AQ64" s="21"/>
      <c r="AR64" s="21"/>
      <c r="AS64" s="21"/>
      <c r="AT64" s="21"/>
      <c r="AU64" s="21"/>
      <c r="AV64" s="21"/>
      <c r="AW64" s="21"/>
      <c r="AX64" s="21"/>
      <c r="AY64" s="21"/>
      <c r="AZ64" s="21"/>
      <c r="BA64" s="21"/>
      <c r="BB64" s="21"/>
    </row>
    <row r="65" spans="1:54" s="18" customFormat="1" ht="36" customHeight="1" x14ac:dyDescent="0.25">
      <c r="A65" s="17"/>
      <c r="B65" s="191" t="s">
        <v>337</v>
      </c>
      <c r="C65" s="191"/>
      <c r="D65" s="80">
        <v>686.89</v>
      </c>
      <c r="E65" s="80">
        <v>674.18</v>
      </c>
      <c r="F65" s="80">
        <v>635.19000000000005</v>
      </c>
      <c r="G65" s="80">
        <v>596.48</v>
      </c>
      <c r="H65" s="80">
        <v>586.77</v>
      </c>
      <c r="I65" s="80">
        <v>573.11</v>
      </c>
      <c r="J65" s="80">
        <v>569.47</v>
      </c>
      <c r="K65" s="80">
        <v>544.20999999999992</v>
      </c>
      <c r="L65" s="80">
        <v>528.87</v>
      </c>
      <c r="M65" s="80">
        <v>489.03999999999996</v>
      </c>
      <c r="N65" s="80">
        <v>457.05</v>
      </c>
      <c r="O65" s="80">
        <v>426.35</v>
      </c>
      <c r="P65" s="80">
        <v>405.9</v>
      </c>
      <c r="Q65" s="80">
        <v>391.1</v>
      </c>
      <c r="R65" s="80">
        <v>378.93</v>
      </c>
      <c r="S65" s="80" t="s">
        <v>17</v>
      </c>
      <c r="T65" s="17"/>
      <c r="AA65" s="19"/>
      <c r="AB65" s="19"/>
      <c r="AC65" s="19"/>
      <c r="AD65" s="19"/>
      <c r="AE65" s="19"/>
      <c r="AI65" s="14"/>
      <c r="AL65" s="21"/>
      <c r="AM65" s="21"/>
      <c r="AN65" s="21"/>
      <c r="AO65" s="21"/>
      <c r="AP65" s="21"/>
      <c r="AQ65" s="21"/>
      <c r="AR65" s="21"/>
      <c r="AS65" s="21"/>
      <c r="AT65" s="21"/>
      <c r="AU65" s="21"/>
      <c r="AV65" s="21"/>
      <c r="AW65" s="21"/>
      <c r="AX65" s="21"/>
      <c r="AY65" s="21"/>
      <c r="AZ65" s="21"/>
      <c r="BA65" s="21"/>
      <c r="BB65" s="21"/>
    </row>
    <row r="66" spans="1:54" s="18" customFormat="1" ht="36" customHeight="1" x14ac:dyDescent="0.25">
      <c r="A66" s="17"/>
      <c r="B66" s="191" t="s">
        <v>326</v>
      </c>
      <c r="C66" s="191"/>
      <c r="D66" s="80">
        <v>154.35</v>
      </c>
      <c r="E66" s="80">
        <v>147.56</v>
      </c>
      <c r="F66" s="80">
        <v>137.43</v>
      </c>
      <c r="G66" s="80">
        <v>129.52000000000001</v>
      </c>
      <c r="H66" s="80">
        <v>124.27000000000001</v>
      </c>
      <c r="I66" s="80">
        <v>120.56</v>
      </c>
      <c r="J66" s="80">
        <v>116.28</v>
      </c>
      <c r="K66" s="80">
        <v>112.03</v>
      </c>
      <c r="L66" s="80">
        <v>107.59</v>
      </c>
      <c r="M66" s="80">
        <v>101.61</v>
      </c>
      <c r="N66" s="80">
        <v>96.68</v>
      </c>
      <c r="O66" s="80">
        <v>91.03</v>
      </c>
      <c r="P66" s="80">
        <v>86.18</v>
      </c>
      <c r="Q66" s="80">
        <v>83.88</v>
      </c>
      <c r="R66" s="80">
        <v>81.36</v>
      </c>
      <c r="S66" s="80" t="s">
        <v>17</v>
      </c>
      <c r="T66" s="17"/>
      <c r="AA66" s="19"/>
      <c r="AB66" s="19"/>
      <c r="AC66" s="19"/>
      <c r="AD66" s="19"/>
      <c r="AE66" s="19"/>
      <c r="AI66" s="14"/>
      <c r="AL66" s="21"/>
      <c r="AM66" s="21"/>
      <c r="AN66" s="21"/>
      <c r="AO66" s="21"/>
      <c r="AP66" s="21"/>
      <c r="AQ66" s="21"/>
      <c r="AR66" s="21"/>
      <c r="AS66" s="21"/>
      <c r="AT66" s="21"/>
      <c r="AU66" s="21"/>
      <c r="AV66" s="21"/>
      <c r="AW66" s="21"/>
      <c r="AX66" s="21"/>
      <c r="AY66" s="21"/>
      <c r="AZ66" s="21"/>
      <c r="BA66" s="21"/>
      <c r="BB66" s="21"/>
    </row>
    <row r="67" spans="1:54" s="18" customFormat="1" ht="36" customHeight="1" x14ac:dyDescent="0.25">
      <c r="A67" s="27"/>
      <c r="B67" s="190" t="s">
        <v>327</v>
      </c>
      <c r="C67" s="190"/>
      <c r="D67" s="84">
        <v>223.77</v>
      </c>
      <c r="E67" s="84">
        <v>217.23000000000002</v>
      </c>
      <c r="F67" s="84">
        <v>204.68</v>
      </c>
      <c r="G67" s="84">
        <v>191.63</v>
      </c>
      <c r="H67" s="84">
        <v>186.72</v>
      </c>
      <c r="I67" s="84">
        <v>186.37</v>
      </c>
      <c r="J67" s="84">
        <v>182.64</v>
      </c>
      <c r="K67" s="84">
        <v>175.44000000000003</v>
      </c>
      <c r="L67" s="84">
        <v>168.05999999999997</v>
      </c>
      <c r="M67" s="84">
        <v>159.55000000000001</v>
      </c>
      <c r="N67" s="84">
        <v>150.65</v>
      </c>
      <c r="O67" s="84">
        <v>140.41999999999999</v>
      </c>
      <c r="P67" s="84">
        <v>135.38</v>
      </c>
      <c r="Q67" s="84">
        <v>131.55000000000001</v>
      </c>
      <c r="R67" s="84">
        <v>127.89</v>
      </c>
      <c r="S67" s="84" t="s">
        <v>17</v>
      </c>
      <c r="T67" s="27"/>
      <c r="AA67" s="19"/>
      <c r="AB67" s="19"/>
      <c r="AC67" s="19"/>
      <c r="AD67" s="19"/>
      <c r="AE67" s="19"/>
      <c r="AI67" s="14"/>
      <c r="AL67" s="21"/>
      <c r="AM67" s="21"/>
      <c r="AN67" s="21"/>
      <c r="AO67" s="21"/>
      <c r="AP67" s="21"/>
      <c r="AQ67" s="21"/>
      <c r="AR67" s="21"/>
      <c r="AS67" s="21"/>
      <c r="AT67" s="21"/>
      <c r="AU67" s="21"/>
      <c r="AV67" s="21"/>
      <c r="AW67" s="21"/>
      <c r="AX67" s="21"/>
      <c r="AY67" s="21"/>
      <c r="AZ67" s="21"/>
      <c r="BA67" s="21"/>
      <c r="BB67" s="21"/>
    </row>
    <row r="68" spans="1:54" s="22" customFormat="1" ht="18" x14ac:dyDescent="0.25">
      <c r="AL68" s="28"/>
      <c r="AM68" s="28"/>
      <c r="AN68" s="28"/>
      <c r="AO68" s="28"/>
      <c r="AP68" s="28"/>
      <c r="AQ68" s="28"/>
      <c r="AR68" s="28"/>
      <c r="AS68" s="28"/>
      <c r="AT68" s="28"/>
      <c r="AU68" s="28"/>
      <c r="AV68" s="28"/>
      <c r="AW68" s="28"/>
      <c r="AX68" s="28"/>
      <c r="AY68" s="28"/>
      <c r="AZ68" s="28"/>
      <c r="BA68" s="28"/>
      <c r="BB68" s="28"/>
    </row>
    <row r="69" spans="1:54" s="64" customFormat="1" ht="18.75" customHeight="1" x14ac:dyDescent="0.2">
      <c r="A69" s="185" t="s">
        <v>103</v>
      </c>
      <c r="B69" s="185"/>
      <c r="C69" s="185"/>
      <c r="D69" s="184"/>
      <c r="E69" s="184"/>
      <c r="F69" s="184"/>
      <c r="G69" s="184"/>
      <c r="H69" s="184"/>
      <c r="I69" s="184"/>
      <c r="J69" s="184"/>
      <c r="K69" s="184"/>
      <c r="L69" s="184"/>
      <c r="M69" s="184"/>
      <c r="N69" s="184"/>
      <c r="O69" s="184"/>
      <c r="S69" s="14"/>
      <c r="Y69" s="65"/>
      <c r="Z69" s="66"/>
    </row>
    <row r="70" spans="1:54" x14ac:dyDescent="0.25">
      <c r="I70" s="29"/>
      <c r="J70" s="29"/>
      <c r="K70" s="29"/>
      <c r="L70" s="29"/>
      <c r="M70" s="29"/>
      <c r="N70" s="29"/>
      <c r="O70" s="29"/>
      <c r="P70" s="29"/>
      <c r="Q70" s="29"/>
      <c r="R70" s="29"/>
      <c r="S70" s="29"/>
    </row>
    <row r="71" spans="1:54" x14ac:dyDescent="0.25">
      <c r="I71" s="29"/>
      <c r="J71" s="29"/>
      <c r="K71" s="29"/>
      <c r="L71" s="29"/>
      <c r="M71" s="29"/>
      <c r="N71" s="29"/>
      <c r="O71" s="29"/>
      <c r="P71" s="29"/>
      <c r="Q71" s="29"/>
      <c r="R71" s="29"/>
      <c r="S71" s="29"/>
    </row>
    <row r="72" spans="1:54" x14ac:dyDescent="0.25">
      <c r="I72" s="29"/>
      <c r="J72" s="29"/>
      <c r="K72" s="29"/>
      <c r="L72" s="29"/>
      <c r="M72" s="29"/>
      <c r="N72" s="29"/>
      <c r="O72" s="29"/>
      <c r="P72" s="29"/>
      <c r="Q72" s="29"/>
      <c r="R72" s="29"/>
      <c r="S72" s="29"/>
    </row>
  </sheetData>
  <mergeCells count="15">
    <mergeCell ref="V3:W3"/>
    <mergeCell ref="B34:C34"/>
    <mergeCell ref="B3:C3"/>
    <mergeCell ref="B4:C4"/>
    <mergeCell ref="B13:C13"/>
    <mergeCell ref="B20:C20"/>
    <mergeCell ref="B30:C30"/>
    <mergeCell ref="B66:C66"/>
    <mergeCell ref="B67:C67"/>
    <mergeCell ref="B38:C38"/>
    <mergeCell ref="B42:C42"/>
    <mergeCell ref="B48:C48"/>
    <mergeCell ref="B56:C56"/>
    <mergeCell ref="B64:C64"/>
    <mergeCell ref="B65:C65"/>
  </mergeCells>
  <hyperlinks>
    <hyperlink ref="V3" location="Índice!A1" display="Volver al índice"/>
  </hyperlinks>
  <pageMargins left="0.18" right="0.25" top="0.75" bottom="0.75" header="0.3" footer="0.3"/>
  <pageSetup paperSize="9" scale="32" orientation="portrait" r:id="rId1"/>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68">
    <tabColor rgb="FFFFC081"/>
    <pageSetUpPr fitToPage="1"/>
  </sheetPr>
  <dimension ref="A1:BB72"/>
  <sheetViews>
    <sheetView showGridLines="0" zoomScale="60" zoomScaleNormal="60" workbookViewId="0"/>
  </sheetViews>
  <sheetFormatPr baseColWidth="10" defaultColWidth="11.42578125" defaultRowHeight="11.25" x14ac:dyDescent="0.25"/>
  <cols>
    <col min="1" max="1" width="2.28515625" style="14" customWidth="1"/>
    <col min="2" max="2" width="5.7109375" style="14" customWidth="1"/>
    <col min="3" max="3" width="72.42578125" style="14" customWidth="1"/>
    <col min="4" max="8" width="15" style="14" customWidth="1"/>
    <col min="9" max="18" width="15" style="30" customWidth="1"/>
    <col min="19" max="19" width="16.85546875" style="30" customWidth="1"/>
    <col min="20" max="20" width="2.28515625" style="14" customWidth="1"/>
    <col min="21" max="27" width="11.42578125" style="14"/>
    <col min="28" max="28" width="16.140625" style="14" bestFit="1" customWidth="1"/>
    <col min="29" max="37" width="11.42578125" style="14"/>
    <col min="38" max="54" width="11.42578125" style="16"/>
    <col min="55" max="16384" width="11.42578125" style="14"/>
  </cols>
  <sheetData>
    <row r="1" spans="1:54" s="6" customFormat="1" ht="39.75" customHeight="1" x14ac:dyDescent="0.25">
      <c r="D1" s="7"/>
      <c r="E1" s="7"/>
      <c r="F1" s="7"/>
      <c r="G1" s="7"/>
      <c r="H1" s="7"/>
      <c r="I1" s="7"/>
      <c r="J1" s="7"/>
      <c r="K1" s="7"/>
      <c r="L1" s="7"/>
      <c r="AB1" s="8" t="e">
        <f ca="1">YEAR(TODAY())-1 &amp; ": " &amp; FIXED(HLOOKUP(YEAR(TODAY())-1,D3:AE4,2,FALSE)) &amp;
" Mtep"</f>
        <v>#N/A</v>
      </c>
      <c r="AL1" s="9"/>
      <c r="AM1" s="9"/>
      <c r="AN1" s="9"/>
      <c r="AO1" s="9"/>
      <c r="AP1" s="9"/>
      <c r="AQ1" s="9"/>
      <c r="AR1" s="9"/>
      <c r="AS1" s="9"/>
      <c r="AT1" s="9"/>
      <c r="AU1" s="9"/>
      <c r="AV1" s="9"/>
      <c r="AW1" s="9"/>
      <c r="AX1" s="9"/>
      <c r="AY1" s="9"/>
      <c r="AZ1" s="9"/>
      <c r="BA1" s="9"/>
      <c r="BB1" s="9"/>
    </row>
    <row r="2" spans="1:54" s="6" customFormat="1" ht="39.75" customHeight="1" x14ac:dyDescent="0.25">
      <c r="D2" s="7"/>
      <c r="E2" s="7"/>
      <c r="F2" s="7"/>
      <c r="G2" s="7"/>
      <c r="H2" s="7"/>
      <c r="I2" s="7"/>
      <c r="J2" s="7"/>
      <c r="K2" s="7"/>
      <c r="L2" s="7"/>
      <c r="S2" s="70"/>
      <c r="W2" s="11"/>
      <c r="Y2" s="12"/>
      <c r="AL2" s="9"/>
      <c r="AM2" s="9"/>
      <c r="AN2" s="9"/>
      <c r="AO2" s="9"/>
      <c r="AP2" s="9"/>
      <c r="AQ2" s="9"/>
      <c r="AR2" s="9"/>
      <c r="AS2" s="9"/>
      <c r="AT2" s="9"/>
      <c r="AU2" s="9"/>
      <c r="AV2" s="9"/>
      <c r="AW2" s="9"/>
      <c r="AX2" s="9"/>
      <c r="AY2" s="9"/>
      <c r="AZ2" s="9"/>
      <c r="BA2" s="9"/>
      <c r="BB2" s="9"/>
    </row>
    <row r="3" spans="1:54" ht="65.25" customHeight="1" x14ac:dyDescent="0.25">
      <c r="A3" s="71"/>
      <c r="B3" s="193" t="s">
        <v>306</v>
      </c>
      <c r="C3" s="193"/>
      <c r="D3" s="13">
        <v>2005</v>
      </c>
      <c r="E3" s="13">
        <v>2006</v>
      </c>
      <c r="F3" s="13">
        <v>2007</v>
      </c>
      <c r="G3" s="13">
        <v>2008</v>
      </c>
      <c r="H3" s="13">
        <v>2009</v>
      </c>
      <c r="I3" s="13">
        <v>2010</v>
      </c>
      <c r="J3" s="13">
        <v>2011</v>
      </c>
      <c r="K3" s="13">
        <v>2012</v>
      </c>
      <c r="L3" s="13">
        <v>2013</v>
      </c>
      <c r="M3" s="13">
        <v>2014</v>
      </c>
      <c r="N3" s="13">
        <v>2015</v>
      </c>
      <c r="O3" s="13">
        <v>2016</v>
      </c>
      <c r="P3" s="13">
        <v>2017</v>
      </c>
      <c r="Q3" s="13">
        <v>2018</v>
      </c>
      <c r="R3" s="13">
        <v>2019</v>
      </c>
      <c r="S3" s="73" t="s">
        <v>342</v>
      </c>
      <c r="T3" s="71"/>
      <c r="V3" s="192" t="s">
        <v>168</v>
      </c>
      <c r="W3" s="192"/>
      <c r="AF3" s="15"/>
    </row>
    <row r="4" spans="1:54" s="18" customFormat="1" ht="36" customHeight="1" x14ac:dyDescent="0.2">
      <c r="A4" s="61"/>
      <c r="B4" s="189" t="s">
        <v>256</v>
      </c>
      <c r="C4" s="189"/>
      <c r="D4" s="75">
        <v>213.95950458000002</v>
      </c>
      <c r="E4" s="75">
        <v>217.80555695999999</v>
      </c>
      <c r="F4" s="75">
        <v>226.73895540000001</v>
      </c>
      <c r="G4" s="75">
        <v>231.96951457999998</v>
      </c>
      <c r="H4" s="75">
        <v>234.32660031</v>
      </c>
      <c r="I4" s="75">
        <v>255.59830018</v>
      </c>
      <c r="J4" s="75">
        <v>266.51319368999998</v>
      </c>
      <c r="K4" s="75">
        <v>270.51394153000001</v>
      </c>
      <c r="L4" s="75">
        <v>271.50273699000002</v>
      </c>
      <c r="M4" s="75">
        <v>276.82251975999998</v>
      </c>
      <c r="N4" s="75">
        <v>283.00696704000001</v>
      </c>
      <c r="O4" s="75">
        <v>293.34885466999998</v>
      </c>
      <c r="P4" s="75">
        <v>295.04500008999997</v>
      </c>
      <c r="Q4" s="75">
        <v>300.61052054999999</v>
      </c>
      <c r="R4" s="75">
        <v>298.13415999999995</v>
      </c>
      <c r="S4" s="75">
        <v>100</v>
      </c>
      <c r="T4" s="61"/>
      <c r="AA4" s="19"/>
      <c r="AB4" s="19"/>
      <c r="AC4" s="19"/>
      <c r="AD4" s="19"/>
      <c r="AE4" s="20"/>
      <c r="AI4" s="14"/>
      <c r="AL4" s="21"/>
      <c r="AM4" s="21">
        <v>2006</v>
      </c>
      <c r="AN4" s="21">
        <v>2007</v>
      </c>
      <c r="AO4" s="21">
        <v>2008</v>
      </c>
      <c r="AP4" s="21">
        <v>2009</v>
      </c>
      <c r="AQ4" s="21">
        <v>2010</v>
      </c>
      <c r="AR4" s="21">
        <v>2011</v>
      </c>
      <c r="AS4" s="21">
        <v>2012</v>
      </c>
      <c r="AT4" s="21">
        <v>2013</v>
      </c>
      <c r="AU4" s="21">
        <v>2014</v>
      </c>
      <c r="AV4" s="21">
        <v>2015</v>
      </c>
      <c r="AW4" s="21">
        <v>2016</v>
      </c>
      <c r="AX4" s="21">
        <v>2017</v>
      </c>
      <c r="AY4" s="21">
        <v>2018</v>
      </c>
      <c r="AZ4" s="21">
        <v>2019</v>
      </c>
      <c r="BA4" s="21"/>
      <c r="BB4" s="21"/>
    </row>
    <row r="5" spans="1:54" s="115" customFormat="1" ht="22.5" customHeight="1" x14ac:dyDescent="0.25">
      <c r="B5" s="121"/>
      <c r="C5" s="81" t="s">
        <v>4</v>
      </c>
      <c r="D5" s="83">
        <v>92.50719749999999</v>
      </c>
      <c r="E5" s="83">
        <v>90.647638399999991</v>
      </c>
      <c r="F5" s="83">
        <v>94.454386499999998</v>
      </c>
      <c r="G5" s="83">
        <v>89.623531200000002</v>
      </c>
      <c r="H5" s="83">
        <v>90.5975696</v>
      </c>
      <c r="I5" s="83">
        <v>95.116872700000002</v>
      </c>
      <c r="J5" s="83">
        <v>93.71328419999999</v>
      </c>
      <c r="K5" s="83">
        <v>97.223771499999998</v>
      </c>
      <c r="L5" s="83">
        <v>96.568746099999998</v>
      </c>
      <c r="M5" s="83">
        <v>96.337654599999993</v>
      </c>
      <c r="N5" s="83">
        <v>102.6842209</v>
      </c>
      <c r="O5" s="83">
        <v>109.7990396</v>
      </c>
      <c r="P5" s="83">
        <v>109.09387390000001</v>
      </c>
      <c r="Q5" s="83">
        <v>108.29133048</v>
      </c>
      <c r="R5" s="83">
        <v>107.42991989000001</v>
      </c>
      <c r="S5" s="83">
        <v>36.034086093992059</v>
      </c>
      <c r="AA5" s="123"/>
      <c r="AB5" s="123"/>
      <c r="AL5" s="124" t="s">
        <v>325</v>
      </c>
      <c r="AM5" s="125">
        <f>+E4/D4-1</f>
        <v>1.7975608924453823E-2</v>
      </c>
      <c r="AN5" s="125">
        <f t="shared" ref="AN5:AZ5" si="0">+F4/E4-1</f>
        <v>4.1015475292215164E-2</v>
      </c>
      <c r="AO5" s="125">
        <f t="shared" si="0"/>
        <v>2.30686393115489E-2</v>
      </c>
      <c r="AP5" s="125">
        <f t="shared" si="0"/>
        <v>1.0161187491674051E-2</v>
      </c>
      <c r="AQ5" s="125">
        <f t="shared" si="0"/>
        <v>9.0777998920561265E-2</v>
      </c>
      <c r="AR5" s="125">
        <f t="shared" si="0"/>
        <v>4.2703310242334869E-2</v>
      </c>
      <c r="AS5" s="125">
        <f t="shared" si="0"/>
        <v>1.501144384113906E-2</v>
      </c>
      <c r="AT5" s="125">
        <f t="shared" si="0"/>
        <v>3.6552476904054831E-3</v>
      </c>
      <c r="AU5" s="125">
        <f t="shared" si="0"/>
        <v>1.9593845826297862E-2</v>
      </c>
      <c r="AV5" s="125">
        <f t="shared" si="0"/>
        <v>2.2340838763269089E-2</v>
      </c>
      <c r="AW5" s="125">
        <f t="shared" si="0"/>
        <v>3.6542872912871616E-2</v>
      </c>
      <c r="AX5" s="125">
        <f t="shared" si="0"/>
        <v>5.782007984684423E-3</v>
      </c>
      <c r="AY5" s="125">
        <f t="shared" si="0"/>
        <v>1.8863293593527564E-2</v>
      </c>
      <c r="AZ5" s="125">
        <f t="shared" si="0"/>
        <v>-8.2377707389257315E-3</v>
      </c>
      <c r="BA5" s="124"/>
      <c r="BB5" s="124"/>
    </row>
    <row r="6" spans="1:54" s="115" customFormat="1" ht="22.5" customHeight="1" x14ac:dyDescent="0.25">
      <c r="B6" s="121"/>
      <c r="C6" s="81" t="s">
        <v>0</v>
      </c>
      <c r="D6" s="83">
        <v>27.367869180000003</v>
      </c>
      <c r="E6" s="83">
        <v>28.713746279999999</v>
      </c>
      <c r="F6" s="83">
        <v>31.148127890000001</v>
      </c>
      <c r="G6" s="83">
        <v>31.805681369999999</v>
      </c>
      <c r="H6" s="83">
        <v>31.703397980000002</v>
      </c>
      <c r="I6" s="83">
        <v>38.62913382</v>
      </c>
      <c r="J6" s="83">
        <v>41.579446510000004</v>
      </c>
      <c r="K6" s="83">
        <v>44.953879330000007</v>
      </c>
      <c r="L6" s="83">
        <v>47.603515890000004</v>
      </c>
      <c r="M6" s="83">
        <v>43.124748889999999</v>
      </c>
      <c r="N6" s="83">
        <v>39.335413610000003</v>
      </c>
      <c r="O6" s="83">
        <v>41.301316559999997</v>
      </c>
      <c r="P6" s="83">
        <v>43.201585469999998</v>
      </c>
      <c r="Q6" s="83">
        <v>50.188580360000003</v>
      </c>
      <c r="R6" s="83">
        <v>48.594513110000001</v>
      </c>
      <c r="S6" s="83">
        <v>16.299545516689538</v>
      </c>
      <c r="AF6" s="24"/>
      <c r="AL6" s="124" t="s">
        <v>324</v>
      </c>
      <c r="AM6" s="125">
        <f>+E64/D64-1</f>
        <v>6.325400170723583E-3</v>
      </c>
      <c r="AN6" s="125">
        <f t="shared" ref="AN6:AZ6" si="1">+F64/E64-1</f>
        <v>4.2693260937007871E-2</v>
      </c>
      <c r="AO6" s="125">
        <f t="shared" si="1"/>
        <v>2.5710735985023714E-2</v>
      </c>
      <c r="AP6" s="125">
        <f t="shared" si="1"/>
        <v>2.2571370753794673E-2</v>
      </c>
      <c r="AQ6" s="125">
        <f t="shared" si="1"/>
        <v>9.510860423822276E-2</v>
      </c>
      <c r="AR6" s="125">
        <f t="shared" si="1"/>
        <v>5.342862813538729E-2</v>
      </c>
      <c r="AS6" s="125">
        <f t="shared" si="1"/>
        <v>8.3853234097643892E-3</v>
      </c>
      <c r="AT6" s="125">
        <f t="shared" si="1"/>
        <v>-4.2525393407363277E-3</v>
      </c>
      <c r="AU6" s="125">
        <f t="shared" si="1"/>
        <v>-6.1620404018899455E-3</v>
      </c>
      <c r="AV6" s="125">
        <f t="shared" si="1"/>
        <v>2.2658937795203782E-2</v>
      </c>
      <c r="AW6" s="125">
        <f t="shared" si="1"/>
        <v>2.7359494171285581E-2</v>
      </c>
      <c r="AX6" s="125">
        <f t="shared" si="1"/>
        <v>1.4395415791715216E-2</v>
      </c>
      <c r="AY6" s="125">
        <f t="shared" si="1"/>
        <v>1.3697032997097125E-2</v>
      </c>
      <c r="AZ6" s="125">
        <f t="shared" si="1"/>
        <v>-3.6351770630091984E-2</v>
      </c>
      <c r="BA6" s="124"/>
      <c r="BB6" s="124"/>
    </row>
    <row r="7" spans="1:54" s="24" customFormat="1" ht="22.5" customHeight="1" x14ac:dyDescent="0.25">
      <c r="B7" s="81"/>
      <c r="C7" s="81" t="s">
        <v>5</v>
      </c>
      <c r="D7" s="83">
        <v>49.655798349999998</v>
      </c>
      <c r="E7" s="83">
        <v>52.823331610000004</v>
      </c>
      <c r="F7" s="83">
        <v>56.231500619999998</v>
      </c>
      <c r="G7" s="83">
        <v>62.917524660000005</v>
      </c>
      <c r="H7" s="83">
        <v>64.913521009999997</v>
      </c>
      <c r="I7" s="83">
        <v>73.454921900000002</v>
      </c>
      <c r="J7" s="83">
        <v>80.264836899999992</v>
      </c>
      <c r="K7" s="83">
        <v>77.079860260000004</v>
      </c>
      <c r="L7" s="83">
        <v>77.88002465000001</v>
      </c>
      <c r="M7" s="83">
        <v>81.699086359999995</v>
      </c>
      <c r="N7" s="83">
        <v>80.837434200000004</v>
      </c>
      <c r="O7" s="83">
        <v>81.46753966</v>
      </c>
      <c r="P7" s="83">
        <v>82.59877161</v>
      </c>
      <c r="Q7" s="83">
        <v>83.052911689999988</v>
      </c>
      <c r="R7" s="83">
        <v>78.666670690000004</v>
      </c>
      <c r="S7" s="83">
        <v>26.386332478639822</v>
      </c>
      <c r="AF7" s="115"/>
      <c r="AI7" s="115"/>
      <c r="AL7" s="25"/>
      <c r="AM7" s="25"/>
      <c r="AN7" s="25"/>
      <c r="AO7" s="25"/>
      <c r="AP7" s="25"/>
      <c r="AQ7" s="25"/>
      <c r="AR7" s="25"/>
      <c r="AS7" s="25"/>
      <c r="AT7" s="25"/>
      <c r="AU7" s="25"/>
      <c r="AV7" s="25"/>
      <c r="AW7" s="25"/>
      <c r="AX7" s="25"/>
      <c r="AY7" s="25"/>
      <c r="AZ7" s="25"/>
      <c r="BA7" s="25"/>
      <c r="BB7" s="25"/>
    </row>
    <row r="8" spans="1:54" s="24" customFormat="1" ht="22.5" customHeight="1" x14ac:dyDescent="0.25">
      <c r="B8" s="81"/>
      <c r="C8" s="81" t="s">
        <v>1</v>
      </c>
      <c r="D8" s="83">
        <v>38.251488070000001</v>
      </c>
      <c r="E8" s="83">
        <v>38.764881889999998</v>
      </c>
      <c r="F8" s="83">
        <v>37.250239820000004</v>
      </c>
      <c r="G8" s="83">
        <v>39.340560549999999</v>
      </c>
      <c r="H8" s="83">
        <v>38.510009230000001</v>
      </c>
      <c r="I8" s="83">
        <v>38.725009180000001</v>
      </c>
      <c r="J8" s="83">
        <v>40.321742140000005</v>
      </c>
      <c r="K8" s="83">
        <v>39.176118160000001</v>
      </c>
      <c r="L8" s="83">
        <v>36.167943099999995</v>
      </c>
      <c r="M8" s="83">
        <v>40.760602639999995</v>
      </c>
      <c r="N8" s="83">
        <v>42.937965770000005</v>
      </c>
      <c r="O8" s="83">
        <v>42.21686897</v>
      </c>
      <c r="P8" s="83">
        <v>38.680895100000001</v>
      </c>
      <c r="Q8" s="83">
        <v>34.792139569999996</v>
      </c>
      <c r="R8" s="83">
        <v>38.024951009999995</v>
      </c>
      <c r="S8" s="83">
        <v>12.754308667614609</v>
      </c>
      <c r="AF8" s="115"/>
      <c r="AL8" s="25"/>
      <c r="AM8" s="25"/>
      <c r="AN8" s="25"/>
      <c r="AO8" s="25"/>
      <c r="AP8" s="25"/>
      <c r="AQ8" s="25"/>
      <c r="AR8" s="25"/>
      <c r="AS8" s="25"/>
      <c r="AT8" s="25"/>
      <c r="AU8" s="25"/>
      <c r="AV8" s="25"/>
      <c r="AW8" s="25"/>
      <c r="AX8" s="25"/>
      <c r="AY8" s="25"/>
      <c r="AZ8" s="25"/>
      <c r="BA8" s="25"/>
      <c r="BB8" s="25"/>
    </row>
    <row r="9" spans="1:54" s="24" customFormat="1" ht="22.5" customHeight="1" x14ac:dyDescent="0.25">
      <c r="B9" s="81"/>
      <c r="C9" s="81" t="s">
        <v>6</v>
      </c>
      <c r="D9" s="83">
        <v>0.31587799999999999</v>
      </c>
      <c r="E9" s="83">
        <v>0.29824800000000001</v>
      </c>
      <c r="F9" s="83">
        <v>0.31226600000000004</v>
      </c>
      <c r="G9" s="83">
        <v>0.26401999999999998</v>
      </c>
      <c r="H9" s="83">
        <v>0.24191799999999999</v>
      </c>
      <c r="I9" s="83">
        <v>0.31665199999999999</v>
      </c>
      <c r="J9" s="83">
        <v>0.395428</v>
      </c>
      <c r="K9" s="83">
        <v>0.34133400000000003</v>
      </c>
      <c r="L9" s="83">
        <v>0.36885399999999996</v>
      </c>
      <c r="M9" s="83">
        <v>0.23667199999999999</v>
      </c>
      <c r="N9" s="83">
        <v>0.184556</v>
      </c>
      <c r="O9" s="83">
        <v>0.244842</v>
      </c>
      <c r="P9" s="83">
        <v>0.24250985</v>
      </c>
      <c r="Q9" s="83">
        <v>0.28987518999999995</v>
      </c>
      <c r="R9" s="83">
        <v>0.24856697</v>
      </c>
      <c r="S9" s="83">
        <v>8.3374199722702033E-2</v>
      </c>
      <c r="AF9" s="115"/>
      <c r="AL9" s="25"/>
      <c r="AM9" s="25"/>
      <c r="AN9" s="25"/>
      <c r="AO9" s="25"/>
      <c r="AP9" s="25"/>
      <c r="AQ9" s="25"/>
      <c r="AR9" s="25"/>
      <c r="AS9" s="25"/>
      <c r="AT9" s="25"/>
      <c r="AU9" s="25"/>
      <c r="AV9" s="25"/>
      <c r="AW9" s="25"/>
      <c r="AX9" s="25"/>
      <c r="AY9" s="25"/>
      <c r="AZ9" s="25"/>
      <c r="BA9" s="25"/>
      <c r="BB9" s="25"/>
    </row>
    <row r="10" spans="1:54" s="24" customFormat="1" ht="22.5" customHeight="1" x14ac:dyDescent="0.25">
      <c r="B10" s="81"/>
      <c r="C10" s="81" t="s">
        <v>7</v>
      </c>
      <c r="D10" s="83">
        <v>5.7995287200000005</v>
      </c>
      <c r="E10" s="83">
        <v>6.4772096700000006</v>
      </c>
      <c r="F10" s="83">
        <v>7.2464248399999995</v>
      </c>
      <c r="G10" s="83">
        <v>7.8686042299999999</v>
      </c>
      <c r="H10" s="83">
        <v>8.1214351600000008</v>
      </c>
      <c r="I10" s="83">
        <v>9.0480085700000004</v>
      </c>
      <c r="J10" s="83">
        <v>9.8947456299999992</v>
      </c>
      <c r="K10" s="83">
        <v>11.35850426</v>
      </c>
      <c r="L10" s="83">
        <v>12.37565706</v>
      </c>
      <c r="M10" s="83">
        <v>13.995290279999999</v>
      </c>
      <c r="N10" s="83">
        <v>16.206414559999999</v>
      </c>
      <c r="O10" s="83">
        <v>17.350793530000001</v>
      </c>
      <c r="P10" s="83">
        <v>19.989477959999999</v>
      </c>
      <c r="Q10" s="83">
        <v>22.48</v>
      </c>
      <c r="R10" s="83">
        <v>23.526651910000002</v>
      </c>
      <c r="S10" s="83">
        <v>7.8912969617436683</v>
      </c>
      <c r="AL10" s="25"/>
      <c r="AM10" s="25"/>
      <c r="AN10" s="25"/>
      <c r="AO10" s="25"/>
      <c r="AP10" s="25"/>
      <c r="AQ10" s="25"/>
      <c r="AR10" s="25"/>
      <c r="AS10" s="25"/>
      <c r="AT10" s="25"/>
      <c r="AU10" s="25"/>
      <c r="AV10" s="25"/>
      <c r="AW10" s="25"/>
      <c r="AX10" s="25"/>
      <c r="AY10" s="25"/>
      <c r="AZ10" s="25"/>
      <c r="BA10" s="25"/>
      <c r="BB10" s="25"/>
    </row>
    <row r="11" spans="1:54" s="24" customFormat="1" ht="22.5" customHeight="1" x14ac:dyDescent="0.25">
      <c r="B11" s="81"/>
      <c r="C11" s="126" t="s">
        <v>18</v>
      </c>
      <c r="D11" s="83">
        <v>1.2469999999999998E-2</v>
      </c>
      <c r="E11" s="83">
        <v>2.3219999999999998E-2</v>
      </c>
      <c r="F11" s="83">
        <v>3.8355999999999994E-2</v>
      </c>
      <c r="G11" s="83">
        <v>6.2005999999999999E-2</v>
      </c>
      <c r="H11" s="83">
        <v>0.107586</v>
      </c>
      <c r="I11" s="83">
        <v>0.136654</v>
      </c>
      <c r="J11" s="83">
        <v>0.15307999999999999</v>
      </c>
      <c r="K11" s="83">
        <v>0.17371999999999999</v>
      </c>
      <c r="L11" s="83">
        <v>0.236844</v>
      </c>
      <c r="M11" s="83">
        <v>0.31845799999999996</v>
      </c>
      <c r="N11" s="83">
        <v>0.45726200000000006</v>
      </c>
      <c r="O11" s="83">
        <v>0.58531600000000006</v>
      </c>
      <c r="P11" s="83">
        <v>0.79337003000000006</v>
      </c>
      <c r="Q11" s="83">
        <v>1.01346355</v>
      </c>
      <c r="R11" s="83">
        <v>1.1102873500000001</v>
      </c>
      <c r="S11" s="83">
        <v>0.37241198727445401</v>
      </c>
      <c r="AL11" s="25"/>
      <c r="AM11" s="25"/>
      <c r="AN11" s="25"/>
      <c r="AO11" s="25"/>
      <c r="AP11" s="25"/>
      <c r="AQ11" s="25"/>
      <c r="AR11" s="25"/>
      <c r="AS11" s="25"/>
      <c r="AT11" s="25"/>
      <c r="AU11" s="25"/>
      <c r="AV11" s="25"/>
      <c r="AW11" s="25"/>
      <c r="AX11" s="25"/>
      <c r="AY11" s="25"/>
      <c r="AZ11" s="25"/>
      <c r="BA11" s="25"/>
      <c r="BB11" s="25"/>
    </row>
    <row r="12" spans="1:54" s="24" customFormat="1" ht="27" customHeight="1" x14ac:dyDescent="0.25">
      <c r="A12" s="23"/>
      <c r="B12" s="77"/>
      <c r="C12" s="78" t="s">
        <v>19</v>
      </c>
      <c r="D12" s="79">
        <v>4.9274760000031392E-2</v>
      </c>
      <c r="E12" s="79">
        <v>5.7281109999991031E-2</v>
      </c>
      <c r="F12" s="79">
        <v>5.7653729999998404E-2</v>
      </c>
      <c r="G12" s="79">
        <v>8.7586570000013353E-2</v>
      </c>
      <c r="H12" s="79">
        <v>0.13116332999999258</v>
      </c>
      <c r="I12" s="79">
        <v>0.17104800999996428</v>
      </c>
      <c r="J12" s="79">
        <v>0.19063031000001729</v>
      </c>
      <c r="K12" s="79">
        <v>0.20675401999994847</v>
      </c>
      <c r="L12" s="79">
        <v>0.30115218999998206</v>
      </c>
      <c r="M12" s="79">
        <v>0.35000698999999713</v>
      </c>
      <c r="N12" s="79">
        <v>0.36369999999999436</v>
      </c>
      <c r="O12" s="79">
        <v>0.38313835000002427</v>
      </c>
      <c r="P12" s="79">
        <v>0.44451616999998578</v>
      </c>
      <c r="Q12" s="79">
        <v>0.50221971000001986</v>
      </c>
      <c r="R12" s="79">
        <v>0.53259906999988971</v>
      </c>
      <c r="S12" s="79">
        <v>0.17864409432313619</v>
      </c>
      <c r="T12" s="23"/>
      <c r="AL12" s="25"/>
      <c r="AM12" s="25"/>
      <c r="AN12" s="25"/>
      <c r="AO12" s="25"/>
      <c r="AP12" s="25"/>
      <c r="AQ12" s="25"/>
      <c r="AR12" s="25"/>
      <c r="AS12" s="25"/>
      <c r="AT12" s="25"/>
      <c r="AU12" s="25"/>
      <c r="AV12" s="25"/>
      <c r="AW12" s="25"/>
      <c r="AX12" s="25"/>
      <c r="AY12" s="25"/>
      <c r="AZ12" s="25"/>
      <c r="BA12" s="25"/>
      <c r="BB12" s="25"/>
    </row>
    <row r="13" spans="1:54" s="18" customFormat="1" ht="36" customHeight="1" x14ac:dyDescent="0.25">
      <c r="A13" s="17"/>
      <c r="B13" s="191" t="s">
        <v>257</v>
      </c>
      <c r="C13" s="191"/>
      <c r="D13" s="80">
        <v>150.50196940999999</v>
      </c>
      <c r="E13" s="80">
        <v>152.64008838999999</v>
      </c>
      <c r="F13" s="80">
        <v>158.43809807</v>
      </c>
      <c r="G13" s="80">
        <v>159.13415887000002</v>
      </c>
      <c r="H13" s="80">
        <v>159.35913993</v>
      </c>
      <c r="I13" s="80">
        <v>171.73823358000001</v>
      </c>
      <c r="J13" s="80">
        <v>177.58327338000001</v>
      </c>
      <c r="K13" s="80">
        <v>182.81758259</v>
      </c>
      <c r="L13" s="80">
        <v>185.64514736000001</v>
      </c>
      <c r="M13" s="80">
        <v>187.87364099999999</v>
      </c>
      <c r="N13" s="80">
        <v>193.68726675000002</v>
      </c>
      <c r="O13" s="80">
        <v>199.66385105999998</v>
      </c>
      <c r="P13" s="80">
        <v>206.01491534000002</v>
      </c>
      <c r="Q13" s="80">
        <v>210.09407910000002</v>
      </c>
      <c r="R13" s="80">
        <v>209.08873076999998</v>
      </c>
      <c r="S13" s="80">
        <v>100</v>
      </c>
      <c r="T13" s="17"/>
      <c r="AA13" s="19"/>
      <c r="AB13" s="19"/>
      <c r="AC13" s="19"/>
      <c r="AD13" s="19"/>
      <c r="AE13" s="19"/>
      <c r="AI13" s="14"/>
      <c r="AL13" s="21"/>
      <c r="AM13" s="21"/>
      <c r="AN13" s="21"/>
      <c r="AO13" s="21"/>
      <c r="AP13" s="21"/>
      <c r="AQ13" s="21"/>
      <c r="AR13" s="21"/>
      <c r="AS13" s="21"/>
      <c r="AT13" s="21"/>
      <c r="AU13" s="21"/>
      <c r="AV13" s="21"/>
      <c r="AW13" s="21"/>
      <c r="AX13" s="21"/>
      <c r="AY13" s="21"/>
      <c r="AZ13" s="21"/>
      <c r="BA13" s="21"/>
      <c r="BB13" s="21"/>
    </row>
    <row r="14" spans="1:54" s="24" customFormat="1" ht="22.5" customHeight="1" x14ac:dyDescent="0.25">
      <c r="B14" s="81"/>
      <c r="C14" s="81" t="s">
        <v>4</v>
      </c>
      <c r="D14" s="83">
        <v>79.634517200000005</v>
      </c>
      <c r="E14" s="83">
        <v>78.604801999999992</v>
      </c>
      <c r="F14" s="83">
        <v>80.813758300000003</v>
      </c>
      <c r="G14" s="83">
        <v>77.766942099999994</v>
      </c>
      <c r="H14" s="83">
        <v>79.694278999999995</v>
      </c>
      <c r="I14" s="83">
        <v>81.864532099999991</v>
      </c>
      <c r="J14" s="83">
        <v>82.073471900000001</v>
      </c>
      <c r="K14" s="83">
        <v>84.385188899999989</v>
      </c>
      <c r="L14" s="83">
        <v>84.611640499999993</v>
      </c>
      <c r="M14" s="83">
        <v>86.522341400000002</v>
      </c>
      <c r="N14" s="83">
        <v>90.297062699999998</v>
      </c>
      <c r="O14" s="83">
        <v>94.072240000000008</v>
      </c>
      <c r="P14" s="83">
        <v>97.373847689999991</v>
      </c>
      <c r="Q14" s="83">
        <v>96.568419320000004</v>
      </c>
      <c r="R14" s="83">
        <v>97.10562247</v>
      </c>
      <c r="S14" s="83">
        <v>46.442303280714498</v>
      </c>
      <c r="AL14" s="25"/>
      <c r="AM14" s="25"/>
      <c r="AN14" s="25"/>
      <c r="AO14" s="25"/>
      <c r="AP14" s="25"/>
      <c r="AQ14" s="25"/>
      <c r="AR14" s="25"/>
      <c r="AS14" s="25"/>
      <c r="AT14" s="25"/>
      <c r="AU14" s="25"/>
      <c r="AV14" s="25"/>
      <c r="AW14" s="25"/>
      <c r="AX14" s="25"/>
      <c r="AY14" s="25"/>
      <c r="AZ14" s="25"/>
      <c r="BA14" s="25"/>
      <c r="BB14" s="25"/>
    </row>
    <row r="15" spans="1:54" s="115" customFormat="1" ht="22.5" customHeight="1" x14ac:dyDescent="0.25">
      <c r="B15" s="121"/>
      <c r="C15" s="81" t="s">
        <v>0</v>
      </c>
      <c r="D15" s="83">
        <v>15.981607690000001</v>
      </c>
      <c r="E15" s="83">
        <v>16.107690650000002</v>
      </c>
      <c r="F15" s="83">
        <v>16.732148030000001</v>
      </c>
      <c r="G15" s="83">
        <v>17.59416147</v>
      </c>
      <c r="H15" s="83">
        <v>18.118137170000001</v>
      </c>
      <c r="I15" s="83">
        <v>20.512019339999998</v>
      </c>
      <c r="J15" s="83">
        <v>21.464322150000001</v>
      </c>
      <c r="K15" s="83">
        <v>22.733564220000002</v>
      </c>
      <c r="L15" s="83">
        <v>24.132847389999998</v>
      </c>
      <c r="M15" s="83">
        <v>22.210916949999998</v>
      </c>
      <c r="N15" s="83">
        <v>20.4975299</v>
      </c>
      <c r="O15" s="83">
        <v>21.525178500000003</v>
      </c>
      <c r="P15" s="83">
        <v>22.161991950000001</v>
      </c>
      <c r="Q15" s="83">
        <v>23.801369490000003</v>
      </c>
      <c r="R15" s="83">
        <v>22.817939070000001</v>
      </c>
      <c r="S15" s="83">
        <v>10.913041073983083</v>
      </c>
      <c r="AF15" s="24"/>
      <c r="AG15" s="24"/>
      <c r="AH15" s="24"/>
      <c r="AI15" s="24"/>
      <c r="AL15" s="124"/>
      <c r="AM15" s="124"/>
      <c r="AN15" s="124"/>
      <c r="AO15" s="124"/>
      <c r="AP15" s="124"/>
      <c r="AQ15" s="124"/>
      <c r="AR15" s="124"/>
      <c r="AS15" s="124"/>
      <c r="AT15" s="124"/>
      <c r="AU15" s="124"/>
      <c r="AV15" s="124"/>
      <c r="AW15" s="124"/>
      <c r="AX15" s="124"/>
      <c r="AY15" s="124"/>
      <c r="AZ15" s="124"/>
      <c r="BA15" s="124"/>
      <c r="BB15" s="124"/>
    </row>
    <row r="16" spans="1:54" s="24" customFormat="1" ht="22.5" customHeight="1" x14ac:dyDescent="0.25">
      <c r="B16" s="81"/>
      <c r="C16" s="81" t="s">
        <v>5</v>
      </c>
      <c r="D16" s="83">
        <v>14.143401069999999</v>
      </c>
      <c r="E16" s="83">
        <v>15.46072923</v>
      </c>
      <c r="F16" s="83">
        <v>15.867720069999999</v>
      </c>
      <c r="G16" s="83">
        <v>17.33955284</v>
      </c>
      <c r="H16" s="83">
        <v>14.64627303</v>
      </c>
      <c r="I16" s="83">
        <v>18.094442950000001</v>
      </c>
      <c r="J16" s="83">
        <v>20.226442119999998</v>
      </c>
      <c r="K16" s="83">
        <v>19.812285150000001</v>
      </c>
      <c r="L16" s="83">
        <v>19.634684919999998</v>
      </c>
      <c r="M16" s="83">
        <v>20.078823100000001</v>
      </c>
      <c r="N16" s="83">
        <v>20.95229483</v>
      </c>
      <c r="O16" s="83">
        <v>19.45352334</v>
      </c>
      <c r="P16" s="83">
        <v>18.62855725</v>
      </c>
      <c r="Q16" s="83">
        <v>18.24786228</v>
      </c>
      <c r="R16" s="83">
        <v>17.94050206</v>
      </c>
      <c r="S16" s="83">
        <v>8.5803295060099423</v>
      </c>
      <c r="X16" s="127"/>
      <c r="AF16" s="128"/>
      <c r="AI16" s="115"/>
      <c r="AL16" s="25"/>
      <c r="AM16" s="25"/>
      <c r="AN16" s="25"/>
      <c r="AO16" s="25"/>
      <c r="AP16" s="25"/>
      <c r="AQ16" s="25"/>
      <c r="AR16" s="25"/>
      <c r="AS16" s="25"/>
      <c r="AT16" s="25"/>
      <c r="AU16" s="25"/>
      <c r="AV16" s="25"/>
      <c r="AW16" s="25"/>
      <c r="AX16" s="25"/>
      <c r="AY16" s="25"/>
      <c r="AZ16" s="25"/>
      <c r="BA16" s="25"/>
      <c r="BB16" s="25"/>
    </row>
    <row r="17" spans="1:54" s="24" customFormat="1" ht="22.5" customHeight="1" x14ac:dyDescent="0.25">
      <c r="B17" s="81"/>
      <c r="C17" s="81" t="s">
        <v>9</v>
      </c>
      <c r="D17" s="83">
        <v>30.755921999999998</v>
      </c>
      <c r="E17" s="83">
        <v>31.936443999999998</v>
      </c>
      <c r="F17" s="83">
        <v>33.642167999999998</v>
      </c>
      <c r="G17" s="83">
        <v>34.365341999999998</v>
      </c>
      <c r="H17" s="83">
        <v>34.890114000000004</v>
      </c>
      <c r="I17" s="83">
        <v>38.64367</v>
      </c>
      <c r="J17" s="83">
        <v>40.472718</v>
      </c>
      <c r="K17" s="83">
        <v>41.400829999999999</v>
      </c>
      <c r="L17" s="83">
        <v>41.892749999999999</v>
      </c>
      <c r="M17" s="83">
        <v>41.867724000000003</v>
      </c>
      <c r="N17" s="83">
        <v>42.596745999999996</v>
      </c>
      <c r="O17" s="83">
        <v>44.485305999999994</v>
      </c>
      <c r="P17" s="83">
        <v>44.998408920000003</v>
      </c>
      <c r="Q17" s="83">
        <v>46.629353760000001</v>
      </c>
      <c r="R17" s="83">
        <v>46.128628970000001</v>
      </c>
      <c r="S17" s="83">
        <v>22.061748043581566</v>
      </c>
      <c r="X17" s="127"/>
      <c r="AF17" s="128"/>
      <c r="AG17" s="115"/>
      <c r="AH17" s="115"/>
      <c r="AL17" s="25"/>
      <c r="AM17" s="25"/>
      <c r="AN17" s="25"/>
      <c r="AO17" s="25"/>
      <c r="AP17" s="25"/>
      <c r="AQ17" s="25"/>
      <c r="AR17" s="25"/>
      <c r="AS17" s="25"/>
      <c r="AT17" s="25"/>
      <c r="AU17" s="25"/>
      <c r="AV17" s="25"/>
      <c r="AW17" s="25"/>
      <c r="AX17" s="25"/>
      <c r="AY17" s="25"/>
      <c r="AZ17" s="25"/>
      <c r="BA17" s="25"/>
      <c r="BB17" s="25"/>
    </row>
    <row r="18" spans="1:54" s="24" customFormat="1" ht="22.5" customHeight="1" x14ac:dyDescent="0.25">
      <c r="B18" s="81"/>
      <c r="C18" s="81" t="s">
        <v>10</v>
      </c>
      <c r="D18" s="83">
        <v>4.5340417799999999</v>
      </c>
      <c r="E18" s="83">
        <v>4.4443058400000002</v>
      </c>
      <c r="F18" s="83">
        <v>4.6309193400000002</v>
      </c>
      <c r="G18" s="83">
        <v>4.7656546300000002</v>
      </c>
      <c r="H18" s="83">
        <v>4.4895201399999998</v>
      </c>
      <c r="I18" s="83">
        <v>4.3950310799999999</v>
      </c>
      <c r="J18" s="83">
        <v>4.5725205200000003</v>
      </c>
      <c r="K18" s="83">
        <v>4.3648882100000002</v>
      </c>
      <c r="L18" s="83">
        <v>4.3709550000000004</v>
      </c>
      <c r="M18" s="83">
        <v>4.6953132999999996</v>
      </c>
      <c r="N18" s="83">
        <v>4.5276883699999999</v>
      </c>
      <c r="O18" s="83">
        <v>4.9510500000000004</v>
      </c>
      <c r="P18" s="83">
        <v>5.3086578399999995</v>
      </c>
      <c r="Q18" s="83">
        <v>5.8450083900000003</v>
      </c>
      <c r="R18" s="83">
        <v>5.6058841700000004</v>
      </c>
      <c r="S18" s="83">
        <v>2.6811029697083666</v>
      </c>
      <c r="AF18" s="128"/>
      <c r="AL18" s="25"/>
      <c r="AM18" s="25"/>
      <c r="AN18" s="25"/>
      <c r="AO18" s="25"/>
      <c r="AP18" s="25"/>
      <c r="AQ18" s="25"/>
      <c r="AR18" s="25"/>
      <c r="AS18" s="25"/>
      <c r="AT18" s="25"/>
      <c r="AU18" s="25"/>
      <c r="AV18" s="25"/>
      <c r="AW18" s="25"/>
      <c r="AX18" s="25"/>
      <c r="AY18" s="25"/>
      <c r="AZ18" s="25"/>
      <c r="BA18" s="25"/>
      <c r="BB18" s="25"/>
    </row>
    <row r="19" spans="1:54" s="24" customFormat="1" ht="27" customHeight="1" x14ac:dyDescent="0.25">
      <c r="B19" s="81"/>
      <c r="C19" s="82" t="s">
        <v>7</v>
      </c>
      <c r="D19" s="83">
        <v>5.4524796699999998</v>
      </c>
      <c r="E19" s="83">
        <v>6.0861166799999999</v>
      </c>
      <c r="F19" s="83">
        <v>6.7513843299999996</v>
      </c>
      <c r="G19" s="83">
        <v>7.3025058400000002</v>
      </c>
      <c r="H19" s="83">
        <v>7.5208165999999999</v>
      </c>
      <c r="I19" s="83">
        <v>8.2285380999999997</v>
      </c>
      <c r="J19" s="83">
        <v>8.7737986899999996</v>
      </c>
      <c r="K19" s="83">
        <v>10.120826109999999</v>
      </c>
      <c r="L19" s="83">
        <v>11.00226956</v>
      </c>
      <c r="M19" s="83">
        <v>12.498522250000001</v>
      </c>
      <c r="N19" s="83">
        <v>14.815944960000001</v>
      </c>
      <c r="O19" s="83">
        <v>15.176553220000001</v>
      </c>
      <c r="P19" s="83">
        <v>17.543451679999997</v>
      </c>
      <c r="Q19" s="83">
        <v>19.002065849999997</v>
      </c>
      <c r="R19" s="83">
        <v>19.49015404</v>
      </c>
      <c r="S19" s="83">
        <v>9.3214751307852151</v>
      </c>
      <c r="AL19" s="25"/>
      <c r="AM19" s="25"/>
      <c r="AN19" s="25"/>
      <c r="AO19" s="25"/>
      <c r="AP19" s="25"/>
      <c r="AQ19" s="25"/>
      <c r="AR19" s="25"/>
      <c r="AS19" s="25"/>
      <c r="AT19" s="25"/>
      <c r="AU19" s="25"/>
      <c r="AV19" s="25"/>
      <c r="AW19" s="25"/>
      <c r="AX19" s="25"/>
      <c r="AY19" s="25"/>
      <c r="AZ19" s="25"/>
      <c r="BA19" s="25"/>
      <c r="BB19" s="25"/>
    </row>
    <row r="20" spans="1:54" s="18" customFormat="1" ht="36" customHeight="1" x14ac:dyDescent="0.25">
      <c r="A20" s="17"/>
      <c r="B20" s="191" t="s">
        <v>258</v>
      </c>
      <c r="C20" s="191"/>
      <c r="D20" s="80">
        <v>33.487540000000003</v>
      </c>
      <c r="E20" s="80">
        <v>34.745805999999995</v>
      </c>
      <c r="F20" s="80">
        <v>36.749175999999999</v>
      </c>
      <c r="G20" s="80">
        <v>38.392893999999998</v>
      </c>
      <c r="H20" s="80">
        <v>39.087343999999995</v>
      </c>
      <c r="I20" s="80">
        <v>42.957688000000005</v>
      </c>
      <c r="J20" s="80">
        <v>45.002595999999997</v>
      </c>
      <c r="K20" s="80">
        <v>45.977148</v>
      </c>
      <c r="L20" s="80">
        <v>46.611656000000004</v>
      </c>
      <c r="M20" s="80">
        <v>47.380324000000002</v>
      </c>
      <c r="N20" s="80">
        <v>47.531942000000001</v>
      </c>
      <c r="O20" s="80">
        <v>48.383858000000004</v>
      </c>
      <c r="P20" s="80">
        <v>48.751643190000003</v>
      </c>
      <c r="Q20" s="80">
        <v>50.259207150000002</v>
      </c>
      <c r="R20" s="80">
        <v>49.518680320000001</v>
      </c>
      <c r="S20" s="80">
        <v>100</v>
      </c>
      <c r="T20" s="17"/>
      <c r="Y20" s="26"/>
      <c r="AA20" s="19"/>
      <c r="AB20" s="19"/>
      <c r="AC20" s="19"/>
      <c r="AD20" s="19"/>
      <c r="AE20" s="19"/>
      <c r="AI20" s="14"/>
      <c r="AL20" s="21"/>
      <c r="AM20" s="21"/>
      <c r="AN20" s="21"/>
      <c r="AO20" s="21"/>
      <c r="AP20" s="21"/>
      <c r="AQ20" s="21"/>
      <c r="AR20" s="21"/>
      <c r="AS20" s="21"/>
      <c r="AT20" s="21"/>
      <c r="AU20" s="21"/>
      <c r="AV20" s="21"/>
      <c r="AW20" s="21"/>
      <c r="AX20" s="21"/>
      <c r="AY20" s="21"/>
      <c r="AZ20" s="21"/>
      <c r="BA20" s="21"/>
      <c r="BB20" s="21"/>
    </row>
    <row r="21" spans="1:54" s="24" customFormat="1" ht="22.5" customHeight="1" x14ac:dyDescent="0.25">
      <c r="B21" s="81"/>
      <c r="C21" s="81" t="s">
        <v>4</v>
      </c>
      <c r="D21" s="83">
        <v>2.235312</v>
      </c>
      <c r="E21" s="83">
        <v>2.0461119999999999</v>
      </c>
      <c r="F21" s="83">
        <v>2.1656520000000001</v>
      </c>
      <c r="G21" s="83">
        <v>1.3201859999999999</v>
      </c>
      <c r="H21" s="83">
        <v>1.7037460000000002</v>
      </c>
      <c r="I21" s="83">
        <v>1.6284100000000001</v>
      </c>
      <c r="J21" s="83">
        <v>1.430266</v>
      </c>
      <c r="K21" s="83">
        <v>1.8204480000000001</v>
      </c>
      <c r="L21" s="83">
        <v>1.8419480000000001</v>
      </c>
      <c r="M21" s="83">
        <v>1.49597</v>
      </c>
      <c r="N21" s="83">
        <v>1.0765480000000001</v>
      </c>
      <c r="O21" s="83">
        <v>1.5271020000000002</v>
      </c>
      <c r="P21" s="83">
        <v>1.0143718099999999</v>
      </c>
      <c r="Q21" s="83">
        <v>1.1313792699999998</v>
      </c>
      <c r="R21" s="83">
        <v>0.72415644000000001</v>
      </c>
      <c r="S21" s="83">
        <v>1.4623904258359686</v>
      </c>
      <c r="AL21" s="25"/>
      <c r="AM21" s="25"/>
      <c r="AN21" s="25"/>
      <c r="AO21" s="25"/>
      <c r="AP21" s="25"/>
      <c r="AQ21" s="25"/>
      <c r="AR21" s="25"/>
      <c r="AS21" s="25"/>
      <c r="AT21" s="25"/>
      <c r="AU21" s="25"/>
      <c r="AV21" s="25"/>
      <c r="AW21" s="25"/>
      <c r="AX21" s="25"/>
      <c r="AY21" s="25"/>
      <c r="AZ21" s="25"/>
      <c r="BA21" s="25"/>
      <c r="BB21" s="25"/>
    </row>
    <row r="22" spans="1:54" s="115" customFormat="1" ht="22.5" customHeight="1" x14ac:dyDescent="0.25">
      <c r="B22" s="121"/>
      <c r="C22" s="81" t="s">
        <v>0</v>
      </c>
      <c r="D22" s="83">
        <v>5.3452440000000001</v>
      </c>
      <c r="E22" s="83">
        <v>6.2484159999999997</v>
      </c>
      <c r="F22" s="83">
        <v>7.0829599999999999</v>
      </c>
      <c r="G22" s="83">
        <v>6.9945519999999997</v>
      </c>
      <c r="H22" s="83">
        <v>6.0439080000000001</v>
      </c>
      <c r="I22" s="83">
        <v>8.8738240000000008</v>
      </c>
      <c r="J22" s="83">
        <v>9.9516620000000007</v>
      </c>
      <c r="K22" s="83">
        <v>9.6265820000000009</v>
      </c>
      <c r="L22" s="83">
        <v>12.45581</v>
      </c>
      <c r="M22" s="83">
        <v>11.219388</v>
      </c>
      <c r="N22" s="83">
        <v>10.565616</v>
      </c>
      <c r="O22" s="83">
        <v>10.884074</v>
      </c>
      <c r="P22" s="83">
        <v>10.831440280000001</v>
      </c>
      <c r="Q22" s="83">
        <v>13.103910809999999</v>
      </c>
      <c r="R22" s="83">
        <v>12.754611520000001</v>
      </c>
      <c r="S22" s="83">
        <v>25.757171712931466</v>
      </c>
      <c r="AL22" s="124"/>
      <c r="AM22" s="124"/>
      <c r="AN22" s="124"/>
      <c r="AO22" s="124"/>
      <c r="AP22" s="124"/>
      <c r="AQ22" s="124"/>
      <c r="AR22" s="124"/>
      <c r="AS22" s="124"/>
      <c r="AT22" s="124"/>
      <c r="AU22" s="124"/>
      <c r="AV22" s="124"/>
      <c r="AW22" s="124"/>
      <c r="AX22" s="124"/>
      <c r="AY22" s="124"/>
      <c r="AZ22" s="124"/>
      <c r="BA22" s="124"/>
      <c r="BB22" s="124"/>
    </row>
    <row r="23" spans="1:54" s="24" customFormat="1" ht="22.5" customHeight="1" x14ac:dyDescent="0.25">
      <c r="B23" s="81"/>
      <c r="C23" s="81" t="s">
        <v>5</v>
      </c>
      <c r="D23" s="83">
        <v>12.796025999999999</v>
      </c>
      <c r="E23" s="83">
        <v>13.150604</v>
      </c>
      <c r="F23" s="83">
        <v>14.680543999999999</v>
      </c>
      <c r="G23" s="83">
        <v>16.491446</v>
      </c>
      <c r="H23" s="83">
        <v>17.962304</v>
      </c>
      <c r="I23" s="83">
        <v>18.857735999999999</v>
      </c>
      <c r="J23" s="83">
        <v>19.308547999999998</v>
      </c>
      <c r="K23" s="83">
        <v>20.583842000000001</v>
      </c>
      <c r="L23" s="83">
        <v>19.164411999999999</v>
      </c>
      <c r="M23" s="83">
        <v>19.908999999999999</v>
      </c>
      <c r="N23" s="83">
        <v>20.346396000000002</v>
      </c>
      <c r="O23" s="83">
        <v>20.184114000000001</v>
      </c>
      <c r="P23" s="83">
        <v>21.973733059999997</v>
      </c>
      <c r="Q23" s="83">
        <v>22.02724036</v>
      </c>
      <c r="R23" s="83">
        <v>20.878656700000001</v>
      </c>
      <c r="S23" s="83">
        <v>42.163192890193727</v>
      </c>
      <c r="AL23" s="25"/>
      <c r="AM23" s="25"/>
      <c r="AN23" s="25"/>
      <c r="AO23" s="25"/>
      <c r="AP23" s="25"/>
      <c r="AQ23" s="25"/>
      <c r="AR23" s="25"/>
      <c r="AS23" s="25"/>
      <c r="AT23" s="25"/>
      <c r="AU23" s="25"/>
      <c r="AV23" s="25"/>
      <c r="AW23" s="25"/>
      <c r="AX23" s="25"/>
      <c r="AY23" s="25"/>
      <c r="AZ23" s="25"/>
      <c r="BA23" s="25"/>
      <c r="BB23" s="25"/>
    </row>
    <row r="24" spans="1:54" s="24" customFormat="1" ht="22.5" customHeight="1" x14ac:dyDescent="0.25">
      <c r="B24" s="81"/>
      <c r="C24" s="81" t="s">
        <v>1</v>
      </c>
      <c r="D24" s="83">
        <v>12.622994</v>
      </c>
      <c r="E24" s="83">
        <v>12.792414000000001</v>
      </c>
      <c r="F24" s="83">
        <v>12.292581999999999</v>
      </c>
      <c r="G24" s="83">
        <v>12.982388</v>
      </c>
      <c r="H24" s="83">
        <v>12.708306</v>
      </c>
      <c r="I24" s="83">
        <v>12.779256</v>
      </c>
      <c r="J24" s="83">
        <v>13.306177999999999</v>
      </c>
      <c r="K24" s="83">
        <v>12.928122</v>
      </c>
      <c r="L24" s="83">
        <v>11.935424000000001</v>
      </c>
      <c r="M24" s="83">
        <v>13.451002000000001</v>
      </c>
      <c r="N24" s="83">
        <v>14.169531999999998</v>
      </c>
      <c r="O24" s="83">
        <v>13.931569999999999</v>
      </c>
      <c r="P24" s="83">
        <v>12.76469835</v>
      </c>
      <c r="Q24" s="83">
        <v>11.48140873</v>
      </c>
      <c r="R24" s="83">
        <v>12.548236749999999</v>
      </c>
      <c r="S24" s="83">
        <v>25.340410263178835</v>
      </c>
      <c r="AL24" s="25"/>
      <c r="AM24" s="25"/>
      <c r="AN24" s="25"/>
      <c r="AO24" s="25"/>
      <c r="AP24" s="25"/>
      <c r="AQ24" s="25"/>
      <c r="AR24" s="25"/>
      <c r="AS24" s="25"/>
      <c r="AT24" s="25"/>
      <c r="AU24" s="25"/>
      <c r="AV24" s="25"/>
      <c r="AW24" s="25"/>
      <c r="AX24" s="25"/>
      <c r="AY24" s="25"/>
      <c r="AZ24" s="25"/>
      <c r="BA24" s="25"/>
      <c r="BB24" s="25"/>
    </row>
    <row r="25" spans="1:54" s="24" customFormat="1" ht="22.5" customHeight="1" x14ac:dyDescent="0.25">
      <c r="B25" s="81"/>
      <c r="C25" s="81" t="s">
        <v>6</v>
      </c>
      <c r="D25" s="83">
        <v>0.44625400000000004</v>
      </c>
      <c r="E25" s="83">
        <v>0.44883400000000001</v>
      </c>
      <c r="F25" s="83">
        <v>0.433612</v>
      </c>
      <c r="G25" s="83">
        <v>0.47841800000000001</v>
      </c>
      <c r="H25" s="83">
        <v>0.485126</v>
      </c>
      <c r="I25" s="83">
        <v>0.55659199999999998</v>
      </c>
      <c r="J25" s="83">
        <v>0.67346600000000001</v>
      </c>
      <c r="K25" s="83">
        <v>0.65807199999999999</v>
      </c>
      <c r="L25" s="83">
        <v>0.72188399999999997</v>
      </c>
      <c r="M25" s="83">
        <v>0.67252000000000001</v>
      </c>
      <c r="N25" s="83">
        <v>0.49845600000000001</v>
      </c>
      <c r="O25" s="83">
        <v>0.57052400000000003</v>
      </c>
      <c r="P25" s="83">
        <v>0.60253621000000002</v>
      </c>
      <c r="Q25" s="83">
        <v>0.62622420000000001</v>
      </c>
      <c r="R25" s="83">
        <v>0.53698509000000005</v>
      </c>
      <c r="S25" s="83">
        <v>1.0844091291001512</v>
      </c>
      <c r="AL25" s="25"/>
      <c r="AM25" s="25"/>
      <c r="AN25" s="25"/>
      <c r="AO25" s="25"/>
      <c r="AP25" s="25"/>
      <c r="AQ25" s="25"/>
      <c r="AR25" s="25"/>
      <c r="AS25" s="25"/>
      <c r="AT25" s="25"/>
      <c r="AU25" s="25"/>
      <c r="AV25" s="25"/>
      <c r="AW25" s="25"/>
      <c r="AX25" s="25"/>
      <c r="AY25" s="25"/>
      <c r="AZ25" s="25"/>
      <c r="BA25" s="25"/>
      <c r="BB25" s="25"/>
    </row>
    <row r="26" spans="1:54" s="24" customFormat="1" ht="22.5" customHeight="1" x14ac:dyDescent="0.25">
      <c r="B26" s="81"/>
      <c r="C26" s="81" t="s">
        <v>7</v>
      </c>
      <c r="D26" s="83">
        <v>2.5283999999999997E-2</v>
      </c>
      <c r="E26" s="83">
        <v>2.9842E-2</v>
      </c>
      <c r="F26" s="83">
        <v>4.9277999999999995E-2</v>
      </c>
      <c r="G26" s="83">
        <v>5.7447999999999999E-2</v>
      </c>
      <c r="H26" s="83">
        <v>6.1490000000000003E-2</v>
      </c>
      <c r="I26" s="83">
        <v>9.5201999999999995E-2</v>
      </c>
      <c r="J26" s="83">
        <v>0.140954</v>
      </c>
      <c r="K26" s="83">
        <v>0.14310400000000001</v>
      </c>
      <c r="L26" s="83">
        <v>0.151618</v>
      </c>
      <c r="M26" s="83">
        <v>0.185588</v>
      </c>
      <c r="N26" s="83">
        <v>0.27089999999999997</v>
      </c>
      <c r="O26" s="83">
        <v>0.547906</v>
      </c>
      <c r="P26" s="83">
        <v>0.59315257999999993</v>
      </c>
      <c r="Q26" s="83">
        <v>0.67307896</v>
      </c>
      <c r="R26" s="83">
        <v>0.76377530000000005</v>
      </c>
      <c r="S26" s="83">
        <v>1.5423983334457327</v>
      </c>
      <c r="AL26" s="25"/>
      <c r="AM26" s="25"/>
      <c r="AN26" s="25"/>
      <c r="AO26" s="25"/>
      <c r="AP26" s="25"/>
      <c r="AQ26" s="25"/>
      <c r="AR26" s="25"/>
      <c r="AS26" s="25"/>
      <c r="AT26" s="25"/>
      <c r="AU26" s="25"/>
      <c r="AV26" s="25"/>
      <c r="AW26" s="25"/>
      <c r="AX26" s="25"/>
      <c r="AY26" s="25"/>
      <c r="AZ26" s="25"/>
      <c r="BA26" s="25"/>
      <c r="BB26" s="25"/>
    </row>
    <row r="27" spans="1:54" s="24" customFormat="1" ht="22.5" customHeight="1" x14ac:dyDescent="0.25">
      <c r="B27" s="81"/>
      <c r="C27" s="81" t="s">
        <v>8</v>
      </c>
      <c r="D27" s="83">
        <v>1.1179999999999999E-2</v>
      </c>
      <c r="E27" s="83">
        <v>2.0553999999999999E-2</v>
      </c>
      <c r="F27" s="83">
        <v>3.2335999999999997E-2</v>
      </c>
      <c r="G27" s="83">
        <v>3.7496000000000002E-2</v>
      </c>
      <c r="H27" s="83">
        <v>5.8909999999999997E-2</v>
      </c>
      <c r="I27" s="83">
        <v>7.0262000000000005E-2</v>
      </c>
      <c r="J27" s="83">
        <v>7.4218000000000006E-2</v>
      </c>
      <c r="K27" s="83">
        <v>7.8862000000000002E-2</v>
      </c>
      <c r="L27" s="83">
        <v>9.8813999999999999E-2</v>
      </c>
      <c r="M27" s="83">
        <v>9.8555999999999991E-2</v>
      </c>
      <c r="N27" s="83">
        <v>0.115412</v>
      </c>
      <c r="O27" s="83">
        <v>0.14473800000000001</v>
      </c>
      <c r="P27" s="83">
        <v>0.18653520000000001</v>
      </c>
      <c r="Q27" s="83">
        <v>0.212057</v>
      </c>
      <c r="R27" s="83">
        <v>0.22392284000000001</v>
      </c>
      <c r="S27" s="83">
        <v>0.45219872289197544</v>
      </c>
      <c r="AL27" s="25"/>
      <c r="AM27" s="25"/>
      <c r="AN27" s="25"/>
      <c r="AO27" s="25"/>
      <c r="AP27" s="25"/>
      <c r="AQ27" s="25"/>
      <c r="AR27" s="25"/>
      <c r="AS27" s="25"/>
      <c r="AT27" s="25"/>
      <c r="AU27" s="25"/>
      <c r="AV27" s="25"/>
      <c r="AW27" s="25"/>
      <c r="AX27" s="25"/>
      <c r="AY27" s="25"/>
      <c r="AZ27" s="25"/>
      <c r="BA27" s="25"/>
      <c r="BB27" s="25"/>
    </row>
    <row r="28" spans="1:54" s="24" customFormat="1" ht="22.5" customHeight="1" x14ac:dyDescent="0.25">
      <c r="B28" s="81"/>
      <c r="C28" s="81" t="s">
        <v>3</v>
      </c>
      <c r="D28" s="83">
        <v>1.2900000000000001E-3</v>
      </c>
      <c r="E28" s="83">
        <v>2.666E-3</v>
      </c>
      <c r="F28" s="83">
        <v>6.0199999999999993E-3</v>
      </c>
      <c r="G28" s="83">
        <v>2.4510000000000001E-2</v>
      </c>
      <c r="H28" s="83">
        <v>4.8676000000000004E-2</v>
      </c>
      <c r="I28" s="83">
        <v>6.6391999999999993E-2</v>
      </c>
      <c r="J28" s="83">
        <v>7.8862000000000002E-2</v>
      </c>
      <c r="K28" s="83">
        <v>9.4857999999999998E-2</v>
      </c>
      <c r="L28" s="83">
        <v>0.13803000000000001</v>
      </c>
      <c r="M28" s="83">
        <v>0.21990199999999999</v>
      </c>
      <c r="N28" s="83">
        <v>0.34185000000000004</v>
      </c>
      <c r="O28" s="83">
        <v>0.44057799999999997</v>
      </c>
      <c r="P28" s="83">
        <v>0.60683483000000005</v>
      </c>
      <c r="Q28" s="83">
        <v>0.80140655000000005</v>
      </c>
      <c r="R28" s="83">
        <v>0.88636451000000005</v>
      </c>
      <c r="S28" s="83">
        <v>1.7899598783168866</v>
      </c>
      <c r="AL28" s="25"/>
      <c r="AM28" s="25"/>
      <c r="AN28" s="25"/>
      <c r="AO28" s="25"/>
      <c r="AP28" s="25"/>
      <c r="AQ28" s="25"/>
      <c r="AR28" s="25"/>
      <c r="AS28" s="25"/>
      <c r="AT28" s="25"/>
      <c r="AU28" s="25"/>
      <c r="AV28" s="25"/>
      <c r="AW28" s="25"/>
      <c r="AX28" s="25"/>
      <c r="AY28" s="25"/>
      <c r="AZ28" s="25"/>
      <c r="BA28" s="25"/>
      <c r="BB28" s="25"/>
    </row>
    <row r="29" spans="1:54" s="24" customFormat="1" ht="27" customHeight="1" x14ac:dyDescent="0.25">
      <c r="B29" s="81"/>
      <c r="C29" s="82" t="s">
        <v>18</v>
      </c>
      <c r="D29" s="83">
        <v>3.956000000002291E-3</v>
      </c>
      <c r="E29" s="83">
        <v>6.3639999999978158E-3</v>
      </c>
      <c r="F29" s="83">
        <v>6.191999999998643E-3</v>
      </c>
      <c r="G29" s="83">
        <v>6.450000000000955E-3</v>
      </c>
      <c r="H29" s="83">
        <v>1.487799999999595E-2</v>
      </c>
      <c r="I29" s="83">
        <v>3.0014000000001317E-2</v>
      </c>
      <c r="J29" s="83">
        <v>3.8442000000003418E-2</v>
      </c>
      <c r="K29" s="83">
        <v>4.3257999999994468E-2</v>
      </c>
      <c r="L29" s="83">
        <v>0.10371600000000569</v>
      </c>
      <c r="M29" s="83">
        <v>0.12839799999999713</v>
      </c>
      <c r="N29" s="83">
        <v>0.14723200000000247</v>
      </c>
      <c r="O29" s="83">
        <v>0.15325200000000194</v>
      </c>
      <c r="P29" s="83">
        <v>0.17834087000000665</v>
      </c>
      <c r="Q29" s="83">
        <v>0.20250126999999907</v>
      </c>
      <c r="R29" s="83">
        <v>0.2019711700000002</v>
      </c>
      <c r="S29" s="83">
        <v>0.40786864410525586</v>
      </c>
      <c r="AL29" s="25"/>
      <c r="AM29" s="25"/>
      <c r="AN29" s="25"/>
      <c r="AO29" s="25"/>
      <c r="AP29" s="25"/>
      <c r="AQ29" s="25"/>
      <c r="AR29" s="25"/>
      <c r="AS29" s="25"/>
      <c r="AT29" s="25"/>
      <c r="AU29" s="25"/>
      <c r="AV29" s="25"/>
      <c r="AW29" s="25"/>
      <c r="AX29" s="25"/>
      <c r="AY29" s="25"/>
      <c r="AZ29" s="25"/>
      <c r="BA29" s="25"/>
      <c r="BB29" s="25"/>
    </row>
    <row r="30" spans="1:54" s="18" customFormat="1" ht="36" customHeight="1" x14ac:dyDescent="0.25">
      <c r="A30" s="17"/>
      <c r="B30" s="191" t="s">
        <v>259</v>
      </c>
      <c r="C30" s="191"/>
      <c r="D30" s="80">
        <v>150.50196940999999</v>
      </c>
      <c r="E30" s="80">
        <v>152.64008838999999</v>
      </c>
      <c r="F30" s="80">
        <v>158.43809807</v>
      </c>
      <c r="G30" s="80">
        <v>159.13415887000002</v>
      </c>
      <c r="H30" s="80">
        <v>159.35913993</v>
      </c>
      <c r="I30" s="80">
        <v>171.73823358000001</v>
      </c>
      <c r="J30" s="80">
        <v>177.58327338000001</v>
      </c>
      <c r="K30" s="80">
        <v>182.81758259</v>
      </c>
      <c r="L30" s="80">
        <v>185.64514736000001</v>
      </c>
      <c r="M30" s="80">
        <v>187.87364099999999</v>
      </c>
      <c r="N30" s="80">
        <v>193.68726675000002</v>
      </c>
      <c r="O30" s="80">
        <v>199.66385105999998</v>
      </c>
      <c r="P30" s="80">
        <v>206.01491534000002</v>
      </c>
      <c r="Q30" s="80">
        <v>210.09407910000002</v>
      </c>
      <c r="R30" s="80">
        <v>209.08873076999998</v>
      </c>
      <c r="S30" s="80">
        <v>100</v>
      </c>
      <c r="T30" s="17"/>
      <c r="AA30" s="19"/>
      <c r="AB30" s="19"/>
      <c r="AC30" s="19"/>
      <c r="AD30" s="19"/>
      <c r="AE30" s="19"/>
      <c r="AI30" s="14"/>
      <c r="AL30" s="21"/>
      <c r="AM30" s="21"/>
      <c r="AN30" s="21"/>
      <c r="AO30" s="21"/>
      <c r="AP30" s="21"/>
      <c r="AQ30" s="21"/>
      <c r="AR30" s="21"/>
      <c r="AS30" s="21"/>
      <c r="AT30" s="21"/>
      <c r="AU30" s="21"/>
      <c r="AV30" s="21"/>
      <c r="AW30" s="21"/>
      <c r="AX30" s="21"/>
      <c r="AY30" s="21"/>
      <c r="AZ30" s="21"/>
      <c r="BA30" s="21"/>
      <c r="BB30" s="21"/>
    </row>
    <row r="31" spans="1:54" s="115" customFormat="1" ht="22.5" customHeight="1" x14ac:dyDescent="0.25">
      <c r="A31" s="120"/>
      <c r="B31" s="121"/>
      <c r="C31" s="81" t="s">
        <v>11</v>
      </c>
      <c r="D31" s="83">
        <v>48.495982480000002</v>
      </c>
      <c r="E31" s="83">
        <v>50.839868289999998</v>
      </c>
      <c r="F31" s="83">
        <v>52.31536054</v>
      </c>
      <c r="G31" s="83">
        <v>54.049850910000004</v>
      </c>
      <c r="H31" s="83">
        <v>50.742066919999999</v>
      </c>
      <c r="I31" s="83">
        <v>58.377694170000005</v>
      </c>
      <c r="J31" s="83">
        <v>63.029174449999999</v>
      </c>
      <c r="K31" s="83">
        <v>63.868589299999996</v>
      </c>
      <c r="L31" s="83">
        <v>63.963424189999998</v>
      </c>
      <c r="M31" s="83">
        <v>65.557386069999993</v>
      </c>
      <c r="N31" s="83">
        <v>67.069144309999999</v>
      </c>
      <c r="O31" s="83">
        <v>66.186225280000002</v>
      </c>
      <c r="P31" s="83">
        <v>68.327288709999991</v>
      </c>
      <c r="Q31" s="83">
        <v>71.093845610000002</v>
      </c>
      <c r="R31" s="83">
        <v>70.487650439999996</v>
      </c>
      <c r="S31" s="83">
        <v>33.711836204858514</v>
      </c>
      <c r="AL31" s="124"/>
      <c r="AM31" s="124"/>
      <c r="AN31" s="124"/>
      <c r="AO31" s="124"/>
      <c r="AP31" s="124"/>
      <c r="AQ31" s="124"/>
      <c r="AR31" s="124"/>
      <c r="AS31" s="124"/>
      <c r="AT31" s="124"/>
      <c r="AU31" s="124"/>
      <c r="AV31" s="124"/>
      <c r="AW31" s="124"/>
      <c r="AX31" s="124"/>
      <c r="AY31" s="124"/>
      <c r="AZ31" s="124"/>
      <c r="BA31" s="124"/>
      <c r="BB31" s="124"/>
    </row>
    <row r="32" spans="1:54" s="24" customFormat="1" ht="22.5" customHeight="1" x14ac:dyDescent="0.25">
      <c r="B32" s="81"/>
      <c r="C32" s="81" t="s">
        <v>20</v>
      </c>
      <c r="D32" s="83">
        <v>29.817180919999998</v>
      </c>
      <c r="E32" s="83">
        <v>29.671896289999999</v>
      </c>
      <c r="F32" s="83">
        <v>30.6409533</v>
      </c>
      <c r="G32" s="83">
        <v>29.254762070000002</v>
      </c>
      <c r="H32" s="83">
        <v>29.762063020000003</v>
      </c>
      <c r="I32" s="83">
        <v>30.432110250000001</v>
      </c>
      <c r="J32" s="83">
        <v>29.933242239999998</v>
      </c>
      <c r="K32" s="83">
        <v>30.738230309999999</v>
      </c>
      <c r="L32" s="83">
        <v>31.877701009999999</v>
      </c>
      <c r="M32" s="83">
        <v>32.357370449999998</v>
      </c>
      <c r="N32" s="83">
        <v>34.377818749999996</v>
      </c>
      <c r="O32" s="83">
        <v>35.368846179999998</v>
      </c>
      <c r="P32" s="83">
        <v>36.097832570000001</v>
      </c>
      <c r="Q32" s="83">
        <v>36.377463259999999</v>
      </c>
      <c r="R32" s="83">
        <v>36.845046809999999</v>
      </c>
      <c r="S32" s="83">
        <v>17.621727710677039</v>
      </c>
      <c r="AL32" s="25"/>
      <c r="AM32" s="25"/>
      <c r="AN32" s="25"/>
      <c r="AO32" s="25"/>
      <c r="AP32" s="25"/>
      <c r="AQ32" s="25"/>
      <c r="AR32" s="25"/>
      <c r="AS32" s="25"/>
      <c r="AT32" s="25"/>
      <c r="AU32" s="25"/>
      <c r="AV32" s="25"/>
      <c r="AW32" s="25"/>
      <c r="AX32" s="25"/>
      <c r="AY32" s="25"/>
      <c r="AZ32" s="25"/>
      <c r="BA32" s="25"/>
      <c r="BB32" s="25"/>
    </row>
    <row r="33" spans="1:54" s="24" customFormat="1" ht="27" customHeight="1" x14ac:dyDescent="0.25">
      <c r="B33" s="81"/>
      <c r="C33" s="82" t="s">
        <v>12</v>
      </c>
      <c r="D33" s="83">
        <v>38.643635359999998</v>
      </c>
      <c r="E33" s="83">
        <v>37.446098910000003</v>
      </c>
      <c r="F33" s="83">
        <v>37.875555599999998</v>
      </c>
      <c r="G33" s="83">
        <v>38.414350339999999</v>
      </c>
      <c r="H33" s="83">
        <v>39.026448040000005</v>
      </c>
      <c r="I33" s="83">
        <v>41.49629547</v>
      </c>
      <c r="J33" s="83">
        <v>41.591657640000008</v>
      </c>
      <c r="K33" s="83">
        <v>41.749488370000002</v>
      </c>
      <c r="L33" s="83">
        <v>42.799008669999992</v>
      </c>
      <c r="M33" s="83">
        <v>41.11607137</v>
      </c>
      <c r="N33" s="83">
        <v>42.222865579999997</v>
      </c>
      <c r="O33" s="83">
        <v>45.416237240000001</v>
      </c>
      <c r="P33" s="83">
        <v>46.378657160000003</v>
      </c>
      <c r="Q33" s="83">
        <v>47.689294250000003</v>
      </c>
      <c r="R33" s="83">
        <v>46.727047280000001</v>
      </c>
      <c r="S33" s="83">
        <v>22.347951086565391</v>
      </c>
      <c r="AL33" s="25"/>
      <c r="AM33" s="25"/>
      <c r="AN33" s="25"/>
      <c r="AO33" s="25"/>
      <c r="AP33" s="25"/>
      <c r="AQ33" s="25"/>
      <c r="AR33" s="25"/>
      <c r="AS33" s="25"/>
      <c r="AT33" s="25"/>
      <c r="AU33" s="25"/>
      <c r="AV33" s="25"/>
      <c r="AW33" s="25"/>
      <c r="AX33" s="25"/>
      <c r="AY33" s="25"/>
      <c r="AZ33" s="25"/>
      <c r="BA33" s="25"/>
      <c r="BB33" s="25"/>
    </row>
    <row r="34" spans="1:54" s="18" customFormat="1" ht="36" customHeight="1" x14ac:dyDescent="0.2">
      <c r="A34" s="17"/>
      <c r="B34" s="191" t="s">
        <v>260</v>
      </c>
      <c r="C34" s="191"/>
      <c r="D34" s="80">
        <v>79.634517200000005</v>
      </c>
      <c r="E34" s="80">
        <v>78.604801999999992</v>
      </c>
      <c r="F34" s="80">
        <v>80.813758300000003</v>
      </c>
      <c r="G34" s="80">
        <v>77.766942099999994</v>
      </c>
      <c r="H34" s="80">
        <v>79.694278999999995</v>
      </c>
      <c r="I34" s="80">
        <v>81.864532099999991</v>
      </c>
      <c r="J34" s="80">
        <v>82.073471900000001</v>
      </c>
      <c r="K34" s="80">
        <v>84.385188899999989</v>
      </c>
      <c r="L34" s="80">
        <v>84.611640499999993</v>
      </c>
      <c r="M34" s="80">
        <v>86.522341400000002</v>
      </c>
      <c r="N34" s="80">
        <v>90.297062699999998</v>
      </c>
      <c r="O34" s="80">
        <v>94.072240000000008</v>
      </c>
      <c r="P34" s="80">
        <v>97.373847689999991</v>
      </c>
      <c r="Q34" s="80">
        <v>96.568419320000004</v>
      </c>
      <c r="R34" s="80">
        <v>97.10562247</v>
      </c>
      <c r="S34" s="80">
        <v>100</v>
      </c>
      <c r="T34" s="17"/>
      <c r="Z34" s="20"/>
      <c r="AA34" s="19"/>
      <c r="AB34" s="19"/>
      <c r="AC34" s="19"/>
      <c r="AD34" s="19"/>
      <c r="AE34" s="19"/>
      <c r="AI34" s="14"/>
      <c r="AL34" s="21"/>
      <c r="AM34" s="21"/>
      <c r="AN34" s="21"/>
      <c r="AO34" s="21"/>
      <c r="AP34" s="21"/>
      <c r="AQ34" s="21"/>
      <c r="AR34" s="21"/>
      <c r="AS34" s="21"/>
      <c r="AT34" s="21"/>
      <c r="AU34" s="21"/>
      <c r="AV34" s="21"/>
      <c r="AW34" s="21"/>
      <c r="AX34" s="21"/>
      <c r="AY34" s="21"/>
      <c r="AZ34" s="21"/>
      <c r="BA34" s="21"/>
      <c r="BB34" s="21"/>
    </row>
    <row r="35" spans="1:54" s="115" customFormat="1" ht="22.5" customHeight="1" x14ac:dyDescent="0.25">
      <c r="B35" s="121"/>
      <c r="C35" s="81" t="s">
        <v>11</v>
      </c>
      <c r="D35" s="83">
        <v>7.9698283000000005</v>
      </c>
      <c r="E35" s="83">
        <v>7.8528319</v>
      </c>
      <c r="F35" s="83">
        <v>7.3014681000000001</v>
      </c>
      <c r="G35" s="83">
        <v>6.4633251999999999</v>
      </c>
      <c r="H35" s="83">
        <v>5.8310914</v>
      </c>
      <c r="I35" s="83">
        <v>5.9018460999999993</v>
      </c>
      <c r="J35" s="83">
        <v>5.1910786</v>
      </c>
      <c r="K35" s="83">
        <v>4.1447399999999996</v>
      </c>
      <c r="L35" s="83">
        <v>3.4786744999999999</v>
      </c>
      <c r="M35" s="83">
        <v>3.4589058000000001</v>
      </c>
      <c r="N35" s="83">
        <v>3.4230698999999998</v>
      </c>
      <c r="O35" s="83">
        <v>3.5777674999999998</v>
      </c>
      <c r="P35" s="83">
        <v>3.5854344999999999</v>
      </c>
      <c r="Q35" s="83">
        <v>3.5766293899999999</v>
      </c>
      <c r="R35" s="83">
        <v>3.7993087999999999</v>
      </c>
      <c r="S35" s="83">
        <v>3.9125528505558638</v>
      </c>
      <c r="AL35" s="124"/>
      <c r="AM35" s="124"/>
      <c r="AN35" s="124"/>
      <c r="AO35" s="124"/>
      <c r="AP35" s="124"/>
      <c r="AQ35" s="124"/>
      <c r="AR35" s="124"/>
      <c r="AS35" s="124"/>
      <c r="AT35" s="124"/>
      <c r="AU35" s="124"/>
      <c r="AV35" s="124"/>
      <c r="AW35" s="124"/>
      <c r="AX35" s="124"/>
      <c r="AY35" s="124"/>
      <c r="AZ35" s="124"/>
      <c r="BA35" s="124"/>
      <c r="BB35" s="124"/>
    </row>
    <row r="36" spans="1:54" s="24" customFormat="1" ht="22.5" customHeight="1" x14ac:dyDescent="0.25">
      <c r="B36" s="81"/>
      <c r="C36" s="81" t="s">
        <v>20</v>
      </c>
      <c r="D36" s="83">
        <v>29.258774300000002</v>
      </c>
      <c r="E36" s="83">
        <v>28.9667414</v>
      </c>
      <c r="F36" s="83">
        <v>29.777344799999998</v>
      </c>
      <c r="G36" s="83">
        <v>28.1825109</v>
      </c>
      <c r="H36" s="83">
        <v>28.436076099999998</v>
      </c>
      <c r="I36" s="83">
        <v>28.8909883</v>
      </c>
      <c r="J36" s="83">
        <v>28.3576753</v>
      </c>
      <c r="K36" s="83">
        <v>29.066064299999997</v>
      </c>
      <c r="L36" s="83">
        <v>30.132012500000002</v>
      </c>
      <c r="M36" s="83">
        <v>30.599687500000002</v>
      </c>
      <c r="N36" s="83">
        <v>32.605278599999998</v>
      </c>
      <c r="O36" s="83">
        <v>33.441831100000002</v>
      </c>
      <c r="P36" s="83">
        <v>34.137984799999998</v>
      </c>
      <c r="Q36" s="83">
        <v>34.108626259999994</v>
      </c>
      <c r="R36" s="83">
        <v>34.599445969999998</v>
      </c>
      <c r="S36" s="83">
        <v>35.630733926543975</v>
      </c>
      <c r="AL36" s="25"/>
      <c r="AM36" s="25"/>
      <c r="AN36" s="25"/>
      <c r="AO36" s="25"/>
      <c r="AP36" s="25"/>
      <c r="AQ36" s="25"/>
      <c r="AR36" s="25"/>
      <c r="AS36" s="25"/>
      <c r="AT36" s="25"/>
      <c r="AU36" s="25"/>
      <c r="AV36" s="25"/>
      <c r="AW36" s="25"/>
      <c r="AX36" s="25"/>
      <c r="AY36" s="25"/>
      <c r="AZ36" s="25"/>
      <c r="BA36" s="25"/>
      <c r="BB36" s="25"/>
    </row>
    <row r="37" spans="1:54" s="24" customFormat="1" ht="27" customHeight="1" x14ac:dyDescent="0.25">
      <c r="B37" s="81"/>
      <c r="C37" s="82" t="s">
        <v>12</v>
      </c>
      <c r="D37" s="83">
        <v>9.4879091000000013</v>
      </c>
      <c r="E37" s="83">
        <v>7.7552077000000006</v>
      </c>
      <c r="F37" s="83">
        <v>7.1996928999999996</v>
      </c>
      <c r="G37" s="83">
        <v>6.8943459000000002</v>
      </c>
      <c r="H37" s="83">
        <v>6.7845307000000004</v>
      </c>
      <c r="I37" s="83">
        <v>6.9284981000000005</v>
      </c>
      <c r="J37" s="83">
        <v>6.7789570999999995</v>
      </c>
      <c r="K37" s="83">
        <v>6.2695867999999999</v>
      </c>
      <c r="L37" s="83">
        <v>5.6835085000000003</v>
      </c>
      <c r="M37" s="83">
        <v>5.4058745999999998</v>
      </c>
      <c r="N37" s="83">
        <v>6.1762956999999998</v>
      </c>
      <c r="O37" s="83">
        <v>6.4234343999999997</v>
      </c>
      <c r="P37" s="83">
        <v>6.4481295000000003</v>
      </c>
      <c r="Q37" s="83">
        <v>6.0643533499999993</v>
      </c>
      <c r="R37" s="83">
        <v>5.8813733300000006</v>
      </c>
      <c r="S37" s="83">
        <v>6.0566764111079188</v>
      </c>
      <c r="AL37" s="25"/>
      <c r="AM37" s="25"/>
      <c r="AN37" s="25"/>
      <c r="AO37" s="25"/>
      <c r="AP37" s="25"/>
      <c r="AQ37" s="25"/>
      <c r="AR37" s="25"/>
      <c r="AS37" s="25"/>
      <c r="AT37" s="25"/>
      <c r="AU37" s="25"/>
      <c r="AV37" s="25"/>
      <c r="AW37" s="25"/>
      <c r="AX37" s="25"/>
      <c r="AY37" s="25"/>
      <c r="AZ37" s="25"/>
      <c r="BA37" s="25"/>
      <c r="BB37" s="25"/>
    </row>
    <row r="38" spans="1:54" s="18" customFormat="1" ht="36" customHeight="1" x14ac:dyDescent="0.25">
      <c r="A38" s="17"/>
      <c r="B38" s="191" t="s">
        <v>261</v>
      </c>
      <c r="C38" s="191"/>
      <c r="D38" s="80">
        <v>15.981607690000001</v>
      </c>
      <c r="E38" s="80">
        <v>16.107690650000002</v>
      </c>
      <c r="F38" s="80">
        <v>16.732148030000001</v>
      </c>
      <c r="G38" s="80">
        <v>17.59416147</v>
      </c>
      <c r="H38" s="80">
        <v>18.118137170000001</v>
      </c>
      <c r="I38" s="80">
        <v>20.512019339999998</v>
      </c>
      <c r="J38" s="80">
        <v>21.464322150000001</v>
      </c>
      <c r="K38" s="80">
        <v>22.733564220000002</v>
      </c>
      <c r="L38" s="80">
        <v>24.132847389999998</v>
      </c>
      <c r="M38" s="80">
        <v>22.210916949999998</v>
      </c>
      <c r="N38" s="80">
        <v>20.4975299</v>
      </c>
      <c r="O38" s="80">
        <v>21.525178500000003</v>
      </c>
      <c r="P38" s="80">
        <v>22.161991950000001</v>
      </c>
      <c r="Q38" s="80">
        <v>23.801369490000003</v>
      </c>
      <c r="R38" s="80">
        <v>22.817939070000001</v>
      </c>
      <c r="S38" s="80">
        <v>100</v>
      </c>
      <c r="T38" s="17"/>
      <c r="Y38" s="26"/>
      <c r="AA38" s="19"/>
      <c r="AB38" s="19"/>
      <c r="AC38" s="19"/>
      <c r="AD38" s="19"/>
      <c r="AE38" s="19"/>
      <c r="AI38" s="14"/>
      <c r="AL38" s="21"/>
      <c r="AM38" s="21"/>
      <c r="AN38" s="21"/>
      <c r="AO38" s="21"/>
      <c r="AP38" s="21"/>
      <c r="AQ38" s="21"/>
      <c r="AR38" s="21"/>
      <c r="AS38" s="21"/>
      <c r="AT38" s="21"/>
      <c r="AU38" s="21"/>
      <c r="AV38" s="21"/>
      <c r="AW38" s="21"/>
      <c r="AX38" s="21"/>
      <c r="AY38" s="21"/>
      <c r="AZ38" s="21"/>
      <c r="BA38" s="21"/>
      <c r="BB38" s="21"/>
    </row>
    <row r="39" spans="1:54" s="115" customFormat="1" ht="22.5" customHeight="1" x14ac:dyDescent="0.25">
      <c r="B39" s="121"/>
      <c r="C39" s="81" t="s">
        <v>11</v>
      </c>
      <c r="D39" s="83">
        <v>4.1667959899999998</v>
      </c>
      <c r="E39" s="83">
        <v>4.3146726600000003</v>
      </c>
      <c r="F39" s="83">
        <v>4.6873258699999996</v>
      </c>
      <c r="G39" s="83">
        <v>5.4758988799999999</v>
      </c>
      <c r="H39" s="83">
        <v>5.6316587699999996</v>
      </c>
      <c r="I39" s="83">
        <v>7.0666387899999998</v>
      </c>
      <c r="J39" s="83">
        <v>8.2331115699999984</v>
      </c>
      <c r="K39" s="83">
        <v>9.2230780499999998</v>
      </c>
      <c r="L39" s="83">
        <v>9.8002488499999991</v>
      </c>
      <c r="M39" s="83">
        <v>8.8235161299999998</v>
      </c>
      <c r="N39" s="83">
        <v>7.4111658100000009</v>
      </c>
      <c r="O39" s="83">
        <v>7.5064443199999999</v>
      </c>
      <c r="P39" s="83">
        <v>7.4797810200000008</v>
      </c>
      <c r="Q39" s="83">
        <v>8.4657861200000006</v>
      </c>
      <c r="R39" s="83">
        <v>8.0112796500000005</v>
      </c>
      <c r="S39" s="83">
        <v>35.109567193703619</v>
      </c>
      <c r="AL39" s="124"/>
      <c r="AM39" s="124"/>
      <c r="AN39" s="124"/>
      <c r="AO39" s="124"/>
      <c r="AP39" s="124"/>
      <c r="AQ39" s="124"/>
      <c r="AR39" s="124"/>
      <c r="AS39" s="124"/>
      <c r="AT39" s="124"/>
      <c r="AU39" s="124"/>
      <c r="AV39" s="124"/>
      <c r="AW39" s="124"/>
      <c r="AX39" s="124"/>
      <c r="AY39" s="124"/>
      <c r="AZ39" s="124"/>
      <c r="BA39" s="124"/>
      <c r="BB39" s="124"/>
    </row>
    <row r="40" spans="1:54" s="24" customFormat="1" ht="22.5" customHeight="1" x14ac:dyDescent="0.25">
      <c r="B40" s="81"/>
      <c r="C40" s="81" t="s">
        <v>20</v>
      </c>
      <c r="D40" s="83">
        <v>0.32376942000000003</v>
      </c>
      <c r="E40" s="83">
        <v>0.44707648999999999</v>
      </c>
      <c r="F40" s="83">
        <v>0.57282429999999995</v>
      </c>
      <c r="G40" s="83">
        <v>0.71528117000000002</v>
      </c>
      <c r="H40" s="83">
        <v>0.89501041999999997</v>
      </c>
      <c r="I40" s="83">
        <v>1.0195834500000001</v>
      </c>
      <c r="J40" s="83">
        <v>1.0685359400000001</v>
      </c>
      <c r="K40" s="83">
        <v>1.1404910099999999</v>
      </c>
      <c r="L40" s="83">
        <v>1.20385301</v>
      </c>
      <c r="M40" s="83">
        <v>1.2118124499999998</v>
      </c>
      <c r="N40" s="83">
        <v>1.1637156500000001</v>
      </c>
      <c r="O40" s="83">
        <v>1.20064858</v>
      </c>
      <c r="P40" s="83">
        <v>1.1854124799999999</v>
      </c>
      <c r="Q40" s="83">
        <v>1.1708137999999999</v>
      </c>
      <c r="R40" s="83">
        <v>1.1464826800000001</v>
      </c>
      <c r="S40" s="83">
        <v>5.02447953990439</v>
      </c>
      <c r="AL40" s="25"/>
      <c r="AM40" s="25"/>
      <c r="AN40" s="25"/>
      <c r="AO40" s="25"/>
      <c r="AP40" s="25"/>
      <c r="AQ40" s="25"/>
      <c r="AR40" s="25"/>
      <c r="AS40" s="25"/>
      <c r="AT40" s="25"/>
      <c r="AU40" s="25"/>
      <c r="AV40" s="25"/>
      <c r="AW40" s="25"/>
      <c r="AX40" s="25"/>
      <c r="AY40" s="25"/>
      <c r="AZ40" s="25"/>
      <c r="BA40" s="25"/>
      <c r="BB40" s="25"/>
    </row>
    <row r="41" spans="1:54" s="24" customFormat="1" ht="27" customHeight="1" x14ac:dyDescent="0.25">
      <c r="B41" s="81"/>
      <c r="C41" s="82" t="s">
        <v>12</v>
      </c>
      <c r="D41" s="83">
        <v>11.466479120000001</v>
      </c>
      <c r="E41" s="83">
        <v>11.32119361</v>
      </c>
      <c r="F41" s="83">
        <v>11.46874573</v>
      </c>
      <c r="G41" s="83">
        <v>11.39749597</v>
      </c>
      <c r="H41" s="83">
        <v>11.58755682</v>
      </c>
      <c r="I41" s="83">
        <v>12.421749020000002</v>
      </c>
      <c r="J41" s="83">
        <v>12.15903915</v>
      </c>
      <c r="K41" s="83">
        <v>12.36476775</v>
      </c>
      <c r="L41" s="83">
        <v>13.125328679999999</v>
      </c>
      <c r="M41" s="83">
        <v>12.172472340000001</v>
      </c>
      <c r="N41" s="83">
        <v>11.920091150000001</v>
      </c>
      <c r="O41" s="83">
        <v>12.815313440000001</v>
      </c>
      <c r="P41" s="83">
        <v>13.4937439</v>
      </c>
      <c r="Q41" s="83">
        <v>14.16155848</v>
      </c>
      <c r="R41" s="83">
        <v>13.657080030000001</v>
      </c>
      <c r="S41" s="83">
        <v>59.852381882970818</v>
      </c>
      <c r="AL41" s="25"/>
      <c r="AM41" s="25"/>
      <c r="AN41" s="25"/>
      <c r="AO41" s="25"/>
      <c r="AP41" s="25"/>
      <c r="AQ41" s="25"/>
      <c r="AR41" s="25"/>
      <c r="AS41" s="25"/>
      <c r="AT41" s="25"/>
      <c r="AU41" s="25"/>
      <c r="AV41" s="25"/>
      <c r="AW41" s="25"/>
      <c r="AX41" s="25"/>
      <c r="AY41" s="25"/>
      <c r="AZ41" s="25"/>
      <c r="BA41" s="25"/>
      <c r="BB41" s="25"/>
    </row>
    <row r="42" spans="1:54" s="18" customFormat="1" ht="36" customHeight="1" x14ac:dyDescent="0.25">
      <c r="A42" s="17"/>
      <c r="B42" s="191" t="s">
        <v>262</v>
      </c>
      <c r="C42" s="191"/>
      <c r="D42" s="80">
        <v>79.634517200000005</v>
      </c>
      <c r="E42" s="80">
        <v>78.604801999999992</v>
      </c>
      <c r="F42" s="80">
        <v>80.813758300000003</v>
      </c>
      <c r="G42" s="80">
        <v>77.766942099999994</v>
      </c>
      <c r="H42" s="80">
        <v>79.694278999999995</v>
      </c>
      <c r="I42" s="80">
        <v>81.864532099999991</v>
      </c>
      <c r="J42" s="80">
        <v>82.073471900000001</v>
      </c>
      <c r="K42" s="80">
        <v>84.385188899999989</v>
      </c>
      <c r="L42" s="80">
        <v>84.611640499999993</v>
      </c>
      <c r="M42" s="80">
        <v>86.522341400000002</v>
      </c>
      <c r="N42" s="80">
        <v>90.297062699999998</v>
      </c>
      <c r="O42" s="80">
        <v>94.072240000000008</v>
      </c>
      <c r="P42" s="80">
        <v>97.373847689999991</v>
      </c>
      <c r="Q42" s="80">
        <v>96.568419320000004</v>
      </c>
      <c r="R42" s="80">
        <v>97.10562247</v>
      </c>
      <c r="S42" s="80">
        <v>100</v>
      </c>
      <c r="T42" s="17"/>
      <c r="AA42" s="19"/>
      <c r="AB42" s="19"/>
      <c r="AC42" s="19"/>
      <c r="AD42" s="19"/>
      <c r="AE42" s="19"/>
      <c r="AI42" s="14"/>
      <c r="AL42" s="21"/>
      <c r="AM42" s="21"/>
      <c r="AN42" s="21"/>
      <c r="AO42" s="21"/>
      <c r="AP42" s="21"/>
      <c r="AQ42" s="21"/>
      <c r="AR42" s="21"/>
      <c r="AS42" s="21"/>
      <c r="AT42" s="21"/>
      <c r="AU42" s="21"/>
      <c r="AV42" s="21"/>
      <c r="AW42" s="21"/>
      <c r="AX42" s="21"/>
      <c r="AY42" s="21"/>
      <c r="AZ42" s="21"/>
      <c r="BA42" s="21"/>
      <c r="BB42" s="21"/>
    </row>
    <row r="43" spans="1:54" s="115" customFormat="1" ht="22.5" customHeight="1" x14ac:dyDescent="0.25">
      <c r="B43" s="121"/>
      <c r="C43" s="81" t="s">
        <v>13</v>
      </c>
      <c r="D43" s="83">
        <v>7.4240757000000004</v>
      </c>
      <c r="E43" s="83">
        <v>7.4709489000000007</v>
      </c>
      <c r="F43" s="83">
        <v>7.8043878000000007</v>
      </c>
      <c r="G43" s="83">
        <v>7.8597834000000004</v>
      </c>
      <c r="H43" s="83">
        <v>8.2123977000000004</v>
      </c>
      <c r="I43" s="83">
        <v>8.6097546000000005</v>
      </c>
      <c r="J43" s="83">
        <v>8.6853908999999998</v>
      </c>
      <c r="K43" s="83">
        <v>8.6236034999999998</v>
      </c>
      <c r="L43" s="83">
        <v>9.1679718000000001</v>
      </c>
      <c r="M43" s="83">
        <v>9.1743636000000013</v>
      </c>
      <c r="N43" s="83">
        <v>9.5600022000000013</v>
      </c>
      <c r="O43" s="83">
        <v>9.8572208999999997</v>
      </c>
      <c r="P43" s="83">
        <v>9.9413795999999994</v>
      </c>
      <c r="Q43" s="83">
        <v>9.9492334299999996</v>
      </c>
      <c r="R43" s="83">
        <v>10.34349576</v>
      </c>
      <c r="S43" s="83">
        <v>10.651799037893547</v>
      </c>
      <c r="AL43" s="124"/>
      <c r="AM43" s="124"/>
      <c r="AN43" s="124"/>
      <c r="AO43" s="124"/>
      <c r="AP43" s="124"/>
      <c r="AQ43" s="124"/>
      <c r="AR43" s="124"/>
      <c r="AS43" s="124"/>
      <c r="AT43" s="124"/>
      <c r="AU43" s="124"/>
      <c r="AV43" s="124"/>
      <c r="AW43" s="124"/>
      <c r="AX43" s="124"/>
      <c r="AY43" s="124"/>
      <c r="AZ43" s="124"/>
      <c r="BA43" s="124"/>
      <c r="BB43" s="124"/>
    </row>
    <row r="44" spans="1:54" s="24" customFormat="1" ht="22.5" customHeight="1" x14ac:dyDescent="0.25">
      <c r="B44" s="81"/>
      <c r="C44" s="81" t="s">
        <v>2</v>
      </c>
      <c r="D44" s="83">
        <v>19.469862499999998</v>
      </c>
      <c r="E44" s="83">
        <v>19.393549999999998</v>
      </c>
      <c r="F44" s="83">
        <v>19.655047500000002</v>
      </c>
      <c r="G44" s="83">
        <v>18.291597499999998</v>
      </c>
      <c r="H44" s="83">
        <v>18.031117500000001</v>
      </c>
      <c r="I44" s="83">
        <v>18.554112499999999</v>
      </c>
      <c r="J44" s="83">
        <v>18.2956675</v>
      </c>
      <c r="K44" s="83">
        <v>18.86852</v>
      </c>
      <c r="L44" s="83">
        <v>19.75985</v>
      </c>
      <c r="M44" s="83">
        <v>20.08952</v>
      </c>
      <c r="N44" s="83">
        <v>21.682925000000001</v>
      </c>
      <c r="O44" s="83">
        <v>22.131642500000002</v>
      </c>
      <c r="P44" s="83">
        <v>22.875435000000003</v>
      </c>
      <c r="Q44" s="83">
        <v>22.596643029999999</v>
      </c>
      <c r="R44" s="83">
        <v>23.165310440000003</v>
      </c>
      <c r="S44" s="83">
        <v>23.855786977892798</v>
      </c>
      <c r="AL44" s="25"/>
      <c r="AM44" s="25"/>
      <c r="AN44" s="25"/>
      <c r="AO44" s="25"/>
      <c r="AP44" s="25"/>
      <c r="AQ44" s="25"/>
      <c r="AR44" s="25"/>
      <c r="AS44" s="25"/>
      <c r="AT44" s="25"/>
      <c r="AU44" s="25"/>
      <c r="AV44" s="25"/>
      <c r="AW44" s="25"/>
      <c r="AX44" s="25"/>
      <c r="AY44" s="25"/>
      <c r="AZ44" s="25"/>
      <c r="BA44" s="25"/>
      <c r="BB44" s="25"/>
    </row>
    <row r="45" spans="1:54" s="24" customFormat="1" ht="22.5" customHeight="1" x14ac:dyDescent="0.25">
      <c r="B45" s="81"/>
      <c r="C45" s="81" t="s">
        <v>14</v>
      </c>
      <c r="D45" s="83">
        <v>7.5803750000000001</v>
      </c>
      <c r="E45" s="83">
        <v>6.8854224999999998</v>
      </c>
      <c r="F45" s="83">
        <v>6.3909174999999996</v>
      </c>
      <c r="G45" s="83">
        <v>5.3917324999999998</v>
      </c>
      <c r="H45" s="83">
        <v>4.7374799999999997</v>
      </c>
      <c r="I45" s="83">
        <v>4.3508300000000002</v>
      </c>
      <c r="J45" s="83">
        <v>3.5877050000000001</v>
      </c>
      <c r="K45" s="83">
        <v>2.6271849999999999</v>
      </c>
      <c r="L45" s="83">
        <v>1.792835</v>
      </c>
      <c r="M45" s="83">
        <v>1.5679675</v>
      </c>
      <c r="N45" s="83">
        <v>1.748065</v>
      </c>
      <c r="O45" s="83">
        <v>1.9190050000000001</v>
      </c>
      <c r="P45" s="83">
        <v>1.646315</v>
      </c>
      <c r="Q45" s="83">
        <v>1.5030936300000002</v>
      </c>
      <c r="R45" s="83">
        <v>1.1585585599999999</v>
      </c>
      <c r="S45" s="83">
        <v>1.1930911213281468</v>
      </c>
      <c r="AL45" s="25"/>
      <c r="AM45" s="25"/>
      <c r="AN45" s="25"/>
      <c r="AO45" s="25"/>
      <c r="AP45" s="25"/>
      <c r="AQ45" s="25"/>
      <c r="AR45" s="25"/>
      <c r="AS45" s="25"/>
      <c r="AT45" s="25"/>
      <c r="AU45" s="25"/>
      <c r="AV45" s="25"/>
      <c r="AW45" s="25"/>
      <c r="AX45" s="25"/>
      <c r="AY45" s="25"/>
      <c r="AZ45" s="25"/>
      <c r="BA45" s="25"/>
      <c r="BB45" s="25"/>
    </row>
    <row r="46" spans="1:54" s="24" customFormat="1" ht="22.5" customHeight="1" x14ac:dyDescent="0.25">
      <c r="B46" s="81"/>
      <c r="C46" s="81" t="s">
        <v>15</v>
      </c>
      <c r="D46" s="83">
        <v>1.8898362</v>
      </c>
      <c r="E46" s="83">
        <v>1.4317263</v>
      </c>
      <c r="F46" s="83">
        <v>1.4710535999999999</v>
      </c>
      <c r="G46" s="83">
        <v>0.67919309999999999</v>
      </c>
      <c r="H46" s="83">
        <v>0.73021230000000004</v>
      </c>
      <c r="I46" s="83">
        <v>0.82906199999999997</v>
      </c>
      <c r="J46" s="83">
        <v>0.97255349999999996</v>
      </c>
      <c r="K46" s="83">
        <v>1.2882347999999999</v>
      </c>
      <c r="L46" s="83">
        <v>1.16919</v>
      </c>
      <c r="M46" s="83">
        <v>1.5188841</v>
      </c>
      <c r="N46" s="83">
        <v>1.7452817999999999</v>
      </c>
      <c r="O46" s="83">
        <v>1.6931996999999999</v>
      </c>
      <c r="P46" s="83">
        <v>1.7867348999999999</v>
      </c>
      <c r="Q46" s="83">
        <v>1.77431881</v>
      </c>
      <c r="R46" s="83">
        <v>1.6099533899999998</v>
      </c>
      <c r="S46" s="83">
        <v>1.6579404457217519</v>
      </c>
      <c r="AL46" s="25"/>
      <c r="AM46" s="25"/>
      <c r="AN46" s="25"/>
      <c r="AO46" s="25"/>
      <c r="AP46" s="25"/>
      <c r="AQ46" s="25"/>
      <c r="AR46" s="25"/>
      <c r="AS46" s="25"/>
      <c r="AT46" s="25"/>
      <c r="AU46" s="25"/>
      <c r="AV46" s="25"/>
      <c r="AW46" s="25"/>
      <c r="AX46" s="25"/>
      <c r="AY46" s="25"/>
      <c r="AZ46" s="25"/>
      <c r="BA46" s="25"/>
      <c r="BB46" s="25"/>
    </row>
    <row r="47" spans="1:54" s="24" customFormat="1" ht="27" customHeight="1" x14ac:dyDescent="0.25">
      <c r="B47" s="81"/>
      <c r="C47" s="82" t="s">
        <v>16</v>
      </c>
      <c r="D47" s="83">
        <v>8.5276604999999996</v>
      </c>
      <c r="E47" s="83">
        <v>8.5982970999999999</v>
      </c>
      <c r="F47" s="83">
        <v>9.6532888999999997</v>
      </c>
      <c r="G47" s="83">
        <v>9.4618865000000003</v>
      </c>
      <c r="H47" s="83">
        <v>9.5370802999999995</v>
      </c>
      <c r="I47" s="83">
        <v>9.5177122000000001</v>
      </c>
      <c r="J47" s="83">
        <v>9.0551563999999996</v>
      </c>
      <c r="K47" s="83">
        <v>8.3430938999999995</v>
      </c>
      <c r="L47" s="83">
        <v>8.5618394999999996</v>
      </c>
      <c r="M47" s="83">
        <v>8.3111934999999999</v>
      </c>
      <c r="N47" s="83">
        <v>8.6791874</v>
      </c>
      <c r="O47" s="83">
        <v>9.4573292999999996</v>
      </c>
      <c r="P47" s="83">
        <v>9.1952902999999999</v>
      </c>
      <c r="Q47" s="83">
        <v>9.5491548700000006</v>
      </c>
      <c r="R47" s="83">
        <v>10.650182189999999</v>
      </c>
      <c r="S47" s="83">
        <v>10.96762671315998</v>
      </c>
      <c r="AL47" s="25"/>
      <c r="AM47" s="25"/>
      <c r="AN47" s="25"/>
      <c r="AO47" s="25"/>
      <c r="AP47" s="25"/>
      <c r="AQ47" s="25"/>
      <c r="AR47" s="25"/>
      <c r="AS47" s="25"/>
      <c r="AT47" s="25"/>
      <c r="AU47" s="25"/>
      <c r="AV47" s="25"/>
      <c r="AW47" s="25"/>
      <c r="AX47" s="25"/>
      <c r="AY47" s="25"/>
      <c r="AZ47" s="25"/>
      <c r="BA47" s="25"/>
      <c r="BB47" s="25"/>
    </row>
    <row r="48" spans="1:54" s="18" customFormat="1" ht="36" customHeight="1" x14ac:dyDescent="0.25">
      <c r="A48" s="17"/>
      <c r="B48" s="191" t="s">
        <v>263</v>
      </c>
      <c r="C48" s="191"/>
      <c r="D48" s="80">
        <v>164.35555803000003</v>
      </c>
      <c r="E48" s="80">
        <v>174.65703902999999</v>
      </c>
      <c r="F48" s="80">
        <v>175.12340232</v>
      </c>
      <c r="G48" s="80">
        <v>178.53737432000003</v>
      </c>
      <c r="H48" s="80">
        <v>179.48345748</v>
      </c>
      <c r="I48" s="80">
        <v>193.88047790000002</v>
      </c>
      <c r="J48" s="80">
        <v>202.76937643999997</v>
      </c>
      <c r="K48" s="80">
        <v>211.34905068</v>
      </c>
      <c r="L48" s="80">
        <v>213.60255122000001</v>
      </c>
      <c r="M48" s="80">
        <v>212.35015386000001</v>
      </c>
      <c r="N48" s="80">
        <v>218.64894623999999</v>
      </c>
      <c r="O48" s="80">
        <v>229.41051262000002</v>
      </c>
      <c r="P48" s="80">
        <v>234.48657239000002</v>
      </c>
      <c r="Q48" s="80">
        <v>244.69536885000002</v>
      </c>
      <c r="R48" s="80">
        <v>235.99011703000002</v>
      </c>
      <c r="S48" s="80">
        <v>100</v>
      </c>
      <c r="T48" s="17"/>
      <c r="AA48" s="19"/>
      <c r="AB48" s="19"/>
      <c r="AC48" s="19"/>
      <c r="AD48" s="19"/>
      <c r="AE48" s="19"/>
      <c r="AI48" s="14"/>
      <c r="AL48" s="21"/>
      <c r="AM48" s="21"/>
      <c r="AN48" s="21"/>
      <c r="AO48" s="21"/>
      <c r="AP48" s="21"/>
      <c r="AQ48" s="21"/>
      <c r="AR48" s="21"/>
      <c r="AS48" s="21"/>
      <c r="AT48" s="21"/>
      <c r="AU48" s="21"/>
      <c r="AV48" s="21"/>
      <c r="AW48" s="21"/>
      <c r="AX48" s="21"/>
      <c r="AY48" s="21"/>
      <c r="AZ48" s="21"/>
      <c r="BA48" s="21"/>
      <c r="BB48" s="21"/>
    </row>
    <row r="49" spans="1:54" s="115" customFormat="1" ht="22.5" customHeight="1" x14ac:dyDescent="0.25">
      <c r="B49" s="121"/>
      <c r="C49" s="81" t="s">
        <v>4</v>
      </c>
      <c r="D49" s="83">
        <v>138.25156090000002</v>
      </c>
      <c r="E49" s="83">
        <v>145.11632269999998</v>
      </c>
      <c r="F49" s="83">
        <v>145.21729199999999</v>
      </c>
      <c r="G49" s="83">
        <v>145.20056200000002</v>
      </c>
      <c r="H49" s="83">
        <v>149.28069959999999</v>
      </c>
      <c r="I49" s="83">
        <v>154.60125870000002</v>
      </c>
      <c r="J49" s="83">
        <v>160.87959849999999</v>
      </c>
      <c r="K49" s="83">
        <v>168.50879280000001</v>
      </c>
      <c r="L49" s="83">
        <v>165.9497432</v>
      </c>
      <c r="M49" s="83">
        <v>168.3475679</v>
      </c>
      <c r="N49" s="83">
        <v>179.71631729999999</v>
      </c>
      <c r="O49" s="83">
        <v>189.81420890000001</v>
      </c>
      <c r="P49" s="83">
        <v>190.87347630000002</v>
      </c>
      <c r="Q49" s="83">
        <v>194.50445181000001</v>
      </c>
      <c r="R49" s="83">
        <v>189.52460555000002</v>
      </c>
      <c r="S49" s="83">
        <v>80.310399407915412</v>
      </c>
      <c r="AL49" s="124"/>
      <c r="AM49" s="124"/>
      <c r="AN49" s="124"/>
      <c r="AO49" s="124"/>
      <c r="AP49" s="124"/>
      <c r="AQ49" s="124"/>
      <c r="AR49" s="124"/>
      <c r="AS49" s="124"/>
      <c r="AT49" s="124"/>
      <c r="AU49" s="124"/>
      <c r="AV49" s="124"/>
      <c r="AW49" s="124"/>
      <c r="AX49" s="124"/>
      <c r="AY49" s="124"/>
      <c r="AZ49" s="124"/>
      <c r="BA49" s="124"/>
      <c r="BB49" s="124"/>
    </row>
    <row r="50" spans="1:54" s="24" customFormat="1" ht="22.5" customHeight="1" x14ac:dyDescent="0.25">
      <c r="B50" s="81"/>
      <c r="C50" s="81" t="s">
        <v>0</v>
      </c>
      <c r="D50" s="83">
        <v>26.10399713</v>
      </c>
      <c r="E50" s="83">
        <v>29.540716329999999</v>
      </c>
      <c r="F50" s="83">
        <v>29.90611032</v>
      </c>
      <c r="G50" s="83">
        <v>33.33681232</v>
      </c>
      <c r="H50" s="83">
        <v>30.20275788</v>
      </c>
      <c r="I50" s="83">
        <v>39.2792192</v>
      </c>
      <c r="J50" s="83">
        <v>41.889777940000002</v>
      </c>
      <c r="K50" s="83">
        <v>42.840257879999996</v>
      </c>
      <c r="L50" s="83">
        <v>47.652808019999995</v>
      </c>
      <c r="M50" s="83">
        <v>44.002585959999998</v>
      </c>
      <c r="N50" s="83">
        <v>38.932628940000001</v>
      </c>
      <c r="O50" s="83">
        <v>39.596303720000002</v>
      </c>
      <c r="P50" s="83">
        <v>43.613096089999999</v>
      </c>
      <c r="Q50" s="83">
        <v>50.190917040000002</v>
      </c>
      <c r="R50" s="83">
        <v>46.465511480000004</v>
      </c>
      <c r="S50" s="83">
        <v>19.689600592084592</v>
      </c>
      <c r="W50" s="49"/>
      <c r="AL50" s="25"/>
      <c r="AM50" s="25"/>
      <c r="AN50" s="25"/>
      <c r="AO50" s="25"/>
      <c r="AP50" s="25"/>
      <c r="AQ50" s="25"/>
      <c r="AR50" s="25"/>
      <c r="AS50" s="25"/>
      <c r="AT50" s="25"/>
      <c r="AU50" s="25"/>
      <c r="AV50" s="25"/>
      <c r="AW50" s="25"/>
      <c r="AX50" s="25"/>
      <c r="AY50" s="25"/>
      <c r="AZ50" s="25"/>
      <c r="BA50" s="25"/>
      <c r="BB50" s="25"/>
    </row>
    <row r="51" spans="1:54" s="24" customFormat="1" ht="22.5" customHeight="1" x14ac:dyDescent="0.25">
      <c r="B51" s="81"/>
      <c r="C51" s="81" t="s">
        <v>13</v>
      </c>
      <c r="D51" s="83">
        <v>6.3917999999999996E-3</v>
      </c>
      <c r="E51" s="83">
        <v>0</v>
      </c>
      <c r="F51" s="83">
        <v>0</v>
      </c>
      <c r="G51" s="83">
        <v>0</v>
      </c>
      <c r="H51" s="83">
        <v>0</v>
      </c>
      <c r="I51" s="83">
        <v>0</v>
      </c>
      <c r="J51" s="83">
        <v>0</v>
      </c>
      <c r="K51" s="83">
        <v>1.2783599999999999E-2</v>
      </c>
      <c r="L51" s="83">
        <v>0.2364966</v>
      </c>
      <c r="M51" s="83">
        <v>0</v>
      </c>
      <c r="N51" s="83">
        <v>4.7938499999999995E-2</v>
      </c>
      <c r="O51" s="83">
        <v>0.17151329999999998</v>
      </c>
      <c r="P51" s="83">
        <v>0.138489</v>
      </c>
      <c r="Q51" s="83">
        <v>2.1663080000000001E-2</v>
      </c>
      <c r="R51" s="83">
        <v>1.6247309999999997E-2</v>
      </c>
      <c r="S51" s="83">
        <v>6.884741702100421E-3</v>
      </c>
      <c r="AL51" s="25"/>
      <c r="AM51" s="25"/>
      <c r="AN51" s="25"/>
      <c r="AO51" s="25"/>
      <c r="AP51" s="25"/>
      <c r="AQ51" s="25"/>
      <c r="AR51" s="25"/>
      <c r="AS51" s="25"/>
      <c r="AT51" s="25"/>
      <c r="AU51" s="25"/>
      <c r="AV51" s="25"/>
      <c r="AW51" s="25"/>
      <c r="AX51" s="25"/>
      <c r="AY51" s="25"/>
      <c r="AZ51" s="25"/>
      <c r="BA51" s="25"/>
      <c r="BB51" s="25"/>
    </row>
    <row r="52" spans="1:54" s="24" customFormat="1" ht="22.5" customHeight="1" x14ac:dyDescent="0.25">
      <c r="B52" s="81"/>
      <c r="C52" s="81" t="s">
        <v>2</v>
      </c>
      <c r="D52" s="83">
        <v>0.30219750000000001</v>
      </c>
      <c r="E52" s="83">
        <v>0.26149749999999999</v>
      </c>
      <c r="F52" s="83">
        <v>0.213675</v>
      </c>
      <c r="G52" s="83">
        <v>0.15771250000000001</v>
      </c>
      <c r="H52" s="83">
        <v>0.31949500000000003</v>
      </c>
      <c r="I52" s="83">
        <v>0.3123725</v>
      </c>
      <c r="J52" s="83">
        <v>0.35510750000000002</v>
      </c>
      <c r="K52" s="83">
        <v>0.91473249999999995</v>
      </c>
      <c r="L52" s="83">
        <v>1.4194125</v>
      </c>
      <c r="M52" s="83">
        <v>0.84554249999999997</v>
      </c>
      <c r="N52" s="83">
        <v>0.27981250000000002</v>
      </c>
      <c r="O52" s="83">
        <v>0.27167250000000004</v>
      </c>
      <c r="P52" s="83">
        <v>0.2757425</v>
      </c>
      <c r="Q52" s="83">
        <v>0.28319499999999997</v>
      </c>
      <c r="R52" s="83">
        <v>0.16395500000000002</v>
      </c>
      <c r="S52" s="83">
        <v>6.9475367046475667E-2</v>
      </c>
      <c r="AL52" s="25"/>
      <c r="AM52" s="25"/>
      <c r="AN52" s="25"/>
      <c r="AO52" s="25"/>
      <c r="AP52" s="25"/>
      <c r="AQ52" s="25"/>
      <c r="AR52" s="25"/>
      <c r="AS52" s="25"/>
      <c r="AT52" s="25"/>
      <c r="AU52" s="25"/>
      <c r="AV52" s="25"/>
      <c r="AW52" s="25"/>
      <c r="AX52" s="25"/>
      <c r="AY52" s="25"/>
      <c r="AZ52" s="25"/>
      <c r="BA52" s="25"/>
      <c r="BB52" s="25"/>
    </row>
    <row r="53" spans="1:54" s="24" customFormat="1" ht="22.5" customHeight="1" x14ac:dyDescent="0.25">
      <c r="B53" s="81"/>
      <c r="C53" s="81" t="s">
        <v>14</v>
      </c>
      <c r="D53" s="83">
        <v>0.63186749999999992</v>
      </c>
      <c r="E53" s="83">
        <v>1.3431</v>
      </c>
      <c r="F53" s="83">
        <v>0.89234749999999996</v>
      </c>
      <c r="G53" s="83">
        <v>1.0999175000000001</v>
      </c>
      <c r="H53" s="83">
        <v>3.0301149999999999</v>
      </c>
      <c r="I53" s="83">
        <v>2.6719550000000001</v>
      </c>
      <c r="J53" s="83">
        <v>2.350425</v>
      </c>
      <c r="K53" s="83">
        <v>4.1656450000000005</v>
      </c>
      <c r="L53" s="83">
        <v>7.0533100000000006</v>
      </c>
      <c r="M53" s="83">
        <v>7.9761825000000002</v>
      </c>
      <c r="N53" s="83">
        <v>7.2059350000000002</v>
      </c>
      <c r="O53" s="83">
        <v>7.1754100000000003</v>
      </c>
      <c r="P53" s="83">
        <v>6.0561600000000002</v>
      </c>
      <c r="Q53" s="83">
        <v>6.4827705800000004</v>
      </c>
      <c r="R53" s="83">
        <v>4.7715775799999998</v>
      </c>
      <c r="S53" s="83">
        <v>2.0219395795262973</v>
      </c>
      <c r="AL53" s="25"/>
      <c r="AM53" s="25"/>
      <c r="AN53" s="25"/>
      <c r="AO53" s="25"/>
      <c r="AP53" s="25"/>
      <c r="AQ53" s="25"/>
      <c r="AR53" s="25"/>
      <c r="AS53" s="25"/>
      <c r="AT53" s="25"/>
      <c r="AU53" s="25"/>
      <c r="AV53" s="25"/>
      <c r="AW53" s="25"/>
      <c r="AX53" s="25"/>
      <c r="AY53" s="25"/>
      <c r="AZ53" s="25"/>
      <c r="BA53" s="25"/>
      <c r="BB53" s="25"/>
    </row>
    <row r="54" spans="1:54" s="24" customFormat="1" ht="22.5" customHeight="1" x14ac:dyDescent="0.25">
      <c r="B54" s="81"/>
      <c r="C54" s="81" t="s">
        <v>15</v>
      </c>
      <c r="D54" s="83">
        <v>0</v>
      </c>
      <c r="E54" s="83">
        <v>0</v>
      </c>
      <c r="F54" s="83">
        <v>0</v>
      </c>
      <c r="G54" s="83">
        <v>3.4012799999999996E-2</v>
      </c>
      <c r="H54" s="83">
        <v>0</v>
      </c>
      <c r="I54" s="83">
        <v>0</v>
      </c>
      <c r="J54" s="83">
        <v>0</v>
      </c>
      <c r="K54" s="83">
        <v>0</v>
      </c>
      <c r="L54" s="83">
        <v>0</v>
      </c>
      <c r="M54" s="83">
        <v>0</v>
      </c>
      <c r="N54" s="83">
        <v>0</v>
      </c>
      <c r="O54" s="83">
        <v>0</v>
      </c>
      <c r="P54" s="83">
        <v>0</v>
      </c>
      <c r="Q54" s="83">
        <v>0</v>
      </c>
      <c r="R54" s="83">
        <v>0</v>
      </c>
      <c r="S54" s="83">
        <v>0</v>
      </c>
      <c r="AL54" s="25"/>
      <c r="AM54" s="25"/>
      <c r="AN54" s="25"/>
      <c r="AO54" s="25"/>
      <c r="AP54" s="25"/>
      <c r="AQ54" s="25"/>
      <c r="AR54" s="25"/>
      <c r="AS54" s="25"/>
      <c r="AT54" s="25"/>
      <c r="AU54" s="25"/>
      <c r="AV54" s="25"/>
      <c r="AW54" s="25"/>
      <c r="AX54" s="25"/>
      <c r="AY54" s="25"/>
      <c r="AZ54" s="25"/>
      <c r="BA54" s="25"/>
      <c r="BB54" s="25"/>
    </row>
    <row r="55" spans="1:54" s="24" customFormat="1" ht="27" customHeight="1" x14ac:dyDescent="0.25">
      <c r="B55" s="81"/>
      <c r="C55" s="82" t="s">
        <v>16</v>
      </c>
      <c r="D55" s="83">
        <v>4.8705074999999995</v>
      </c>
      <c r="E55" s="83">
        <v>5.3205309999999999</v>
      </c>
      <c r="F55" s="83">
        <v>5.7739723999999999</v>
      </c>
      <c r="G55" s="83">
        <v>6.3698262999999997</v>
      </c>
      <c r="H55" s="83">
        <v>6.3048862000000003</v>
      </c>
      <c r="I55" s="83">
        <v>7.1012569000000001</v>
      </c>
      <c r="J55" s="83">
        <v>7.3029129999999993</v>
      </c>
      <c r="K55" s="83">
        <v>7.1023962000000003</v>
      </c>
      <c r="L55" s="83">
        <v>6.4062839</v>
      </c>
      <c r="M55" s="83">
        <v>6.0884192000000006</v>
      </c>
      <c r="N55" s="83">
        <v>6.004111</v>
      </c>
      <c r="O55" s="83">
        <v>8.2599249999999991</v>
      </c>
      <c r="P55" s="83">
        <v>7.2493658999999999</v>
      </c>
      <c r="Q55" s="83">
        <v>7.8498280000000005</v>
      </c>
      <c r="R55" s="83">
        <v>9.2580122899999999</v>
      </c>
      <c r="S55" s="83">
        <v>3.9230508491264846</v>
      </c>
      <c r="AL55" s="25"/>
      <c r="AM55" s="25"/>
      <c r="AN55" s="25"/>
      <c r="AO55" s="25"/>
      <c r="AP55" s="25"/>
      <c r="AQ55" s="25"/>
      <c r="AR55" s="25"/>
      <c r="AS55" s="25"/>
      <c r="AT55" s="25"/>
      <c r="AU55" s="25"/>
      <c r="AV55" s="25"/>
      <c r="AW55" s="25"/>
      <c r="AX55" s="25"/>
      <c r="AY55" s="25"/>
      <c r="AZ55" s="25"/>
      <c r="BA55" s="25"/>
      <c r="BB55" s="25"/>
    </row>
    <row r="56" spans="1:54" s="18" customFormat="1" ht="36" customHeight="1" x14ac:dyDescent="0.25">
      <c r="A56" s="17"/>
      <c r="B56" s="191" t="s">
        <v>264</v>
      </c>
      <c r="C56" s="191"/>
      <c r="D56" s="80">
        <v>35.740583700000002</v>
      </c>
      <c r="E56" s="80">
        <v>39.131963000000006</v>
      </c>
      <c r="F56" s="80">
        <v>39.343971700000004</v>
      </c>
      <c r="G56" s="80">
        <v>44.954749100000001</v>
      </c>
      <c r="H56" s="80">
        <v>44.329788299999997</v>
      </c>
      <c r="I56" s="80">
        <v>45.796482699999999</v>
      </c>
      <c r="J56" s="80">
        <v>54.888302699999997</v>
      </c>
      <c r="K56" s="80">
        <v>58.820466699999997</v>
      </c>
      <c r="L56" s="80">
        <v>56.866022999999998</v>
      </c>
      <c r="M56" s="80">
        <v>59.0276</v>
      </c>
      <c r="N56" s="80">
        <v>62.774919300000001</v>
      </c>
      <c r="O56" s="80">
        <v>64.275524099999998</v>
      </c>
      <c r="P56" s="80">
        <v>66.824931599999999</v>
      </c>
      <c r="Q56" s="80">
        <v>70.448512740000012</v>
      </c>
      <c r="R56" s="80">
        <v>69.197457299999996</v>
      </c>
      <c r="S56" s="80">
        <v>100</v>
      </c>
      <c r="T56" s="17"/>
      <c r="AA56" s="19"/>
      <c r="AB56" s="19"/>
      <c r="AC56" s="19"/>
      <c r="AD56" s="19"/>
      <c r="AE56" s="19"/>
      <c r="AI56" s="14"/>
      <c r="AL56" s="21"/>
      <c r="AM56" s="21"/>
      <c r="AN56" s="21"/>
      <c r="AO56" s="21"/>
      <c r="AP56" s="21"/>
      <c r="AQ56" s="21"/>
      <c r="AR56" s="21"/>
      <c r="AS56" s="21"/>
      <c r="AT56" s="21"/>
      <c r="AU56" s="21"/>
      <c r="AV56" s="21"/>
      <c r="AW56" s="21"/>
      <c r="AX56" s="21"/>
      <c r="AY56" s="21"/>
      <c r="AZ56" s="21"/>
      <c r="BA56" s="21"/>
      <c r="BB56" s="21"/>
    </row>
    <row r="57" spans="1:54" s="115" customFormat="1" ht="22.5" customHeight="1" x14ac:dyDescent="0.25">
      <c r="B57" s="121"/>
      <c r="C57" s="81" t="s">
        <v>4</v>
      </c>
      <c r="D57" s="83">
        <v>35.740583700000002</v>
      </c>
      <c r="E57" s="83">
        <v>39.131963000000006</v>
      </c>
      <c r="F57" s="83">
        <v>39.343971700000004</v>
      </c>
      <c r="G57" s="83">
        <v>44.954749100000001</v>
      </c>
      <c r="H57" s="83">
        <v>44.329788299999997</v>
      </c>
      <c r="I57" s="83">
        <v>45.796482699999999</v>
      </c>
      <c r="J57" s="83">
        <v>54.888302699999997</v>
      </c>
      <c r="K57" s="83">
        <v>58.820466699999997</v>
      </c>
      <c r="L57" s="83">
        <v>56.866022999999998</v>
      </c>
      <c r="M57" s="83">
        <v>59.0276</v>
      </c>
      <c r="N57" s="83">
        <v>62.774919300000001</v>
      </c>
      <c r="O57" s="83">
        <v>64.275524099999998</v>
      </c>
      <c r="P57" s="83">
        <v>66.824931599999999</v>
      </c>
      <c r="Q57" s="83">
        <v>70.448512740000012</v>
      </c>
      <c r="R57" s="83">
        <v>69.197457299999996</v>
      </c>
      <c r="S57" s="83">
        <v>100</v>
      </c>
      <c r="AL57" s="124"/>
      <c r="AM57" s="124"/>
      <c r="AN57" s="124"/>
      <c r="AO57" s="124"/>
      <c r="AP57" s="124"/>
      <c r="AQ57" s="124"/>
      <c r="AR57" s="124"/>
      <c r="AS57" s="124"/>
      <c r="AT57" s="124"/>
      <c r="AU57" s="124"/>
      <c r="AV57" s="124"/>
      <c r="AW57" s="124"/>
      <c r="AX57" s="124"/>
      <c r="AY57" s="124"/>
      <c r="AZ57" s="124"/>
      <c r="BA57" s="124"/>
      <c r="BB57" s="124"/>
    </row>
    <row r="58" spans="1:54" s="24" customFormat="1" ht="22.5" customHeight="1" x14ac:dyDescent="0.25">
      <c r="B58" s="81"/>
      <c r="C58" s="81" t="s">
        <v>0</v>
      </c>
      <c r="D58" s="83">
        <v>0</v>
      </c>
      <c r="E58" s="83">
        <v>0</v>
      </c>
      <c r="F58" s="83">
        <v>0</v>
      </c>
      <c r="G58" s="83">
        <v>0</v>
      </c>
      <c r="H58" s="83">
        <v>0</v>
      </c>
      <c r="I58" s="83">
        <v>0</v>
      </c>
      <c r="J58" s="83">
        <v>0</v>
      </c>
      <c r="K58" s="83">
        <v>0</v>
      </c>
      <c r="L58" s="83">
        <v>0</v>
      </c>
      <c r="M58" s="83">
        <v>0</v>
      </c>
      <c r="N58" s="83">
        <v>0</v>
      </c>
      <c r="O58" s="83">
        <v>0</v>
      </c>
      <c r="P58" s="83">
        <v>0</v>
      </c>
      <c r="Q58" s="83">
        <v>0</v>
      </c>
      <c r="R58" s="83">
        <v>0</v>
      </c>
      <c r="S58" s="83">
        <v>0</v>
      </c>
      <c r="AL58" s="25"/>
      <c r="AM58" s="25"/>
      <c r="AN58" s="25"/>
      <c r="AO58" s="25"/>
      <c r="AP58" s="25"/>
      <c r="AQ58" s="25"/>
      <c r="AR58" s="25"/>
      <c r="AS58" s="25"/>
      <c r="AT58" s="25"/>
      <c r="AU58" s="25"/>
      <c r="AV58" s="25"/>
      <c r="AW58" s="25"/>
      <c r="AX58" s="25"/>
      <c r="AY58" s="25"/>
      <c r="AZ58" s="25"/>
      <c r="BA58" s="25"/>
      <c r="BB58" s="25"/>
    </row>
    <row r="59" spans="1:54" s="24" customFormat="1" ht="22.5" customHeight="1" x14ac:dyDescent="0.25">
      <c r="B59" s="81"/>
      <c r="C59" s="81" t="s">
        <v>13</v>
      </c>
      <c r="D59" s="83">
        <v>1.8131405999999999</v>
      </c>
      <c r="E59" s="83">
        <v>2.4789531</v>
      </c>
      <c r="F59" s="83">
        <v>1.9026258</v>
      </c>
      <c r="G59" s="83">
        <v>3.8606471999999998</v>
      </c>
      <c r="H59" s="83">
        <v>5.0005182000000001</v>
      </c>
      <c r="I59" s="83">
        <v>4.8961188</v>
      </c>
      <c r="J59" s="83">
        <v>6.6634514999999999</v>
      </c>
      <c r="K59" s="83">
        <v>7.9066565999999998</v>
      </c>
      <c r="L59" s="83">
        <v>7.9748358000000001</v>
      </c>
      <c r="M59" s="83">
        <v>9.1349475000000009</v>
      </c>
      <c r="N59" s="83">
        <v>9.9030287999999995</v>
      </c>
      <c r="O59" s="83">
        <v>9.4928883000000006</v>
      </c>
      <c r="P59" s="83">
        <v>10.2385983</v>
      </c>
      <c r="Q59" s="83">
        <v>10.945924000000002</v>
      </c>
      <c r="R59" s="83">
        <v>10.942790779999999</v>
      </c>
      <c r="S59" s="83">
        <v>15.813862542027248</v>
      </c>
      <c r="AL59" s="25"/>
      <c r="AM59" s="25"/>
      <c r="AN59" s="25"/>
      <c r="AO59" s="25"/>
      <c r="AP59" s="25"/>
      <c r="AQ59" s="25"/>
      <c r="AR59" s="25"/>
      <c r="AS59" s="25"/>
      <c r="AT59" s="25"/>
      <c r="AU59" s="25"/>
      <c r="AV59" s="25"/>
      <c r="AW59" s="25"/>
      <c r="AX59" s="25"/>
      <c r="AY59" s="25"/>
      <c r="AZ59" s="25"/>
      <c r="BA59" s="25"/>
      <c r="BB59" s="25"/>
    </row>
    <row r="60" spans="1:54" s="24" customFormat="1" ht="22.5" customHeight="1" x14ac:dyDescent="0.25">
      <c r="B60" s="81"/>
      <c r="C60" s="81" t="s">
        <v>2</v>
      </c>
      <c r="D60" s="83">
        <v>11.7165125</v>
      </c>
      <c r="E60" s="83">
        <v>12.411465</v>
      </c>
      <c r="F60" s="83">
        <v>14.0547275</v>
      </c>
      <c r="G60" s="83">
        <v>17.859159999999999</v>
      </c>
      <c r="H60" s="83">
        <v>17.106210000000001</v>
      </c>
      <c r="I60" s="83">
        <v>17.829652500000002</v>
      </c>
      <c r="J60" s="83">
        <v>21.710397499999999</v>
      </c>
      <c r="K60" s="83">
        <v>24.06184</v>
      </c>
      <c r="L60" s="83">
        <v>22.281215</v>
      </c>
      <c r="M60" s="83">
        <v>23.7535375</v>
      </c>
      <c r="N60" s="83">
        <v>23.494075000000002</v>
      </c>
      <c r="O60" s="83">
        <v>23.892935000000001</v>
      </c>
      <c r="P60" s="83">
        <v>23.9733175</v>
      </c>
      <c r="Q60" s="83">
        <v>25.954116500000001</v>
      </c>
      <c r="R60" s="83">
        <v>26.590985320000001</v>
      </c>
      <c r="S60" s="83">
        <v>38.427691359693938</v>
      </c>
      <c r="AL60" s="25"/>
      <c r="AM60" s="25"/>
      <c r="AN60" s="25"/>
      <c r="AO60" s="25"/>
      <c r="AP60" s="25"/>
      <c r="AQ60" s="25"/>
      <c r="AR60" s="25"/>
      <c r="AS60" s="25"/>
      <c r="AT60" s="25"/>
      <c r="AU60" s="25"/>
      <c r="AV60" s="25"/>
      <c r="AW60" s="25"/>
      <c r="AX60" s="25"/>
      <c r="AY60" s="25"/>
      <c r="AZ60" s="25"/>
      <c r="BA60" s="25"/>
      <c r="BB60" s="25"/>
    </row>
    <row r="61" spans="1:54" s="115" customFormat="1" ht="22.5" customHeight="1" x14ac:dyDescent="0.25">
      <c r="B61" s="121"/>
      <c r="C61" s="81" t="s">
        <v>14</v>
      </c>
      <c r="D61" s="83">
        <v>8.5815950000000001</v>
      </c>
      <c r="E61" s="83">
        <v>8.9010899999999999</v>
      </c>
      <c r="F61" s="83">
        <v>6.5242100000000001</v>
      </c>
      <c r="G61" s="83">
        <v>5.3958024999999994</v>
      </c>
      <c r="H61" s="83">
        <v>3.9479000000000002</v>
      </c>
      <c r="I61" s="83">
        <v>3.9560399999999998</v>
      </c>
      <c r="J61" s="83">
        <v>5.2635275000000004</v>
      </c>
      <c r="K61" s="83">
        <v>4.3416724999999996</v>
      </c>
      <c r="L61" s="83">
        <v>3.4269400000000001</v>
      </c>
      <c r="M61" s="83">
        <v>2.0594200000000003</v>
      </c>
      <c r="N61" s="83">
        <v>1.60358</v>
      </c>
      <c r="O61" s="83">
        <v>1.9902299999999999</v>
      </c>
      <c r="P61" s="83">
        <v>2.5061024999999999</v>
      </c>
      <c r="Q61" s="83">
        <v>3.9232727799999996</v>
      </c>
      <c r="R61" s="83">
        <v>2.6560985300000004</v>
      </c>
      <c r="S61" s="83">
        <v>3.8384337136619049</v>
      </c>
      <c r="AL61" s="124"/>
      <c r="AM61" s="124"/>
      <c r="AN61" s="124"/>
      <c r="AO61" s="124"/>
      <c r="AP61" s="124"/>
      <c r="AQ61" s="124"/>
      <c r="AR61" s="124"/>
      <c r="AS61" s="124"/>
      <c r="AT61" s="124"/>
      <c r="AU61" s="124"/>
      <c r="AV61" s="124"/>
      <c r="AW61" s="124"/>
      <c r="AX61" s="124"/>
      <c r="AY61" s="124"/>
      <c r="AZ61" s="124"/>
      <c r="BA61" s="124"/>
      <c r="BB61" s="124"/>
    </row>
    <row r="62" spans="1:54" s="115" customFormat="1" ht="22.5" customHeight="1" x14ac:dyDescent="0.25">
      <c r="B62" s="121"/>
      <c r="C62" s="81" t="s">
        <v>15</v>
      </c>
      <c r="D62" s="83">
        <v>7.3095632999999998</v>
      </c>
      <c r="E62" s="83">
        <v>8.3639600999999999</v>
      </c>
      <c r="F62" s="83">
        <v>9.6947109000000005</v>
      </c>
      <c r="G62" s="83">
        <v>10.3048155</v>
      </c>
      <c r="H62" s="83">
        <v>9.4311116999999989</v>
      </c>
      <c r="I62" s="83">
        <v>9.5767289999999985</v>
      </c>
      <c r="J62" s="83">
        <v>10.888347599999999</v>
      </c>
      <c r="K62" s="83">
        <v>12.270117599999999</v>
      </c>
      <c r="L62" s="83">
        <v>11.9990781</v>
      </c>
      <c r="M62" s="83">
        <v>12.570918299999999</v>
      </c>
      <c r="N62" s="83">
        <v>14.368282199999999</v>
      </c>
      <c r="O62" s="83">
        <v>14.917801499999999</v>
      </c>
      <c r="P62" s="83">
        <v>16.0954947</v>
      </c>
      <c r="Q62" s="83">
        <v>20.104841759999999</v>
      </c>
      <c r="R62" s="83">
        <v>17.093131870000001</v>
      </c>
      <c r="S62" s="83">
        <v>24.701965270044688</v>
      </c>
      <c r="AL62" s="124"/>
      <c r="AM62" s="124"/>
      <c r="AN62" s="124"/>
      <c r="AO62" s="124"/>
      <c r="AP62" s="124"/>
      <c r="AQ62" s="124"/>
      <c r="AR62" s="124"/>
      <c r="AS62" s="124"/>
      <c r="AT62" s="124"/>
      <c r="AU62" s="124"/>
      <c r="AV62" s="124"/>
      <c r="AW62" s="124"/>
      <c r="AX62" s="124"/>
      <c r="AY62" s="124"/>
      <c r="AZ62" s="124"/>
      <c r="BA62" s="124"/>
      <c r="BB62" s="124"/>
    </row>
    <row r="63" spans="1:54" s="24" customFormat="1" ht="27" customHeight="1" x14ac:dyDescent="0.25">
      <c r="B63" s="81"/>
      <c r="C63" s="82" t="s">
        <v>16</v>
      </c>
      <c r="D63" s="83">
        <v>7.0636600000000008E-2</v>
      </c>
      <c r="E63" s="83">
        <v>7.5193799999999991E-2</v>
      </c>
      <c r="F63" s="83">
        <v>5.1268500000000002E-2</v>
      </c>
      <c r="G63" s="83">
        <v>3.64576E-2</v>
      </c>
      <c r="H63" s="83">
        <v>9.1143999999999999E-3</v>
      </c>
      <c r="I63" s="83">
        <v>9.0004699999999993E-2</v>
      </c>
      <c r="J63" s="83">
        <v>8.8865399999999997E-2</v>
      </c>
      <c r="K63" s="83">
        <v>0.17431290000000002</v>
      </c>
      <c r="L63" s="83">
        <v>8.6586799999999992E-2</v>
      </c>
      <c r="M63" s="83">
        <v>0.1298802</v>
      </c>
      <c r="N63" s="83">
        <v>0.1219051</v>
      </c>
      <c r="O63" s="83">
        <v>0.18684520000000002</v>
      </c>
      <c r="P63" s="83">
        <v>0.23925299999999999</v>
      </c>
      <c r="Q63" s="83">
        <v>0.48448732999999999</v>
      </c>
      <c r="R63" s="83">
        <v>0.57061841000000002</v>
      </c>
      <c r="S63" s="83">
        <v>0.82462337817722098</v>
      </c>
      <c r="AL63" s="25"/>
      <c r="AM63" s="25"/>
      <c r="AN63" s="25"/>
      <c r="AO63" s="25"/>
      <c r="AP63" s="25"/>
      <c r="AQ63" s="25"/>
      <c r="AR63" s="25"/>
      <c r="AS63" s="25"/>
      <c r="AT63" s="25"/>
      <c r="AU63" s="25"/>
      <c r="AV63" s="25"/>
      <c r="AW63" s="25"/>
      <c r="AX63" s="25"/>
      <c r="AY63" s="25"/>
      <c r="AZ63" s="25"/>
      <c r="BA63" s="25"/>
      <c r="BB63" s="25"/>
    </row>
    <row r="64" spans="1:54" s="18" customFormat="1" ht="36" customHeight="1" x14ac:dyDescent="0.2">
      <c r="A64" s="17"/>
      <c r="B64" s="191" t="s">
        <v>336</v>
      </c>
      <c r="C64" s="191"/>
      <c r="D64" s="80">
        <v>492.73955573999996</v>
      </c>
      <c r="E64" s="80">
        <v>495.85633060999999</v>
      </c>
      <c r="F64" s="80">
        <v>517.02605431999996</v>
      </c>
      <c r="G64" s="80">
        <v>530.31917469999996</v>
      </c>
      <c r="H64" s="80">
        <v>542.28920541000002</v>
      </c>
      <c r="I64" s="80">
        <v>593.86557483000001</v>
      </c>
      <c r="J64" s="80">
        <v>625.59499779000009</v>
      </c>
      <c r="K64" s="80">
        <v>630.84081417000004</v>
      </c>
      <c r="L64" s="80">
        <v>628.15813878999995</v>
      </c>
      <c r="M64" s="80">
        <v>624.28740296000001</v>
      </c>
      <c r="N64" s="80">
        <v>638.43309238999996</v>
      </c>
      <c r="O64" s="80">
        <v>655.90029886000002</v>
      </c>
      <c r="P64" s="80">
        <v>665.34225637999998</v>
      </c>
      <c r="Q64" s="80">
        <v>674.45547121999994</v>
      </c>
      <c r="R64" s="80">
        <v>649.93782062999992</v>
      </c>
      <c r="S64" s="80" t="s">
        <v>17</v>
      </c>
      <c r="T64" s="17"/>
      <c r="X64" s="20"/>
      <c r="AA64" s="19"/>
      <c r="AB64" s="19"/>
      <c r="AC64" s="19"/>
      <c r="AD64" s="19"/>
      <c r="AE64" s="19"/>
      <c r="AI64" s="14"/>
      <c r="AL64" s="21"/>
      <c r="AM64" s="21"/>
      <c r="AN64" s="21"/>
      <c r="AO64" s="21"/>
      <c r="AP64" s="21"/>
      <c r="AQ64" s="21"/>
      <c r="AR64" s="21"/>
      <c r="AS64" s="21"/>
      <c r="AT64" s="21"/>
      <c r="AU64" s="21"/>
      <c r="AV64" s="21"/>
      <c r="AW64" s="21"/>
      <c r="AX64" s="21"/>
      <c r="AY64" s="21"/>
      <c r="AZ64" s="21"/>
      <c r="BA64" s="21"/>
      <c r="BB64" s="21"/>
    </row>
    <row r="65" spans="1:54" s="18" customFormat="1" ht="36" customHeight="1" x14ac:dyDescent="0.25">
      <c r="A65" s="17"/>
      <c r="B65" s="191" t="s">
        <v>337</v>
      </c>
      <c r="C65" s="191"/>
      <c r="D65" s="80">
        <v>383.02000000000004</v>
      </c>
      <c r="E65" s="80">
        <v>366.47</v>
      </c>
      <c r="F65" s="80">
        <v>362.32</v>
      </c>
      <c r="G65" s="80">
        <v>361.41</v>
      </c>
      <c r="H65" s="80">
        <v>366.97</v>
      </c>
      <c r="I65" s="80">
        <v>377.35999999999996</v>
      </c>
      <c r="J65" s="80">
        <v>383.40999999999997</v>
      </c>
      <c r="K65" s="80">
        <v>377.96000000000004</v>
      </c>
      <c r="L65" s="80">
        <v>365.76</v>
      </c>
      <c r="M65" s="80">
        <v>351.75</v>
      </c>
      <c r="N65" s="80">
        <v>349.95</v>
      </c>
      <c r="O65" s="80">
        <v>349.3</v>
      </c>
      <c r="P65" s="80">
        <v>343.8</v>
      </c>
      <c r="Q65" s="80">
        <v>339.46</v>
      </c>
      <c r="R65" s="80">
        <v>320.85000000000002</v>
      </c>
      <c r="S65" s="80" t="s">
        <v>17</v>
      </c>
      <c r="T65" s="17"/>
      <c r="AA65" s="19"/>
      <c r="AB65" s="19"/>
      <c r="AC65" s="19"/>
      <c r="AD65" s="19"/>
      <c r="AE65" s="19"/>
      <c r="AI65" s="14"/>
      <c r="AL65" s="21"/>
      <c r="AM65" s="21"/>
      <c r="AN65" s="21"/>
      <c r="AO65" s="21"/>
      <c r="AP65" s="21"/>
      <c r="AQ65" s="21"/>
      <c r="AR65" s="21"/>
      <c r="AS65" s="21"/>
      <c r="AT65" s="21"/>
      <c r="AU65" s="21"/>
      <c r="AV65" s="21"/>
      <c r="AW65" s="21"/>
      <c r="AX65" s="21"/>
      <c r="AY65" s="21"/>
      <c r="AZ65" s="21"/>
      <c r="BA65" s="21"/>
      <c r="BB65" s="21"/>
    </row>
    <row r="66" spans="1:54" s="18" customFormat="1" ht="36" customHeight="1" x14ac:dyDescent="0.25">
      <c r="A66" s="17"/>
      <c r="B66" s="191" t="s">
        <v>326</v>
      </c>
      <c r="C66" s="191"/>
      <c r="D66" s="80">
        <v>93.38000000000001</v>
      </c>
      <c r="E66" s="80">
        <v>89.34</v>
      </c>
      <c r="F66" s="80">
        <v>86.77</v>
      </c>
      <c r="G66" s="80">
        <v>84.74</v>
      </c>
      <c r="H66" s="80">
        <v>82.79</v>
      </c>
      <c r="I66" s="80">
        <v>84.74</v>
      </c>
      <c r="J66" s="80">
        <v>84.25</v>
      </c>
      <c r="K66" s="80">
        <v>83.51</v>
      </c>
      <c r="L66" s="80">
        <v>82.58</v>
      </c>
      <c r="M66" s="80">
        <v>79.850000000000009</v>
      </c>
      <c r="N66" s="80">
        <v>80.210000000000008</v>
      </c>
      <c r="O66" s="80">
        <v>79.710000000000008</v>
      </c>
      <c r="P66" s="80">
        <v>79.290000000000006</v>
      </c>
      <c r="Q66" s="80">
        <v>79.44</v>
      </c>
      <c r="R66" s="80">
        <v>77.399999999999991</v>
      </c>
      <c r="S66" s="80" t="s">
        <v>17</v>
      </c>
      <c r="T66" s="17"/>
      <c r="AA66" s="19"/>
      <c r="AB66" s="19"/>
      <c r="AC66" s="19"/>
      <c r="AD66" s="19"/>
      <c r="AE66" s="19"/>
      <c r="AI66" s="14"/>
      <c r="AL66" s="21"/>
      <c r="AM66" s="21"/>
      <c r="AN66" s="21"/>
      <c r="AO66" s="21"/>
      <c r="AP66" s="21"/>
      <c r="AQ66" s="21"/>
      <c r="AR66" s="21"/>
      <c r="AS66" s="21"/>
      <c r="AT66" s="21"/>
      <c r="AU66" s="21"/>
      <c r="AV66" s="21"/>
      <c r="AW66" s="21"/>
      <c r="AX66" s="21"/>
      <c r="AY66" s="21"/>
      <c r="AZ66" s="21"/>
      <c r="BA66" s="21"/>
      <c r="BB66" s="21"/>
    </row>
    <row r="67" spans="1:54" s="18" customFormat="1" ht="36" customHeight="1" x14ac:dyDescent="0.25">
      <c r="A67" s="27"/>
      <c r="B67" s="190" t="s">
        <v>327</v>
      </c>
      <c r="C67" s="190"/>
      <c r="D67" s="84">
        <v>166.32</v>
      </c>
      <c r="E67" s="84">
        <v>160.97</v>
      </c>
      <c r="F67" s="84">
        <v>158.89000000000001</v>
      </c>
      <c r="G67" s="84">
        <v>158.09</v>
      </c>
      <c r="H67" s="84">
        <v>158.57</v>
      </c>
      <c r="I67" s="84">
        <v>162.41</v>
      </c>
      <c r="J67" s="84">
        <v>163.34</v>
      </c>
      <c r="K67" s="84">
        <v>162.07</v>
      </c>
      <c r="L67" s="84">
        <v>158.09</v>
      </c>
      <c r="M67" s="84">
        <v>155.97</v>
      </c>
      <c r="N67" s="84">
        <v>155.13</v>
      </c>
      <c r="O67" s="84">
        <v>156.22</v>
      </c>
      <c r="P67" s="84">
        <v>152.46</v>
      </c>
      <c r="Q67" s="84">
        <v>151.29999999999998</v>
      </c>
      <c r="R67" s="84">
        <v>147.18</v>
      </c>
      <c r="S67" s="84" t="s">
        <v>17</v>
      </c>
      <c r="T67" s="27"/>
      <c r="AA67" s="19"/>
      <c r="AB67" s="19"/>
      <c r="AC67" s="19"/>
      <c r="AD67" s="19"/>
      <c r="AE67" s="19"/>
      <c r="AI67" s="14"/>
      <c r="AL67" s="21"/>
      <c r="AM67" s="21"/>
      <c r="AN67" s="21"/>
      <c r="AO67" s="21"/>
      <c r="AP67" s="21"/>
      <c r="AQ67" s="21"/>
      <c r="AR67" s="21"/>
      <c r="AS67" s="21"/>
      <c r="AT67" s="21"/>
      <c r="AU67" s="21"/>
      <c r="AV67" s="21"/>
      <c r="AW67" s="21"/>
      <c r="AX67" s="21"/>
      <c r="AY67" s="21"/>
      <c r="AZ67" s="21"/>
      <c r="BA67" s="21"/>
      <c r="BB67" s="21"/>
    </row>
    <row r="68" spans="1:54" s="22" customFormat="1" ht="18" x14ac:dyDescent="0.25">
      <c r="AL68" s="28"/>
      <c r="AM68" s="28"/>
      <c r="AN68" s="28"/>
      <c r="AO68" s="28"/>
      <c r="AP68" s="28"/>
      <c r="AQ68" s="28"/>
      <c r="AR68" s="28"/>
      <c r="AS68" s="28"/>
      <c r="AT68" s="28"/>
      <c r="AU68" s="28"/>
      <c r="AV68" s="28"/>
      <c r="AW68" s="28"/>
      <c r="AX68" s="28"/>
      <c r="AY68" s="28"/>
      <c r="AZ68" s="28"/>
      <c r="BA68" s="28"/>
      <c r="BB68" s="28"/>
    </row>
    <row r="69" spans="1:54" s="64" customFormat="1" ht="18.75" customHeight="1" x14ac:dyDescent="0.2">
      <c r="A69" s="185" t="s">
        <v>103</v>
      </c>
      <c r="B69" s="185"/>
      <c r="C69" s="185"/>
      <c r="D69" s="184"/>
      <c r="E69" s="184"/>
      <c r="F69" s="184"/>
      <c r="G69" s="184"/>
      <c r="H69" s="184"/>
      <c r="I69" s="184"/>
      <c r="J69" s="184"/>
      <c r="K69" s="184"/>
      <c r="L69" s="184"/>
      <c r="M69" s="184"/>
      <c r="N69" s="184"/>
      <c r="O69" s="184"/>
      <c r="S69" s="14"/>
      <c r="Y69" s="65"/>
      <c r="Z69" s="66"/>
    </row>
    <row r="70" spans="1:54" x14ac:dyDescent="0.25">
      <c r="I70" s="29"/>
      <c r="J70" s="29"/>
      <c r="K70" s="29"/>
      <c r="L70" s="29"/>
      <c r="M70" s="29"/>
      <c r="N70" s="29"/>
      <c r="O70" s="29"/>
      <c r="P70" s="29"/>
      <c r="Q70" s="29"/>
      <c r="R70" s="29"/>
      <c r="S70" s="29"/>
    </row>
    <row r="71" spans="1:54" x14ac:dyDescent="0.25">
      <c r="I71" s="29"/>
      <c r="J71" s="29"/>
      <c r="K71" s="29"/>
      <c r="L71" s="29"/>
      <c r="M71" s="29"/>
      <c r="N71" s="29"/>
      <c r="O71" s="29"/>
      <c r="P71" s="29"/>
      <c r="Q71" s="29"/>
      <c r="R71" s="29"/>
      <c r="S71" s="29"/>
    </row>
    <row r="72" spans="1:54" x14ac:dyDescent="0.25">
      <c r="I72" s="29"/>
      <c r="J72" s="29"/>
      <c r="K72" s="29"/>
      <c r="L72" s="29"/>
      <c r="M72" s="29"/>
      <c r="N72" s="29"/>
      <c r="O72" s="29"/>
      <c r="P72" s="29"/>
      <c r="Q72" s="29"/>
      <c r="R72" s="29"/>
      <c r="S72" s="29"/>
    </row>
  </sheetData>
  <mergeCells count="15">
    <mergeCell ref="V3:W3"/>
    <mergeCell ref="B34:C34"/>
    <mergeCell ref="B3:C3"/>
    <mergeCell ref="B4:C4"/>
    <mergeCell ref="B13:C13"/>
    <mergeCell ref="B20:C20"/>
    <mergeCell ref="B30:C30"/>
    <mergeCell ref="B66:C66"/>
    <mergeCell ref="B67:C67"/>
    <mergeCell ref="B38:C38"/>
    <mergeCell ref="B42:C42"/>
    <mergeCell ref="B48:C48"/>
    <mergeCell ref="B56:C56"/>
    <mergeCell ref="B64:C64"/>
    <mergeCell ref="B65:C65"/>
  </mergeCells>
  <hyperlinks>
    <hyperlink ref="V3" location="Índice!A1" display="Volver al índice"/>
  </hyperlinks>
  <pageMargins left="0.18" right="0.25" top="0.75" bottom="0.75" header="0.3" footer="0.3"/>
  <pageSetup paperSize="9" scale="32" orientation="portrait" r:id="rId1"/>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63">
    <tabColor rgb="FFFFC081"/>
    <pageSetUpPr fitToPage="1"/>
  </sheetPr>
  <dimension ref="A1:BB72"/>
  <sheetViews>
    <sheetView showGridLines="0" zoomScale="60" zoomScaleNormal="60" workbookViewId="0"/>
  </sheetViews>
  <sheetFormatPr baseColWidth="10" defaultColWidth="11.42578125" defaultRowHeight="11.25" x14ac:dyDescent="0.25"/>
  <cols>
    <col min="1" max="1" width="2.28515625" style="14" customWidth="1"/>
    <col min="2" max="2" width="5.7109375" style="14" customWidth="1"/>
    <col min="3" max="3" width="72.42578125" style="14" customWidth="1"/>
    <col min="4" max="8" width="15" style="14" customWidth="1"/>
    <col min="9" max="18" width="15" style="30" customWidth="1"/>
    <col min="19" max="19" width="16.85546875" style="30" customWidth="1"/>
    <col min="20" max="20" width="2.28515625" style="14" customWidth="1"/>
    <col min="21" max="27" width="11.42578125" style="14"/>
    <col min="28" max="28" width="16.140625" style="14" bestFit="1" customWidth="1"/>
    <col min="29" max="37" width="11.42578125" style="14"/>
    <col min="38" max="54" width="11.42578125" style="16"/>
    <col min="55" max="16384" width="11.42578125" style="14"/>
  </cols>
  <sheetData>
    <row r="1" spans="1:54" s="6" customFormat="1" ht="39.75" customHeight="1" x14ac:dyDescent="0.25">
      <c r="D1" s="7"/>
      <c r="E1" s="7"/>
      <c r="F1" s="7"/>
      <c r="G1" s="7"/>
      <c r="H1" s="7"/>
      <c r="I1" s="7"/>
      <c r="J1" s="7"/>
      <c r="K1" s="7"/>
      <c r="L1" s="7"/>
      <c r="AB1" s="8" t="e">
        <f ca="1">YEAR(TODAY())-1 &amp; ": " &amp; FIXED(HLOOKUP(YEAR(TODAY())-1,D3:AE4,2,FALSE)) &amp;
" Mtep"</f>
        <v>#N/A</v>
      </c>
      <c r="AL1" s="9"/>
      <c r="AM1" s="9"/>
      <c r="AN1" s="9"/>
      <c r="AO1" s="9"/>
      <c r="AP1" s="9"/>
      <c r="AQ1" s="9"/>
      <c r="AR1" s="9"/>
      <c r="AS1" s="9"/>
      <c r="AT1" s="9"/>
      <c r="AU1" s="9"/>
      <c r="AV1" s="9"/>
      <c r="AW1" s="9"/>
      <c r="AX1" s="9"/>
      <c r="AY1" s="9"/>
      <c r="AZ1" s="9"/>
      <c r="BA1" s="9"/>
      <c r="BB1" s="9"/>
    </row>
    <row r="2" spans="1:54" s="6" customFormat="1" ht="39.75" customHeight="1" x14ac:dyDescent="0.25">
      <c r="D2" s="7"/>
      <c r="E2" s="7"/>
      <c r="F2" s="7"/>
      <c r="G2" s="7"/>
      <c r="H2" s="7"/>
      <c r="I2" s="7"/>
      <c r="J2" s="7"/>
      <c r="K2" s="7"/>
      <c r="L2" s="7"/>
      <c r="S2" s="70"/>
      <c r="W2" s="11"/>
      <c r="Y2" s="12"/>
      <c r="AL2" s="9"/>
      <c r="AM2" s="9"/>
      <c r="AN2" s="9"/>
      <c r="AO2" s="9"/>
      <c r="AP2" s="9"/>
      <c r="AQ2" s="9"/>
      <c r="AR2" s="9"/>
      <c r="AS2" s="9"/>
      <c r="AT2" s="9"/>
      <c r="AU2" s="9"/>
      <c r="AV2" s="9"/>
      <c r="AW2" s="9"/>
      <c r="AX2" s="9"/>
      <c r="AY2" s="9"/>
      <c r="AZ2" s="9"/>
      <c r="BA2" s="9"/>
      <c r="BB2" s="9"/>
    </row>
    <row r="3" spans="1:54" ht="65.25" customHeight="1" x14ac:dyDescent="0.25">
      <c r="A3" s="71"/>
      <c r="B3" s="193" t="s">
        <v>305</v>
      </c>
      <c r="C3" s="193"/>
      <c r="D3" s="13">
        <v>2005</v>
      </c>
      <c r="E3" s="13">
        <v>2006</v>
      </c>
      <c r="F3" s="13">
        <v>2007</v>
      </c>
      <c r="G3" s="13">
        <v>2008</v>
      </c>
      <c r="H3" s="13">
        <v>2009</v>
      </c>
      <c r="I3" s="13">
        <v>2010</v>
      </c>
      <c r="J3" s="13">
        <v>2011</v>
      </c>
      <c r="K3" s="13">
        <v>2012</v>
      </c>
      <c r="L3" s="13">
        <v>2013</v>
      </c>
      <c r="M3" s="13">
        <v>2014</v>
      </c>
      <c r="N3" s="13">
        <v>2015</v>
      </c>
      <c r="O3" s="13">
        <v>2016</v>
      </c>
      <c r="P3" s="13">
        <v>2017</v>
      </c>
      <c r="Q3" s="13">
        <v>2018</v>
      </c>
      <c r="R3" s="13">
        <v>2019</v>
      </c>
      <c r="S3" s="73" t="s">
        <v>342</v>
      </c>
      <c r="T3" s="71"/>
      <c r="V3" s="192" t="s">
        <v>168</v>
      </c>
      <c r="W3" s="192"/>
      <c r="AF3" s="15"/>
    </row>
    <row r="4" spans="1:54" s="18" customFormat="1" ht="36" customHeight="1" x14ac:dyDescent="0.2">
      <c r="A4" s="61"/>
      <c r="B4" s="189" t="s">
        <v>256</v>
      </c>
      <c r="C4" s="189"/>
      <c r="D4" s="75">
        <v>514.75158572999999</v>
      </c>
      <c r="E4" s="75">
        <v>532.96807467999997</v>
      </c>
      <c r="F4" s="75">
        <v>568.16429905000007</v>
      </c>
      <c r="G4" s="75">
        <v>600.93922049000003</v>
      </c>
      <c r="H4" s="75">
        <v>666.18322433000003</v>
      </c>
      <c r="I4" s="75">
        <v>700.77757284999996</v>
      </c>
      <c r="J4" s="75">
        <v>733.77606166999999</v>
      </c>
      <c r="K4" s="75">
        <v>766.46866050999995</v>
      </c>
      <c r="L4" s="75">
        <v>779.13048767999999</v>
      </c>
      <c r="M4" s="75">
        <v>822.45338398000001</v>
      </c>
      <c r="N4" s="75">
        <v>835.43968272000006</v>
      </c>
      <c r="O4" s="75">
        <v>852.78358461999994</v>
      </c>
      <c r="P4" s="75">
        <v>881.93499196000005</v>
      </c>
      <c r="Q4" s="75">
        <v>906.29759363999995</v>
      </c>
      <c r="R4" s="75">
        <v>913.21711429000004</v>
      </c>
      <c r="S4" s="75">
        <v>100</v>
      </c>
      <c r="T4" s="61"/>
      <c r="AA4" s="19"/>
      <c r="AB4" s="19"/>
      <c r="AC4" s="19"/>
      <c r="AD4" s="19"/>
      <c r="AE4" s="20"/>
      <c r="AI4" s="14"/>
      <c r="AL4" s="21"/>
      <c r="AM4" s="21">
        <v>2006</v>
      </c>
      <c r="AN4" s="21">
        <v>2007</v>
      </c>
      <c r="AO4" s="21">
        <v>2008</v>
      </c>
      <c r="AP4" s="21">
        <v>2009</v>
      </c>
      <c r="AQ4" s="21">
        <v>2010</v>
      </c>
      <c r="AR4" s="21">
        <v>2011</v>
      </c>
      <c r="AS4" s="21">
        <v>2012</v>
      </c>
      <c r="AT4" s="21">
        <v>2013</v>
      </c>
      <c r="AU4" s="21">
        <v>2014</v>
      </c>
      <c r="AV4" s="21">
        <v>2015</v>
      </c>
      <c r="AW4" s="21">
        <v>2016</v>
      </c>
      <c r="AX4" s="21">
        <v>2017</v>
      </c>
      <c r="AY4" s="21">
        <v>2018</v>
      </c>
      <c r="AZ4" s="21">
        <v>2019</v>
      </c>
      <c r="BA4" s="21"/>
      <c r="BB4" s="21"/>
    </row>
    <row r="5" spans="1:54" s="115" customFormat="1" ht="22.5" customHeight="1" x14ac:dyDescent="0.25">
      <c r="B5" s="121"/>
      <c r="C5" s="81" t="s">
        <v>4</v>
      </c>
      <c r="D5" s="83">
        <v>124.82952400000001</v>
      </c>
      <c r="E5" s="83">
        <v>132.8349111</v>
      </c>
      <c r="F5" s="83">
        <v>140.39991819999997</v>
      </c>
      <c r="G5" s="83">
        <v>149.26243960000002</v>
      </c>
      <c r="H5" s="83">
        <v>159.2696086</v>
      </c>
      <c r="I5" s="83">
        <v>162.069165</v>
      </c>
      <c r="J5" s="83">
        <v>166.22709520000001</v>
      </c>
      <c r="K5" s="83">
        <v>177.18442880000001</v>
      </c>
      <c r="L5" s="83">
        <v>176.35906059999999</v>
      </c>
      <c r="M5" s="83">
        <v>184.30079789999999</v>
      </c>
      <c r="N5" s="83">
        <v>206.4177651</v>
      </c>
      <c r="O5" s="83">
        <v>216.73960339999999</v>
      </c>
      <c r="P5" s="83">
        <v>223.31595258000002</v>
      </c>
      <c r="Q5" s="83">
        <v>230.3124124</v>
      </c>
      <c r="R5" s="83">
        <v>236.92762213999998</v>
      </c>
      <c r="S5" s="83">
        <v>25.944281861625466</v>
      </c>
      <c r="AA5" s="123"/>
      <c r="AB5" s="123"/>
      <c r="AL5" s="124" t="s">
        <v>325</v>
      </c>
      <c r="AM5" s="125">
        <f>+E4/D4-1</f>
        <v>3.5388893312812364E-2</v>
      </c>
      <c r="AN5" s="125">
        <f t="shared" ref="AN5:AZ5" si="0">+F4/E4-1</f>
        <v>6.6038147577849315E-2</v>
      </c>
      <c r="AO5" s="125">
        <f t="shared" si="0"/>
        <v>5.7685640394514959E-2</v>
      </c>
      <c r="AP5" s="125">
        <f t="shared" si="0"/>
        <v>0.10857005436722988</v>
      </c>
      <c r="AQ5" s="125">
        <f t="shared" si="0"/>
        <v>5.1929179926127E-2</v>
      </c>
      <c r="AR5" s="125">
        <f t="shared" si="0"/>
        <v>4.7088391664416696E-2</v>
      </c>
      <c r="AS5" s="125">
        <f t="shared" si="0"/>
        <v>4.4553918487876043E-2</v>
      </c>
      <c r="AT5" s="125">
        <f t="shared" si="0"/>
        <v>1.6519693266486613E-2</v>
      </c>
      <c r="AU5" s="125">
        <f t="shared" si="0"/>
        <v>5.560416000277657E-2</v>
      </c>
      <c r="AV5" s="125">
        <f t="shared" si="0"/>
        <v>1.5789707955430776E-2</v>
      </c>
      <c r="AW5" s="125">
        <f t="shared" si="0"/>
        <v>2.0760208377380573E-2</v>
      </c>
      <c r="AX5" s="125">
        <f t="shared" si="0"/>
        <v>3.4183827955588386E-2</v>
      </c>
      <c r="AY5" s="125">
        <f t="shared" si="0"/>
        <v>2.7624033406200121E-2</v>
      </c>
      <c r="AZ5" s="125">
        <f t="shared" si="0"/>
        <v>7.6349321663857772E-3</v>
      </c>
      <c r="BA5" s="124"/>
      <c r="BB5" s="124"/>
    </row>
    <row r="6" spans="1:54" s="115" customFormat="1" ht="22.5" customHeight="1" x14ac:dyDescent="0.25">
      <c r="B6" s="121"/>
      <c r="C6" s="81" t="s">
        <v>0</v>
      </c>
      <c r="D6" s="83">
        <v>31.800988539999999</v>
      </c>
      <c r="E6" s="83">
        <v>33.437664759999997</v>
      </c>
      <c r="F6" s="83">
        <v>35.658696279999994</v>
      </c>
      <c r="G6" s="83">
        <v>35.982743550000002</v>
      </c>
      <c r="H6" s="83">
        <v>49.632227789999995</v>
      </c>
      <c r="I6" s="83">
        <v>54.386239260000004</v>
      </c>
      <c r="J6" s="83">
        <v>54.96818768</v>
      </c>
      <c r="K6" s="83">
        <v>48.905544410000005</v>
      </c>
      <c r="L6" s="83">
        <v>44.41624642</v>
      </c>
      <c r="M6" s="83">
        <v>43.952793700000001</v>
      </c>
      <c r="N6" s="83">
        <v>45.115401149999997</v>
      </c>
      <c r="O6" s="83">
        <v>47.96198424</v>
      </c>
      <c r="P6" s="83">
        <v>51.006052650000001</v>
      </c>
      <c r="Q6" s="83">
        <v>52.392373880000001</v>
      </c>
      <c r="R6" s="83">
        <v>54.818156379999998</v>
      </c>
      <c r="S6" s="83">
        <v>6.0027517577372098</v>
      </c>
      <c r="AF6" s="24"/>
      <c r="AL6" s="124" t="s">
        <v>324</v>
      </c>
      <c r="AM6" s="125">
        <f>+E64/D64-1</f>
        <v>6.6426144987576263E-2</v>
      </c>
      <c r="AN6" s="125">
        <f t="shared" ref="AN6:AZ6" si="1">+F64/E64-1</f>
        <v>8.3520331174416818E-2</v>
      </c>
      <c r="AO6" s="125">
        <f t="shared" si="1"/>
        <v>6.2272960287712786E-2</v>
      </c>
      <c r="AP6" s="125">
        <f t="shared" si="1"/>
        <v>0.12442412537088621</v>
      </c>
      <c r="AQ6" s="125">
        <f t="shared" si="1"/>
        <v>5.8152493641314029E-2</v>
      </c>
      <c r="AR6" s="125">
        <f t="shared" si="1"/>
        <v>5.4816490223458025E-2</v>
      </c>
      <c r="AS6" s="125">
        <f t="shared" si="1"/>
        <v>8.4169364576101469E-2</v>
      </c>
      <c r="AT6" s="125">
        <f t="shared" si="1"/>
        <v>2.3743782395824642E-2</v>
      </c>
      <c r="AU6" s="125">
        <f t="shared" si="1"/>
        <v>8.7330192254023942E-2</v>
      </c>
      <c r="AV6" s="125">
        <f t="shared" si="1"/>
        <v>5.4350755754626334E-3</v>
      </c>
      <c r="AW6" s="125">
        <f t="shared" si="1"/>
        <v>1.1847590401532937E-2</v>
      </c>
      <c r="AX6" s="125">
        <f t="shared" si="1"/>
        <v>5.2468183285570236E-2</v>
      </c>
      <c r="AY6" s="125">
        <f t="shared" si="1"/>
        <v>4.1606781117853542E-2</v>
      </c>
      <c r="AZ6" s="125">
        <f t="shared" si="1"/>
        <v>-1.1282418123714555E-2</v>
      </c>
      <c r="BA6" s="124"/>
      <c r="BB6" s="124"/>
    </row>
    <row r="7" spans="1:54" s="24" customFormat="1" ht="22.5" customHeight="1" x14ac:dyDescent="0.25">
      <c r="B7" s="81"/>
      <c r="C7" s="81" t="s">
        <v>5</v>
      </c>
      <c r="D7" s="83">
        <v>184.19723338</v>
      </c>
      <c r="E7" s="83">
        <v>196.32799292999999</v>
      </c>
      <c r="F7" s="83">
        <v>213.62889595999999</v>
      </c>
      <c r="G7" s="83">
        <v>230.58973194000001</v>
      </c>
      <c r="H7" s="83">
        <v>263.38062183</v>
      </c>
      <c r="I7" s="83">
        <v>279.02953095999999</v>
      </c>
      <c r="J7" s="83">
        <v>295.10707013000001</v>
      </c>
      <c r="K7" s="83">
        <v>326.34121415999999</v>
      </c>
      <c r="L7" s="83">
        <v>344.94459962000002</v>
      </c>
      <c r="M7" s="83">
        <v>384.08424910000002</v>
      </c>
      <c r="N7" s="83">
        <v>377.24177879999996</v>
      </c>
      <c r="O7" s="83">
        <v>372.26470993999999</v>
      </c>
      <c r="P7" s="83">
        <v>390.94109057000003</v>
      </c>
      <c r="Q7" s="83">
        <v>400.40305946000001</v>
      </c>
      <c r="R7" s="83">
        <v>386.83475985999996</v>
      </c>
      <c r="S7" s="83">
        <v>42.359560920050519</v>
      </c>
      <c r="AF7" s="115"/>
      <c r="AI7" s="115"/>
      <c r="AL7" s="25"/>
      <c r="AM7" s="25"/>
      <c r="AN7" s="25"/>
      <c r="AO7" s="25"/>
      <c r="AP7" s="25"/>
      <c r="AQ7" s="25"/>
      <c r="AR7" s="25"/>
      <c r="AS7" s="25"/>
      <c r="AT7" s="25"/>
      <c r="AU7" s="25"/>
      <c r="AV7" s="25"/>
      <c r="AW7" s="25"/>
      <c r="AX7" s="25"/>
      <c r="AY7" s="25"/>
      <c r="AZ7" s="25"/>
      <c r="BA7" s="25"/>
      <c r="BB7" s="25"/>
    </row>
    <row r="8" spans="1:54" s="24" customFormat="1" ht="22.5" customHeight="1" x14ac:dyDescent="0.25">
      <c r="B8" s="81"/>
      <c r="C8" s="81" t="s">
        <v>1</v>
      </c>
      <c r="D8" s="83">
        <v>4.5147383400000001</v>
      </c>
      <c r="E8" s="83">
        <v>4.8999140100000007</v>
      </c>
      <c r="F8" s="83">
        <v>4.4190959400000001</v>
      </c>
      <c r="G8" s="83">
        <v>3.8900657600000002</v>
      </c>
      <c r="H8" s="83">
        <v>4.8566534199999998</v>
      </c>
      <c r="I8" s="83">
        <v>6.8450771999999995</v>
      </c>
      <c r="J8" s="83">
        <v>8.4141859199999995</v>
      </c>
      <c r="K8" s="83">
        <v>8.5650767999999999</v>
      </c>
      <c r="L8" s="83">
        <v>8.9200221699999993</v>
      </c>
      <c r="M8" s="83">
        <v>9.4083978100000003</v>
      </c>
      <c r="N8" s="83">
        <v>9.7503128799999992</v>
      </c>
      <c r="O8" s="83">
        <v>9.8811371000000001</v>
      </c>
      <c r="P8" s="83">
        <v>9.9931976799999997</v>
      </c>
      <c r="Q8" s="83">
        <v>9.8542946800000006</v>
      </c>
      <c r="R8" s="83">
        <v>12.24708175</v>
      </c>
      <c r="S8" s="83">
        <v>1.3410920095953034</v>
      </c>
      <c r="AF8" s="115"/>
      <c r="AL8" s="25"/>
      <c r="AM8" s="25"/>
      <c r="AN8" s="25"/>
      <c r="AO8" s="25"/>
      <c r="AP8" s="25"/>
      <c r="AQ8" s="25"/>
      <c r="AR8" s="25"/>
      <c r="AS8" s="25"/>
      <c r="AT8" s="25"/>
      <c r="AU8" s="25"/>
      <c r="AV8" s="25"/>
      <c r="AW8" s="25"/>
      <c r="AX8" s="25"/>
      <c r="AY8" s="25"/>
      <c r="AZ8" s="25"/>
      <c r="BA8" s="25"/>
      <c r="BB8" s="25"/>
    </row>
    <row r="9" spans="1:54" s="24" customFormat="1" ht="22.5" customHeight="1" x14ac:dyDescent="0.25">
      <c r="B9" s="81"/>
      <c r="C9" s="81" t="s">
        <v>6</v>
      </c>
      <c r="D9" s="83">
        <v>9.2984060000000017</v>
      </c>
      <c r="E9" s="83">
        <v>10.374438</v>
      </c>
      <c r="F9" s="83">
        <v>11.027263999999999</v>
      </c>
      <c r="G9" s="83">
        <v>10.212843999999999</v>
      </c>
      <c r="H9" s="83">
        <v>9.7333940000000005</v>
      </c>
      <c r="I9" s="83">
        <v>10.743292</v>
      </c>
      <c r="J9" s="83">
        <v>12.230748</v>
      </c>
      <c r="K9" s="83">
        <v>10.862058000000001</v>
      </c>
      <c r="L9" s="83">
        <v>12.756466</v>
      </c>
      <c r="M9" s="83">
        <v>12.332657999999999</v>
      </c>
      <c r="N9" s="83">
        <v>11.738569999999999</v>
      </c>
      <c r="O9" s="83">
        <v>11.847102000000001</v>
      </c>
      <c r="P9" s="83">
        <v>12.194888580000001</v>
      </c>
      <c r="Q9" s="83">
        <v>12.896773489999999</v>
      </c>
      <c r="R9" s="83">
        <v>14.97146257</v>
      </c>
      <c r="S9" s="83">
        <v>1.6394198417579899</v>
      </c>
      <c r="AF9" s="115"/>
      <c r="AL9" s="25"/>
      <c r="AM9" s="25"/>
      <c r="AN9" s="25"/>
      <c r="AO9" s="25"/>
      <c r="AP9" s="25"/>
      <c r="AQ9" s="25"/>
      <c r="AR9" s="25"/>
      <c r="AS9" s="25"/>
      <c r="AT9" s="25"/>
      <c r="AU9" s="25"/>
      <c r="AV9" s="25"/>
      <c r="AW9" s="25"/>
      <c r="AX9" s="25"/>
      <c r="AY9" s="25"/>
      <c r="AZ9" s="25"/>
      <c r="BA9" s="25"/>
      <c r="BB9" s="25"/>
    </row>
    <row r="10" spans="1:54" s="24" customFormat="1" ht="22.5" customHeight="1" x14ac:dyDescent="0.25">
      <c r="B10" s="81"/>
      <c r="C10" s="81" t="s">
        <v>7</v>
      </c>
      <c r="D10" s="83">
        <v>159.34624760999998</v>
      </c>
      <c r="E10" s="83">
        <v>153.90185294</v>
      </c>
      <c r="F10" s="83">
        <v>161.42039712000002</v>
      </c>
      <c r="G10" s="83">
        <v>169.13220326000001</v>
      </c>
      <c r="H10" s="83">
        <v>177.00919914000002</v>
      </c>
      <c r="I10" s="83">
        <v>185.23371277999999</v>
      </c>
      <c r="J10" s="83">
        <v>193.79872234000001</v>
      </c>
      <c r="K10" s="83">
        <v>190.95975727000001</v>
      </c>
      <c r="L10" s="83">
        <v>187.74193572000001</v>
      </c>
      <c r="M10" s="83">
        <v>184.06047357</v>
      </c>
      <c r="N10" s="83">
        <v>180.02601511999998</v>
      </c>
      <c r="O10" s="83">
        <v>188.01275196</v>
      </c>
      <c r="P10" s="83">
        <v>187.14090962</v>
      </c>
      <c r="Q10" s="83">
        <v>190.99188917000001</v>
      </c>
      <c r="R10" s="83">
        <v>196.92211405</v>
      </c>
      <c r="S10" s="83">
        <v>21.563559307920031</v>
      </c>
      <c r="AL10" s="25"/>
      <c r="AM10" s="25"/>
      <c r="AN10" s="25"/>
      <c r="AO10" s="25"/>
      <c r="AP10" s="25"/>
      <c r="AQ10" s="25"/>
      <c r="AR10" s="25"/>
      <c r="AS10" s="25"/>
      <c r="AT10" s="25"/>
      <c r="AU10" s="25"/>
      <c r="AV10" s="25"/>
      <c r="AW10" s="25"/>
      <c r="AX10" s="25"/>
      <c r="AY10" s="25"/>
      <c r="AZ10" s="25"/>
      <c r="BA10" s="25"/>
      <c r="BB10" s="25"/>
    </row>
    <row r="11" spans="1:54" s="24" customFormat="1" ht="22.5" customHeight="1" x14ac:dyDescent="0.25">
      <c r="B11" s="81"/>
      <c r="C11" s="126" t="s">
        <v>18</v>
      </c>
      <c r="D11" s="83">
        <v>0.53440399999999999</v>
      </c>
      <c r="E11" s="83">
        <v>0.83987600000000007</v>
      </c>
      <c r="F11" s="83">
        <v>1.019358</v>
      </c>
      <c r="G11" s="83">
        <v>1.2001300000000001</v>
      </c>
      <c r="H11" s="83">
        <v>1.6224759999999998</v>
      </c>
      <c r="I11" s="83">
        <v>1.701338</v>
      </c>
      <c r="J11" s="83">
        <v>2.2381500000000001</v>
      </c>
      <c r="K11" s="83">
        <v>2.785196</v>
      </c>
      <c r="L11" s="83">
        <v>3.2059939999999996</v>
      </c>
      <c r="M11" s="83">
        <v>3.7112439999999998</v>
      </c>
      <c r="N11" s="83">
        <v>4.4791379999999998</v>
      </c>
      <c r="O11" s="83">
        <v>5.4624619999999995</v>
      </c>
      <c r="P11" s="83">
        <v>6.6302531600000005</v>
      </c>
      <c r="Q11" s="83">
        <v>8.5709608300000006</v>
      </c>
      <c r="R11" s="83">
        <v>9.5509155900000007</v>
      </c>
      <c r="S11" s="83">
        <v>1.0458537669243706</v>
      </c>
      <c r="AL11" s="25"/>
      <c r="AM11" s="25"/>
      <c r="AN11" s="25"/>
      <c r="AO11" s="25"/>
      <c r="AP11" s="25"/>
      <c r="AQ11" s="25"/>
      <c r="AR11" s="25"/>
      <c r="AS11" s="25"/>
      <c r="AT11" s="25"/>
      <c r="AU11" s="25"/>
      <c r="AV11" s="25"/>
      <c r="AW11" s="25"/>
      <c r="AX11" s="25"/>
      <c r="AY11" s="25"/>
      <c r="AZ11" s="25"/>
      <c r="BA11" s="25"/>
      <c r="BB11" s="25"/>
    </row>
    <row r="12" spans="1:54" s="24" customFormat="1" ht="27" customHeight="1" x14ac:dyDescent="0.25">
      <c r="A12" s="23"/>
      <c r="B12" s="77"/>
      <c r="C12" s="78" t="s">
        <v>19</v>
      </c>
      <c r="D12" s="79">
        <v>0.23004386000002341</v>
      </c>
      <c r="E12" s="79">
        <v>0.35142494000001534</v>
      </c>
      <c r="F12" s="79">
        <v>0.59067355000013322</v>
      </c>
      <c r="G12" s="79">
        <v>0.66906238000001395</v>
      </c>
      <c r="H12" s="79">
        <v>0.67904355000007399</v>
      </c>
      <c r="I12" s="79">
        <v>0.76921764999997322</v>
      </c>
      <c r="J12" s="79">
        <v>0.79190239999991263</v>
      </c>
      <c r="K12" s="79">
        <v>0.8653850699998884</v>
      </c>
      <c r="L12" s="79">
        <v>0.78616314999987935</v>
      </c>
      <c r="M12" s="79">
        <v>0.60276989999999842</v>
      </c>
      <c r="N12" s="79">
        <v>0.67070167000008496</v>
      </c>
      <c r="O12" s="79">
        <v>0.61383398000009493</v>
      </c>
      <c r="P12" s="79">
        <v>0.71264712000004238</v>
      </c>
      <c r="Q12" s="79">
        <v>0.875829729999964</v>
      </c>
      <c r="R12" s="79">
        <v>0.94500195000000531</v>
      </c>
      <c r="S12" s="79">
        <v>0.10348053438909946</v>
      </c>
      <c r="T12" s="23"/>
      <c r="AL12" s="25"/>
      <c r="AM12" s="25"/>
      <c r="AN12" s="25"/>
      <c r="AO12" s="25"/>
      <c r="AP12" s="25"/>
      <c r="AQ12" s="25"/>
      <c r="AR12" s="25"/>
      <c r="AS12" s="25"/>
      <c r="AT12" s="25"/>
      <c r="AU12" s="25"/>
      <c r="AV12" s="25"/>
      <c r="AW12" s="25"/>
      <c r="AX12" s="25"/>
      <c r="AY12" s="25"/>
      <c r="AZ12" s="25"/>
      <c r="BA12" s="25"/>
      <c r="BB12" s="25"/>
    </row>
    <row r="13" spans="1:54" s="18" customFormat="1" ht="36" customHeight="1" x14ac:dyDescent="0.25">
      <c r="A13" s="17"/>
      <c r="B13" s="191" t="s">
        <v>257</v>
      </c>
      <c r="C13" s="191"/>
      <c r="D13" s="80">
        <v>363.80367464</v>
      </c>
      <c r="E13" s="80">
        <v>375.33385496000005</v>
      </c>
      <c r="F13" s="80">
        <v>401.13131318000001</v>
      </c>
      <c r="G13" s="80">
        <v>427.27807604000003</v>
      </c>
      <c r="H13" s="80">
        <v>464.26248780000003</v>
      </c>
      <c r="I13" s="80">
        <v>492.18813024000002</v>
      </c>
      <c r="J13" s="80">
        <v>518.10975280000002</v>
      </c>
      <c r="K13" s="80">
        <v>522.85406926999997</v>
      </c>
      <c r="L13" s="80">
        <v>532.66019525999991</v>
      </c>
      <c r="M13" s="80">
        <v>550.38773083000001</v>
      </c>
      <c r="N13" s="80">
        <v>565.60714916999996</v>
      </c>
      <c r="O13" s="80">
        <v>581.98252482999999</v>
      </c>
      <c r="P13" s="80">
        <v>604.43593628999997</v>
      </c>
      <c r="Q13" s="80">
        <v>623.79740361999995</v>
      </c>
      <c r="R13" s="80">
        <v>633.89745367</v>
      </c>
      <c r="S13" s="80">
        <v>100</v>
      </c>
      <c r="T13" s="17"/>
      <c r="AA13" s="19"/>
      <c r="AB13" s="19"/>
      <c r="AC13" s="19"/>
      <c r="AD13" s="19"/>
      <c r="AE13" s="19"/>
      <c r="AI13" s="14"/>
      <c r="AL13" s="21"/>
      <c r="AM13" s="21"/>
      <c r="AN13" s="21"/>
      <c r="AO13" s="21"/>
      <c r="AP13" s="21"/>
      <c r="AQ13" s="21"/>
      <c r="AR13" s="21"/>
      <c r="AS13" s="21"/>
      <c r="AT13" s="21"/>
      <c r="AU13" s="21"/>
      <c r="AV13" s="21"/>
      <c r="AW13" s="21"/>
      <c r="AX13" s="21"/>
      <c r="AY13" s="21"/>
      <c r="AZ13" s="21"/>
      <c r="BA13" s="21"/>
      <c r="BB13" s="21"/>
    </row>
    <row r="14" spans="1:54" s="24" customFormat="1" ht="22.5" customHeight="1" x14ac:dyDescent="0.25">
      <c r="B14" s="81"/>
      <c r="C14" s="81" t="s">
        <v>4</v>
      </c>
      <c r="D14" s="83">
        <v>106.1652892</v>
      </c>
      <c r="E14" s="83">
        <v>113.6485287</v>
      </c>
      <c r="F14" s="83">
        <v>122.76375849999999</v>
      </c>
      <c r="G14" s="83">
        <v>126.10875799999999</v>
      </c>
      <c r="H14" s="83">
        <v>130.86203990000001</v>
      </c>
      <c r="I14" s="83">
        <v>135.02950520000002</v>
      </c>
      <c r="J14" s="83">
        <v>142.10205999999999</v>
      </c>
      <c r="K14" s="83">
        <v>149.8473405</v>
      </c>
      <c r="L14" s="83">
        <v>150.85420379999999</v>
      </c>
      <c r="M14" s="83">
        <v>157.89160029999999</v>
      </c>
      <c r="N14" s="83">
        <v>175.61796379999998</v>
      </c>
      <c r="O14" s="83">
        <v>184.51405579999999</v>
      </c>
      <c r="P14" s="83">
        <v>195.51456782</v>
      </c>
      <c r="Q14" s="83">
        <v>201.63955147999999</v>
      </c>
      <c r="R14" s="83">
        <v>207.94933802</v>
      </c>
      <c r="S14" s="83">
        <v>32.804886155648781</v>
      </c>
      <c r="AL14" s="25"/>
      <c r="AM14" s="25"/>
      <c r="AN14" s="25"/>
      <c r="AO14" s="25"/>
      <c r="AP14" s="25"/>
      <c r="AQ14" s="25"/>
      <c r="AR14" s="25"/>
      <c r="AS14" s="25"/>
      <c r="AT14" s="25"/>
      <c r="AU14" s="25"/>
      <c r="AV14" s="25"/>
      <c r="AW14" s="25"/>
      <c r="AX14" s="25"/>
      <c r="AY14" s="25"/>
      <c r="AZ14" s="25"/>
      <c r="BA14" s="25"/>
      <c r="BB14" s="25"/>
    </row>
    <row r="15" spans="1:54" s="115" customFormat="1" ht="22.5" customHeight="1" x14ac:dyDescent="0.25">
      <c r="B15" s="121"/>
      <c r="C15" s="81" t="s">
        <v>0</v>
      </c>
      <c r="D15" s="83">
        <v>13.27787388</v>
      </c>
      <c r="E15" s="83">
        <v>14.357712939999999</v>
      </c>
      <c r="F15" s="83">
        <v>14.00502842</v>
      </c>
      <c r="G15" s="83">
        <v>20.071807680000003</v>
      </c>
      <c r="H15" s="83">
        <v>24.899798839999999</v>
      </c>
      <c r="I15" s="83">
        <v>27.22380055</v>
      </c>
      <c r="J15" s="83">
        <v>28.250618299999999</v>
      </c>
      <c r="K15" s="83">
        <v>27.932660469999998</v>
      </c>
      <c r="L15" s="83">
        <v>29.597442210000001</v>
      </c>
      <c r="M15" s="83">
        <v>29.771318920000002</v>
      </c>
      <c r="N15" s="83">
        <v>30.95190672</v>
      </c>
      <c r="O15" s="83">
        <v>33.127170550000002</v>
      </c>
      <c r="P15" s="83">
        <v>35.860883170000001</v>
      </c>
      <c r="Q15" s="83">
        <v>37.032268479999999</v>
      </c>
      <c r="R15" s="83">
        <v>39.931096889999999</v>
      </c>
      <c r="S15" s="83">
        <v>6.2992991467019976</v>
      </c>
      <c r="AF15" s="24"/>
      <c r="AG15" s="24"/>
      <c r="AH15" s="24"/>
      <c r="AI15" s="24"/>
      <c r="AL15" s="124"/>
      <c r="AM15" s="124"/>
      <c r="AN15" s="124"/>
      <c r="AO15" s="124"/>
      <c r="AP15" s="124"/>
      <c r="AQ15" s="124"/>
      <c r="AR15" s="124"/>
      <c r="AS15" s="124"/>
      <c r="AT15" s="124"/>
      <c r="AU15" s="124"/>
      <c r="AV15" s="124"/>
      <c r="AW15" s="124"/>
      <c r="AX15" s="124"/>
      <c r="AY15" s="124"/>
      <c r="AZ15" s="124"/>
      <c r="BA15" s="124"/>
      <c r="BB15" s="124"/>
    </row>
    <row r="16" spans="1:54" s="24" customFormat="1" ht="22.5" customHeight="1" x14ac:dyDescent="0.25">
      <c r="B16" s="81"/>
      <c r="C16" s="81" t="s">
        <v>5</v>
      </c>
      <c r="D16" s="83">
        <v>49.85463584</v>
      </c>
      <c r="E16" s="83">
        <v>53.844480789999999</v>
      </c>
      <c r="F16" s="83">
        <v>60.686578400000002</v>
      </c>
      <c r="G16" s="83">
        <v>68.416219479999995</v>
      </c>
      <c r="H16" s="83">
        <v>85.329372550000002</v>
      </c>
      <c r="I16" s="83">
        <v>95.118684899999991</v>
      </c>
      <c r="J16" s="83">
        <v>100.89584544</v>
      </c>
      <c r="K16" s="83">
        <v>98.545302059999997</v>
      </c>
      <c r="L16" s="83">
        <v>106.95706968</v>
      </c>
      <c r="M16" s="83">
        <v>113.53001850999999</v>
      </c>
      <c r="N16" s="83">
        <v>108.934228</v>
      </c>
      <c r="O16" s="83">
        <v>109.30704180000001</v>
      </c>
      <c r="P16" s="83">
        <v>114.89978346999999</v>
      </c>
      <c r="Q16" s="83">
        <v>119.73474576000001</v>
      </c>
      <c r="R16" s="83">
        <v>115.30812112</v>
      </c>
      <c r="S16" s="83">
        <v>18.190343004600258</v>
      </c>
      <c r="X16" s="127"/>
      <c r="AF16" s="128"/>
      <c r="AI16" s="115"/>
      <c r="AL16" s="25"/>
      <c r="AM16" s="25"/>
      <c r="AN16" s="25"/>
      <c r="AO16" s="25"/>
      <c r="AP16" s="25"/>
      <c r="AQ16" s="25"/>
      <c r="AR16" s="25"/>
      <c r="AS16" s="25"/>
      <c r="AT16" s="25"/>
      <c r="AU16" s="25"/>
      <c r="AV16" s="25"/>
      <c r="AW16" s="25"/>
      <c r="AX16" s="25"/>
      <c r="AY16" s="25"/>
      <c r="AZ16" s="25"/>
      <c r="BA16" s="25"/>
      <c r="BB16" s="25"/>
    </row>
    <row r="17" spans="1:54" s="24" customFormat="1" ht="22.5" customHeight="1" x14ac:dyDescent="0.25">
      <c r="B17" s="81"/>
      <c r="C17" s="81" t="s">
        <v>9</v>
      </c>
      <c r="D17" s="83">
        <v>42.10904</v>
      </c>
      <c r="E17" s="83">
        <v>46.741946000000006</v>
      </c>
      <c r="F17" s="83">
        <v>50.647722000000002</v>
      </c>
      <c r="G17" s="83">
        <v>53.285599999999995</v>
      </c>
      <c r="H17" s="83">
        <v>57.401559999999996</v>
      </c>
      <c r="I17" s="83">
        <v>62.529567999999998</v>
      </c>
      <c r="J17" s="83">
        <v>67.853741999999997</v>
      </c>
      <c r="K17" s="83">
        <v>71.727869999999996</v>
      </c>
      <c r="L17" s="83">
        <v>74.932143999999994</v>
      </c>
      <c r="M17" s="83">
        <v>83.492326000000006</v>
      </c>
      <c r="N17" s="83">
        <v>88.97878200000001</v>
      </c>
      <c r="O17" s="83">
        <v>95.233906000000005</v>
      </c>
      <c r="P17" s="83">
        <v>100.10451617</v>
      </c>
      <c r="Q17" s="83">
        <v>105.17313971</v>
      </c>
      <c r="R17" s="83">
        <v>105.47705537</v>
      </c>
      <c r="S17" s="83">
        <v>16.639450870062998</v>
      </c>
      <c r="X17" s="127"/>
      <c r="AF17" s="128"/>
      <c r="AG17" s="115"/>
      <c r="AH17" s="115"/>
      <c r="AL17" s="25"/>
      <c r="AM17" s="25"/>
      <c r="AN17" s="25"/>
      <c r="AO17" s="25"/>
      <c r="AP17" s="25"/>
      <c r="AQ17" s="25"/>
      <c r="AR17" s="25"/>
      <c r="AS17" s="25"/>
      <c r="AT17" s="25"/>
      <c r="AU17" s="25"/>
      <c r="AV17" s="25"/>
      <c r="AW17" s="25"/>
      <c r="AX17" s="25"/>
      <c r="AY17" s="25"/>
      <c r="AZ17" s="25"/>
      <c r="BA17" s="25"/>
      <c r="BB17" s="25"/>
    </row>
    <row r="18" spans="1:54" s="24" customFormat="1" ht="22.5" customHeight="1" x14ac:dyDescent="0.25">
      <c r="B18" s="81"/>
      <c r="C18" s="81" t="s">
        <v>10</v>
      </c>
      <c r="D18" s="83">
        <v>9.6399860000000004E-2</v>
      </c>
      <c r="E18" s="83">
        <v>0.11569894</v>
      </c>
      <c r="F18" s="83">
        <v>0.16583356000000002</v>
      </c>
      <c r="G18" s="83">
        <v>0.16690838</v>
      </c>
      <c r="H18" s="83">
        <v>0.22315755999999998</v>
      </c>
      <c r="I18" s="83">
        <v>0.29208967000000002</v>
      </c>
      <c r="J18" s="83">
        <v>0.35175439999999997</v>
      </c>
      <c r="K18" s="83">
        <v>0.46625908999999999</v>
      </c>
      <c r="L18" s="83">
        <v>0.44672116000000001</v>
      </c>
      <c r="M18" s="83">
        <v>0.55331991000000003</v>
      </c>
      <c r="N18" s="83">
        <v>0.66261766999999994</v>
      </c>
      <c r="O18" s="83">
        <v>0.70783198000000003</v>
      </c>
      <c r="P18" s="83">
        <v>0.84955912</v>
      </c>
      <c r="Q18" s="83">
        <v>1.01966387</v>
      </c>
      <c r="R18" s="83">
        <v>1.08924154</v>
      </c>
      <c r="S18" s="83">
        <v>0.17183245234599839</v>
      </c>
      <c r="AF18" s="128"/>
      <c r="AL18" s="25"/>
      <c r="AM18" s="25"/>
      <c r="AN18" s="25"/>
      <c r="AO18" s="25"/>
      <c r="AP18" s="25"/>
      <c r="AQ18" s="25"/>
      <c r="AR18" s="25"/>
      <c r="AS18" s="25"/>
      <c r="AT18" s="25"/>
      <c r="AU18" s="25"/>
      <c r="AV18" s="25"/>
      <c r="AW18" s="25"/>
      <c r="AX18" s="25"/>
      <c r="AY18" s="25"/>
      <c r="AZ18" s="25"/>
      <c r="BA18" s="25"/>
      <c r="BB18" s="25"/>
    </row>
    <row r="19" spans="1:54" s="24" customFormat="1" ht="27" customHeight="1" x14ac:dyDescent="0.25">
      <c r="B19" s="81"/>
      <c r="C19" s="82" t="s">
        <v>7</v>
      </c>
      <c r="D19" s="83">
        <v>152.30043586999997</v>
      </c>
      <c r="E19" s="83">
        <v>146.62548759999999</v>
      </c>
      <c r="F19" s="83">
        <v>152.86239230000001</v>
      </c>
      <c r="G19" s="83">
        <v>159.22878249999999</v>
      </c>
      <c r="H19" s="83">
        <v>165.54655896</v>
      </c>
      <c r="I19" s="83">
        <v>171.99448193000001</v>
      </c>
      <c r="J19" s="83">
        <v>178.65573266000001</v>
      </c>
      <c r="K19" s="83">
        <v>174.33463716</v>
      </c>
      <c r="L19" s="83">
        <v>169.87261441999999</v>
      </c>
      <c r="M19" s="83">
        <v>165.14914718999998</v>
      </c>
      <c r="N19" s="83">
        <v>160.46165098</v>
      </c>
      <c r="O19" s="83">
        <v>159.09251871000001</v>
      </c>
      <c r="P19" s="83">
        <v>157.20662654</v>
      </c>
      <c r="Q19" s="83">
        <v>159.19803432</v>
      </c>
      <c r="R19" s="83">
        <v>164.14260071999999</v>
      </c>
      <c r="S19" s="83">
        <v>25.894188369062419</v>
      </c>
      <c r="AL19" s="25"/>
      <c r="AM19" s="25"/>
      <c r="AN19" s="25"/>
      <c r="AO19" s="25"/>
      <c r="AP19" s="25"/>
      <c r="AQ19" s="25"/>
      <c r="AR19" s="25"/>
      <c r="AS19" s="25"/>
      <c r="AT19" s="25"/>
      <c r="AU19" s="25"/>
      <c r="AV19" s="25"/>
      <c r="AW19" s="25"/>
      <c r="AX19" s="25"/>
      <c r="AY19" s="25"/>
      <c r="AZ19" s="25"/>
      <c r="BA19" s="25"/>
      <c r="BB19" s="25"/>
    </row>
    <row r="20" spans="1:54" s="18" customFormat="1" ht="36" customHeight="1" x14ac:dyDescent="0.25">
      <c r="A20" s="17"/>
      <c r="B20" s="191" t="s">
        <v>258</v>
      </c>
      <c r="C20" s="191"/>
      <c r="D20" s="80">
        <v>61.564561999999995</v>
      </c>
      <c r="E20" s="80">
        <v>66.567869999999999</v>
      </c>
      <c r="F20" s="80">
        <v>70.869934000000001</v>
      </c>
      <c r="G20" s="80">
        <v>73.145751999999987</v>
      </c>
      <c r="H20" s="80">
        <v>78.904054000000002</v>
      </c>
      <c r="I20" s="80">
        <v>84.410978</v>
      </c>
      <c r="J20" s="80">
        <v>92.370965999999996</v>
      </c>
      <c r="K20" s="80">
        <v>96.773305999999991</v>
      </c>
      <c r="L20" s="80">
        <v>102.56532000000001</v>
      </c>
      <c r="M20" s="80">
        <v>111.347898</v>
      </c>
      <c r="N20" s="80">
        <v>118.168902</v>
      </c>
      <c r="O20" s="80">
        <v>125.329778</v>
      </c>
      <c r="P20" s="80">
        <v>131.77182008</v>
      </c>
      <c r="Q20" s="80">
        <v>138.43408979999998</v>
      </c>
      <c r="R20" s="80">
        <v>138.82431666000002</v>
      </c>
      <c r="S20" s="80">
        <v>100</v>
      </c>
      <c r="T20" s="17"/>
      <c r="Y20" s="26"/>
      <c r="AA20" s="19"/>
      <c r="AB20" s="19"/>
      <c r="AC20" s="19"/>
      <c r="AD20" s="19"/>
      <c r="AE20" s="19"/>
      <c r="AI20" s="14"/>
      <c r="AL20" s="21"/>
      <c r="AM20" s="21"/>
      <c r="AN20" s="21"/>
      <c r="AO20" s="21"/>
      <c r="AP20" s="21"/>
      <c r="AQ20" s="21"/>
      <c r="AR20" s="21"/>
      <c r="AS20" s="21"/>
      <c r="AT20" s="21"/>
      <c r="AU20" s="21"/>
      <c r="AV20" s="21"/>
      <c r="AW20" s="21"/>
      <c r="AX20" s="21"/>
      <c r="AY20" s="21"/>
      <c r="AZ20" s="21"/>
      <c r="BA20" s="21"/>
      <c r="BB20" s="21"/>
    </row>
    <row r="21" spans="1:54" s="24" customFormat="1" ht="22.5" customHeight="1" x14ac:dyDescent="0.25">
      <c r="B21" s="81"/>
      <c r="C21" s="81" t="s">
        <v>4</v>
      </c>
      <c r="D21" s="83">
        <v>2.181476</v>
      </c>
      <c r="E21" s="83">
        <v>2.0436179999999999</v>
      </c>
      <c r="F21" s="83">
        <v>2.1231680000000002</v>
      </c>
      <c r="G21" s="83">
        <v>2.1976439999999999</v>
      </c>
      <c r="H21" s="83">
        <v>2.0898000000000003</v>
      </c>
      <c r="I21" s="83">
        <v>2.0977979999999996</v>
      </c>
      <c r="J21" s="83">
        <v>2.0747499999999999</v>
      </c>
      <c r="K21" s="83">
        <v>1.9681959999999998</v>
      </c>
      <c r="L21" s="83">
        <v>2.003714</v>
      </c>
      <c r="M21" s="83">
        <v>1.9663900000000001</v>
      </c>
      <c r="N21" s="83">
        <v>1.986256</v>
      </c>
      <c r="O21" s="83">
        <v>2.0254720000000002</v>
      </c>
      <c r="P21" s="83">
        <v>2.1531599799999999</v>
      </c>
      <c r="Q21" s="83">
        <v>2.15944578</v>
      </c>
      <c r="R21" s="83">
        <v>2.16367281</v>
      </c>
      <c r="S21" s="83">
        <v>1.5585690331897215</v>
      </c>
      <c r="AL21" s="25"/>
      <c r="AM21" s="25"/>
      <c r="AN21" s="25"/>
      <c r="AO21" s="25"/>
      <c r="AP21" s="25"/>
      <c r="AQ21" s="25"/>
      <c r="AR21" s="25"/>
      <c r="AS21" s="25"/>
      <c r="AT21" s="25"/>
      <c r="AU21" s="25"/>
      <c r="AV21" s="25"/>
      <c r="AW21" s="25"/>
      <c r="AX21" s="25"/>
      <c r="AY21" s="25"/>
      <c r="AZ21" s="25"/>
      <c r="BA21" s="25"/>
      <c r="BB21" s="25"/>
    </row>
    <row r="22" spans="1:54" s="115" customFormat="1" ht="22.5" customHeight="1" x14ac:dyDescent="0.25">
      <c r="B22" s="121"/>
      <c r="C22" s="81" t="s">
        <v>0</v>
      </c>
      <c r="D22" s="83">
        <v>6.4901620000000007</v>
      </c>
      <c r="E22" s="83">
        <v>6.825304</v>
      </c>
      <c r="F22" s="83">
        <v>8.1958859999999998</v>
      </c>
      <c r="G22" s="83">
        <v>7.4736580000000004</v>
      </c>
      <c r="H22" s="83">
        <v>9.985631999999999</v>
      </c>
      <c r="I22" s="83">
        <v>9.7428539999999995</v>
      </c>
      <c r="J22" s="83">
        <v>9.8205980000000004</v>
      </c>
      <c r="K22" s="83">
        <v>7.3532579999999994</v>
      </c>
      <c r="L22" s="83">
        <v>5.3683779999999999</v>
      </c>
      <c r="M22" s="83">
        <v>5.1584520000000005</v>
      </c>
      <c r="N22" s="83">
        <v>5.6596599999999997</v>
      </c>
      <c r="O22" s="83">
        <v>5.9706360000000007</v>
      </c>
      <c r="P22" s="83">
        <v>6.0968130499999997</v>
      </c>
      <c r="Q22" s="83">
        <v>6.1674009200000004</v>
      </c>
      <c r="R22" s="83">
        <v>5.8898678799999997</v>
      </c>
      <c r="S22" s="83">
        <v>4.242677379370865</v>
      </c>
      <c r="AL22" s="124"/>
      <c r="AM22" s="124"/>
      <c r="AN22" s="124"/>
      <c r="AO22" s="124"/>
      <c r="AP22" s="124"/>
      <c r="AQ22" s="124"/>
      <c r="AR22" s="124"/>
      <c r="AS22" s="124"/>
      <c r="AT22" s="124"/>
      <c r="AU22" s="124"/>
      <c r="AV22" s="124"/>
      <c r="AW22" s="124"/>
      <c r="AX22" s="124"/>
      <c r="AY22" s="124"/>
      <c r="AZ22" s="124"/>
      <c r="BA22" s="124"/>
      <c r="BB22" s="124"/>
    </row>
    <row r="23" spans="1:54" s="24" customFormat="1" ht="22.5" customHeight="1" x14ac:dyDescent="0.25">
      <c r="B23" s="81"/>
      <c r="C23" s="81" t="s">
        <v>5</v>
      </c>
      <c r="D23" s="83">
        <v>41.149709999999999</v>
      </c>
      <c r="E23" s="83">
        <v>44.377978000000006</v>
      </c>
      <c r="F23" s="83">
        <v>46.378595999999995</v>
      </c>
      <c r="G23" s="83">
        <v>49.936244000000002</v>
      </c>
      <c r="H23" s="83">
        <v>52.829714000000003</v>
      </c>
      <c r="I23" s="83">
        <v>56.584129999999995</v>
      </c>
      <c r="J23" s="83">
        <v>61.692959999999999</v>
      </c>
      <c r="K23" s="83">
        <v>69.187687999999994</v>
      </c>
      <c r="L23" s="83">
        <v>74.279145999999997</v>
      </c>
      <c r="M23" s="83">
        <v>82.877511999999996</v>
      </c>
      <c r="N23" s="83">
        <v>88.757245999999995</v>
      </c>
      <c r="O23" s="83">
        <v>93.018373999999994</v>
      </c>
      <c r="P23" s="83">
        <v>97.491908240000001</v>
      </c>
      <c r="Q23" s="83">
        <v>101.20542763</v>
      </c>
      <c r="R23" s="83">
        <v>97.89480202</v>
      </c>
      <c r="S23" s="83">
        <v>70.517042241063521</v>
      </c>
      <c r="AL23" s="25"/>
      <c r="AM23" s="25"/>
      <c r="AN23" s="25"/>
      <c r="AO23" s="25"/>
      <c r="AP23" s="25"/>
      <c r="AQ23" s="25"/>
      <c r="AR23" s="25"/>
      <c r="AS23" s="25"/>
      <c r="AT23" s="25"/>
      <c r="AU23" s="25"/>
      <c r="AV23" s="25"/>
      <c r="AW23" s="25"/>
      <c r="AX23" s="25"/>
      <c r="AY23" s="25"/>
      <c r="AZ23" s="25"/>
      <c r="BA23" s="25"/>
      <c r="BB23" s="25"/>
    </row>
    <row r="24" spans="1:54" s="24" customFormat="1" ht="22.5" customHeight="1" x14ac:dyDescent="0.25">
      <c r="B24" s="81"/>
      <c r="C24" s="81" t="s">
        <v>1</v>
      </c>
      <c r="D24" s="83">
        <v>1.4898640000000001</v>
      </c>
      <c r="E24" s="83">
        <v>1.6169720000000001</v>
      </c>
      <c r="F24" s="83">
        <v>1.458302</v>
      </c>
      <c r="G24" s="83">
        <v>1.283722</v>
      </c>
      <c r="H24" s="83">
        <v>1.6026959999999999</v>
      </c>
      <c r="I24" s="83">
        <v>2.2588760000000003</v>
      </c>
      <c r="J24" s="83">
        <v>2.7766819999999997</v>
      </c>
      <c r="K24" s="83">
        <v>2.826476</v>
      </c>
      <c r="L24" s="83">
        <v>2.9436080000000002</v>
      </c>
      <c r="M24" s="83">
        <v>3.1047720000000001</v>
      </c>
      <c r="N24" s="83">
        <v>3.2176039999999997</v>
      </c>
      <c r="O24" s="83">
        <v>3.2607759999999999</v>
      </c>
      <c r="P24" s="83">
        <v>3.2977559999999997</v>
      </c>
      <c r="Q24" s="83">
        <v>3.2519180000000003</v>
      </c>
      <c r="R24" s="83">
        <v>4.0415379200000006</v>
      </c>
      <c r="S24" s="83">
        <v>2.9112608059136256</v>
      </c>
      <c r="AL24" s="25"/>
      <c r="AM24" s="25"/>
      <c r="AN24" s="25"/>
      <c r="AO24" s="25"/>
      <c r="AP24" s="25"/>
      <c r="AQ24" s="25"/>
      <c r="AR24" s="25"/>
      <c r="AS24" s="25"/>
      <c r="AT24" s="25"/>
      <c r="AU24" s="25"/>
      <c r="AV24" s="25"/>
      <c r="AW24" s="25"/>
      <c r="AX24" s="25"/>
      <c r="AY24" s="25"/>
      <c r="AZ24" s="25"/>
      <c r="BA24" s="25"/>
      <c r="BB24" s="25"/>
    </row>
    <row r="25" spans="1:54" s="24" customFormat="1" ht="22.5" customHeight="1" x14ac:dyDescent="0.25">
      <c r="B25" s="81"/>
      <c r="C25" s="81" t="s">
        <v>6</v>
      </c>
      <c r="D25" s="83">
        <v>9.2984060000000017</v>
      </c>
      <c r="E25" s="83">
        <v>10.374438</v>
      </c>
      <c r="F25" s="83">
        <v>11.027263999999999</v>
      </c>
      <c r="G25" s="83">
        <v>10.212843999999999</v>
      </c>
      <c r="H25" s="83">
        <v>9.7333940000000005</v>
      </c>
      <c r="I25" s="83">
        <v>10.743292</v>
      </c>
      <c r="J25" s="83">
        <v>12.230748</v>
      </c>
      <c r="K25" s="83">
        <v>10.862058000000001</v>
      </c>
      <c r="L25" s="83">
        <v>12.756466</v>
      </c>
      <c r="M25" s="83">
        <v>12.332657999999999</v>
      </c>
      <c r="N25" s="83">
        <v>11.738569999999999</v>
      </c>
      <c r="O25" s="83">
        <v>11.847102000000001</v>
      </c>
      <c r="P25" s="83">
        <v>12.194888580000001</v>
      </c>
      <c r="Q25" s="83">
        <v>12.896773489999999</v>
      </c>
      <c r="R25" s="83">
        <v>14.97146257</v>
      </c>
      <c r="S25" s="83">
        <v>10.78446696529916</v>
      </c>
      <c r="AL25" s="25"/>
      <c r="AM25" s="25"/>
      <c r="AN25" s="25"/>
      <c r="AO25" s="25"/>
      <c r="AP25" s="25"/>
      <c r="AQ25" s="25"/>
      <c r="AR25" s="25"/>
      <c r="AS25" s="25"/>
      <c r="AT25" s="25"/>
      <c r="AU25" s="25"/>
      <c r="AV25" s="25"/>
      <c r="AW25" s="25"/>
      <c r="AX25" s="25"/>
      <c r="AY25" s="25"/>
      <c r="AZ25" s="25"/>
      <c r="BA25" s="25"/>
      <c r="BB25" s="25"/>
    </row>
    <row r="26" spans="1:54" s="24" customFormat="1" ht="22.5" customHeight="1" x14ac:dyDescent="0.25">
      <c r="B26" s="81"/>
      <c r="C26" s="81" t="s">
        <v>7</v>
      </c>
      <c r="D26" s="83">
        <v>0.42054000000000002</v>
      </c>
      <c r="E26" s="83">
        <v>0.48968400000000001</v>
      </c>
      <c r="F26" s="83">
        <v>0.66736000000000006</v>
      </c>
      <c r="G26" s="83">
        <v>0.84150999999999998</v>
      </c>
      <c r="H26" s="83">
        <v>1.0403420000000001</v>
      </c>
      <c r="I26" s="83">
        <v>1.2826900000000001</v>
      </c>
      <c r="J26" s="83">
        <v>1.5370779999999999</v>
      </c>
      <c r="K26" s="83">
        <v>1.7904339999999999</v>
      </c>
      <c r="L26" s="83">
        <v>2.0080139999999997</v>
      </c>
      <c r="M26" s="83">
        <v>2.1968700000000001</v>
      </c>
      <c r="N26" s="83">
        <v>2.3304279999999999</v>
      </c>
      <c r="O26" s="83">
        <v>3.7449560000000002</v>
      </c>
      <c r="P26" s="83">
        <v>3.9070410600000001</v>
      </c>
      <c r="Q26" s="83">
        <v>4.1821631500000001</v>
      </c>
      <c r="R26" s="83">
        <v>4.3120578599999995</v>
      </c>
      <c r="S26" s="83">
        <v>3.1061257593371243</v>
      </c>
      <c r="AL26" s="25"/>
      <c r="AM26" s="25"/>
      <c r="AN26" s="25"/>
      <c r="AO26" s="25"/>
      <c r="AP26" s="25"/>
      <c r="AQ26" s="25"/>
      <c r="AR26" s="25"/>
      <c r="AS26" s="25"/>
      <c r="AT26" s="25"/>
      <c r="AU26" s="25"/>
      <c r="AV26" s="25"/>
      <c r="AW26" s="25"/>
      <c r="AX26" s="25"/>
      <c r="AY26" s="25"/>
      <c r="AZ26" s="25"/>
      <c r="BA26" s="25"/>
      <c r="BB26" s="25"/>
    </row>
    <row r="27" spans="1:54" s="24" customFormat="1" ht="22.5" customHeight="1" x14ac:dyDescent="0.25">
      <c r="B27" s="81"/>
      <c r="C27" s="81" t="s">
        <v>8</v>
      </c>
      <c r="D27" s="83">
        <v>0.53414600000000001</v>
      </c>
      <c r="E27" s="83">
        <v>0.83961800000000009</v>
      </c>
      <c r="F27" s="83">
        <v>1.014456</v>
      </c>
      <c r="G27" s="83">
        <v>1.1948840000000001</v>
      </c>
      <c r="H27" s="83">
        <v>1.6165419999999999</v>
      </c>
      <c r="I27" s="83">
        <v>1.6905019999999999</v>
      </c>
      <c r="J27" s="83">
        <v>2.1096660000000003</v>
      </c>
      <c r="K27" s="83">
        <v>2.58989</v>
      </c>
      <c r="L27" s="83">
        <v>2.8524479999999999</v>
      </c>
      <c r="M27" s="83">
        <v>3.2114119999999997</v>
      </c>
      <c r="N27" s="83">
        <v>3.583018</v>
      </c>
      <c r="O27" s="83">
        <v>3.8475540000000001</v>
      </c>
      <c r="P27" s="83">
        <v>4.3912431600000001</v>
      </c>
      <c r="Q27" s="83">
        <v>5.1725052400000004</v>
      </c>
      <c r="R27" s="83">
        <v>5.2963670700000005</v>
      </c>
      <c r="S27" s="83">
        <v>3.8151580338562279</v>
      </c>
      <c r="AL27" s="25"/>
      <c r="AM27" s="25"/>
      <c r="AN27" s="25"/>
      <c r="AO27" s="25"/>
      <c r="AP27" s="25"/>
      <c r="AQ27" s="25"/>
      <c r="AR27" s="25"/>
      <c r="AS27" s="25"/>
      <c r="AT27" s="25"/>
      <c r="AU27" s="25"/>
      <c r="AV27" s="25"/>
      <c r="AW27" s="25"/>
      <c r="AX27" s="25"/>
      <c r="AY27" s="25"/>
      <c r="AZ27" s="25"/>
      <c r="BA27" s="25"/>
      <c r="BB27" s="25"/>
    </row>
    <row r="28" spans="1:54" s="24" customFormat="1" ht="22.5" customHeight="1" x14ac:dyDescent="0.25">
      <c r="B28" s="81"/>
      <c r="C28" s="81" t="s">
        <v>3</v>
      </c>
      <c r="D28" s="83">
        <v>2.5799999999999998E-4</v>
      </c>
      <c r="E28" s="83">
        <v>2.5799999999999998E-4</v>
      </c>
      <c r="F28" s="83">
        <v>4.9020000000000001E-3</v>
      </c>
      <c r="G28" s="83">
        <v>5.2460000000000007E-3</v>
      </c>
      <c r="H28" s="83">
        <v>5.934E-3</v>
      </c>
      <c r="I28" s="83">
        <v>1.0836E-2</v>
      </c>
      <c r="J28" s="83">
        <v>0.12848400000000001</v>
      </c>
      <c r="K28" s="83">
        <v>0.19530600000000001</v>
      </c>
      <c r="L28" s="83">
        <v>0.35354599999999997</v>
      </c>
      <c r="M28" s="83">
        <v>0.499832</v>
      </c>
      <c r="N28" s="83">
        <v>0.89612000000000003</v>
      </c>
      <c r="O28" s="83">
        <v>1.614908</v>
      </c>
      <c r="P28" s="83">
        <v>2.2390100000000004</v>
      </c>
      <c r="Q28" s="83">
        <v>3.3984555900000002</v>
      </c>
      <c r="R28" s="83">
        <v>4.2545485200000002</v>
      </c>
      <c r="S28" s="83">
        <v>3.0646997747663893</v>
      </c>
      <c r="AL28" s="25"/>
      <c r="AM28" s="25"/>
      <c r="AN28" s="25"/>
      <c r="AO28" s="25"/>
      <c r="AP28" s="25"/>
      <c r="AQ28" s="25"/>
      <c r="AR28" s="25"/>
      <c r="AS28" s="25"/>
      <c r="AT28" s="25"/>
      <c r="AU28" s="25"/>
      <c r="AV28" s="25"/>
      <c r="AW28" s="25"/>
      <c r="AX28" s="25"/>
      <c r="AY28" s="25"/>
      <c r="AZ28" s="25"/>
      <c r="BA28" s="25"/>
      <c r="BB28" s="25"/>
    </row>
    <row r="29" spans="1:54" s="24" customFormat="1" ht="27" customHeight="1" x14ac:dyDescent="0.25">
      <c r="B29" s="81"/>
      <c r="C29" s="82" t="s">
        <v>18</v>
      </c>
      <c r="D29" s="83">
        <v>-7.1054273576010019E-15</v>
      </c>
      <c r="E29" s="83">
        <v>0</v>
      </c>
      <c r="F29" s="83">
        <v>0</v>
      </c>
      <c r="G29" s="83">
        <v>-1.4210854715202004E-14</v>
      </c>
      <c r="H29" s="83">
        <v>1.4210854715202004E-14</v>
      </c>
      <c r="I29" s="83">
        <v>1.4210854715202004E-14</v>
      </c>
      <c r="J29" s="83">
        <v>0</v>
      </c>
      <c r="K29" s="83">
        <v>-1.4210854715202004E-14</v>
      </c>
      <c r="L29" s="83">
        <v>2.8421709430404007E-14</v>
      </c>
      <c r="M29" s="83">
        <v>1.4210854715202004E-14</v>
      </c>
      <c r="N29" s="83">
        <v>2.8421709430404007E-14</v>
      </c>
      <c r="O29" s="83">
        <v>-1.4210854715202004E-14</v>
      </c>
      <c r="P29" s="83">
        <v>1.0000007932831068E-8</v>
      </c>
      <c r="Q29" s="83">
        <v>-2.8421709430404007E-14</v>
      </c>
      <c r="R29" s="83">
        <v>1.0000007932831068E-8</v>
      </c>
      <c r="S29" s="83">
        <v>7.2033546956492299E-9</v>
      </c>
      <c r="AL29" s="25"/>
      <c r="AM29" s="25"/>
      <c r="AN29" s="25"/>
      <c r="AO29" s="25"/>
      <c r="AP29" s="25"/>
      <c r="AQ29" s="25"/>
      <c r="AR29" s="25"/>
      <c r="AS29" s="25"/>
      <c r="AT29" s="25"/>
      <c r="AU29" s="25"/>
      <c r="AV29" s="25"/>
      <c r="AW29" s="25"/>
      <c r="AX29" s="25"/>
      <c r="AY29" s="25"/>
      <c r="AZ29" s="25"/>
      <c r="BA29" s="25"/>
      <c r="BB29" s="25"/>
    </row>
    <row r="30" spans="1:54" s="18" customFormat="1" ht="36" customHeight="1" x14ac:dyDescent="0.25">
      <c r="A30" s="17"/>
      <c r="B30" s="191" t="s">
        <v>259</v>
      </c>
      <c r="C30" s="191"/>
      <c r="D30" s="80">
        <v>363.80367464</v>
      </c>
      <c r="E30" s="80">
        <v>375.33385496000005</v>
      </c>
      <c r="F30" s="80">
        <v>401.13131318000001</v>
      </c>
      <c r="G30" s="80">
        <v>427.27807604000003</v>
      </c>
      <c r="H30" s="80">
        <v>464.26248780000003</v>
      </c>
      <c r="I30" s="80">
        <v>492.18813024000002</v>
      </c>
      <c r="J30" s="80">
        <v>518.10975280000002</v>
      </c>
      <c r="K30" s="80">
        <v>522.85406926999997</v>
      </c>
      <c r="L30" s="80">
        <v>532.66019525999991</v>
      </c>
      <c r="M30" s="80">
        <v>550.38773083000001</v>
      </c>
      <c r="N30" s="80">
        <v>565.60714916999996</v>
      </c>
      <c r="O30" s="80">
        <v>581.98252482999999</v>
      </c>
      <c r="P30" s="80">
        <v>604.43593628999997</v>
      </c>
      <c r="Q30" s="80">
        <v>623.79740361999995</v>
      </c>
      <c r="R30" s="80">
        <v>633.89745367</v>
      </c>
      <c r="S30" s="80">
        <v>100</v>
      </c>
      <c r="T30" s="17"/>
      <c r="AA30" s="19"/>
      <c r="AB30" s="19"/>
      <c r="AC30" s="19"/>
      <c r="AD30" s="19"/>
      <c r="AE30" s="19"/>
      <c r="AI30" s="14"/>
      <c r="AL30" s="21"/>
      <c r="AM30" s="21"/>
      <c r="AN30" s="21"/>
      <c r="AO30" s="21"/>
      <c r="AP30" s="21"/>
      <c r="AQ30" s="21"/>
      <c r="AR30" s="21"/>
      <c r="AS30" s="21"/>
      <c r="AT30" s="21"/>
      <c r="AU30" s="21"/>
      <c r="AV30" s="21"/>
      <c r="AW30" s="21"/>
      <c r="AX30" s="21"/>
      <c r="AY30" s="21"/>
      <c r="AZ30" s="21"/>
      <c r="BA30" s="21"/>
      <c r="BB30" s="21"/>
    </row>
    <row r="31" spans="1:54" s="115" customFormat="1" ht="22.5" customHeight="1" x14ac:dyDescent="0.25">
      <c r="A31" s="120"/>
      <c r="B31" s="121"/>
      <c r="C31" s="81" t="s">
        <v>11</v>
      </c>
      <c r="D31" s="83">
        <v>103.37834076</v>
      </c>
      <c r="E31" s="83">
        <v>112.70323189</v>
      </c>
      <c r="F31" s="83">
        <v>123.07617857000001</v>
      </c>
      <c r="G31" s="83">
        <v>132.93765533999999</v>
      </c>
      <c r="H31" s="83">
        <v>150.19625287999997</v>
      </c>
      <c r="I31" s="83">
        <v>164.3649006</v>
      </c>
      <c r="J31" s="83">
        <v>174.003941</v>
      </c>
      <c r="K31" s="83">
        <v>170.19650226000002</v>
      </c>
      <c r="L31" s="83">
        <v>181.24566442</v>
      </c>
      <c r="M31" s="83">
        <v>193.96174032000002</v>
      </c>
      <c r="N31" s="83">
        <v>194.55967996999999</v>
      </c>
      <c r="O31" s="83">
        <v>202.36939121999998</v>
      </c>
      <c r="P31" s="83">
        <v>215.2876842</v>
      </c>
      <c r="Q31" s="83">
        <v>222.05772614</v>
      </c>
      <c r="R31" s="83">
        <v>220.37955267999999</v>
      </c>
      <c r="S31" s="83">
        <v>34.765805005856222</v>
      </c>
      <c r="AL31" s="124"/>
      <c r="AM31" s="124"/>
      <c r="AN31" s="124"/>
      <c r="AO31" s="124"/>
      <c r="AP31" s="124"/>
      <c r="AQ31" s="124"/>
      <c r="AR31" s="124"/>
      <c r="AS31" s="124"/>
      <c r="AT31" s="124"/>
      <c r="AU31" s="124"/>
      <c r="AV31" s="124"/>
      <c r="AW31" s="124"/>
      <c r="AX31" s="124"/>
      <c r="AY31" s="124"/>
      <c r="AZ31" s="124"/>
      <c r="BA31" s="124"/>
      <c r="BB31" s="124"/>
    </row>
    <row r="32" spans="1:54" s="24" customFormat="1" ht="22.5" customHeight="1" x14ac:dyDescent="0.25">
      <c r="B32" s="81"/>
      <c r="C32" s="81" t="s">
        <v>20</v>
      </c>
      <c r="D32" s="83">
        <v>38.962735019999997</v>
      </c>
      <c r="E32" s="83">
        <v>40.801715010000002</v>
      </c>
      <c r="F32" s="83">
        <v>48.140315909999998</v>
      </c>
      <c r="G32" s="83">
        <v>54.838021169999998</v>
      </c>
      <c r="H32" s="83">
        <v>60.005719890000002</v>
      </c>
      <c r="I32" s="83">
        <v>64.800762149999997</v>
      </c>
      <c r="J32" s="83">
        <v>70.23186312</v>
      </c>
      <c r="K32" s="83">
        <v>74.150280440000003</v>
      </c>
      <c r="L32" s="83">
        <v>75.978575809999995</v>
      </c>
      <c r="M32" s="83">
        <v>79.234313020000002</v>
      </c>
      <c r="N32" s="83">
        <v>86.732043999999988</v>
      </c>
      <c r="O32" s="83">
        <v>90.784920560000003</v>
      </c>
      <c r="P32" s="83">
        <v>97.805510250000012</v>
      </c>
      <c r="Q32" s="83">
        <v>102.57797925999999</v>
      </c>
      <c r="R32" s="83">
        <v>106.43111702</v>
      </c>
      <c r="S32" s="83">
        <v>16.789958123953415</v>
      </c>
      <c r="AL32" s="25"/>
      <c r="AM32" s="25"/>
      <c r="AN32" s="25"/>
      <c r="AO32" s="25"/>
      <c r="AP32" s="25"/>
      <c r="AQ32" s="25"/>
      <c r="AR32" s="25"/>
      <c r="AS32" s="25"/>
      <c r="AT32" s="25"/>
      <c r="AU32" s="25"/>
      <c r="AV32" s="25"/>
      <c r="AW32" s="25"/>
      <c r="AX32" s="25"/>
      <c r="AY32" s="25"/>
      <c r="AZ32" s="25"/>
      <c r="BA32" s="25"/>
      <c r="BB32" s="25"/>
    </row>
    <row r="33" spans="1:54" s="24" customFormat="1" ht="27" customHeight="1" x14ac:dyDescent="0.25">
      <c r="B33" s="81"/>
      <c r="C33" s="82" t="s">
        <v>12</v>
      </c>
      <c r="D33" s="83">
        <v>166.83085315</v>
      </c>
      <c r="E33" s="83">
        <v>162.96437915000001</v>
      </c>
      <c r="F33" s="83">
        <v>170.49417076</v>
      </c>
      <c r="G33" s="83">
        <v>178.19063299000001</v>
      </c>
      <c r="H33" s="83">
        <v>187.30967393</v>
      </c>
      <c r="I33" s="83">
        <v>197.05228225999997</v>
      </c>
      <c r="J33" s="83">
        <v>206.99382556</v>
      </c>
      <c r="K33" s="83">
        <v>203.90004489999998</v>
      </c>
      <c r="L33" s="83">
        <v>201.74620059000003</v>
      </c>
      <c r="M33" s="83">
        <v>201.41780862000002</v>
      </c>
      <c r="N33" s="83">
        <v>202.47737230999999</v>
      </c>
      <c r="O33" s="83">
        <v>204.96343343999999</v>
      </c>
      <c r="P33" s="83">
        <v>205.07688057000001</v>
      </c>
      <c r="Q33" s="83">
        <v>211.22772896000001</v>
      </c>
      <c r="R33" s="83">
        <v>217.31397974999999</v>
      </c>
      <c r="S33" s="83">
        <v>34.282197931517686</v>
      </c>
      <c r="AL33" s="25"/>
      <c r="AM33" s="25"/>
      <c r="AN33" s="25"/>
      <c r="AO33" s="25"/>
      <c r="AP33" s="25"/>
      <c r="AQ33" s="25"/>
      <c r="AR33" s="25"/>
      <c r="AS33" s="25"/>
      <c r="AT33" s="25"/>
      <c r="AU33" s="25"/>
      <c r="AV33" s="25"/>
      <c r="AW33" s="25"/>
      <c r="AX33" s="25"/>
      <c r="AY33" s="25"/>
      <c r="AZ33" s="25"/>
      <c r="BA33" s="25"/>
      <c r="BB33" s="25"/>
    </row>
    <row r="34" spans="1:54" s="18" customFormat="1" ht="36" customHeight="1" x14ac:dyDescent="0.2">
      <c r="A34" s="17"/>
      <c r="B34" s="191" t="s">
        <v>260</v>
      </c>
      <c r="C34" s="191"/>
      <c r="D34" s="80">
        <v>106.1652892</v>
      </c>
      <c r="E34" s="80">
        <v>113.6485287</v>
      </c>
      <c r="F34" s="80">
        <v>122.76375849999999</v>
      </c>
      <c r="G34" s="80">
        <v>126.10875799999999</v>
      </c>
      <c r="H34" s="80">
        <v>130.86203990000001</v>
      </c>
      <c r="I34" s="80">
        <v>135.02950520000002</v>
      </c>
      <c r="J34" s="80">
        <v>142.10205999999999</v>
      </c>
      <c r="K34" s="80">
        <v>149.8473405</v>
      </c>
      <c r="L34" s="80">
        <v>150.85420379999999</v>
      </c>
      <c r="M34" s="80">
        <v>157.89160029999999</v>
      </c>
      <c r="N34" s="80">
        <v>175.61796379999998</v>
      </c>
      <c r="O34" s="80">
        <v>184.51405579999999</v>
      </c>
      <c r="P34" s="80">
        <v>195.51456782</v>
      </c>
      <c r="Q34" s="80">
        <v>201.63955147999999</v>
      </c>
      <c r="R34" s="80">
        <v>207.94933802</v>
      </c>
      <c r="S34" s="80">
        <v>100</v>
      </c>
      <c r="T34" s="17"/>
      <c r="Z34" s="20"/>
      <c r="AA34" s="19"/>
      <c r="AB34" s="19"/>
      <c r="AC34" s="19"/>
      <c r="AD34" s="19"/>
      <c r="AE34" s="19"/>
      <c r="AI34" s="14"/>
      <c r="AL34" s="21"/>
      <c r="AM34" s="21"/>
      <c r="AN34" s="21"/>
      <c r="AO34" s="21"/>
      <c r="AP34" s="21"/>
      <c r="AQ34" s="21"/>
      <c r="AR34" s="21"/>
      <c r="AS34" s="21"/>
      <c r="AT34" s="21"/>
      <c r="AU34" s="21"/>
      <c r="AV34" s="21"/>
      <c r="AW34" s="21"/>
      <c r="AX34" s="21"/>
      <c r="AY34" s="21"/>
      <c r="AZ34" s="21"/>
      <c r="BA34" s="21"/>
      <c r="BB34" s="21"/>
    </row>
    <row r="35" spans="1:54" s="115" customFormat="1" ht="22.5" customHeight="1" x14ac:dyDescent="0.25">
      <c r="B35" s="121"/>
      <c r="C35" s="81" t="s">
        <v>11</v>
      </c>
      <c r="D35" s="83">
        <v>12.915779500000001</v>
      </c>
      <c r="E35" s="83">
        <v>15.0149785</v>
      </c>
      <c r="F35" s="83">
        <v>16.167422200000001</v>
      </c>
      <c r="G35" s="83">
        <v>14.186912399999999</v>
      </c>
      <c r="H35" s="83">
        <v>14.947074300000001</v>
      </c>
      <c r="I35" s="83">
        <v>13.4647816</v>
      </c>
      <c r="J35" s="83">
        <v>13.4581733</v>
      </c>
      <c r="K35" s="83">
        <v>15.396002399999999</v>
      </c>
      <c r="L35" s="83">
        <v>15.352605799999999</v>
      </c>
      <c r="M35" s="83">
        <v>17.7742459</v>
      </c>
      <c r="N35" s="83">
        <v>22.540033200000003</v>
      </c>
      <c r="O35" s="83">
        <v>26.5368469</v>
      </c>
      <c r="P35" s="83">
        <v>28.16233085</v>
      </c>
      <c r="Q35" s="83">
        <v>27.723008580000002</v>
      </c>
      <c r="R35" s="83">
        <v>27.91174406</v>
      </c>
      <c r="S35" s="83">
        <v>13.422376972085154</v>
      </c>
      <c r="AL35" s="124"/>
      <c r="AM35" s="124"/>
      <c r="AN35" s="124"/>
      <c r="AO35" s="124"/>
      <c r="AP35" s="124"/>
      <c r="AQ35" s="124"/>
      <c r="AR35" s="124"/>
      <c r="AS35" s="124"/>
      <c r="AT35" s="124"/>
      <c r="AU35" s="124"/>
      <c r="AV35" s="124"/>
      <c r="AW35" s="124"/>
      <c r="AX35" s="124"/>
      <c r="AY35" s="124"/>
      <c r="AZ35" s="124"/>
      <c r="BA35" s="124"/>
      <c r="BB35" s="124"/>
    </row>
    <row r="36" spans="1:54" s="24" customFormat="1" ht="22.5" customHeight="1" x14ac:dyDescent="0.25">
      <c r="B36" s="81"/>
      <c r="C36" s="81" t="s">
        <v>20</v>
      </c>
      <c r="D36" s="83">
        <v>37.330581100000003</v>
      </c>
      <c r="E36" s="83">
        <v>39.042001800000001</v>
      </c>
      <c r="F36" s="83">
        <v>46.247592400000002</v>
      </c>
      <c r="G36" s="83">
        <v>52.811484999999998</v>
      </c>
      <c r="H36" s="83">
        <v>57.663528400000004</v>
      </c>
      <c r="I36" s="83">
        <v>62.228127899999997</v>
      </c>
      <c r="J36" s="83">
        <v>66.998209500000002</v>
      </c>
      <c r="K36" s="83">
        <v>71.100920000000002</v>
      </c>
      <c r="L36" s="83">
        <v>72.660343999999995</v>
      </c>
      <c r="M36" s="83">
        <v>75.791135299999993</v>
      </c>
      <c r="N36" s="83">
        <v>82.966806899999995</v>
      </c>
      <c r="O36" s="83">
        <v>86.678739400000012</v>
      </c>
      <c r="P36" s="83">
        <v>93.766111159999994</v>
      </c>
      <c r="Q36" s="83">
        <v>98.397584879999997</v>
      </c>
      <c r="R36" s="83">
        <v>102.05254422</v>
      </c>
      <c r="S36" s="83">
        <v>49.075676408349459</v>
      </c>
      <c r="AL36" s="25"/>
      <c r="AM36" s="25"/>
      <c r="AN36" s="25"/>
      <c r="AO36" s="25"/>
      <c r="AP36" s="25"/>
      <c r="AQ36" s="25"/>
      <c r="AR36" s="25"/>
      <c r="AS36" s="25"/>
      <c r="AT36" s="25"/>
      <c r="AU36" s="25"/>
      <c r="AV36" s="25"/>
      <c r="AW36" s="25"/>
      <c r="AX36" s="25"/>
      <c r="AY36" s="25"/>
      <c r="AZ36" s="25"/>
      <c r="BA36" s="25"/>
      <c r="BB36" s="25"/>
    </row>
    <row r="37" spans="1:54" s="24" customFormat="1" ht="27" customHeight="1" x14ac:dyDescent="0.25">
      <c r="B37" s="81"/>
      <c r="C37" s="82" t="s">
        <v>12</v>
      </c>
      <c r="D37" s="83">
        <v>21.074494099999999</v>
      </c>
      <c r="E37" s="83">
        <v>21.625275100000003</v>
      </c>
      <c r="F37" s="83">
        <v>22.078824900000001</v>
      </c>
      <c r="G37" s="83">
        <v>22.5450093</v>
      </c>
      <c r="H37" s="83">
        <v>23.5559236</v>
      </c>
      <c r="I37" s="83">
        <v>24.4255946</v>
      </c>
      <c r="J37" s="83">
        <v>24.836497399999999</v>
      </c>
      <c r="K37" s="83">
        <v>24.494055299999999</v>
      </c>
      <c r="L37" s="83">
        <v>24.989840699999998</v>
      </c>
      <c r="M37" s="83">
        <v>26.720367299999999</v>
      </c>
      <c r="N37" s="83">
        <v>28.205064799999999</v>
      </c>
      <c r="O37" s="83">
        <v>28.9707176</v>
      </c>
      <c r="P37" s="83">
        <v>29.369854330000003</v>
      </c>
      <c r="Q37" s="83">
        <v>31.353309490000001</v>
      </c>
      <c r="R37" s="83">
        <v>33.445478870000002</v>
      </c>
      <c r="S37" s="83">
        <v>16.083474556087939</v>
      </c>
      <c r="AL37" s="25"/>
      <c r="AM37" s="25"/>
      <c r="AN37" s="25"/>
      <c r="AO37" s="25"/>
      <c r="AP37" s="25"/>
      <c r="AQ37" s="25"/>
      <c r="AR37" s="25"/>
      <c r="AS37" s="25"/>
      <c r="AT37" s="25"/>
      <c r="AU37" s="25"/>
      <c r="AV37" s="25"/>
      <c r="AW37" s="25"/>
      <c r="AX37" s="25"/>
      <c r="AY37" s="25"/>
      <c r="AZ37" s="25"/>
      <c r="BA37" s="25"/>
      <c r="BB37" s="25"/>
    </row>
    <row r="38" spans="1:54" s="18" customFormat="1" ht="36" customHeight="1" x14ac:dyDescent="0.25">
      <c r="A38" s="17"/>
      <c r="B38" s="191" t="s">
        <v>261</v>
      </c>
      <c r="C38" s="191"/>
      <c r="D38" s="80">
        <v>13.27787388</v>
      </c>
      <c r="E38" s="80">
        <v>14.357712939999999</v>
      </c>
      <c r="F38" s="80">
        <v>14.00502842</v>
      </c>
      <c r="G38" s="80">
        <v>20.071807680000003</v>
      </c>
      <c r="H38" s="80">
        <v>24.899798839999999</v>
      </c>
      <c r="I38" s="80">
        <v>27.22380055</v>
      </c>
      <c r="J38" s="80">
        <v>28.250618299999999</v>
      </c>
      <c r="K38" s="80">
        <v>27.932660469999998</v>
      </c>
      <c r="L38" s="80">
        <v>29.597442210000001</v>
      </c>
      <c r="M38" s="80">
        <v>29.771318920000002</v>
      </c>
      <c r="N38" s="80">
        <v>30.95190672</v>
      </c>
      <c r="O38" s="80">
        <v>33.127170550000002</v>
      </c>
      <c r="P38" s="80">
        <v>35.860883170000001</v>
      </c>
      <c r="Q38" s="80">
        <v>37.032268479999999</v>
      </c>
      <c r="R38" s="80">
        <v>39.931096889999999</v>
      </c>
      <c r="S38" s="80">
        <v>100</v>
      </c>
      <c r="T38" s="17"/>
      <c r="Y38" s="26"/>
      <c r="AA38" s="19"/>
      <c r="AB38" s="19"/>
      <c r="AC38" s="19"/>
      <c r="AD38" s="19"/>
      <c r="AE38" s="19"/>
      <c r="AI38" s="14"/>
      <c r="AL38" s="21"/>
      <c r="AM38" s="21"/>
      <c r="AN38" s="21"/>
      <c r="AO38" s="21"/>
      <c r="AP38" s="21"/>
      <c r="AQ38" s="21"/>
      <c r="AR38" s="21"/>
      <c r="AS38" s="21"/>
      <c r="AT38" s="21"/>
      <c r="AU38" s="21"/>
      <c r="AV38" s="21"/>
      <c r="AW38" s="21"/>
      <c r="AX38" s="21"/>
      <c r="AY38" s="21"/>
      <c r="AZ38" s="21"/>
      <c r="BA38" s="21"/>
      <c r="BB38" s="21"/>
    </row>
    <row r="39" spans="1:54" s="115" customFormat="1" ht="22.5" customHeight="1" x14ac:dyDescent="0.25">
      <c r="B39" s="121"/>
      <c r="C39" s="81" t="s">
        <v>11</v>
      </c>
      <c r="D39" s="83">
        <v>3.2288533699999999</v>
      </c>
      <c r="E39" s="83">
        <v>2.9673546599999998</v>
      </c>
      <c r="F39" s="83">
        <v>1.85893113</v>
      </c>
      <c r="G39" s="83">
        <v>7.9132260299999997</v>
      </c>
      <c r="H39" s="83">
        <v>10.519177659999999</v>
      </c>
      <c r="I39" s="83">
        <v>10.978551880000001</v>
      </c>
      <c r="J39" s="83">
        <v>8.7578507299999995</v>
      </c>
      <c r="K39" s="83">
        <v>6.4775102499999999</v>
      </c>
      <c r="L39" s="83">
        <v>7.2545944099999993</v>
      </c>
      <c r="M39" s="83">
        <v>7.4890174800000002</v>
      </c>
      <c r="N39" s="83">
        <v>6.9277160100000001</v>
      </c>
      <c r="O39" s="83">
        <v>8.9197236400000008</v>
      </c>
      <c r="P39" s="83">
        <v>12.031668739999999</v>
      </c>
      <c r="Q39" s="83">
        <v>12.42554464</v>
      </c>
      <c r="R39" s="83">
        <v>13.39819696</v>
      </c>
      <c r="S39" s="83">
        <v>33.553290551743721</v>
      </c>
      <c r="AL39" s="124"/>
      <c r="AM39" s="124"/>
      <c r="AN39" s="124"/>
      <c r="AO39" s="124"/>
      <c r="AP39" s="124"/>
      <c r="AQ39" s="124"/>
      <c r="AR39" s="124"/>
      <c r="AS39" s="124"/>
      <c r="AT39" s="124"/>
      <c r="AU39" s="124"/>
      <c r="AV39" s="124"/>
      <c r="AW39" s="124"/>
      <c r="AX39" s="124"/>
      <c r="AY39" s="124"/>
      <c r="AZ39" s="124"/>
      <c r="BA39" s="124"/>
      <c r="BB39" s="124"/>
    </row>
    <row r="40" spans="1:54" s="24" customFormat="1" ht="22.5" customHeight="1" x14ac:dyDescent="0.25">
      <c r="B40" s="81"/>
      <c r="C40" s="81" t="s">
        <v>20</v>
      </c>
      <c r="D40" s="83">
        <v>0.67519402000000006</v>
      </c>
      <c r="E40" s="83">
        <v>0.72913730999999993</v>
      </c>
      <c r="F40" s="83">
        <v>0.83565961</v>
      </c>
      <c r="G40" s="83">
        <v>0.86894596999999996</v>
      </c>
      <c r="H40" s="83">
        <v>1.2146565900000001</v>
      </c>
      <c r="I40" s="83">
        <v>1.37312425</v>
      </c>
      <c r="J40" s="83">
        <v>1.80169662</v>
      </c>
      <c r="K40" s="83">
        <v>1.64933324</v>
      </c>
      <c r="L40" s="83">
        <v>1.7491655100000001</v>
      </c>
      <c r="M40" s="83">
        <v>1.8493959199999999</v>
      </c>
      <c r="N40" s="83">
        <v>1.9582946999999999</v>
      </c>
      <c r="O40" s="83">
        <v>2.1550779600000003</v>
      </c>
      <c r="P40" s="83">
        <v>2.4053448199999998</v>
      </c>
      <c r="Q40" s="83">
        <v>2.4838274</v>
      </c>
      <c r="R40" s="83">
        <v>2.6782575499999997</v>
      </c>
      <c r="S40" s="83">
        <v>6.707197544254587</v>
      </c>
      <c r="AL40" s="25"/>
      <c r="AM40" s="25"/>
      <c r="AN40" s="25"/>
      <c r="AO40" s="25"/>
      <c r="AP40" s="25"/>
      <c r="AQ40" s="25"/>
      <c r="AR40" s="25"/>
      <c r="AS40" s="25"/>
      <c r="AT40" s="25"/>
      <c r="AU40" s="25"/>
      <c r="AV40" s="25"/>
      <c r="AW40" s="25"/>
      <c r="AX40" s="25"/>
      <c r="AY40" s="25"/>
      <c r="AZ40" s="25"/>
      <c r="BA40" s="25"/>
      <c r="BB40" s="25"/>
    </row>
    <row r="41" spans="1:54" s="24" customFormat="1" ht="27" customHeight="1" x14ac:dyDescent="0.25">
      <c r="B41" s="81"/>
      <c r="C41" s="82" t="s">
        <v>12</v>
      </c>
      <c r="D41" s="83">
        <v>0.55012226999999991</v>
      </c>
      <c r="E41" s="83">
        <v>0.57841025000000001</v>
      </c>
      <c r="F41" s="83">
        <v>0.57526544000000002</v>
      </c>
      <c r="G41" s="83">
        <v>0.57210533999999991</v>
      </c>
      <c r="H41" s="83">
        <v>0.90584560000000003</v>
      </c>
      <c r="I41" s="83">
        <v>1.0592414899999998</v>
      </c>
      <c r="J41" s="83">
        <v>1.70322963</v>
      </c>
      <c r="K41" s="83">
        <v>1.6221914200000001</v>
      </c>
      <c r="L41" s="83">
        <v>1.4733151499999999</v>
      </c>
      <c r="M41" s="83">
        <v>1.4589786499999999</v>
      </c>
      <c r="N41" s="83">
        <v>1.4989261999999999</v>
      </c>
      <c r="O41" s="83">
        <v>1.5972410399999999</v>
      </c>
      <c r="P41" s="83">
        <v>1.7003931200000002</v>
      </c>
      <c r="Q41" s="83">
        <v>1.75587425</v>
      </c>
      <c r="R41" s="83">
        <v>1.8933213599999998</v>
      </c>
      <c r="S41" s="83">
        <v>4.7414709523648142</v>
      </c>
      <c r="AL41" s="25"/>
      <c r="AM41" s="25"/>
      <c r="AN41" s="25"/>
      <c r="AO41" s="25"/>
      <c r="AP41" s="25"/>
      <c r="AQ41" s="25"/>
      <c r="AR41" s="25"/>
      <c r="AS41" s="25"/>
      <c r="AT41" s="25"/>
      <c r="AU41" s="25"/>
      <c r="AV41" s="25"/>
      <c r="AW41" s="25"/>
      <c r="AX41" s="25"/>
      <c r="AY41" s="25"/>
      <c r="AZ41" s="25"/>
      <c r="BA41" s="25"/>
      <c r="BB41" s="25"/>
    </row>
    <row r="42" spans="1:54" s="18" customFormat="1" ht="36" customHeight="1" x14ac:dyDescent="0.25">
      <c r="A42" s="17"/>
      <c r="B42" s="191" t="s">
        <v>262</v>
      </c>
      <c r="C42" s="191"/>
      <c r="D42" s="80">
        <v>106.1652892</v>
      </c>
      <c r="E42" s="80">
        <v>113.6485287</v>
      </c>
      <c r="F42" s="80">
        <v>122.76375849999999</v>
      </c>
      <c r="G42" s="80">
        <v>126.10875799999999</v>
      </c>
      <c r="H42" s="80">
        <v>130.86203990000001</v>
      </c>
      <c r="I42" s="80">
        <v>135.02950520000002</v>
      </c>
      <c r="J42" s="80">
        <v>142.10205999999999</v>
      </c>
      <c r="K42" s="80">
        <v>149.8473405</v>
      </c>
      <c r="L42" s="80">
        <v>150.85420379999999</v>
      </c>
      <c r="M42" s="80">
        <v>157.89160029999999</v>
      </c>
      <c r="N42" s="80">
        <v>175.61796379999998</v>
      </c>
      <c r="O42" s="80">
        <v>184.51405579999999</v>
      </c>
      <c r="P42" s="80">
        <v>195.51456782</v>
      </c>
      <c r="Q42" s="80">
        <v>201.63955147999999</v>
      </c>
      <c r="R42" s="80">
        <v>207.94933802</v>
      </c>
      <c r="S42" s="80">
        <v>100</v>
      </c>
      <c r="T42" s="17"/>
      <c r="AA42" s="19"/>
      <c r="AB42" s="19"/>
      <c r="AC42" s="19"/>
      <c r="AD42" s="19"/>
      <c r="AE42" s="19"/>
      <c r="AI42" s="14"/>
      <c r="AL42" s="21"/>
      <c r="AM42" s="21"/>
      <c r="AN42" s="21"/>
      <c r="AO42" s="21"/>
      <c r="AP42" s="21"/>
      <c r="AQ42" s="21"/>
      <c r="AR42" s="21"/>
      <c r="AS42" s="21"/>
      <c r="AT42" s="21"/>
      <c r="AU42" s="21"/>
      <c r="AV42" s="21"/>
      <c r="AW42" s="21"/>
      <c r="AX42" s="21"/>
      <c r="AY42" s="21"/>
      <c r="AZ42" s="21"/>
      <c r="BA42" s="21"/>
      <c r="BB42" s="21"/>
    </row>
    <row r="43" spans="1:54" s="115" customFormat="1" ht="22.5" customHeight="1" x14ac:dyDescent="0.25">
      <c r="B43" s="121"/>
      <c r="C43" s="81" t="s">
        <v>13</v>
      </c>
      <c r="D43" s="83">
        <v>9.2522900000000003</v>
      </c>
      <c r="E43" s="83">
        <v>9.9349500000000006</v>
      </c>
      <c r="F43" s="83">
        <v>11.05524</v>
      </c>
      <c r="G43" s="83">
        <v>12.046059999999999</v>
      </c>
      <c r="H43" s="83">
        <v>13.715260000000001</v>
      </c>
      <c r="I43" s="83">
        <v>15.187580000000001</v>
      </c>
      <c r="J43" s="83">
        <v>16.041440000000001</v>
      </c>
      <c r="K43" s="83">
        <v>16.846080000000001</v>
      </c>
      <c r="L43" s="83">
        <v>18.32696</v>
      </c>
      <c r="M43" s="83">
        <v>20.410250000000001</v>
      </c>
      <c r="N43" s="83">
        <v>23.376290000000001</v>
      </c>
      <c r="O43" s="83">
        <v>25.428549999999998</v>
      </c>
      <c r="P43" s="83">
        <v>28.007249999999999</v>
      </c>
      <c r="Q43" s="83">
        <v>30.26499493</v>
      </c>
      <c r="R43" s="83">
        <v>32.886213439999999</v>
      </c>
      <c r="S43" s="83">
        <v>15.814531439786114</v>
      </c>
      <c r="AL43" s="124"/>
      <c r="AM43" s="124"/>
      <c r="AN43" s="124"/>
      <c r="AO43" s="124"/>
      <c r="AP43" s="124"/>
      <c r="AQ43" s="124"/>
      <c r="AR43" s="124"/>
      <c r="AS43" s="124"/>
      <c r="AT43" s="124"/>
      <c r="AU43" s="124"/>
      <c r="AV43" s="124"/>
      <c r="AW43" s="124"/>
      <c r="AX43" s="124"/>
      <c r="AY43" s="124"/>
      <c r="AZ43" s="124"/>
      <c r="BA43" s="124"/>
      <c r="BB43" s="124"/>
    </row>
    <row r="44" spans="1:54" s="24" customFormat="1" ht="22.5" customHeight="1" x14ac:dyDescent="0.25">
      <c r="B44" s="81"/>
      <c r="C44" s="81" t="s">
        <v>2</v>
      </c>
      <c r="D44" s="83">
        <v>36.914734799999998</v>
      </c>
      <c r="E44" s="83">
        <v>39.109307200000003</v>
      </c>
      <c r="F44" s="83">
        <v>44.742594599999997</v>
      </c>
      <c r="G44" s="83">
        <v>48.968335799999998</v>
      </c>
      <c r="H44" s="83">
        <v>53.202350599999995</v>
      </c>
      <c r="I44" s="83">
        <v>56.918231200000001</v>
      </c>
      <c r="J44" s="83">
        <v>61.238084600000001</v>
      </c>
      <c r="K44" s="83">
        <v>65.119437200000007</v>
      </c>
      <c r="L44" s="83">
        <v>64.12143420000001</v>
      </c>
      <c r="M44" s="83">
        <v>65.272498800000008</v>
      </c>
      <c r="N44" s="83">
        <v>69.6450964</v>
      </c>
      <c r="O44" s="83">
        <v>70.969906600000002</v>
      </c>
      <c r="P44" s="83">
        <v>75.809060779999996</v>
      </c>
      <c r="Q44" s="83">
        <v>78.312940359999999</v>
      </c>
      <c r="R44" s="83">
        <v>79.644212320000008</v>
      </c>
      <c r="S44" s="83">
        <v>38.299815271515818</v>
      </c>
      <c r="AL44" s="25"/>
      <c r="AM44" s="25"/>
      <c r="AN44" s="25"/>
      <c r="AO44" s="25"/>
      <c r="AP44" s="25"/>
      <c r="AQ44" s="25"/>
      <c r="AR44" s="25"/>
      <c r="AS44" s="25"/>
      <c r="AT44" s="25"/>
      <c r="AU44" s="25"/>
      <c r="AV44" s="25"/>
      <c r="AW44" s="25"/>
      <c r="AX44" s="25"/>
      <c r="AY44" s="25"/>
      <c r="AZ44" s="25"/>
      <c r="BA44" s="25"/>
      <c r="BB44" s="25"/>
    </row>
    <row r="45" spans="1:54" s="24" customFormat="1" ht="22.5" customHeight="1" x14ac:dyDescent="0.25">
      <c r="B45" s="81"/>
      <c r="C45" s="81" t="s">
        <v>14</v>
      </c>
      <c r="D45" s="83">
        <v>10.8176132</v>
      </c>
      <c r="E45" s="83">
        <v>11.5857732</v>
      </c>
      <c r="F45" s="83">
        <v>11.612658799999998</v>
      </c>
      <c r="G45" s="83">
        <v>10.073458199999999</v>
      </c>
      <c r="H45" s="83">
        <v>9.6048805999999995</v>
      </c>
      <c r="I45" s="83">
        <v>9.1180591999999994</v>
      </c>
      <c r="J45" s="83">
        <v>7.9312520000000006</v>
      </c>
      <c r="K45" s="83">
        <v>6.3661260000000004</v>
      </c>
      <c r="L45" s="83">
        <v>5.1581944000000002</v>
      </c>
      <c r="M45" s="83">
        <v>5.0784978000000001</v>
      </c>
      <c r="N45" s="83">
        <v>5.9061902000000002</v>
      </c>
      <c r="O45" s="83">
        <v>6.5034345999999994</v>
      </c>
      <c r="P45" s="83">
        <v>6.1978605500000006</v>
      </c>
      <c r="Q45" s="83">
        <v>5.9862809600000002</v>
      </c>
      <c r="R45" s="83">
        <v>5.6571911699999999</v>
      </c>
      <c r="S45" s="83">
        <v>2.7204660634485438</v>
      </c>
      <c r="AL45" s="25"/>
      <c r="AM45" s="25"/>
      <c r="AN45" s="25"/>
      <c r="AO45" s="25"/>
      <c r="AP45" s="25"/>
      <c r="AQ45" s="25"/>
      <c r="AR45" s="25"/>
      <c r="AS45" s="25"/>
      <c r="AT45" s="25"/>
      <c r="AU45" s="25"/>
      <c r="AV45" s="25"/>
      <c r="AW45" s="25"/>
      <c r="AX45" s="25"/>
      <c r="AY45" s="25"/>
      <c r="AZ45" s="25"/>
      <c r="BA45" s="25"/>
      <c r="BB45" s="25"/>
    </row>
    <row r="46" spans="1:54" s="24" customFormat="1" ht="22.5" customHeight="1" x14ac:dyDescent="0.25">
      <c r="B46" s="81"/>
      <c r="C46" s="81" t="s">
        <v>15</v>
      </c>
      <c r="D46" s="83">
        <v>1.2975353999999999</v>
      </c>
      <c r="E46" s="83">
        <v>1.5947541000000001</v>
      </c>
      <c r="F46" s="83">
        <v>1.8504261</v>
      </c>
      <c r="G46" s="83">
        <v>1.8312507</v>
      </c>
      <c r="H46" s="83">
        <v>1.9473684</v>
      </c>
      <c r="I46" s="83">
        <v>2.1721466999999999</v>
      </c>
      <c r="J46" s="83">
        <v>2.4683001</v>
      </c>
      <c r="K46" s="83">
        <v>2.4448634999999999</v>
      </c>
      <c r="L46" s="83">
        <v>2.6046585000000002</v>
      </c>
      <c r="M46" s="83">
        <v>2.7612576</v>
      </c>
      <c r="N46" s="83">
        <v>3.0797822999999998</v>
      </c>
      <c r="O46" s="83">
        <v>3.5943222000000001</v>
      </c>
      <c r="P46" s="83">
        <v>4.0810726800000001</v>
      </c>
      <c r="Q46" s="83">
        <v>4.45128623</v>
      </c>
      <c r="R46" s="83">
        <v>4.42948056</v>
      </c>
      <c r="S46" s="83">
        <v>2.1300767783997392</v>
      </c>
      <c r="AL46" s="25"/>
      <c r="AM46" s="25"/>
      <c r="AN46" s="25"/>
      <c r="AO46" s="25"/>
      <c r="AP46" s="25"/>
      <c r="AQ46" s="25"/>
      <c r="AR46" s="25"/>
      <c r="AS46" s="25"/>
      <c r="AT46" s="25"/>
      <c r="AU46" s="25"/>
      <c r="AV46" s="25"/>
      <c r="AW46" s="25"/>
      <c r="AX46" s="25"/>
      <c r="AY46" s="25"/>
      <c r="AZ46" s="25"/>
      <c r="BA46" s="25"/>
      <c r="BB46" s="25"/>
    </row>
    <row r="47" spans="1:54" s="24" customFormat="1" ht="27" customHeight="1" x14ac:dyDescent="0.25">
      <c r="B47" s="81"/>
      <c r="C47" s="82" t="s">
        <v>16</v>
      </c>
      <c r="D47" s="83">
        <v>11.899130100000001</v>
      </c>
      <c r="E47" s="83">
        <v>12.414273300000001</v>
      </c>
      <c r="F47" s="83">
        <v>13.5394545</v>
      </c>
      <c r="G47" s="83">
        <v>13.793637</v>
      </c>
      <c r="H47" s="83">
        <v>14.8408689</v>
      </c>
      <c r="I47" s="83">
        <v>16.191990100000002</v>
      </c>
      <c r="J47" s="83">
        <v>17.340895</v>
      </c>
      <c r="K47" s="83">
        <v>17.625579399999999</v>
      </c>
      <c r="L47" s="83">
        <v>18.403942699999998</v>
      </c>
      <c r="M47" s="83">
        <v>20.331210899999999</v>
      </c>
      <c r="N47" s="83">
        <v>22.164714</v>
      </c>
      <c r="O47" s="83">
        <v>24.407168500000001</v>
      </c>
      <c r="P47" s="83">
        <v>26.368915140000002</v>
      </c>
      <c r="Q47" s="83">
        <v>28.14970576</v>
      </c>
      <c r="R47" s="83">
        <v>30.555162520000003</v>
      </c>
      <c r="S47" s="83">
        <v>14.693560850413137</v>
      </c>
      <c r="AL47" s="25"/>
      <c r="AM47" s="25"/>
      <c r="AN47" s="25"/>
      <c r="AO47" s="25"/>
      <c r="AP47" s="25"/>
      <c r="AQ47" s="25"/>
      <c r="AR47" s="25"/>
      <c r="AS47" s="25"/>
      <c r="AT47" s="25"/>
      <c r="AU47" s="25"/>
      <c r="AV47" s="25"/>
      <c r="AW47" s="25"/>
      <c r="AX47" s="25"/>
      <c r="AY47" s="25"/>
      <c r="AZ47" s="25"/>
      <c r="BA47" s="25"/>
      <c r="BB47" s="25"/>
    </row>
    <row r="48" spans="1:54" s="18" customFormat="1" ht="36" customHeight="1" x14ac:dyDescent="0.25">
      <c r="A48" s="17"/>
      <c r="B48" s="191" t="s">
        <v>263</v>
      </c>
      <c r="C48" s="191"/>
      <c r="D48" s="80">
        <v>120.41940769999999</v>
      </c>
      <c r="E48" s="80">
        <v>139.72801702999999</v>
      </c>
      <c r="F48" s="80">
        <v>157.17679733</v>
      </c>
      <c r="G48" s="80">
        <v>164.52344754999999</v>
      </c>
      <c r="H48" s="80">
        <v>188.04472756999999</v>
      </c>
      <c r="I48" s="80">
        <v>196.35890903000001</v>
      </c>
      <c r="J48" s="80">
        <v>207.87975111000003</v>
      </c>
      <c r="K48" s="80">
        <v>220.90325348000002</v>
      </c>
      <c r="L48" s="80">
        <v>225.51187919</v>
      </c>
      <c r="M48" s="80">
        <v>231.06831152999999</v>
      </c>
      <c r="N48" s="80">
        <v>254.73220609999998</v>
      </c>
      <c r="O48" s="80">
        <v>275.18142813000003</v>
      </c>
      <c r="P48" s="80">
        <v>283.92824089999999</v>
      </c>
      <c r="Q48" s="80">
        <v>289.41069801999998</v>
      </c>
      <c r="R48" s="80">
        <v>301.06271769</v>
      </c>
      <c r="S48" s="80">
        <v>100</v>
      </c>
      <c r="T48" s="17"/>
      <c r="AA48" s="19"/>
      <c r="AB48" s="19"/>
      <c r="AC48" s="19"/>
      <c r="AD48" s="19"/>
      <c r="AE48" s="19"/>
      <c r="AI48" s="14"/>
      <c r="AL48" s="21"/>
      <c r="AM48" s="21"/>
      <c r="AN48" s="21"/>
      <c r="AO48" s="21"/>
      <c r="AP48" s="21"/>
      <c r="AQ48" s="21"/>
      <c r="AR48" s="21"/>
      <c r="AS48" s="21"/>
      <c r="AT48" s="21"/>
      <c r="AU48" s="21"/>
      <c r="AV48" s="21"/>
      <c r="AW48" s="21"/>
      <c r="AX48" s="21"/>
      <c r="AY48" s="21"/>
      <c r="AZ48" s="21"/>
      <c r="BA48" s="21"/>
      <c r="BB48" s="21"/>
    </row>
    <row r="49" spans="1:54" s="115" customFormat="1" ht="22.5" customHeight="1" x14ac:dyDescent="0.25">
      <c r="B49" s="121"/>
      <c r="C49" s="81" t="s">
        <v>4</v>
      </c>
      <c r="D49" s="83">
        <v>114.54905669999999</v>
      </c>
      <c r="E49" s="83">
        <v>131.7789411</v>
      </c>
      <c r="F49" s="83">
        <v>147.57621710000001</v>
      </c>
      <c r="G49" s="83">
        <v>154.81984439999999</v>
      </c>
      <c r="H49" s="83">
        <v>177.4021631</v>
      </c>
      <c r="I49" s="83">
        <v>184.92491190000001</v>
      </c>
      <c r="J49" s="83">
        <v>191.84434280000002</v>
      </c>
      <c r="K49" s="83">
        <v>205.3130744</v>
      </c>
      <c r="L49" s="83">
        <v>210.07000239999999</v>
      </c>
      <c r="M49" s="83">
        <v>214.51394189999999</v>
      </c>
      <c r="N49" s="83">
        <v>235.70363159999999</v>
      </c>
      <c r="O49" s="83">
        <v>253.0736416</v>
      </c>
      <c r="P49" s="83">
        <v>259.51617929999998</v>
      </c>
      <c r="Q49" s="83">
        <v>263.88386134000001</v>
      </c>
      <c r="R49" s="83">
        <v>272.02030977999999</v>
      </c>
      <c r="S49" s="83">
        <v>90.353369512891817</v>
      </c>
      <c r="AL49" s="124"/>
      <c r="AM49" s="124"/>
      <c r="AN49" s="124"/>
      <c r="AO49" s="124"/>
      <c r="AP49" s="124"/>
      <c r="AQ49" s="124"/>
      <c r="AR49" s="124"/>
      <c r="AS49" s="124"/>
      <c r="AT49" s="124"/>
      <c r="AU49" s="124"/>
      <c r="AV49" s="124"/>
      <c r="AW49" s="124"/>
      <c r="AX49" s="124"/>
      <c r="AY49" s="124"/>
      <c r="AZ49" s="124"/>
      <c r="BA49" s="124"/>
      <c r="BB49" s="124"/>
    </row>
    <row r="50" spans="1:54" s="24" customFormat="1" ht="22.5" customHeight="1" x14ac:dyDescent="0.25">
      <c r="B50" s="81"/>
      <c r="C50" s="81" t="s">
        <v>0</v>
      </c>
      <c r="D50" s="83">
        <v>5.8703509999999994</v>
      </c>
      <c r="E50" s="83">
        <v>7.9490759300000002</v>
      </c>
      <c r="F50" s="83">
        <v>9.6005802300000003</v>
      </c>
      <c r="G50" s="83">
        <v>9.7036031500000011</v>
      </c>
      <c r="H50" s="83">
        <v>10.64256447</v>
      </c>
      <c r="I50" s="83">
        <v>11.43399713</v>
      </c>
      <c r="J50" s="83">
        <v>16.035408310000001</v>
      </c>
      <c r="K50" s="83">
        <v>15.59017908</v>
      </c>
      <c r="L50" s="83">
        <v>15.44187679</v>
      </c>
      <c r="M50" s="83">
        <v>16.55436963</v>
      </c>
      <c r="N50" s="83">
        <v>19.028574499999998</v>
      </c>
      <c r="O50" s="83">
        <v>22.107786530000002</v>
      </c>
      <c r="P50" s="83">
        <v>24.412061600000001</v>
      </c>
      <c r="Q50" s="83">
        <v>25.526836679999999</v>
      </c>
      <c r="R50" s="83">
        <v>29.042407910000001</v>
      </c>
      <c r="S50" s="83">
        <v>9.6466304871081903</v>
      </c>
      <c r="W50" s="49"/>
      <c r="AL50" s="25"/>
      <c r="AM50" s="25"/>
      <c r="AN50" s="25"/>
      <c r="AO50" s="25"/>
      <c r="AP50" s="25"/>
      <c r="AQ50" s="25"/>
      <c r="AR50" s="25"/>
      <c r="AS50" s="25"/>
      <c r="AT50" s="25"/>
      <c r="AU50" s="25"/>
      <c r="AV50" s="25"/>
      <c r="AW50" s="25"/>
      <c r="AX50" s="25"/>
      <c r="AY50" s="25"/>
      <c r="AZ50" s="25"/>
      <c r="BA50" s="25"/>
      <c r="BB50" s="25"/>
    </row>
    <row r="51" spans="1:54" s="24" customFormat="1" ht="22.5" customHeight="1" x14ac:dyDescent="0.25">
      <c r="B51" s="81"/>
      <c r="C51" s="81" t="s">
        <v>13</v>
      </c>
      <c r="D51" s="83">
        <v>0.52001999999999993</v>
      </c>
      <c r="E51" s="83">
        <v>0.45047000000000004</v>
      </c>
      <c r="F51" s="83">
        <v>0.35095999999999999</v>
      </c>
      <c r="G51" s="83">
        <v>0.42479</v>
      </c>
      <c r="H51" s="83">
        <v>0.41194999999999998</v>
      </c>
      <c r="I51" s="83">
        <v>1.8211400000000002</v>
      </c>
      <c r="J51" s="83">
        <v>0.69977999999999996</v>
      </c>
      <c r="K51" s="83">
        <v>0.15728999999999999</v>
      </c>
      <c r="L51" s="83">
        <v>0.25145000000000001</v>
      </c>
      <c r="M51" s="83">
        <v>0.39804</v>
      </c>
      <c r="N51" s="83">
        <v>1.08284</v>
      </c>
      <c r="O51" s="83">
        <v>0.50931999999999999</v>
      </c>
      <c r="P51" s="83">
        <v>0.18618000000000001</v>
      </c>
      <c r="Q51" s="83">
        <v>0.71820660999999997</v>
      </c>
      <c r="R51" s="83">
        <v>2.1595329400000001</v>
      </c>
      <c r="S51" s="83">
        <v>0.71730334349258096</v>
      </c>
      <c r="AL51" s="25"/>
      <c r="AM51" s="25"/>
      <c r="AN51" s="25"/>
      <c r="AO51" s="25"/>
      <c r="AP51" s="25"/>
      <c r="AQ51" s="25"/>
      <c r="AR51" s="25"/>
      <c r="AS51" s="25"/>
      <c r="AT51" s="25"/>
      <c r="AU51" s="25"/>
      <c r="AV51" s="25"/>
      <c r="AW51" s="25"/>
      <c r="AX51" s="25"/>
      <c r="AY51" s="25"/>
      <c r="AZ51" s="25"/>
      <c r="BA51" s="25"/>
      <c r="BB51" s="25"/>
    </row>
    <row r="52" spans="1:54" s="24" customFormat="1" ht="22.5" customHeight="1" x14ac:dyDescent="0.25">
      <c r="B52" s="81"/>
      <c r="C52" s="81" t="s">
        <v>2</v>
      </c>
      <c r="D52" s="83">
        <v>0.82735999999999998</v>
      </c>
      <c r="E52" s="83">
        <v>1.0000713999999999</v>
      </c>
      <c r="F52" s="83">
        <v>3.0519241999999998</v>
      </c>
      <c r="G52" s="83">
        <v>2.8357764000000003</v>
      </c>
      <c r="H52" s="83">
        <v>2.6175601999999998</v>
      </c>
      <c r="I52" s="83">
        <v>2.0642632000000001</v>
      </c>
      <c r="J52" s="83">
        <v>1.0952177999999999</v>
      </c>
      <c r="K52" s="83">
        <v>0.54605760000000003</v>
      </c>
      <c r="L52" s="83">
        <v>7.9633399999999993E-2</v>
      </c>
      <c r="M52" s="83">
        <v>0.12824080000000002</v>
      </c>
      <c r="N52" s="83">
        <v>0.1830534</v>
      </c>
      <c r="O52" s="83">
        <v>1.0424736000000001</v>
      </c>
      <c r="P52" s="83">
        <v>1.3992726</v>
      </c>
      <c r="Q52" s="83">
        <v>0.56576649999999995</v>
      </c>
      <c r="R52" s="83">
        <v>3.4851338000000003</v>
      </c>
      <c r="S52" s="83">
        <v>1.1576105559468819</v>
      </c>
      <c r="AL52" s="25"/>
      <c r="AM52" s="25"/>
      <c r="AN52" s="25"/>
      <c r="AO52" s="25"/>
      <c r="AP52" s="25"/>
      <c r="AQ52" s="25"/>
      <c r="AR52" s="25"/>
      <c r="AS52" s="25"/>
      <c r="AT52" s="25"/>
      <c r="AU52" s="25"/>
      <c r="AV52" s="25"/>
      <c r="AW52" s="25"/>
      <c r="AX52" s="25"/>
      <c r="AY52" s="25"/>
      <c r="AZ52" s="25"/>
      <c r="BA52" s="25"/>
      <c r="BB52" s="25"/>
    </row>
    <row r="53" spans="1:54" s="24" customFormat="1" ht="22.5" customHeight="1" x14ac:dyDescent="0.25">
      <c r="B53" s="81"/>
      <c r="C53" s="81" t="s">
        <v>14</v>
      </c>
      <c r="D53" s="83">
        <v>1.3769267999999999</v>
      </c>
      <c r="E53" s="83">
        <v>2.8642766000000002</v>
      </c>
      <c r="F53" s="83">
        <v>3.5133717999999998</v>
      </c>
      <c r="G53" s="83">
        <v>2.6501519999999998</v>
      </c>
      <c r="H53" s="83">
        <v>0.86033919999999997</v>
      </c>
      <c r="I53" s="83">
        <v>0.97268259999999995</v>
      </c>
      <c r="J53" s="83">
        <v>1.1551206000000001</v>
      </c>
      <c r="K53" s="83">
        <v>0.99668760000000001</v>
      </c>
      <c r="L53" s="83">
        <v>1.2780262</v>
      </c>
      <c r="M53" s="83">
        <v>0.86610039999999999</v>
      </c>
      <c r="N53" s="83">
        <v>1.123434</v>
      </c>
      <c r="O53" s="83">
        <v>0.88818499999999989</v>
      </c>
      <c r="P53" s="83">
        <v>1.2223345999999999</v>
      </c>
      <c r="Q53" s="83">
        <v>1.3900734299999999</v>
      </c>
      <c r="R53" s="83">
        <v>2.21546946</v>
      </c>
      <c r="S53" s="83">
        <v>0.73588303360804619</v>
      </c>
      <c r="AL53" s="25"/>
      <c r="AM53" s="25"/>
      <c r="AN53" s="25"/>
      <c r="AO53" s="25"/>
      <c r="AP53" s="25"/>
      <c r="AQ53" s="25"/>
      <c r="AR53" s="25"/>
      <c r="AS53" s="25"/>
      <c r="AT53" s="25"/>
      <c r="AU53" s="25"/>
      <c r="AV53" s="25"/>
      <c r="AW53" s="25"/>
      <c r="AX53" s="25"/>
      <c r="AY53" s="25"/>
      <c r="AZ53" s="25"/>
      <c r="BA53" s="25"/>
      <c r="BB53" s="25"/>
    </row>
    <row r="54" spans="1:54" s="24" customFormat="1" ht="22.5" customHeight="1" x14ac:dyDescent="0.25">
      <c r="B54" s="81"/>
      <c r="C54" s="81" t="s">
        <v>15</v>
      </c>
      <c r="D54" s="83">
        <v>2.1305999999999999E-3</v>
      </c>
      <c r="E54" s="83">
        <v>2.1305999999999999E-3</v>
      </c>
      <c r="F54" s="83">
        <v>0</v>
      </c>
      <c r="G54" s="83">
        <v>0</v>
      </c>
      <c r="H54" s="83">
        <v>0</v>
      </c>
      <c r="I54" s="83">
        <v>0</v>
      </c>
      <c r="J54" s="83">
        <v>0</v>
      </c>
      <c r="K54" s="83">
        <v>0</v>
      </c>
      <c r="L54" s="83">
        <v>0</v>
      </c>
      <c r="M54" s="83">
        <v>0.149142</v>
      </c>
      <c r="N54" s="83">
        <v>0.3046758</v>
      </c>
      <c r="O54" s="83">
        <v>0.36007139999999999</v>
      </c>
      <c r="P54" s="83">
        <v>0.31000230000000001</v>
      </c>
      <c r="Q54" s="83">
        <v>0.30039341000000003</v>
      </c>
      <c r="R54" s="83">
        <v>6.9881249999999992E-2</v>
      </c>
      <c r="S54" s="83">
        <v>2.3211525670194647E-2</v>
      </c>
      <c r="AL54" s="25"/>
      <c r="AM54" s="25"/>
      <c r="AN54" s="25"/>
      <c r="AO54" s="25"/>
      <c r="AP54" s="25"/>
      <c r="AQ54" s="25"/>
      <c r="AR54" s="25"/>
      <c r="AS54" s="25"/>
      <c r="AT54" s="25"/>
      <c r="AU54" s="25"/>
      <c r="AV54" s="25"/>
      <c r="AW54" s="25"/>
      <c r="AX54" s="25"/>
      <c r="AY54" s="25"/>
      <c r="AZ54" s="25"/>
      <c r="BA54" s="25"/>
      <c r="BB54" s="25"/>
    </row>
    <row r="55" spans="1:54" s="24" customFormat="1" ht="27" customHeight="1" x14ac:dyDescent="0.25">
      <c r="B55" s="81"/>
      <c r="C55" s="82" t="s">
        <v>16</v>
      </c>
      <c r="D55" s="83">
        <v>3.8003108000000001</v>
      </c>
      <c r="E55" s="83">
        <v>2.5734566000000001</v>
      </c>
      <c r="F55" s="83">
        <v>3.5867975000000003</v>
      </c>
      <c r="G55" s="83">
        <v>2.9835376999999998</v>
      </c>
      <c r="H55" s="83">
        <v>3.1258798999999997</v>
      </c>
      <c r="I55" s="83">
        <v>5.0655748000000003</v>
      </c>
      <c r="J55" s="83">
        <v>6.5409629999999996</v>
      </c>
      <c r="K55" s="83">
        <v>7.1182397000000002</v>
      </c>
      <c r="L55" s="83">
        <v>7.4187398999999994</v>
      </c>
      <c r="M55" s="83">
        <v>9.3911960999999984</v>
      </c>
      <c r="N55" s="83">
        <v>10.1209823</v>
      </c>
      <c r="O55" s="83">
        <v>12.5362809</v>
      </c>
      <c r="P55" s="83">
        <v>12.858245399999999</v>
      </c>
      <c r="Q55" s="83">
        <v>14.908626910000001</v>
      </c>
      <c r="R55" s="83">
        <v>17.757285540000002</v>
      </c>
      <c r="S55" s="83">
        <v>5.8982014366469739</v>
      </c>
      <c r="AL55" s="25"/>
      <c r="AM55" s="25"/>
      <c r="AN55" s="25"/>
      <c r="AO55" s="25"/>
      <c r="AP55" s="25"/>
      <c r="AQ55" s="25"/>
      <c r="AR55" s="25"/>
      <c r="AS55" s="25"/>
      <c r="AT55" s="25"/>
      <c r="AU55" s="25"/>
      <c r="AV55" s="25"/>
      <c r="AW55" s="25"/>
      <c r="AX55" s="25"/>
      <c r="AY55" s="25"/>
      <c r="AZ55" s="25"/>
      <c r="BA55" s="25"/>
      <c r="BB55" s="25"/>
    </row>
    <row r="56" spans="1:54" s="18" customFormat="1" ht="36" customHeight="1" x14ac:dyDescent="0.25">
      <c r="A56" s="17"/>
      <c r="B56" s="191" t="s">
        <v>264</v>
      </c>
      <c r="C56" s="191"/>
      <c r="D56" s="80">
        <v>24.231519899999999</v>
      </c>
      <c r="E56" s="80">
        <v>34.603294199999993</v>
      </c>
      <c r="F56" s="80">
        <v>42.547743099999998</v>
      </c>
      <c r="G56" s="80">
        <v>40.478451800000002</v>
      </c>
      <c r="H56" s="80">
        <v>53.206264400000002</v>
      </c>
      <c r="I56" s="80">
        <v>61.434870499999995</v>
      </c>
      <c r="J56" s="80">
        <v>65.175640000000001</v>
      </c>
      <c r="K56" s="80">
        <v>67.345644799999988</v>
      </c>
      <c r="L56" s="80">
        <v>71.684048099999998</v>
      </c>
      <c r="M56" s="80">
        <v>68.6088199</v>
      </c>
      <c r="N56" s="80">
        <v>65.242141000000004</v>
      </c>
      <c r="O56" s="80">
        <v>70.593837399999998</v>
      </c>
      <c r="P56" s="80">
        <v>71.809618499999999</v>
      </c>
      <c r="Q56" s="80">
        <v>65.692512460000003</v>
      </c>
      <c r="R56" s="80">
        <v>66.577956260000008</v>
      </c>
      <c r="S56" s="80">
        <v>100</v>
      </c>
      <c r="T56" s="17"/>
      <c r="AA56" s="19"/>
      <c r="AB56" s="19"/>
      <c r="AC56" s="19"/>
      <c r="AD56" s="19"/>
      <c r="AE56" s="19"/>
      <c r="AI56" s="14"/>
      <c r="AL56" s="21"/>
      <c r="AM56" s="21"/>
      <c r="AN56" s="21"/>
      <c r="AO56" s="21"/>
      <c r="AP56" s="21"/>
      <c r="AQ56" s="21"/>
      <c r="AR56" s="21"/>
      <c r="AS56" s="21"/>
      <c r="AT56" s="21"/>
      <c r="AU56" s="21"/>
      <c r="AV56" s="21"/>
      <c r="AW56" s="21"/>
      <c r="AX56" s="21"/>
      <c r="AY56" s="21"/>
      <c r="AZ56" s="21"/>
      <c r="BA56" s="21"/>
      <c r="BB56" s="21"/>
    </row>
    <row r="57" spans="1:54" s="115" customFormat="1" ht="22.5" customHeight="1" x14ac:dyDescent="0.25">
      <c r="B57" s="121"/>
      <c r="C57" s="81" t="s">
        <v>4</v>
      </c>
      <c r="D57" s="83">
        <v>24.231519899999999</v>
      </c>
      <c r="E57" s="83">
        <v>34.603294199999993</v>
      </c>
      <c r="F57" s="83">
        <v>42.547743099999998</v>
      </c>
      <c r="G57" s="83">
        <v>40.478451800000002</v>
      </c>
      <c r="H57" s="83">
        <v>53.206264400000002</v>
      </c>
      <c r="I57" s="83">
        <v>61.434870499999995</v>
      </c>
      <c r="J57" s="83">
        <v>65.175640000000001</v>
      </c>
      <c r="K57" s="83">
        <v>67.345644799999988</v>
      </c>
      <c r="L57" s="83">
        <v>71.684048099999998</v>
      </c>
      <c r="M57" s="83">
        <v>68.6088199</v>
      </c>
      <c r="N57" s="83">
        <v>65.242141000000004</v>
      </c>
      <c r="O57" s="83">
        <v>70.593837399999998</v>
      </c>
      <c r="P57" s="83">
        <v>71.809618499999999</v>
      </c>
      <c r="Q57" s="83">
        <v>65.692512460000003</v>
      </c>
      <c r="R57" s="83">
        <v>66.577956260000008</v>
      </c>
      <c r="S57" s="83">
        <v>100</v>
      </c>
      <c r="AL57" s="124"/>
      <c r="AM57" s="124"/>
      <c r="AN57" s="124"/>
      <c r="AO57" s="124"/>
      <c r="AP57" s="124"/>
      <c r="AQ57" s="124"/>
      <c r="AR57" s="124"/>
      <c r="AS57" s="124"/>
      <c r="AT57" s="124"/>
      <c r="AU57" s="124"/>
      <c r="AV57" s="124"/>
      <c r="AW57" s="124"/>
      <c r="AX57" s="124"/>
      <c r="AY57" s="124"/>
      <c r="AZ57" s="124"/>
      <c r="BA57" s="124"/>
      <c r="BB57" s="124"/>
    </row>
    <row r="58" spans="1:54" s="24" customFormat="1" ht="22.5" customHeight="1" x14ac:dyDescent="0.25">
      <c r="B58" s="81"/>
      <c r="C58" s="81" t="s">
        <v>0</v>
      </c>
      <c r="D58" s="83">
        <v>0</v>
      </c>
      <c r="E58" s="83">
        <v>0</v>
      </c>
      <c r="F58" s="83">
        <v>0</v>
      </c>
      <c r="G58" s="83">
        <v>0</v>
      </c>
      <c r="H58" s="83">
        <v>0</v>
      </c>
      <c r="I58" s="83">
        <v>0</v>
      </c>
      <c r="J58" s="83">
        <v>0</v>
      </c>
      <c r="K58" s="83">
        <v>0</v>
      </c>
      <c r="L58" s="83">
        <v>0</v>
      </c>
      <c r="M58" s="83">
        <v>0</v>
      </c>
      <c r="N58" s="83">
        <v>0</v>
      </c>
      <c r="O58" s="83">
        <v>0</v>
      </c>
      <c r="P58" s="83">
        <v>0</v>
      </c>
      <c r="Q58" s="83">
        <v>0</v>
      </c>
      <c r="R58" s="83">
        <v>0</v>
      </c>
      <c r="S58" s="83">
        <v>0</v>
      </c>
      <c r="AL58" s="25"/>
      <c r="AM58" s="25"/>
      <c r="AN58" s="25"/>
      <c r="AO58" s="25"/>
      <c r="AP58" s="25"/>
      <c r="AQ58" s="25"/>
      <c r="AR58" s="25"/>
      <c r="AS58" s="25"/>
      <c r="AT58" s="25"/>
      <c r="AU58" s="25"/>
      <c r="AV58" s="25"/>
      <c r="AW58" s="25"/>
      <c r="AX58" s="25"/>
      <c r="AY58" s="25"/>
      <c r="AZ58" s="25"/>
      <c r="BA58" s="25"/>
      <c r="BB58" s="25"/>
    </row>
    <row r="59" spans="1:54" s="24" customFormat="1" ht="22.5" customHeight="1" x14ac:dyDescent="0.25">
      <c r="B59" s="81"/>
      <c r="C59" s="81" t="s">
        <v>13</v>
      </c>
      <c r="D59" s="83">
        <v>2.8355000000000001</v>
      </c>
      <c r="E59" s="83">
        <v>4.08847</v>
      </c>
      <c r="F59" s="83">
        <v>4.8588699999999996</v>
      </c>
      <c r="G59" s="83">
        <v>5.9331499999999995</v>
      </c>
      <c r="H59" s="83">
        <v>10.454969999999999</v>
      </c>
      <c r="I59" s="83">
        <v>14.528459999999999</v>
      </c>
      <c r="J59" s="83">
        <v>15.54068</v>
      </c>
      <c r="K59" s="83">
        <v>17.822990000000001</v>
      </c>
      <c r="L59" s="83">
        <v>16.31429</v>
      </c>
      <c r="M59" s="83">
        <v>17.17136</v>
      </c>
      <c r="N59" s="83">
        <v>17.99419</v>
      </c>
      <c r="O59" s="83">
        <v>16.496189999999999</v>
      </c>
      <c r="P59" s="83">
        <v>15.01745</v>
      </c>
      <c r="Q59" s="83">
        <v>13.78560457</v>
      </c>
      <c r="R59" s="83">
        <v>13.44228616</v>
      </c>
      <c r="S59" s="83">
        <v>20.190295579974293</v>
      </c>
      <c r="AL59" s="25"/>
      <c r="AM59" s="25"/>
      <c r="AN59" s="25"/>
      <c r="AO59" s="25"/>
      <c r="AP59" s="25"/>
      <c r="AQ59" s="25"/>
      <c r="AR59" s="25"/>
      <c r="AS59" s="25"/>
      <c r="AT59" s="25"/>
      <c r="AU59" s="25"/>
      <c r="AV59" s="25"/>
      <c r="AW59" s="25"/>
      <c r="AX59" s="25"/>
      <c r="AY59" s="25"/>
      <c r="AZ59" s="25"/>
      <c r="BA59" s="25"/>
      <c r="BB59" s="25"/>
    </row>
    <row r="60" spans="1:54" s="24" customFormat="1" ht="22.5" customHeight="1" x14ac:dyDescent="0.25">
      <c r="B60" s="81"/>
      <c r="C60" s="81" t="s">
        <v>2</v>
      </c>
      <c r="D60" s="83">
        <v>8.7948367999999988</v>
      </c>
      <c r="E60" s="83">
        <v>11.7578198</v>
      </c>
      <c r="F60" s="83">
        <v>14.7973336</v>
      </c>
      <c r="G60" s="83">
        <v>15.223424000000001</v>
      </c>
      <c r="H60" s="83">
        <v>19.124426400000001</v>
      </c>
      <c r="I60" s="83">
        <v>21.131808599999999</v>
      </c>
      <c r="J60" s="83">
        <v>21.191792199999998</v>
      </c>
      <c r="K60" s="83">
        <v>23.2322688</v>
      </c>
      <c r="L60" s="83">
        <v>27.374239799999998</v>
      </c>
      <c r="M60" s="83">
        <v>26.433117800000002</v>
      </c>
      <c r="N60" s="83">
        <v>24.859065399999999</v>
      </c>
      <c r="O60" s="83">
        <v>28.235728399999999</v>
      </c>
      <c r="P60" s="83">
        <v>30.6909192</v>
      </c>
      <c r="Q60" s="83">
        <v>28.744810259999998</v>
      </c>
      <c r="R60" s="83">
        <v>30.794881290000003</v>
      </c>
      <c r="S60" s="83">
        <v>46.253869929169852</v>
      </c>
      <c r="AL60" s="25"/>
      <c r="AM60" s="25"/>
      <c r="AN60" s="25"/>
      <c r="AO60" s="25"/>
      <c r="AP60" s="25"/>
      <c r="AQ60" s="25"/>
      <c r="AR60" s="25"/>
      <c r="AS60" s="25"/>
      <c r="AT60" s="25"/>
      <c r="AU60" s="25"/>
      <c r="AV60" s="25"/>
      <c r="AW60" s="25"/>
      <c r="AX60" s="25"/>
      <c r="AY60" s="25"/>
      <c r="AZ60" s="25"/>
      <c r="BA60" s="25"/>
      <c r="BB60" s="25"/>
    </row>
    <row r="61" spans="1:54" s="115" customFormat="1" ht="22.5" customHeight="1" x14ac:dyDescent="0.25">
      <c r="B61" s="121"/>
      <c r="C61" s="81" t="s">
        <v>14</v>
      </c>
      <c r="D61" s="83">
        <v>1.7427629999999998</v>
      </c>
      <c r="E61" s="83">
        <v>3.6093918</v>
      </c>
      <c r="F61" s="83">
        <v>4.5302236000000002</v>
      </c>
      <c r="G61" s="83">
        <v>5.9599614000000001</v>
      </c>
      <c r="H61" s="83">
        <v>4.9795971999999997</v>
      </c>
      <c r="I61" s="83">
        <v>6.4659867999999996</v>
      </c>
      <c r="J61" s="83">
        <v>7.5807790000000006</v>
      </c>
      <c r="K61" s="83">
        <v>5.6863044</v>
      </c>
      <c r="L61" s="83">
        <v>5.9138717999999999</v>
      </c>
      <c r="M61" s="83">
        <v>4.5724723999999997</v>
      </c>
      <c r="N61" s="83">
        <v>2.6943212000000001</v>
      </c>
      <c r="O61" s="83">
        <v>2.1585296</v>
      </c>
      <c r="P61" s="83">
        <v>2.3928183999999999</v>
      </c>
      <c r="Q61" s="83">
        <v>2.0815266600000002</v>
      </c>
      <c r="R61" s="83">
        <v>1.60949882</v>
      </c>
      <c r="S61" s="83">
        <v>2.4174650446081443</v>
      </c>
      <c r="AL61" s="124"/>
      <c r="AM61" s="124"/>
      <c r="AN61" s="124"/>
      <c r="AO61" s="124"/>
      <c r="AP61" s="124"/>
      <c r="AQ61" s="124"/>
      <c r="AR61" s="124"/>
      <c r="AS61" s="124"/>
      <c r="AT61" s="124"/>
      <c r="AU61" s="124"/>
      <c r="AV61" s="124"/>
      <c r="AW61" s="124"/>
      <c r="AX61" s="124"/>
      <c r="AY61" s="124"/>
      <c r="AZ61" s="124"/>
      <c r="BA61" s="124"/>
      <c r="BB61" s="124"/>
    </row>
    <row r="62" spans="1:54" s="115" customFormat="1" ht="22.5" customHeight="1" x14ac:dyDescent="0.25">
      <c r="B62" s="121"/>
      <c r="C62" s="81" t="s">
        <v>15</v>
      </c>
      <c r="D62" s="83">
        <v>3.0126683999999999</v>
      </c>
      <c r="E62" s="83">
        <v>3.8904756000000003</v>
      </c>
      <c r="F62" s="83">
        <v>4.7789358000000002</v>
      </c>
      <c r="G62" s="83">
        <v>3.9426752999999999</v>
      </c>
      <c r="H62" s="83">
        <v>4.8875964000000005</v>
      </c>
      <c r="I62" s="83">
        <v>4.7704134000000007</v>
      </c>
      <c r="J62" s="83">
        <v>4.8588333000000006</v>
      </c>
      <c r="K62" s="83">
        <v>4.9685591999999996</v>
      </c>
      <c r="L62" s="83">
        <v>6.1201485</v>
      </c>
      <c r="M62" s="83">
        <v>5.8804560000000006</v>
      </c>
      <c r="N62" s="83">
        <v>6.0572957999999995</v>
      </c>
      <c r="O62" s="83">
        <v>7.7457963000000003</v>
      </c>
      <c r="P62" s="83">
        <v>7.6520498999999997</v>
      </c>
      <c r="Q62" s="83">
        <v>7.8720910100000001</v>
      </c>
      <c r="R62" s="83">
        <v>7.5752848400000001</v>
      </c>
      <c r="S62" s="83">
        <v>11.378067554998269</v>
      </c>
      <c r="AL62" s="124"/>
      <c r="AM62" s="124"/>
      <c r="AN62" s="124"/>
      <c r="AO62" s="124"/>
      <c r="AP62" s="124"/>
      <c r="AQ62" s="124"/>
      <c r="AR62" s="124"/>
      <c r="AS62" s="124"/>
      <c r="AT62" s="124"/>
      <c r="AU62" s="124"/>
      <c r="AV62" s="124"/>
      <c r="AW62" s="124"/>
      <c r="AX62" s="124"/>
      <c r="AY62" s="124"/>
      <c r="AZ62" s="124"/>
      <c r="BA62" s="124"/>
      <c r="BB62" s="124"/>
    </row>
    <row r="63" spans="1:54" s="24" customFormat="1" ht="27" customHeight="1" x14ac:dyDescent="0.25">
      <c r="B63" s="81"/>
      <c r="C63" s="82" t="s">
        <v>16</v>
      </c>
      <c r="D63" s="83">
        <v>5.98741E-2</v>
      </c>
      <c r="E63" s="83">
        <v>0.12652639999999998</v>
      </c>
      <c r="F63" s="83">
        <v>0.1118403</v>
      </c>
      <c r="G63" s="83">
        <v>0.12313729999999999</v>
      </c>
      <c r="H63" s="83">
        <v>0.1479907</v>
      </c>
      <c r="I63" s="83">
        <v>0.17397380000000001</v>
      </c>
      <c r="J63" s="83">
        <v>0.19656780000000001</v>
      </c>
      <c r="K63" s="83">
        <v>0.22594</v>
      </c>
      <c r="L63" s="83">
        <v>0.2564419</v>
      </c>
      <c r="M63" s="83">
        <v>0.28694380000000003</v>
      </c>
      <c r="N63" s="83">
        <v>0.2202915</v>
      </c>
      <c r="O63" s="83">
        <v>0.35811489999999996</v>
      </c>
      <c r="P63" s="83">
        <v>0.40556229999999999</v>
      </c>
      <c r="Q63" s="83">
        <v>0.47066723999999999</v>
      </c>
      <c r="R63" s="83">
        <v>0.54026943999999999</v>
      </c>
      <c r="S63" s="83">
        <v>0.811483966089529</v>
      </c>
      <c r="AL63" s="25"/>
      <c r="AM63" s="25"/>
      <c r="AN63" s="25"/>
      <c r="AO63" s="25"/>
      <c r="AP63" s="25"/>
      <c r="AQ63" s="25"/>
      <c r="AR63" s="25"/>
      <c r="AS63" s="25"/>
      <c r="AT63" s="25"/>
      <c r="AU63" s="25"/>
      <c r="AV63" s="25"/>
      <c r="AW63" s="25"/>
      <c r="AX63" s="25"/>
      <c r="AY63" s="25"/>
      <c r="AZ63" s="25"/>
      <c r="BA63" s="25"/>
      <c r="BB63" s="25"/>
    </row>
    <row r="64" spans="1:54" s="18" customFormat="1" ht="36" customHeight="1" x14ac:dyDescent="0.2">
      <c r="A64" s="17"/>
      <c r="B64" s="191" t="s">
        <v>336</v>
      </c>
      <c r="C64" s="191"/>
      <c r="D64" s="80">
        <v>1084.00864454</v>
      </c>
      <c r="E64" s="80">
        <v>1156.01515993</v>
      </c>
      <c r="F64" s="80">
        <v>1252.5659289299999</v>
      </c>
      <c r="G64" s="80">
        <v>1330.5669172799999</v>
      </c>
      <c r="H64" s="80">
        <v>1496.1215422100001</v>
      </c>
      <c r="I64" s="80">
        <v>1583.1247406800001</v>
      </c>
      <c r="J64" s="80">
        <v>1669.9060825499998</v>
      </c>
      <c r="K64" s="80">
        <v>1810.4610164200001</v>
      </c>
      <c r="L64" s="80">
        <v>1853.4482088299999</v>
      </c>
      <c r="M64" s="80">
        <v>2015.31019724</v>
      </c>
      <c r="N64" s="80">
        <v>2026.2635604699999</v>
      </c>
      <c r="O64" s="80">
        <v>2050.26990118</v>
      </c>
      <c r="P64" s="80">
        <v>2157.8438381400001</v>
      </c>
      <c r="Q64" s="80">
        <v>2247.6247744000002</v>
      </c>
      <c r="R64" s="80">
        <v>2222.2661319099998</v>
      </c>
      <c r="S64" s="80" t="s">
        <v>17</v>
      </c>
      <c r="T64" s="17"/>
      <c r="X64" s="20"/>
      <c r="AA64" s="19"/>
      <c r="AB64" s="19"/>
      <c r="AC64" s="19"/>
      <c r="AD64" s="19"/>
      <c r="AE64" s="19"/>
      <c r="AI64" s="14"/>
      <c r="AL64" s="21"/>
      <c r="AM64" s="21"/>
      <c r="AN64" s="21"/>
      <c r="AO64" s="21"/>
      <c r="AP64" s="21"/>
      <c r="AQ64" s="21"/>
      <c r="AR64" s="21"/>
      <c r="AS64" s="21"/>
      <c r="AT64" s="21"/>
      <c r="AU64" s="21"/>
      <c r="AV64" s="21"/>
      <c r="AW64" s="21"/>
      <c r="AX64" s="21"/>
      <c r="AY64" s="21"/>
      <c r="AZ64" s="21"/>
      <c r="BA64" s="21"/>
      <c r="BB64" s="21"/>
    </row>
    <row r="65" spans="1:54" s="18" customFormat="1" ht="36" customHeight="1" x14ac:dyDescent="0.25">
      <c r="A65" s="17"/>
      <c r="B65" s="191" t="s">
        <v>337</v>
      </c>
      <c r="C65" s="191"/>
      <c r="D65" s="80">
        <v>259.29000000000002</v>
      </c>
      <c r="E65" s="80">
        <v>255.89000000000001</v>
      </c>
      <c r="F65" s="80">
        <v>257.52999999999997</v>
      </c>
      <c r="G65" s="80">
        <v>265.38</v>
      </c>
      <c r="H65" s="80">
        <v>276.65000000000003</v>
      </c>
      <c r="I65" s="80">
        <v>269.81</v>
      </c>
      <c r="J65" s="80">
        <v>270.42</v>
      </c>
      <c r="K65" s="80">
        <v>278.02</v>
      </c>
      <c r="L65" s="80">
        <v>267.52999999999997</v>
      </c>
      <c r="M65" s="80">
        <v>270.83000000000004</v>
      </c>
      <c r="N65" s="80">
        <v>252.14</v>
      </c>
      <c r="O65" s="80">
        <v>235.85999999999999</v>
      </c>
      <c r="P65" s="80">
        <v>231.63</v>
      </c>
      <c r="Q65" s="80">
        <v>227.35</v>
      </c>
      <c r="R65" s="80">
        <v>215.67</v>
      </c>
      <c r="S65" s="80" t="s">
        <v>17</v>
      </c>
      <c r="T65" s="17"/>
      <c r="AA65" s="19"/>
      <c r="AB65" s="19"/>
      <c r="AC65" s="19"/>
      <c r="AD65" s="19"/>
      <c r="AE65" s="19"/>
      <c r="AI65" s="14"/>
      <c r="AL65" s="21"/>
      <c r="AM65" s="21"/>
      <c r="AN65" s="21"/>
      <c r="AO65" s="21"/>
      <c r="AP65" s="21"/>
      <c r="AQ65" s="21"/>
      <c r="AR65" s="21"/>
      <c r="AS65" s="21"/>
      <c r="AT65" s="21"/>
      <c r="AU65" s="21"/>
      <c r="AV65" s="21"/>
      <c r="AW65" s="21"/>
      <c r="AX65" s="21"/>
      <c r="AY65" s="21"/>
      <c r="AZ65" s="21"/>
      <c r="BA65" s="21"/>
      <c r="BB65" s="21"/>
    </row>
    <row r="66" spans="1:54" s="18" customFormat="1" ht="36" customHeight="1" x14ac:dyDescent="0.25">
      <c r="A66" s="17"/>
      <c r="B66" s="191" t="s">
        <v>326</v>
      </c>
      <c r="C66" s="191"/>
      <c r="D66" s="80">
        <v>79.259999999999991</v>
      </c>
      <c r="E66" s="80">
        <v>75.13</v>
      </c>
      <c r="F66" s="80">
        <v>74.88</v>
      </c>
      <c r="G66" s="80">
        <v>77.990000000000009</v>
      </c>
      <c r="H66" s="80">
        <v>79.259999999999991</v>
      </c>
      <c r="I66" s="80">
        <v>77.59</v>
      </c>
      <c r="J66" s="80">
        <v>77.319999999999993</v>
      </c>
      <c r="K66" s="80">
        <v>73.41</v>
      </c>
      <c r="L66" s="80">
        <v>70.400000000000006</v>
      </c>
      <c r="M66" s="80">
        <v>67.98</v>
      </c>
      <c r="N66" s="80">
        <v>64.13000000000001</v>
      </c>
      <c r="O66" s="80">
        <v>61.17</v>
      </c>
      <c r="P66" s="80">
        <v>59.56</v>
      </c>
      <c r="Q66" s="80">
        <v>58.05</v>
      </c>
      <c r="R66" s="80">
        <v>56.51</v>
      </c>
      <c r="S66" s="80" t="s">
        <v>17</v>
      </c>
      <c r="T66" s="17"/>
      <c r="AA66" s="19"/>
      <c r="AB66" s="19"/>
      <c r="AC66" s="19"/>
      <c r="AD66" s="19"/>
      <c r="AE66" s="19"/>
      <c r="AI66" s="14"/>
      <c r="AL66" s="21"/>
      <c r="AM66" s="21"/>
      <c r="AN66" s="21"/>
      <c r="AO66" s="21"/>
      <c r="AP66" s="21"/>
      <c r="AQ66" s="21"/>
      <c r="AR66" s="21"/>
      <c r="AS66" s="21"/>
      <c r="AT66" s="21"/>
      <c r="AU66" s="21"/>
      <c r="AV66" s="21"/>
      <c r="AW66" s="21"/>
      <c r="AX66" s="21"/>
      <c r="AY66" s="21"/>
      <c r="AZ66" s="21"/>
      <c r="BA66" s="21"/>
      <c r="BB66" s="21"/>
    </row>
    <row r="67" spans="1:54" s="18" customFormat="1" ht="36" customHeight="1" x14ac:dyDescent="0.25">
      <c r="A67" s="27"/>
      <c r="B67" s="190" t="s">
        <v>327</v>
      </c>
      <c r="C67" s="190"/>
      <c r="D67" s="84">
        <v>123.13000000000001</v>
      </c>
      <c r="E67" s="84">
        <v>117.98</v>
      </c>
      <c r="F67" s="84">
        <v>116.82</v>
      </c>
      <c r="G67" s="84">
        <v>119.86</v>
      </c>
      <c r="H67" s="84">
        <v>123.17999999999999</v>
      </c>
      <c r="I67" s="84">
        <v>119.42999999999999</v>
      </c>
      <c r="J67" s="84">
        <v>118.83</v>
      </c>
      <c r="K67" s="84">
        <v>117.7</v>
      </c>
      <c r="L67" s="84">
        <v>112.46000000000001</v>
      </c>
      <c r="M67" s="84">
        <v>110.53</v>
      </c>
      <c r="N67" s="84">
        <v>103.96</v>
      </c>
      <c r="O67" s="84">
        <v>98.100000000000009</v>
      </c>
      <c r="P67" s="84">
        <v>94.67</v>
      </c>
      <c r="Q67" s="84">
        <v>91.67</v>
      </c>
      <c r="R67" s="84">
        <v>88.63</v>
      </c>
      <c r="S67" s="84" t="s">
        <v>17</v>
      </c>
      <c r="T67" s="27"/>
      <c r="AA67" s="19"/>
      <c r="AB67" s="19"/>
      <c r="AC67" s="19"/>
      <c r="AD67" s="19"/>
      <c r="AE67" s="19"/>
      <c r="AI67" s="14"/>
      <c r="AL67" s="21"/>
      <c r="AM67" s="21"/>
      <c r="AN67" s="21"/>
      <c r="AO67" s="21"/>
      <c r="AP67" s="21"/>
      <c r="AQ67" s="21"/>
      <c r="AR67" s="21"/>
      <c r="AS67" s="21"/>
      <c r="AT67" s="21"/>
      <c r="AU67" s="21"/>
      <c r="AV67" s="21"/>
      <c r="AW67" s="21"/>
      <c r="AX67" s="21"/>
      <c r="AY67" s="21"/>
      <c r="AZ67" s="21"/>
      <c r="BA67" s="21"/>
      <c r="BB67" s="21"/>
    </row>
    <row r="68" spans="1:54" s="22" customFormat="1" ht="18" x14ac:dyDescent="0.25">
      <c r="AL68" s="28"/>
      <c r="AM68" s="28"/>
      <c r="AN68" s="28"/>
      <c r="AO68" s="28"/>
      <c r="AP68" s="28"/>
      <c r="AQ68" s="28"/>
      <c r="AR68" s="28"/>
      <c r="AS68" s="28"/>
      <c r="AT68" s="28"/>
      <c r="AU68" s="28"/>
      <c r="AV68" s="28"/>
      <c r="AW68" s="28"/>
      <c r="AX68" s="28"/>
      <c r="AY68" s="28"/>
      <c r="AZ68" s="28"/>
      <c r="BA68" s="28"/>
      <c r="BB68" s="28"/>
    </row>
    <row r="69" spans="1:54" s="64" customFormat="1" ht="18.75" customHeight="1" x14ac:dyDescent="0.2">
      <c r="A69" s="185" t="s">
        <v>103</v>
      </c>
      <c r="B69" s="185"/>
      <c r="C69" s="185"/>
      <c r="D69" s="184"/>
      <c r="E69" s="184"/>
      <c r="F69" s="184"/>
      <c r="G69" s="184"/>
      <c r="H69" s="184"/>
      <c r="I69" s="184"/>
      <c r="J69" s="184"/>
      <c r="K69" s="184"/>
      <c r="L69" s="184"/>
      <c r="M69" s="184"/>
      <c r="N69" s="184"/>
      <c r="O69" s="184"/>
      <c r="S69" s="14"/>
      <c r="Y69" s="65"/>
      <c r="Z69" s="66"/>
    </row>
    <row r="70" spans="1:54" x14ac:dyDescent="0.25">
      <c r="I70" s="29"/>
      <c r="J70" s="29"/>
      <c r="K70" s="29"/>
      <c r="L70" s="29"/>
      <c r="M70" s="29"/>
      <c r="N70" s="29"/>
      <c r="O70" s="29"/>
      <c r="P70" s="29"/>
      <c r="Q70" s="29"/>
      <c r="R70" s="29"/>
      <c r="S70" s="29"/>
    </row>
    <row r="71" spans="1:54" x14ac:dyDescent="0.25">
      <c r="I71" s="29"/>
      <c r="J71" s="29"/>
      <c r="K71" s="29"/>
      <c r="L71" s="29"/>
      <c r="M71" s="29"/>
      <c r="N71" s="29"/>
      <c r="O71" s="29"/>
      <c r="P71" s="29"/>
      <c r="Q71" s="29"/>
      <c r="R71" s="29"/>
      <c r="S71" s="29"/>
    </row>
    <row r="72" spans="1:54" x14ac:dyDescent="0.25">
      <c r="I72" s="29"/>
      <c r="J72" s="29"/>
      <c r="K72" s="29"/>
      <c r="L72" s="29"/>
      <c r="M72" s="29"/>
      <c r="N72" s="29"/>
      <c r="O72" s="29"/>
      <c r="P72" s="29"/>
      <c r="Q72" s="29"/>
      <c r="R72" s="29"/>
      <c r="S72" s="29"/>
    </row>
  </sheetData>
  <mergeCells count="15">
    <mergeCell ref="V3:W3"/>
    <mergeCell ref="B34:C34"/>
    <mergeCell ref="B3:C3"/>
    <mergeCell ref="B4:C4"/>
    <mergeCell ref="B13:C13"/>
    <mergeCell ref="B20:C20"/>
    <mergeCell ref="B30:C30"/>
    <mergeCell ref="B66:C66"/>
    <mergeCell ref="B67:C67"/>
    <mergeCell ref="B38:C38"/>
    <mergeCell ref="B42:C42"/>
    <mergeCell ref="B48:C48"/>
    <mergeCell ref="B56:C56"/>
    <mergeCell ref="B64:C64"/>
    <mergeCell ref="B65:C65"/>
  </mergeCells>
  <hyperlinks>
    <hyperlink ref="V3" location="Índice!A1" display="Volver al índice"/>
  </hyperlinks>
  <pageMargins left="0.18" right="0.25" top="0.75" bottom="0.75" header="0.3" footer="0.3"/>
  <pageSetup paperSize="9" scale="32" orientation="portrait" r:id="rId1"/>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64">
    <tabColor rgb="FFFFC081"/>
    <pageSetUpPr fitToPage="1"/>
  </sheetPr>
  <dimension ref="A1:BB72"/>
  <sheetViews>
    <sheetView showGridLines="0" zoomScale="60" zoomScaleNormal="60" workbookViewId="0"/>
  </sheetViews>
  <sheetFormatPr baseColWidth="10" defaultColWidth="11.42578125" defaultRowHeight="11.25" x14ac:dyDescent="0.25"/>
  <cols>
    <col min="1" max="1" width="2.28515625" style="14" customWidth="1"/>
    <col min="2" max="2" width="5.7109375" style="14" customWidth="1"/>
    <col min="3" max="3" width="72.42578125" style="14" customWidth="1"/>
    <col min="4" max="8" width="15" style="14" customWidth="1"/>
    <col min="9" max="18" width="15" style="30" customWidth="1"/>
    <col min="19" max="19" width="16.85546875" style="30" customWidth="1"/>
    <col min="20" max="20" width="2.28515625" style="14" customWidth="1"/>
    <col min="21" max="27" width="11.42578125" style="14"/>
    <col min="28" max="28" width="16.140625" style="14" bestFit="1" customWidth="1"/>
    <col min="29" max="37" width="11.42578125" style="14"/>
    <col min="38" max="54" width="11.42578125" style="16"/>
    <col min="55" max="16384" width="11.42578125" style="14"/>
  </cols>
  <sheetData>
    <row r="1" spans="1:54" s="6" customFormat="1" ht="39.75" customHeight="1" x14ac:dyDescent="0.25">
      <c r="D1" s="7"/>
      <c r="E1" s="7"/>
      <c r="F1" s="7"/>
      <c r="G1" s="7"/>
      <c r="H1" s="7"/>
      <c r="I1" s="7"/>
      <c r="J1" s="7"/>
      <c r="K1" s="7"/>
      <c r="L1" s="7"/>
      <c r="AB1" s="8" t="e">
        <f ca="1">YEAR(TODAY())-1 &amp; ": " &amp; FIXED(HLOOKUP(YEAR(TODAY())-1,D3:AE4,2,FALSE)) &amp;
" Mtep"</f>
        <v>#N/A</v>
      </c>
      <c r="AL1" s="9"/>
      <c r="AM1" s="9"/>
      <c r="AN1" s="9"/>
      <c r="AO1" s="9"/>
      <c r="AP1" s="9"/>
      <c r="AQ1" s="9"/>
      <c r="AR1" s="9"/>
      <c r="AS1" s="9"/>
      <c r="AT1" s="9"/>
      <c r="AU1" s="9"/>
      <c r="AV1" s="9"/>
      <c r="AW1" s="9"/>
      <c r="AX1" s="9"/>
      <c r="AY1" s="9"/>
      <c r="AZ1" s="9"/>
      <c r="BA1" s="9"/>
      <c r="BB1" s="9"/>
    </row>
    <row r="2" spans="1:54" s="6" customFormat="1" ht="39.75" customHeight="1" x14ac:dyDescent="0.25">
      <c r="D2" s="7"/>
      <c r="E2" s="7"/>
      <c r="F2" s="7"/>
      <c r="G2" s="7"/>
      <c r="H2" s="7"/>
      <c r="I2" s="7"/>
      <c r="J2" s="7"/>
      <c r="K2" s="7"/>
      <c r="L2" s="7"/>
      <c r="S2" s="70"/>
      <c r="W2" s="11"/>
      <c r="Y2" s="12"/>
      <c r="AL2" s="9"/>
      <c r="AM2" s="9"/>
      <c r="AN2" s="9"/>
      <c r="AO2" s="9"/>
      <c r="AP2" s="9"/>
      <c r="AQ2" s="9"/>
      <c r="AR2" s="9"/>
      <c r="AS2" s="9"/>
      <c r="AT2" s="9"/>
      <c r="AU2" s="9"/>
      <c r="AV2" s="9"/>
      <c r="AW2" s="9"/>
      <c r="AX2" s="9"/>
      <c r="AY2" s="9"/>
      <c r="AZ2" s="9"/>
      <c r="BA2" s="9"/>
      <c r="BB2" s="9"/>
    </row>
    <row r="3" spans="1:54" ht="65.25" customHeight="1" x14ac:dyDescent="0.25">
      <c r="A3" s="71"/>
      <c r="B3" s="193" t="s">
        <v>304</v>
      </c>
      <c r="C3" s="193"/>
      <c r="D3" s="13">
        <v>2005</v>
      </c>
      <c r="E3" s="13">
        <v>2006</v>
      </c>
      <c r="F3" s="13">
        <v>2007</v>
      </c>
      <c r="G3" s="13">
        <v>2008</v>
      </c>
      <c r="H3" s="13">
        <v>2009</v>
      </c>
      <c r="I3" s="13">
        <v>2010</v>
      </c>
      <c r="J3" s="13">
        <v>2011</v>
      </c>
      <c r="K3" s="13">
        <v>2012</v>
      </c>
      <c r="L3" s="13">
        <v>2013</v>
      </c>
      <c r="M3" s="13">
        <v>2014</v>
      </c>
      <c r="N3" s="13">
        <v>2015</v>
      </c>
      <c r="O3" s="13">
        <v>2016</v>
      </c>
      <c r="P3" s="13">
        <v>2017</v>
      </c>
      <c r="Q3" s="13">
        <v>2018</v>
      </c>
      <c r="R3" s="13">
        <v>2019</v>
      </c>
      <c r="S3" s="73" t="s">
        <v>342</v>
      </c>
      <c r="T3" s="71"/>
      <c r="V3" s="192" t="s">
        <v>168</v>
      </c>
      <c r="W3" s="192"/>
      <c r="AF3" s="15"/>
    </row>
    <row r="4" spans="1:54" s="18" customFormat="1" ht="36" customHeight="1" x14ac:dyDescent="0.2">
      <c r="A4" s="61"/>
      <c r="B4" s="189" t="s">
        <v>256</v>
      </c>
      <c r="C4" s="189"/>
      <c r="D4" s="75">
        <v>178.84061175000002</v>
      </c>
      <c r="E4" s="75">
        <v>182.90827661</v>
      </c>
      <c r="F4" s="75">
        <v>182.16976683999999</v>
      </c>
      <c r="G4" s="75">
        <v>185.33951313</v>
      </c>
      <c r="H4" s="75">
        <v>198.43967800999999</v>
      </c>
      <c r="I4" s="75">
        <v>206.28243307</v>
      </c>
      <c r="J4" s="75">
        <v>198.32921966000001</v>
      </c>
      <c r="K4" s="75">
        <v>208.15574999</v>
      </c>
      <c r="L4" s="75">
        <v>212.95451618999999</v>
      </c>
      <c r="M4" s="75">
        <v>224.29198117000001</v>
      </c>
      <c r="N4" s="75">
        <v>224.74698425</v>
      </c>
      <c r="O4" s="75">
        <v>229.64159025999999</v>
      </c>
      <c r="P4" s="75">
        <v>244.04808043999998</v>
      </c>
      <c r="Q4" s="75">
        <v>259.94892519000001</v>
      </c>
      <c r="R4" s="75">
        <v>269.08359566000001</v>
      </c>
      <c r="S4" s="75">
        <v>100</v>
      </c>
      <c r="T4" s="61"/>
      <c r="AA4" s="19"/>
      <c r="AB4" s="19"/>
      <c r="AC4" s="19"/>
      <c r="AD4" s="19"/>
      <c r="AE4" s="20"/>
      <c r="AI4" s="14"/>
      <c r="AL4" s="21"/>
      <c r="AM4" s="21">
        <v>2006</v>
      </c>
      <c r="AN4" s="21">
        <v>2007</v>
      </c>
      <c r="AO4" s="21">
        <v>2008</v>
      </c>
      <c r="AP4" s="21">
        <v>2009</v>
      </c>
      <c r="AQ4" s="21">
        <v>2010</v>
      </c>
      <c r="AR4" s="21">
        <v>2011</v>
      </c>
      <c r="AS4" s="21">
        <v>2012</v>
      </c>
      <c r="AT4" s="21">
        <v>2013</v>
      </c>
      <c r="AU4" s="21">
        <v>2014</v>
      </c>
      <c r="AV4" s="21">
        <v>2015</v>
      </c>
      <c r="AW4" s="21">
        <v>2016</v>
      </c>
      <c r="AX4" s="21">
        <v>2017</v>
      </c>
      <c r="AY4" s="21">
        <v>2018</v>
      </c>
      <c r="AZ4" s="21">
        <v>2019</v>
      </c>
      <c r="BA4" s="21"/>
      <c r="BB4" s="21"/>
    </row>
    <row r="5" spans="1:54" s="115" customFormat="1" ht="22.5" customHeight="1" x14ac:dyDescent="0.25">
      <c r="B5" s="121"/>
      <c r="C5" s="81" t="s">
        <v>4</v>
      </c>
      <c r="D5" s="83">
        <v>65.182309900000007</v>
      </c>
      <c r="E5" s="83">
        <v>63.751074600000003</v>
      </c>
      <c r="F5" s="83">
        <v>61.693810800000001</v>
      </c>
      <c r="G5" s="83">
        <v>63.269138099999999</v>
      </c>
      <c r="H5" s="83">
        <v>65.154391900000007</v>
      </c>
      <c r="I5" s="83">
        <v>67.393430999999993</v>
      </c>
      <c r="J5" s="83">
        <v>66.461802500000005</v>
      </c>
      <c r="K5" s="83">
        <v>72.421114000000003</v>
      </c>
      <c r="L5" s="83">
        <v>74.023054699999989</v>
      </c>
      <c r="M5" s="83">
        <v>74.688359800000001</v>
      </c>
      <c r="N5" s="83">
        <v>70.948512000000008</v>
      </c>
      <c r="O5" s="83">
        <v>69.641651600000003</v>
      </c>
      <c r="P5" s="83">
        <v>75.589918130000001</v>
      </c>
      <c r="Q5" s="83">
        <v>75.789225470000005</v>
      </c>
      <c r="R5" s="83">
        <v>75.845682100000005</v>
      </c>
      <c r="S5" s="83">
        <v>28.186661440273991</v>
      </c>
      <c r="AA5" s="123"/>
      <c r="AB5" s="123"/>
      <c r="AL5" s="124" t="s">
        <v>325</v>
      </c>
      <c r="AM5" s="125">
        <f>+E4/D4-1</f>
        <v>2.2744637362827502E-2</v>
      </c>
      <c r="AN5" s="125">
        <f t="shared" ref="AN5:AZ5" si="0">+F4/E4-1</f>
        <v>-4.0375962405171384E-3</v>
      </c>
      <c r="AO5" s="125">
        <f t="shared" si="0"/>
        <v>1.7399957989648218E-2</v>
      </c>
      <c r="AP5" s="125">
        <f t="shared" si="0"/>
        <v>7.0681986041537304E-2</v>
      </c>
      <c r="AQ5" s="125">
        <f t="shared" si="0"/>
        <v>3.9522111397523929E-2</v>
      </c>
      <c r="AR5" s="125">
        <f t="shared" si="0"/>
        <v>-3.8554971897685308E-2</v>
      </c>
      <c r="AS5" s="125">
        <f t="shared" si="0"/>
        <v>4.954655873121383E-2</v>
      </c>
      <c r="AT5" s="125">
        <f t="shared" si="0"/>
        <v>2.305372875950118E-2</v>
      </c>
      <c r="AU5" s="125">
        <f t="shared" si="0"/>
        <v>5.3238903700378204E-2</v>
      </c>
      <c r="AV5" s="125">
        <f t="shared" si="0"/>
        <v>2.0286194701499838E-3</v>
      </c>
      <c r="AW5" s="125">
        <f t="shared" si="0"/>
        <v>2.1778294495624628E-2</v>
      </c>
      <c r="AX5" s="125">
        <f t="shared" si="0"/>
        <v>6.2734673469596602E-2</v>
      </c>
      <c r="AY5" s="125">
        <f t="shared" si="0"/>
        <v>6.5154557746703201E-2</v>
      </c>
      <c r="AZ5" s="125">
        <f t="shared" si="0"/>
        <v>3.5140250967852005E-2</v>
      </c>
      <c r="BA5" s="124"/>
      <c r="BB5" s="124"/>
    </row>
    <row r="6" spans="1:54" s="115" customFormat="1" ht="22.5" customHeight="1" x14ac:dyDescent="0.25">
      <c r="B6" s="121"/>
      <c r="C6" s="81" t="s">
        <v>0</v>
      </c>
      <c r="D6" s="83">
        <v>29.264957020000001</v>
      </c>
      <c r="E6" s="83">
        <v>29.394563040000001</v>
      </c>
      <c r="F6" s="83">
        <v>27.894563040000001</v>
      </c>
      <c r="G6" s="83">
        <v>29.803087390000002</v>
      </c>
      <c r="H6" s="83">
        <v>34.390744990000002</v>
      </c>
      <c r="I6" s="83">
        <v>38.81179083</v>
      </c>
      <c r="J6" s="83">
        <v>35.648209170000001</v>
      </c>
      <c r="K6" s="83">
        <v>34.996160459999999</v>
      </c>
      <c r="L6" s="83">
        <v>36.50209169</v>
      </c>
      <c r="M6" s="83">
        <v>36.59591691</v>
      </c>
      <c r="N6" s="83">
        <v>37.854262179999999</v>
      </c>
      <c r="O6" s="83">
        <v>39.08043696</v>
      </c>
      <c r="P6" s="83">
        <v>38.88942935</v>
      </c>
      <c r="Q6" s="83">
        <v>40.750512640000004</v>
      </c>
      <c r="R6" s="83">
        <v>39.525398389999999</v>
      </c>
      <c r="S6" s="83">
        <v>14.688891863903228</v>
      </c>
      <c r="AF6" s="24"/>
      <c r="AL6" s="124" t="s">
        <v>324</v>
      </c>
      <c r="AM6" s="125">
        <f>+E64/D64-1</f>
        <v>5.4860217521345733E-2</v>
      </c>
      <c r="AN6" s="125">
        <f t="shared" ref="AN6:AZ6" si="1">+F64/E64-1</f>
        <v>5.0102995002032191E-2</v>
      </c>
      <c r="AO6" s="125">
        <f t="shared" si="1"/>
        <v>-2.1653248467983111E-2</v>
      </c>
      <c r="AP6" s="125">
        <f t="shared" si="1"/>
        <v>3.7147751121054728E-2</v>
      </c>
      <c r="AQ6" s="125">
        <f t="shared" si="1"/>
        <v>-2.150128176909738E-3</v>
      </c>
      <c r="AR6" s="125">
        <f t="shared" si="1"/>
        <v>6.5573550203374076E-2</v>
      </c>
      <c r="AS6" s="125">
        <f t="shared" si="1"/>
        <v>7.694009043174721E-2</v>
      </c>
      <c r="AT6" s="125">
        <f t="shared" si="1"/>
        <v>-5.6906528185963756E-3</v>
      </c>
      <c r="AU6" s="125">
        <f t="shared" si="1"/>
        <v>9.0318225329041102E-2</v>
      </c>
      <c r="AV6" s="125">
        <f t="shared" si="1"/>
        <v>4.2999677784143486E-3</v>
      </c>
      <c r="AW6" s="125">
        <f t="shared" si="1"/>
        <v>-9.0297213388929043E-3</v>
      </c>
      <c r="AX6" s="125">
        <f t="shared" si="1"/>
        <v>8.6901784999029452E-2</v>
      </c>
      <c r="AY6" s="125">
        <f t="shared" si="1"/>
        <v>7.9298157307535533E-2</v>
      </c>
      <c r="AZ6" s="125">
        <f t="shared" si="1"/>
        <v>6.2516146242448167E-2</v>
      </c>
      <c r="BA6" s="124"/>
      <c r="BB6" s="124"/>
    </row>
    <row r="7" spans="1:54" s="24" customFormat="1" ht="22.5" customHeight="1" x14ac:dyDescent="0.25">
      <c r="B7" s="81"/>
      <c r="C7" s="81" t="s">
        <v>5</v>
      </c>
      <c r="D7" s="83">
        <v>22.128641699999999</v>
      </c>
      <c r="E7" s="83">
        <v>26.496475699999998</v>
      </c>
      <c r="F7" s="83">
        <v>28.398755900000001</v>
      </c>
      <c r="G7" s="83">
        <v>25.787671500000002</v>
      </c>
      <c r="H7" s="83">
        <v>30.5150352</v>
      </c>
      <c r="I7" s="83">
        <v>31.84141</v>
      </c>
      <c r="J7" s="83">
        <v>26.906903200000002</v>
      </c>
      <c r="K7" s="83">
        <v>28.512267299999998</v>
      </c>
      <c r="L7" s="83">
        <v>28.823801</v>
      </c>
      <c r="M7" s="83">
        <v>37.215335099999997</v>
      </c>
      <c r="N7" s="83">
        <v>41.024761500000004</v>
      </c>
      <c r="O7" s="83">
        <v>43.306434000000003</v>
      </c>
      <c r="P7" s="83">
        <v>48.373274180000003</v>
      </c>
      <c r="Q7" s="83">
        <v>57.372101170000001</v>
      </c>
      <c r="R7" s="83">
        <v>62.493642770000001</v>
      </c>
      <c r="S7" s="83">
        <v>23.224620072701757</v>
      </c>
      <c r="AF7" s="115"/>
      <c r="AI7" s="115"/>
      <c r="AL7" s="25"/>
      <c r="AM7" s="25"/>
      <c r="AN7" s="25"/>
      <c r="AO7" s="25"/>
      <c r="AP7" s="25"/>
      <c r="AQ7" s="25"/>
      <c r="AR7" s="25"/>
      <c r="AS7" s="25"/>
      <c r="AT7" s="25"/>
      <c r="AU7" s="25"/>
      <c r="AV7" s="25"/>
      <c r="AW7" s="25"/>
      <c r="AX7" s="25"/>
      <c r="AY7" s="25"/>
      <c r="AZ7" s="25"/>
      <c r="BA7" s="25"/>
      <c r="BB7" s="25"/>
    </row>
    <row r="8" spans="1:54" s="24" customFormat="1" ht="22.5" customHeight="1" x14ac:dyDescent="0.25">
      <c r="B8" s="81"/>
      <c r="C8" s="81" t="s">
        <v>1</v>
      </c>
      <c r="D8" s="83">
        <v>0</v>
      </c>
      <c r="E8" s="83">
        <v>0</v>
      </c>
      <c r="F8" s="83">
        <v>0</v>
      </c>
      <c r="G8" s="83">
        <v>0</v>
      </c>
      <c r="H8" s="83">
        <v>0</v>
      </c>
      <c r="I8" s="83">
        <v>0</v>
      </c>
      <c r="J8" s="83">
        <v>0</v>
      </c>
      <c r="K8" s="83">
        <v>0</v>
      </c>
      <c r="L8" s="83">
        <v>0</v>
      </c>
      <c r="M8" s="83">
        <v>0</v>
      </c>
      <c r="N8" s="83">
        <v>0</v>
      </c>
      <c r="O8" s="83">
        <v>0</v>
      </c>
      <c r="P8" s="83">
        <v>0</v>
      </c>
      <c r="Q8" s="83">
        <v>0</v>
      </c>
      <c r="R8" s="83">
        <v>0</v>
      </c>
      <c r="S8" s="83">
        <v>0</v>
      </c>
      <c r="AF8" s="115"/>
      <c r="AL8" s="25"/>
      <c r="AM8" s="25"/>
      <c r="AN8" s="25"/>
      <c r="AO8" s="25"/>
      <c r="AP8" s="25"/>
      <c r="AQ8" s="25"/>
      <c r="AR8" s="25"/>
      <c r="AS8" s="25"/>
      <c r="AT8" s="25"/>
      <c r="AU8" s="25"/>
      <c r="AV8" s="25"/>
      <c r="AW8" s="25"/>
      <c r="AX8" s="25"/>
      <c r="AY8" s="25"/>
      <c r="AZ8" s="25"/>
      <c r="BA8" s="25"/>
      <c r="BB8" s="25"/>
    </row>
    <row r="9" spans="1:54" s="24" customFormat="1" ht="22.5" customHeight="1" x14ac:dyDescent="0.25">
      <c r="B9" s="81"/>
      <c r="C9" s="81" t="s">
        <v>6</v>
      </c>
      <c r="D9" s="83">
        <v>0.92235</v>
      </c>
      <c r="E9" s="83">
        <v>0.82757799999999992</v>
      </c>
      <c r="F9" s="83">
        <v>0.97059600000000001</v>
      </c>
      <c r="G9" s="83">
        <v>0.99140800000000007</v>
      </c>
      <c r="H9" s="83">
        <v>0.97902400000000001</v>
      </c>
      <c r="I9" s="83">
        <v>1.5012159999999999</v>
      </c>
      <c r="J9" s="83">
        <v>1.0680340000000001</v>
      </c>
      <c r="K9" s="83">
        <v>1.100714</v>
      </c>
      <c r="L9" s="83">
        <v>1.4553779999999998</v>
      </c>
      <c r="M9" s="83">
        <v>1.3039320000000001</v>
      </c>
      <c r="N9" s="83">
        <v>1.1817260000000001</v>
      </c>
      <c r="O9" s="83">
        <v>1.606222</v>
      </c>
      <c r="P9" s="83">
        <v>1.602352</v>
      </c>
      <c r="Q9" s="83">
        <v>1.4471243899999999</v>
      </c>
      <c r="R9" s="83">
        <v>1.4613315500000001</v>
      </c>
      <c r="S9" s="83">
        <v>0.54307716024668495</v>
      </c>
      <c r="AF9" s="115"/>
      <c r="AL9" s="25"/>
      <c r="AM9" s="25"/>
      <c r="AN9" s="25"/>
      <c r="AO9" s="25"/>
      <c r="AP9" s="25"/>
      <c r="AQ9" s="25"/>
      <c r="AR9" s="25"/>
      <c r="AS9" s="25"/>
      <c r="AT9" s="25"/>
      <c r="AU9" s="25"/>
      <c r="AV9" s="25"/>
      <c r="AW9" s="25"/>
      <c r="AX9" s="25"/>
      <c r="AY9" s="25"/>
      <c r="AZ9" s="25"/>
      <c r="BA9" s="25"/>
      <c r="BB9" s="25"/>
    </row>
    <row r="10" spans="1:54" s="24" customFormat="1" ht="22.5" customHeight="1" x14ac:dyDescent="0.25">
      <c r="B10" s="81"/>
      <c r="C10" s="81" t="s">
        <v>7</v>
      </c>
      <c r="D10" s="83">
        <v>49.987435529999999</v>
      </c>
      <c r="E10" s="83">
        <v>50.990820079999999</v>
      </c>
      <c r="F10" s="83">
        <v>51.140133710000001</v>
      </c>
      <c r="G10" s="83">
        <v>51.20171354</v>
      </c>
      <c r="H10" s="83">
        <v>51.418228920000004</v>
      </c>
      <c r="I10" s="83">
        <v>50.645557439999997</v>
      </c>
      <c r="J10" s="83">
        <v>52.1309994</v>
      </c>
      <c r="K10" s="83">
        <v>54.93295844</v>
      </c>
      <c r="L10" s="83">
        <v>55.963071200000002</v>
      </c>
      <c r="M10" s="83">
        <v>57.227724170000002</v>
      </c>
      <c r="N10" s="83">
        <v>56.459299370000004</v>
      </c>
      <c r="O10" s="83">
        <v>57.622999300000004</v>
      </c>
      <c r="P10" s="83">
        <v>57.547396460000002</v>
      </c>
      <c r="Q10" s="83">
        <v>60.339218180000003</v>
      </c>
      <c r="R10" s="83">
        <v>63.26648076</v>
      </c>
      <c r="S10" s="83">
        <v>23.511831185703429</v>
      </c>
      <c r="AL10" s="25"/>
      <c r="AM10" s="25"/>
      <c r="AN10" s="25"/>
      <c r="AO10" s="25"/>
      <c r="AP10" s="25"/>
      <c r="AQ10" s="25"/>
      <c r="AR10" s="25"/>
      <c r="AS10" s="25"/>
      <c r="AT10" s="25"/>
      <c r="AU10" s="25"/>
      <c r="AV10" s="25"/>
      <c r="AW10" s="25"/>
      <c r="AX10" s="25"/>
      <c r="AY10" s="25"/>
      <c r="AZ10" s="25"/>
      <c r="BA10" s="25"/>
      <c r="BB10" s="25"/>
    </row>
    <row r="11" spans="1:54" s="24" customFormat="1" ht="22.5" customHeight="1" x14ac:dyDescent="0.25">
      <c r="B11" s="81"/>
      <c r="C11" s="126" t="s">
        <v>18</v>
      </c>
      <c r="D11" s="83">
        <v>0</v>
      </c>
      <c r="E11" s="83">
        <v>0</v>
      </c>
      <c r="F11" s="83">
        <v>0</v>
      </c>
      <c r="G11" s="83">
        <v>0</v>
      </c>
      <c r="H11" s="83">
        <v>3.4399999999999996E-4</v>
      </c>
      <c r="I11" s="83">
        <v>4.2999999999999994E-4</v>
      </c>
      <c r="J11" s="83">
        <v>5.1599999999999997E-4</v>
      </c>
      <c r="K11" s="83">
        <v>6.8799999999999992E-4</v>
      </c>
      <c r="L11" s="83">
        <v>4.2999999999999999E-4</v>
      </c>
      <c r="M11" s="83">
        <v>6.02E-4</v>
      </c>
      <c r="N11" s="83">
        <v>7.7400000000000006E-4</v>
      </c>
      <c r="O11" s="83">
        <v>2.3220000000000003E-3</v>
      </c>
      <c r="P11" s="83">
        <v>3.0143000000000001E-3</v>
      </c>
      <c r="Q11" s="83">
        <v>1.7885419999999999E-2</v>
      </c>
      <c r="R11" s="83">
        <v>2.1634070000000002E-2</v>
      </c>
      <c r="S11" s="83">
        <v>8.0399066865955229E-3</v>
      </c>
      <c r="AL11" s="25"/>
      <c r="AM11" s="25"/>
      <c r="AN11" s="25"/>
      <c r="AO11" s="25"/>
      <c r="AP11" s="25"/>
      <c r="AQ11" s="25"/>
      <c r="AR11" s="25"/>
      <c r="AS11" s="25"/>
      <c r="AT11" s="25"/>
      <c r="AU11" s="25"/>
      <c r="AV11" s="25"/>
      <c r="AW11" s="25"/>
      <c r="AX11" s="25"/>
      <c r="AY11" s="25"/>
      <c r="AZ11" s="25"/>
      <c r="BA11" s="25"/>
      <c r="BB11" s="25"/>
    </row>
    <row r="12" spans="1:54" s="24" customFormat="1" ht="27" customHeight="1" x14ac:dyDescent="0.25">
      <c r="A12" s="23"/>
      <c r="B12" s="77"/>
      <c r="C12" s="78" t="s">
        <v>19</v>
      </c>
      <c r="D12" s="79">
        <v>11.354917600000022</v>
      </c>
      <c r="E12" s="79">
        <v>11.447765189999984</v>
      </c>
      <c r="F12" s="79">
        <v>12.071907390000007</v>
      </c>
      <c r="G12" s="79">
        <v>14.286494599999997</v>
      </c>
      <c r="H12" s="79">
        <v>15.981908999999973</v>
      </c>
      <c r="I12" s="79">
        <v>16.088597800000002</v>
      </c>
      <c r="J12" s="79">
        <v>16.11275538999999</v>
      </c>
      <c r="K12" s="79">
        <v>16.191847789999997</v>
      </c>
      <c r="L12" s="79">
        <v>16.186689600000022</v>
      </c>
      <c r="M12" s="79">
        <v>17.260111190000032</v>
      </c>
      <c r="N12" s="79">
        <v>17.277649199999985</v>
      </c>
      <c r="O12" s="79">
        <v>18.381524399999989</v>
      </c>
      <c r="P12" s="79">
        <v>22.042696019999966</v>
      </c>
      <c r="Q12" s="79">
        <v>24.232857919999987</v>
      </c>
      <c r="R12" s="79">
        <v>26.469426019999986</v>
      </c>
      <c r="S12" s="79">
        <v>9.836878370484305</v>
      </c>
      <c r="T12" s="23"/>
      <c r="AL12" s="25"/>
      <c r="AM12" s="25"/>
      <c r="AN12" s="25"/>
      <c r="AO12" s="25"/>
      <c r="AP12" s="25"/>
      <c r="AQ12" s="25"/>
      <c r="AR12" s="25"/>
      <c r="AS12" s="25"/>
      <c r="AT12" s="25"/>
      <c r="AU12" s="25"/>
      <c r="AV12" s="25"/>
      <c r="AW12" s="25"/>
      <c r="AX12" s="25"/>
      <c r="AY12" s="25"/>
      <c r="AZ12" s="25"/>
      <c r="BA12" s="25"/>
      <c r="BB12" s="25"/>
    </row>
    <row r="13" spans="1:54" s="18" customFormat="1" ht="36" customHeight="1" x14ac:dyDescent="0.25">
      <c r="A13" s="17"/>
      <c r="B13" s="191" t="s">
        <v>257</v>
      </c>
      <c r="C13" s="191"/>
      <c r="D13" s="80">
        <v>132.44790089</v>
      </c>
      <c r="E13" s="80">
        <v>137.53368221999997</v>
      </c>
      <c r="F13" s="80">
        <v>138.78103278999998</v>
      </c>
      <c r="G13" s="80">
        <v>137.78133523</v>
      </c>
      <c r="H13" s="80">
        <v>142.31624239999999</v>
      </c>
      <c r="I13" s="80">
        <v>141.44971835999999</v>
      </c>
      <c r="J13" s="80">
        <v>148.75294422000002</v>
      </c>
      <c r="K13" s="80">
        <v>163.02475899000001</v>
      </c>
      <c r="L13" s="80">
        <v>164.56990612999999</v>
      </c>
      <c r="M13" s="80">
        <v>169.45991445999999</v>
      </c>
      <c r="N13" s="80">
        <v>167.88885936</v>
      </c>
      <c r="O13" s="80">
        <v>165.02408392999999</v>
      </c>
      <c r="P13" s="80">
        <v>173.72607798000001</v>
      </c>
      <c r="Q13" s="80">
        <v>184.20147575999999</v>
      </c>
      <c r="R13" s="80">
        <v>194.29337022999999</v>
      </c>
      <c r="S13" s="80">
        <v>100</v>
      </c>
      <c r="T13" s="17"/>
      <c r="AA13" s="19"/>
      <c r="AB13" s="19"/>
      <c r="AC13" s="19"/>
      <c r="AD13" s="19"/>
      <c r="AE13" s="19"/>
      <c r="AI13" s="14"/>
      <c r="AL13" s="21"/>
      <c r="AM13" s="21"/>
      <c r="AN13" s="21"/>
      <c r="AO13" s="21"/>
      <c r="AP13" s="21"/>
      <c r="AQ13" s="21"/>
      <c r="AR13" s="21"/>
      <c r="AS13" s="21"/>
      <c r="AT13" s="21"/>
      <c r="AU13" s="21"/>
      <c r="AV13" s="21"/>
      <c r="AW13" s="21"/>
      <c r="AX13" s="21"/>
      <c r="AY13" s="21"/>
      <c r="AZ13" s="21"/>
      <c r="BA13" s="21"/>
      <c r="BB13" s="21"/>
    </row>
    <row r="14" spans="1:54" s="24" customFormat="1" ht="22.5" customHeight="1" x14ac:dyDescent="0.25">
      <c r="B14" s="81"/>
      <c r="C14" s="81" t="s">
        <v>4</v>
      </c>
      <c r="D14" s="83">
        <v>52.018074599999998</v>
      </c>
      <c r="E14" s="83">
        <v>50.961696799999999</v>
      </c>
      <c r="F14" s="83">
        <v>51.5882431</v>
      </c>
      <c r="G14" s="83">
        <v>52.089567100000004</v>
      </c>
      <c r="H14" s="83">
        <v>54.1045096</v>
      </c>
      <c r="I14" s="83">
        <v>55.012667200000003</v>
      </c>
      <c r="J14" s="83">
        <v>61.937028899999994</v>
      </c>
      <c r="K14" s="83">
        <v>72.077384699999996</v>
      </c>
      <c r="L14" s="83">
        <v>71.086551200000002</v>
      </c>
      <c r="M14" s="83">
        <v>71.454609099999999</v>
      </c>
      <c r="N14" s="83">
        <v>68.627021299999996</v>
      </c>
      <c r="O14" s="83">
        <v>66.7171539</v>
      </c>
      <c r="P14" s="83">
        <v>72.491841550000004</v>
      </c>
      <c r="Q14" s="83">
        <v>72.863342470000006</v>
      </c>
      <c r="R14" s="83">
        <v>77.89256743</v>
      </c>
      <c r="S14" s="83">
        <v>40.090182870260875</v>
      </c>
      <c r="AL14" s="25"/>
      <c r="AM14" s="25"/>
      <c r="AN14" s="25"/>
      <c r="AO14" s="25"/>
      <c r="AP14" s="25"/>
      <c r="AQ14" s="25"/>
      <c r="AR14" s="25"/>
      <c r="AS14" s="25"/>
      <c r="AT14" s="25"/>
      <c r="AU14" s="25"/>
      <c r="AV14" s="25"/>
      <c r="AW14" s="25"/>
      <c r="AX14" s="25"/>
      <c r="AY14" s="25"/>
      <c r="AZ14" s="25"/>
      <c r="BA14" s="25"/>
      <c r="BB14" s="25"/>
    </row>
    <row r="15" spans="1:54" s="115" customFormat="1" ht="22.5" customHeight="1" x14ac:dyDescent="0.25">
      <c r="B15" s="121"/>
      <c r="C15" s="81" t="s">
        <v>0</v>
      </c>
      <c r="D15" s="83">
        <v>13.62673979</v>
      </c>
      <c r="E15" s="83">
        <v>15.30500636</v>
      </c>
      <c r="F15" s="83">
        <v>11.02931626</v>
      </c>
      <c r="G15" s="83">
        <v>12.29374108</v>
      </c>
      <c r="H15" s="83">
        <v>15.41569428</v>
      </c>
      <c r="I15" s="83">
        <v>15.857855219999999</v>
      </c>
      <c r="J15" s="83">
        <v>16.659760859999999</v>
      </c>
      <c r="K15" s="83">
        <v>17.34024724</v>
      </c>
      <c r="L15" s="83">
        <v>17.268110530000001</v>
      </c>
      <c r="M15" s="83">
        <v>17.121548309999998</v>
      </c>
      <c r="N15" s="83">
        <v>17.040588919999998</v>
      </c>
      <c r="O15" s="83">
        <v>13.94805414</v>
      </c>
      <c r="P15" s="83">
        <v>14.74478656</v>
      </c>
      <c r="Q15" s="83">
        <v>16.826245</v>
      </c>
      <c r="R15" s="83">
        <v>16.996778289999998</v>
      </c>
      <c r="S15" s="83">
        <v>8.7479970468779289</v>
      </c>
      <c r="AF15" s="24"/>
      <c r="AG15" s="24"/>
      <c r="AH15" s="24"/>
      <c r="AI15" s="24"/>
      <c r="AL15" s="124"/>
      <c r="AM15" s="124"/>
      <c r="AN15" s="124"/>
      <c r="AO15" s="124"/>
      <c r="AP15" s="124"/>
      <c r="AQ15" s="124"/>
      <c r="AR15" s="124"/>
      <c r="AS15" s="124"/>
      <c r="AT15" s="124"/>
      <c r="AU15" s="124"/>
      <c r="AV15" s="124"/>
      <c r="AW15" s="124"/>
      <c r="AX15" s="124"/>
      <c r="AY15" s="124"/>
      <c r="AZ15" s="124"/>
      <c r="BA15" s="124"/>
      <c r="BB15" s="124"/>
    </row>
    <row r="16" spans="1:54" s="24" customFormat="1" ht="22.5" customHeight="1" x14ac:dyDescent="0.25">
      <c r="B16" s="81"/>
      <c r="C16" s="81" t="s">
        <v>5</v>
      </c>
      <c r="D16" s="83">
        <v>8.3415822000000013</v>
      </c>
      <c r="E16" s="83">
        <v>11.286412800000001</v>
      </c>
      <c r="F16" s="83">
        <v>15.373686600000001</v>
      </c>
      <c r="G16" s="83">
        <v>11.905824000000001</v>
      </c>
      <c r="H16" s="83">
        <v>10.4534197</v>
      </c>
      <c r="I16" s="83">
        <v>7.9906441000000008</v>
      </c>
      <c r="J16" s="83">
        <v>5.1187650000000007</v>
      </c>
      <c r="K16" s="83">
        <v>4.4838620000000002</v>
      </c>
      <c r="L16" s="83">
        <v>4.9161701999999998</v>
      </c>
      <c r="M16" s="83">
        <v>7.6487505000000002</v>
      </c>
      <c r="N16" s="83">
        <v>9.600488799999999</v>
      </c>
      <c r="O16" s="83">
        <v>9.4885035000000002</v>
      </c>
      <c r="P16" s="83">
        <v>11.1461747</v>
      </c>
      <c r="Q16" s="83">
        <v>16.840742689999999</v>
      </c>
      <c r="R16" s="83">
        <v>18.02815193</v>
      </c>
      <c r="S16" s="83">
        <v>9.2788302084928027</v>
      </c>
      <c r="X16" s="127"/>
      <c r="AF16" s="128"/>
      <c r="AI16" s="115"/>
      <c r="AL16" s="25"/>
      <c r="AM16" s="25"/>
      <c r="AN16" s="25"/>
      <c r="AO16" s="25"/>
      <c r="AP16" s="25"/>
      <c r="AQ16" s="25"/>
      <c r="AR16" s="25"/>
      <c r="AS16" s="25"/>
      <c r="AT16" s="25"/>
      <c r="AU16" s="25"/>
      <c r="AV16" s="25"/>
      <c r="AW16" s="25"/>
      <c r="AX16" s="25"/>
      <c r="AY16" s="25"/>
      <c r="AZ16" s="25"/>
      <c r="BA16" s="25"/>
      <c r="BB16" s="25"/>
    </row>
    <row r="17" spans="1:54" s="24" customFormat="1" ht="22.5" customHeight="1" x14ac:dyDescent="0.25">
      <c r="B17" s="81"/>
      <c r="C17" s="81" t="s">
        <v>9</v>
      </c>
      <c r="D17" s="83">
        <v>9.2626299999999997</v>
      </c>
      <c r="E17" s="83">
        <v>9.7536900000000006</v>
      </c>
      <c r="F17" s="83">
        <v>10.458804000000001</v>
      </c>
      <c r="G17" s="83">
        <v>11.07766</v>
      </c>
      <c r="H17" s="83">
        <v>11.700558000000001</v>
      </c>
      <c r="I17" s="83">
        <v>12.72542</v>
      </c>
      <c r="J17" s="83">
        <v>13.748562</v>
      </c>
      <c r="K17" s="83">
        <v>15.053526</v>
      </c>
      <c r="L17" s="83">
        <v>16.128526000000001</v>
      </c>
      <c r="M17" s="83">
        <v>17.079772000000002</v>
      </c>
      <c r="N17" s="83">
        <v>17.444928000000001</v>
      </c>
      <c r="O17" s="83">
        <v>18.576344000000002</v>
      </c>
      <c r="P17" s="83">
        <v>19.204630760000001</v>
      </c>
      <c r="Q17" s="83">
        <v>20.193032259999999</v>
      </c>
      <c r="R17" s="83">
        <v>21.096462150000001</v>
      </c>
      <c r="S17" s="83">
        <v>10.858045297699297</v>
      </c>
      <c r="X17" s="127"/>
      <c r="AF17" s="128"/>
      <c r="AG17" s="115"/>
      <c r="AH17" s="115"/>
      <c r="AL17" s="25"/>
      <c r="AM17" s="25"/>
      <c r="AN17" s="25"/>
      <c r="AO17" s="25"/>
      <c r="AP17" s="25"/>
      <c r="AQ17" s="25"/>
      <c r="AR17" s="25"/>
      <c r="AS17" s="25"/>
      <c r="AT17" s="25"/>
      <c r="AU17" s="25"/>
      <c r="AV17" s="25"/>
      <c r="AW17" s="25"/>
      <c r="AX17" s="25"/>
      <c r="AY17" s="25"/>
      <c r="AZ17" s="25"/>
      <c r="BA17" s="25"/>
      <c r="BB17" s="25"/>
    </row>
    <row r="18" spans="1:54" s="24" customFormat="1" ht="22.5" customHeight="1" x14ac:dyDescent="0.25">
      <c r="B18" s="81"/>
      <c r="C18" s="81" t="s">
        <v>10</v>
      </c>
      <c r="D18" s="83">
        <v>0</v>
      </c>
      <c r="E18" s="83">
        <v>0</v>
      </c>
      <c r="F18" s="83">
        <v>0</v>
      </c>
      <c r="G18" s="83">
        <v>0</v>
      </c>
      <c r="H18" s="83">
        <v>0</v>
      </c>
      <c r="I18" s="83">
        <v>0</v>
      </c>
      <c r="J18" s="83">
        <v>0</v>
      </c>
      <c r="K18" s="83">
        <v>0</v>
      </c>
      <c r="L18" s="83">
        <v>0</v>
      </c>
      <c r="M18" s="83">
        <v>0</v>
      </c>
      <c r="N18" s="83">
        <v>0</v>
      </c>
      <c r="O18" s="83">
        <v>0</v>
      </c>
      <c r="P18" s="83">
        <v>0</v>
      </c>
      <c r="Q18" s="83">
        <v>0</v>
      </c>
      <c r="R18" s="83">
        <v>0</v>
      </c>
      <c r="S18" s="83">
        <v>0</v>
      </c>
      <c r="AF18" s="128"/>
      <c r="AL18" s="25"/>
      <c r="AM18" s="25"/>
      <c r="AN18" s="25"/>
      <c r="AO18" s="25"/>
      <c r="AP18" s="25"/>
      <c r="AQ18" s="25"/>
      <c r="AR18" s="25"/>
      <c r="AS18" s="25"/>
      <c r="AT18" s="25"/>
      <c r="AU18" s="25"/>
      <c r="AV18" s="25"/>
      <c r="AW18" s="25"/>
      <c r="AX18" s="25"/>
      <c r="AY18" s="25"/>
      <c r="AZ18" s="25"/>
      <c r="BA18" s="25"/>
      <c r="BB18" s="25"/>
    </row>
    <row r="19" spans="1:54" s="24" customFormat="1" ht="27" customHeight="1" x14ac:dyDescent="0.25">
      <c r="B19" s="81"/>
      <c r="C19" s="82" t="s">
        <v>7</v>
      </c>
      <c r="D19" s="83">
        <v>49.1988743</v>
      </c>
      <c r="E19" s="83">
        <v>50.226876259999997</v>
      </c>
      <c r="F19" s="83">
        <v>50.330982830000004</v>
      </c>
      <c r="G19" s="83">
        <v>50.414543060000007</v>
      </c>
      <c r="H19" s="83">
        <v>50.642060819999998</v>
      </c>
      <c r="I19" s="83">
        <v>49.863131849999995</v>
      </c>
      <c r="J19" s="83">
        <v>51.28882746</v>
      </c>
      <c r="K19" s="83">
        <v>54.069739049999995</v>
      </c>
      <c r="L19" s="83">
        <v>55.170548199999999</v>
      </c>
      <c r="M19" s="83">
        <v>56.155234550000003</v>
      </c>
      <c r="N19" s="83">
        <v>55.175832339999999</v>
      </c>
      <c r="O19" s="83">
        <v>56.294028390000001</v>
      </c>
      <c r="P19" s="83">
        <v>56.138644399999997</v>
      </c>
      <c r="Q19" s="83">
        <v>57.47811334</v>
      </c>
      <c r="R19" s="83">
        <v>60.27941045</v>
      </c>
      <c r="S19" s="83">
        <v>31.02494458696281</v>
      </c>
      <c r="AL19" s="25"/>
      <c r="AM19" s="25"/>
      <c r="AN19" s="25"/>
      <c r="AO19" s="25"/>
      <c r="AP19" s="25"/>
      <c r="AQ19" s="25"/>
      <c r="AR19" s="25"/>
      <c r="AS19" s="25"/>
      <c r="AT19" s="25"/>
      <c r="AU19" s="25"/>
      <c r="AV19" s="25"/>
      <c r="AW19" s="25"/>
      <c r="AX19" s="25"/>
      <c r="AY19" s="25"/>
      <c r="AZ19" s="25"/>
      <c r="BA19" s="25"/>
      <c r="BB19" s="25"/>
    </row>
    <row r="20" spans="1:54" s="18" customFormat="1" ht="36" customHeight="1" x14ac:dyDescent="0.25">
      <c r="A20" s="17"/>
      <c r="B20" s="191" t="s">
        <v>258</v>
      </c>
      <c r="C20" s="191"/>
      <c r="D20" s="80">
        <v>10.967494</v>
      </c>
      <c r="E20" s="80">
        <v>11.444191999999999</v>
      </c>
      <c r="F20" s="80">
        <v>12.224986000000001</v>
      </c>
      <c r="G20" s="80">
        <v>12.842036</v>
      </c>
      <c r="H20" s="80">
        <v>13.482564</v>
      </c>
      <c r="I20" s="80">
        <v>14.598930000000001</v>
      </c>
      <c r="J20" s="80">
        <v>15.773861999999999</v>
      </c>
      <c r="K20" s="80">
        <v>17.202580000000001</v>
      </c>
      <c r="L20" s="80">
        <v>18.577720000000003</v>
      </c>
      <c r="M20" s="80">
        <v>19.597335999999999</v>
      </c>
      <c r="N20" s="80">
        <v>20.122623999999998</v>
      </c>
      <c r="O20" s="80">
        <v>21.321120000000001</v>
      </c>
      <c r="P20" s="80">
        <v>21.918738300000001</v>
      </c>
      <c r="Q20" s="80">
        <v>23.000357690000001</v>
      </c>
      <c r="R20" s="80">
        <v>24.035373790000001</v>
      </c>
      <c r="S20" s="80">
        <v>100</v>
      </c>
      <c r="T20" s="17"/>
      <c r="Y20" s="26"/>
      <c r="AA20" s="19"/>
      <c r="AB20" s="19"/>
      <c r="AC20" s="19"/>
      <c r="AD20" s="19"/>
      <c r="AE20" s="19"/>
      <c r="AI20" s="14"/>
      <c r="AL20" s="21"/>
      <c r="AM20" s="21"/>
      <c r="AN20" s="21"/>
      <c r="AO20" s="21"/>
      <c r="AP20" s="21"/>
      <c r="AQ20" s="21"/>
      <c r="AR20" s="21"/>
      <c r="AS20" s="21"/>
      <c r="AT20" s="21"/>
      <c r="AU20" s="21"/>
      <c r="AV20" s="21"/>
      <c r="AW20" s="21"/>
      <c r="AX20" s="21"/>
      <c r="AY20" s="21"/>
      <c r="AZ20" s="21"/>
      <c r="BA20" s="21"/>
      <c r="BB20" s="21"/>
    </row>
    <row r="21" spans="1:54" s="24" customFormat="1" ht="22.5" customHeight="1" x14ac:dyDescent="0.25">
      <c r="B21" s="81"/>
      <c r="C21" s="81" t="s">
        <v>4</v>
      </c>
      <c r="D21" s="83">
        <v>3.3797139999999999</v>
      </c>
      <c r="E21" s="83">
        <v>3.3265659999999997</v>
      </c>
      <c r="F21" s="83">
        <v>3.2352339999999997</v>
      </c>
      <c r="G21" s="83">
        <v>3.6844980000000001</v>
      </c>
      <c r="H21" s="83">
        <v>3.0387240000000002</v>
      </c>
      <c r="I21" s="83">
        <v>2.9369000000000001</v>
      </c>
      <c r="J21" s="83">
        <v>3.6273080000000002</v>
      </c>
      <c r="K21" s="83">
        <v>2.5730340000000003</v>
      </c>
      <c r="L21" s="83">
        <v>2.3006720000000001</v>
      </c>
      <c r="M21" s="83">
        <v>2.249072</v>
      </c>
      <c r="N21" s="83">
        <v>1.6899000000000002</v>
      </c>
      <c r="O21" s="83">
        <v>1.3505440000000002</v>
      </c>
      <c r="P21" s="83">
        <v>1.6695180000000001</v>
      </c>
      <c r="Q21" s="83">
        <v>1.6366181999999998</v>
      </c>
      <c r="R21" s="83">
        <v>1.7082692900000001</v>
      </c>
      <c r="S21" s="83">
        <v>7.1073131831664345</v>
      </c>
      <c r="AL21" s="25"/>
      <c r="AM21" s="25"/>
      <c r="AN21" s="25"/>
      <c r="AO21" s="25"/>
      <c r="AP21" s="25"/>
      <c r="AQ21" s="25"/>
      <c r="AR21" s="25"/>
      <c r="AS21" s="25"/>
      <c r="AT21" s="25"/>
      <c r="AU21" s="25"/>
      <c r="AV21" s="25"/>
      <c r="AW21" s="25"/>
      <c r="AX21" s="25"/>
      <c r="AY21" s="25"/>
      <c r="AZ21" s="25"/>
      <c r="BA21" s="25"/>
      <c r="BB21" s="25"/>
    </row>
    <row r="22" spans="1:54" s="115" customFormat="1" ht="22.5" customHeight="1" x14ac:dyDescent="0.25">
      <c r="B22" s="121"/>
      <c r="C22" s="81" t="s">
        <v>0</v>
      </c>
      <c r="D22" s="83">
        <v>1.6413959999999999</v>
      </c>
      <c r="E22" s="83">
        <v>1.672528</v>
      </c>
      <c r="F22" s="83">
        <v>1.9239919999999999</v>
      </c>
      <c r="G22" s="83">
        <v>2.167802</v>
      </c>
      <c r="H22" s="83">
        <v>2.9931439999999996</v>
      </c>
      <c r="I22" s="83">
        <v>3.4612420000000004</v>
      </c>
      <c r="J22" s="83">
        <v>3.279782</v>
      </c>
      <c r="K22" s="83">
        <v>3.9089580000000002</v>
      </c>
      <c r="L22" s="83">
        <v>4.42814</v>
      </c>
      <c r="M22" s="83">
        <v>4.8181499999999993</v>
      </c>
      <c r="N22" s="83">
        <v>5.0648840000000002</v>
      </c>
      <c r="O22" s="83">
        <v>5.6501139999999994</v>
      </c>
      <c r="P22" s="83">
        <v>4.7575079599999999</v>
      </c>
      <c r="Q22" s="83">
        <v>4.9020981399999997</v>
      </c>
      <c r="R22" s="83">
        <v>4.41461711</v>
      </c>
      <c r="S22" s="83">
        <v>18.367166446301393</v>
      </c>
      <c r="AL22" s="124"/>
      <c r="AM22" s="124"/>
      <c r="AN22" s="124"/>
      <c r="AO22" s="124"/>
      <c r="AP22" s="124"/>
      <c r="AQ22" s="124"/>
      <c r="AR22" s="124"/>
      <c r="AS22" s="124"/>
      <c r="AT22" s="124"/>
      <c r="AU22" s="124"/>
      <c r="AV22" s="124"/>
      <c r="AW22" s="124"/>
      <c r="AX22" s="124"/>
      <c r="AY22" s="124"/>
      <c r="AZ22" s="124"/>
      <c r="BA22" s="124"/>
      <c r="BB22" s="124"/>
    </row>
    <row r="23" spans="1:54" s="24" customFormat="1" ht="22.5" customHeight="1" x14ac:dyDescent="0.25">
      <c r="B23" s="81"/>
      <c r="C23" s="81" t="s">
        <v>5</v>
      </c>
      <c r="D23" s="83">
        <v>4.4541979999999999</v>
      </c>
      <c r="E23" s="83">
        <v>5.0421800000000001</v>
      </c>
      <c r="F23" s="83">
        <v>5.4882619999999998</v>
      </c>
      <c r="G23" s="83">
        <v>5.2797120000000008</v>
      </c>
      <c r="H23" s="83">
        <v>5.6665400000000004</v>
      </c>
      <c r="I23" s="83">
        <v>5.8862700000000006</v>
      </c>
      <c r="J23" s="83">
        <v>6.9737399999999994</v>
      </c>
      <c r="K23" s="83">
        <v>8.7862759999999991</v>
      </c>
      <c r="L23" s="83">
        <v>9.567672</v>
      </c>
      <c r="M23" s="83">
        <v>10.279752</v>
      </c>
      <c r="N23" s="83">
        <v>11.223687999999999</v>
      </c>
      <c r="O23" s="83">
        <v>11.640788000000001</v>
      </c>
      <c r="P23" s="83">
        <v>12.717285260000001</v>
      </c>
      <c r="Q23" s="83">
        <v>13.7157739</v>
      </c>
      <c r="R23" s="83">
        <v>15.036755800000002</v>
      </c>
      <c r="S23" s="83">
        <v>62.560940101776552</v>
      </c>
      <c r="AL23" s="25"/>
      <c r="AM23" s="25"/>
      <c r="AN23" s="25"/>
      <c r="AO23" s="25"/>
      <c r="AP23" s="25"/>
      <c r="AQ23" s="25"/>
      <c r="AR23" s="25"/>
      <c r="AS23" s="25"/>
      <c r="AT23" s="25"/>
      <c r="AU23" s="25"/>
      <c r="AV23" s="25"/>
      <c r="AW23" s="25"/>
      <c r="AX23" s="25"/>
      <c r="AY23" s="25"/>
      <c r="AZ23" s="25"/>
      <c r="BA23" s="25"/>
      <c r="BB23" s="25"/>
    </row>
    <row r="24" spans="1:54" s="24" customFormat="1" ht="22.5" customHeight="1" x14ac:dyDescent="0.25">
      <c r="B24" s="81"/>
      <c r="C24" s="81" t="s">
        <v>1</v>
      </c>
      <c r="D24" s="83">
        <v>0</v>
      </c>
      <c r="E24" s="83">
        <v>0</v>
      </c>
      <c r="F24" s="83">
        <v>0</v>
      </c>
      <c r="G24" s="83">
        <v>0</v>
      </c>
      <c r="H24" s="83">
        <v>0</v>
      </c>
      <c r="I24" s="83">
        <v>0</v>
      </c>
      <c r="J24" s="83">
        <v>0</v>
      </c>
      <c r="K24" s="83">
        <v>0</v>
      </c>
      <c r="L24" s="83">
        <v>0</v>
      </c>
      <c r="M24" s="83">
        <v>0</v>
      </c>
      <c r="N24" s="83">
        <v>0</v>
      </c>
      <c r="O24" s="83">
        <v>0</v>
      </c>
      <c r="P24" s="83">
        <v>0</v>
      </c>
      <c r="Q24" s="83">
        <v>0</v>
      </c>
      <c r="R24" s="83">
        <v>0</v>
      </c>
      <c r="S24" s="83">
        <v>0</v>
      </c>
      <c r="AL24" s="25"/>
      <c r="AM24" s="25"/>
      <c r="AN24" s="25"/>
      <c r="AO24" s="25"/>
      <c r="AP24" s="25"/>
      <c r="AQ24" s="25"/>
      <c r="AR24" s="25"/>
      <c r="AS24" s="25"/>
      <c r="AT24" s="25"/>
      <c r="AU24" s="25"/>
      <c r="AV24" s="25"/>
      <c r="AW24" s="25"/>
      <c r="AX24" s="25"/>
      <c r="AY24" s="25"/>
      <c r="AZ24" s="25"/>
      <c r="BA24" s="25"/>
      <c r="BB24" s="25"/>
    </row>
    <row r="25" spans="1:54" s="24" customFormat="1" ht="22.5" customHeight="1" x14ac:dyDescent="0.25">
      <c r="B25" s="81"/>
      <c r="C25" s="81" t="s">
        <v>6</v>
      </c>
      <c r="D25" s="83">
        <v>0.92235</v>
      </c>
      <c r="E25" s="83">
        <v>0.82757799999999992</v>
      </c>
      <c r="F25" s="83">
        <v>0.97059600000000001</v>
      </c>
      <c r="G25" s="83">
        <v>0.99140800000000007</v>
      </c>
      <c r="H25" s="83">
        <v>0.97902400000000001</v>
      </c>
      <c r="I25" s="83">
        <v>1.5012159999999999</v>
      </c>
      <c r="J25" s="83">
        <v>1.0680340000000001</v>
      </c>
      <c r="K25" s="83">
        <v>1.100714</v>
      </c>
      <c r="L25" s="83">
        <v>1.4553779999999998</v>
      </c>
      <c r="M25" s="83">
        <v>1.3039320000000001</v>
      </c>
      <c r="N25" s="83">
        <v>1.1817260000000001</v>
      </c>
      <c r="O25" s="83">
        <v>1.606222</v>
      </c>
      <c r="P25" s="83">
        <v>1.602352</v>
      </c>
      <c r="Q25" s="83">
        <v>1.4471243899999999</v>
      </c>
      <c r="R25" s="83">
        <v>1.4613315500000001</v>
      </c>
      <c r="S25" s="83">
        <v>6.079920215794572</v>
      </c>
      <c r="AL25" s="25"/>
      <c r="AM25" s="25"/>
      <c r="AN25" s="25"/>
      <c r="AO25" s="25"/>
      <c r="AP25" s="25"/>
      <c r="AQ25" s="25"/>
      <c r="AR25" s="25"/>
      <c r="AS25" s="25"/>
      <c r="AT25" s="25"/>
      <c r="AU25" s="25"/>
      <c r="AV25" s="25"/>
      <c r="AW25" s="25"/>
      <c r="AX25" s="25"/>
      <c r="AY25" s="25"/>
      <c r="AZ25" s="25"/>
      <c r="BA25" s="25"/>
      <c r="BB25" s="25"/>
    </row>
    <row r="26" spans="1:54" s="24" customFormat="1" ht="22.5" customHeight="1" x14ac:dyDescent="0.25">
      <c r="B26" s="81"/>
      <c r="C26" s="81" t="s">
        <v>7</v>
      </c>
      <c r="D26" s="83">
        <v>1.8919999999999998E-3</v>
      </c>
      <c r="E26" s="83">
        <v>2.7519999999999997E-3</v>
      </c>
      <c r="F26" s="83">
        <v>3.0960000000000002E-3</v>
      </c>
      <c r="G26" s="83">
        <v>4.0419999999999996E-3</v>
      </c>
      <c r="H26" s="83">
        <v>5.4180000000000001E-3</v>
      </c>
      <c r="I26" s="83">
        <v>8.1700000000000002E-3</v>
      </c>
      <c r="J26" s="83">
        <v>1.8576000000000002E-2</v>
      </c>
      <c r="K26" s="83">
        <v>2.3047999999999999E-2</v>
      </c>
      <c r="L26" s="83">
        <v>1.5824000000000001E-2</v>
      </c>
      <c r="M26" s="83">
        <v>8.2560000000000008E-2</v>
      </c>
      <c r="N26" s="83">
        <v>9.7524E-2</v>
      </c>
      <c r="O26" s="83">
        <v>0.15471399999999999</v>
      </c>
      <c r="P26" s="83">
        <v>7.1356779999999995E-2</v>
      </c>
      <c r="Q26" s="83">
        <v>7.522651000000001E-2</v>
      </c>
      <c r="R26" s="83">
        <v>7.5267399999999998E-2</v>
      </c>
      <c r="S26" s="83">
        <v>0.31315260855778848</v>
      </c>
      <c r="AL26" s="25"/>
      <c r="AM26" s="25"/>
      <c r="AN26" s="25"/>
      <c r="AO26" s="25"/>
      <c r="AP26" s="25"/>
      <c r="AQ26" s="25"/>
      <c r="AR26" s="25"/>
      <c r="AS26" s="25"/>
      <c r="AT26" s="25"/>
      <c r="AU26" s="25"/>
      <c r="AV26" s="25"/>
      <c r="AW26" s="25"/>
      <c r="AX26" s="25"/>
      <c r="AY26" s="25"/>
      <c r="AZ26" s="25"/>
      <c r="BA26" s="25"/>
      <c r="BB26" s="25"/>
    </row>
    <row r="27" spans="1:54" s="24" customFormat="1" ht="22.5" customHeight="1" x14ac:dyDescent="0.25">
      <c r="B27" s="81"/>
      <c r="C27" s="81" t="s">
        <v>8</v>
      </c>
      <c r="D27" s="83">
        <v>0</v>
      </c>
      <c r="E27" s="83">
        <v>0</v>
      </c>
      <c r="F27" s="83">
        <v>0</v>
      </c>
      <c r="G27" s="83">
        <v>0</v>
      </c>
      <c r="H27" s="83">
        <v>3.4399999999999996E-4</v>
      </c>
      <c r="I27" s="83">
        <v>3.4399999999999996E-4</v>
      </c>
      <c r="J27" s="83">
        <v>4.2999999999999999E-4</v>
      </c>
      <c r="K27" s="83">
        <v>4.2999999999999999E-4</v>
      </c>
      <c r="L27" s="83">
        <v>0</v>
      </c>
      <c r="M27" s="83">
        <v>0</v>
      </c>
      <c r="N27" s="83">
        <v>3.4399999999999996E-4</v>
      </c>
      <c r="O27" s="83">
        <v>5.1599999999999997E-4</v>
      </c>
      <c r="P27" s="83">
        <v>5.1599999999999997E-4</v>
      </c>
      <c r="Q27" s="83">
        <v>1.6166280000000002E-2</v>
      </c>
      <c r="R27" s="83">
        <v>1.6166280000000002E-2</v>
      </c>
      <c r="S27" s="83">
        <v>6.7260364416408772E-2</v>
      </c>
      <c r="AL27" s="25"/>
      <c r="AM27" s="25"/>
      <c r="AN27" s="25"/>
      <c r="AO27" s="25"/>
      <c r="AP27" s="25"/>
      <c r="AQ27" s="25"/>
      <c r="AR27" s="25"/>
      <c r="AS27" s="25"/>
      <c r="AT27" s="25"/>
      <c r="AU27" s="25"/>
      <c r="AV27" s="25"/>
      <c r="AW27" s="25"/>
      <c r="AX27" s="25"/>
      <c r="AY27" s="25"/>
      <c r="AZ27" s="25"/>
      <c r="BA27" s="25"/>
      <c r="BB27" s="25"/>
    </row>
    <row r="28" spans="1:54" s="24" customFormat="1" ht="22.5" customHeight="1" x14ac:dyDescent="0.25">
      <c r="B28" s="81"/>
      <c r="C28" s="81" t="s">
        <v>3</v>
      </c>
      <c r="D28" s="83">
        <v>0</v>
      </c>
      <c r="E28" s="83">
        <v>0</v>
      </c>
      <c r="F28" s="83">
        <v>0</v>
      </c>
      <c r="G28" s="83">
        <v>0</v>
      </c>
      <c r="H28" s="83">
        <v>0</v>
      </c>
      <c r="I28" s="83">
        <v>8.599999999999999E-5</v>
      </c>
      <c r="J28" s="83">
        <v>8.599999999999999E-5</v>
      </c>
      <c r="K28" s="83">
        <v>2.5799999999999998E-4</v>
      </c>
      <c r="L28" s="83">
        <v>4.2999999999999999E-4</v>
      </c>
      <c r="M28" s="83">
        <v>6.02E-4</v>
      </c>
      <c r="N28" s="83">
        <v>4.2999999999999999E-4</v>
      </c>
      <c r="O28" s="83">
        <v>1.8060000000000001E-3</v>
      </c>
      <c r="P28" s="83">
        <v>2.4983000000000002E-3</v>
      </c>
      <c r="Q28" s="83">
        <v>1.7191399999999999E-3</v>
      </c>
      <c r="R28" s="83">
        <v>5.4677900000000002E-3</v>
      </c>
      <c r="S28" s="83">
        <v>2.2748928507510431E-2</v>
      </c>
      <c r="AL28" s="25"/>
      <c r="AM28" s="25"/>
      <c r="AN28" s="25"/>
      <c r="AO28" s="25"/>
      <c r="AP28" s="25"/>
      <c r="AQ28" s="25"/>
      <c r="AR28" s="25"/>
      <c r="AS28" s="25"/>
      <c r="AT28" s="25"/>
      <c r="AU28" s="25"/>
      <c r="AV28" s="25"/>
      <c r="AW28" s="25"/>
      <c r="AX28" s="25"/>
      <c r="AY28" s="25"/>
      <c r="AZ28" s="25"/>
      <c r="BA28" s="25"/>
      <c r="BB28" s="25"/>
    </row>
    <row r="29" spans="1:54" s="24" customFormat="1" ht="27" customHeight="1" x14ac:dyDescent="0.25">
      <c r="B29" s="81"/>
      <c r="C29" s="82" t="s">
        <v>18</v>
      </c>
      <c r="D29" s="83">
        <v>0.56794400000000067</v>
      </c>
      <c r="E29" s="83">
        <v>0.57258799999999965</v>
      </c>
      <c r="F29" s="83">
        <v>0.60380600000000229</v>
      </c>
      <c r="G29" s="83">
        <v>0.71457400000000071</v>
      </c>
      <c r="H29" s="83">
        <v>0.79936999999999792</v>
      </c>
      <c r="I29" s="83">
        <v>0.80470200000000247</v>
      </c>
      <c r="J29" s="83">
        <v>0.80590600000000023</v>
      </c>
      <c r="K29" s="83">
        <v>0.80986200000000252</v>
      </c>
      <c r="L29" s="83">
        <v>0.80960400000000377</v>
      </c>
      <c r="M29" s="83">
        <v>0.86326799999999793</v>
      </c>
      <c r="N29" s="83">
        <v>0.86412799999999734</v>
      </c>
      <c r="O29" s="83">
        <v>0.91641600000000167</v>
      </c>
      <c r="P29" s="83">
        <v>1.0977040000000038</v>
      </c>
      <c r="Q29" s="83">
        <v>1.205631130000004</v>
      </c>
      <c r="R29" s="83">
        <v>1.3174985699999979</v>
      </c>
      <c r="S29" s="83">
        <v>5.4814981514793315</v>
      </c>
      <c r="AL29" s="25"/>
      <c r="AM29" s="25"/>
      <c r="AN29" s="25"/>
      <c r="AO29" s="25"/>
      <c r="AP29" s="25"/>
      <c r="AQ29" s="25"/>
      <c r="AR29" s="25"/>
      <c r="AS29" s="25"/>
      <c r="AT29" s="25"/>
      <c r="AU29" s="25"/>
      <c r="AV29" s="25"/>
      <c r="AW29" s="25"/>
      <c r="AX29" s="25"/>
      <c r="AY29" s="25"/>
      <c r="AZ29" s="25"/>
      <c r="BA29" s="25"/>
      <c r="BB29" s="25"/>
    </row>
    <row r="30" spans="1:54" s="18" customFormat="1" ht="36" customHeight="1" x14ac:dyDescent="0.25">
      <c r="A30" s="17"/>
      <c r="B30" s="191" t="s">
        <v>259</v>
      </c>
      <c r="C30" s="191"/>
      <c r="D30" s="80">
        <v>132.44790089</v>
      </c>
      <c r="E30" s="80">
        <v>137.53368221999997</v>
      </c>
      <c r="F30" s="80">
        <v>138.78103278999998</v>
      </c>
      <c r="G30" s="80">
        <v>137.78133523</v>
      </c>
      <c r="H30" s="80">
        <v>142.31624239999999</v>
      </c>
      <c r="I30" s="80">
        <v>141.44971835999999</v>
      </c>
      <c r="J30" s="80">
        <v>148.75294422000002</v>
      </c>
      <c r="K30" s="80">
        <v>163.02475899000001</v>
      </c>
      <c r="L30" s="80">
        <v>164.56990612999999</v>
      </c>
      <c r="M30" s="80">
        <v>169.45991445999999</v>
      </c>
      <c r="N30" s="80">
        <v>167.88885936</v>
      </c>
      <c r="O30" s="80">
        <v>165.02408392999999</v>
      </c>
      <c r="P30" s="80">
        <v>173.72607798000001</v>
      </c>
      <c r="Q30" s="80">
        <v>184.20147575999999</v>
      </c>
      <c r="R30" s="80">
        <v>194.29337022999999</v>
      </c>
      <c r="S30" s="80">
        <v>100</v>
      </c>
      <c r="T30" s="17"/>
      <c r="AA30" s="19"/>
      <c r="AB30" s="19"/>
      <c r="AC30" s="19"/>
      <c r="AD30" s="19"/>
      <c r="AE30" s="19"/>
      <c r="AI30" s="14"/>
      <c r="AL30" s="21"/>
      <c r="AM30" s="21"/>
      <c r="AN30" s="21"/>
      <c r="AO30" s="21"/>
      <c r="AP30" s="21"/>
      <c r="AQ30" s="21"/>
      <c r="AR30" s="21"/>
      <c r="AS30" s="21"/>
      <c r="AT30" s="21"/>
      <c r="AU30" s="21"/>
      <c r="AV30" s="21"/>
      <c r="AW30" s="21"/>
      <c r="AX30" s="21"/>
      <c r="AY30" s="21"/>
      <c r="AZ30" s="21"/>
      <c r="BA30" s="21"/>
      <c r="BB30" s="21"/>
    </row>
    <row r="31" spans="1:54" s="115" customFormat="1" ht="22.5" customHeight="1" x14ac:dyDescent="0.25">
      <c r="A31" s="120"/>
      <c r="B31" s="121"/>
      <c r="C31" s="81" t="s">
        <v>11</v>
      </c>
      <c r="D31" s="83">
        <v>35.459861719999999</v>
      </c>
      <c r="E31" s="83">
        <v>44.192218339999997</v>
      </c>
      <c r="F31" s="83">
        <v>43.49337439</v>
      </c>
      <c r="G31" s="83">
        <v>41.903665780000004</v>
      </c>
      <c r="H31" s="83">
        <v>42.468717060000003</v>
      </c>
      <c r="I31" s="83">
        <v>39.90674198</v>
      </c>
      <c r="J31" s="83">
        <v>39.508512669999995</v>
      </c>
      <c r="K31" s="83">
        <v>40.035442089999997</v>
      </c>
      <c r="L31" s="83">
        <v>39.535269639999996</v>
      </c>
      <c r="M31" s="83">
        <v>43.284091539999999</v>
      </c>
      <c r="N31" s="83">
        <v>46.276825029999998</v>
      </c>
      <c r="O31" s="83">
        <v>38.735331629999997</v>
      </c>
      <c r="P31" s="83">
        <v>45.010849059999998</v>
      </c>
      <c r="Q31" s="83">
        <v>52.041876649999999</v>
      </c>
      <c r="R31" s="83">
        <v>54.707505749999996</v>
      </c>
      <c r="S31" s="83">
        <v>28.157165468506989</v>
      </c>
      <c r="AL31" s="124"/>
      <c r="AM31" s="124"/>
      <c r="AN31" s="124"/>
      <c r="AO31" s="124"/>
      <c r="AP31" s="124"/>
      <c r="AQ31" s="124"/>
      <c r="AR31" s="124"/>
      <c r="AS31" s="124"/>
      <c r="AT31" s="124"/>
      <c r="AU31" s="124"/>
      <c r="AV31" s="124"/>
      <c r="AW31" s="124"/>
      <c r="AX31" s="124"/>
      <c r="AY31" s="124"/>
      <c r="AZ31" s="124"/>
      <c r="BA31" s="124"/>
      <c r="BB31" s="124"/>
    </row>
    <row r="32" spans="1:54" s="24" customFormat="1" ht="22.5" customHeight="1" x14ac:dyDescent="0.25">
      <c r="B32" s="81"/>
      <c r="C32" s="81" t="s">
        <v>20</v>
      </c>
      <c r="D32" s="83">
        <v>23.419134320000001</v>
      </c>
      <c r="E32" s="83">
        <v>22.2620513</v>
      </c>
      <c r="F32" s="83">
        <v>22.857129260000001</v>
      </c>
      <c r="G32" s="83">
        <v>24.29645734</v>
      </c>
      <c r="H32" s="83">
        <v>27.568472570000001</v>
      </c>
      <c r="I32" s="83">
        <v>30.142980210000001</v>
      </c>
      <c r="J32" s="83">
        <v>36.631783049999996</v>
      </c>
      <c r="K32" s="83">
        <v>43.837810089999998</v>
      </c>
      <c r="L32" s="83">
        <v>46.333447059999997</v>
      </c>
      <c r="M32" s="83">
        <v>46.971438120000002</v>
      </c>
      <c r="N32" s="83">
        <v>41.740099319999999</v>
      </c>
      <c r="O32" s="83">
        <v>46.945238779999997</v>
      </c>
      <c r="P32" s="83">
        <v>49.334540410000002</v>
      </c>
      <c r="Q32" s="83">
        <v>52.059591520000005</v>
      </c>
      <c r="R32" s="83">
        <v>56.400824480000004</v>
      </c>
      <c r="S32" s="83">
        <v>29.028692236505037</v>
      </c>
      <c r="AL32" s="25"/>
      <c r="AM32" s="25"/>
      <c r="AN32" s="25"/>
      <c r="AO32" s="25"/>
      <c r="AP32" s="25"/>
      <c r="AQ32" s="25"/>
      <c r="AR32" s="25"/>
      <c r="AS32" s="25"/>
      <c r="AT32" s="25"/>
      <c r="AU32" s="25"/>
      <c r="AV32" s="25"/>
      <c r="AW32" s="25"/>
      <c r="AX32" s="25"/>
      <c r="AY32" s="25"/>
      <c r="AZ32" s="25"/>
      <c r="BA32" s="25"/>
      <c r="BB32" s="25"/>
    </row>
    <row r="33" spans="1:54" s="24" customFormat="1" ht="27" customHeight="1" x14ac:dyDescent="0.25">
      <c r="B33" s="81"/>
      <c r="C33" s="82" t="s">
        <v>12</v>
      </c>
      <c r="D33" s="83">
        <v>59.252890470000004</v>
      </c>
      <c r="E33" s="83">
        <v>59.031249850000002</v>
      </c>
      <c r="F33" s="83">
        <v>60.058974689999999</v>
      </c>
      <c r="G33" s="83">
        <v>59.626284569999996</v>
      </c>
      <c r="H33" s="83">
        <v>59.258704460000004</v>
      </c>
      <c r="I33" s="83">
        <v>58.637947609999998</v>
      </c>
      <c r="J33" s="83">
        <v>60.73456753</v>
      </c>
      <c r="K33" s="83">
        <v>64.852141009999997</v>
      </c>
      <c r="L33" s="83">
        <v>66.622720889999997</v>
      </c>
      <c r="M33" s="83">
        <v>68.064824340000001</v>
      </c>
      <c r="N33" s="83">
        <v>68.727321369999984</v>
      </c>
      <c r="O33" s="83">
        <v>69.097500949999997</v>
      </c>
      <c r="P33" s="83">
        <v>70.258127760000008</v>
      </c>
      <c r="Q33" s="83">
        <v>71.321550029999997</v>
      </c>
      <c r="R33" s="83">
        <v>74.06850206</v>
      </c>
      <c r="S33" s="83">
        <v>38.121991487573368</v>
      </c>
      <c r="AL33" s="25"/>
      <c r="AM33" s="25"/>
      <c r="AN33" s="25"/>
      <c r="AO33" s="25"/>
      <c r="AP33" s="25"/>
      <c r="AQ33" s="25"/>
      <c r="AR33" s="25"/>
      <c r="AS33" s="25"/>
      <c r="AT33" s="25"/>
      <c r="AU33" s="25"/>
      <c r="AV33" s="25"/>
      <c r="AW33" s="25"/>
      <c r="AX33" s="25"/>
      <c r="AY33" s="25"/>
      <c r="AZ33" s="25"/>
      <c r="BA33" s="25"/>
      <c r="BB33" s="25"/>
    </row>
    <row r="34" spans="1:54" s="18" customFormat="1" ht="36" customHeight="1" x14ac:dyDescent="0.2">
      <c r="A34" s="17"/>
      <c r="B34" s="191" t="s">
        <v>260</v>
      </c>
      <c r="C34" s="191"/>
      <c r="D34" s="80">
        <v>52.018074599999998</v>
      </c>
      <c r="E34" s="80">
        <v>50.961696799999999</v>
      </c>
      <c r="F34" s="80">
        <v>51.5882431</v>
      </c>
      <c r="G34" s="80">
        <v>52.089567100000004</v>
      </c>
      <c r="H34" s="80">
        <v>54.1045096</v>
      </c>
      <c r="I34" s="80">
        <v>55.012667200000003</v>
      </c>
      <c r="J34" s="80">
        <v>61.937028899999994</v>
      </c>
      <c r="K34" s="80">
        <v>72.077384699999996</v>
      </c>
      <c r="L34" s="80">
        <v>71.086551200000002</v>
      </c>
      <c r="M34" s="80">
        <v>71.454609099999999</v>
      </c>
      <c r="N34" s="80">
        <v>68.627021299999996</v>
      </c>
      <c r="O34" s="80">
        <v>66.7171539</v>
      </c>
      <c r="P34" s="80">
        <v>72.491841550000004</v>
      </c>
      <c r="Q34" s="80">
        <v>72.863342470000006</v>
      </c>
      <c r="R34" s="80">
        <v>77.89256743</v>
      </c>
      <c r="S34" s="80">
        <v>100</v>
      </c>
      <c r="T34" s="17"/>
      <c r="Z34" s="20"/>
      <c r="AA34" s="19"/>
      <c r="AB34" s="19"/>
      <c r="AC34" s="19"/>
      <c r="AD34" s="19"/>
      <c r="AE34" s="19"/>
      <c r="AI34" s="14"/>
      <c r="AL34" s="21"/>
      <c r="AM34" s="21"/>
      <c r="AN34" s="21"/>
      <c r="AO34" s="21"/>
      <c r="AP34" s="21"/>
      <c r="AQ34" s="21"/>
      <c r="AR34" s="21"/>
      <c r="AS34" s="21"/>
      <c r="AT34" s="21"/>
      <c r="AU34" s="21"/>
      <c r="AV34" s="21"/>
      <c r="AW34" s="21"/>
      <c r="AX34" s="21"/>
      <c r="AY34" s="21"/>
      <c r="AZ34" s="21"/>
      <c r="BA34" s="21"/>
      <c r="BB34" s="21"/>
    </row>
    <row r="35" spans="1:54" s="115" customFormat="1" ht="22.5" customHeight="1" x14ac:dyDescent="0.25">
      <c r="B35" s="121"/>
      <c r="C35" s="81" t="s">
        <v>11</v>
      </c>
      <c r="D35" s="83">
        <v>10.057558499999999</v>
      </c>
      <c r="E35" s="83">
        <v>9.4034493999999995</v>
      </c>
      <c r="F35" s="83">
        <v>10.1889632</v>
      </c>
      <c r="G35" s="83">
        <v>10.201169700000001</v>
      </c>
      <c r="H35" s="83">
        <v>10.1144739</v>
      </c>
      <c r="I35" s="83">
        <v>9.4106299</v>
      </c>
      <c r="J35" s="83">
        <v>10.690764300000001</v>
      </c>
      <c r="K35" s="83">
        <v>11.0628539</v>
      </c>
      <c r="L35" s="83">
        <v>9.4764331999999989</v>
      </c>
      <c r="M35" s="83">
        <v>10.495304299999999</v>
      </c>
      <c r="N35" s="83">
        <v>11.938655800000001</v>
      </c>
      <c r="O35" s="83">
        <v>7.3815805000000001</v>
      </c>
      <c r="P35" s="83">
        <v>10.189854759999999</v>
      </c>
      <c r="Q35" s="83">
        <v>9.4925930899999997</v>
      </c>
      <c r="R35" s="83">
        <v>10.24990558</v>
      </c>
      <c r="S35" s="83">
        <v>13.159029055257834</v>
      </c>
      <c r="AL35" s="124"/>
      <c r="AM35" s="124"/>
      <c r="AN35" s="124"/>
      <c r="AO35" s="124"/>
      <c r="AP35" s="124"/>
      <c r="AQ35" s="124"/>
      <c r="AR35" s="124"/>
      <c r="AS35" s="124"/>
      <c r="AT35" s="124"/>
      <c r="AU35" s="124"/>
      <c r="AV35" s="124"/>
      <c r="AW35" s="124"/>
      <c r="AX35" s="124"/>
      <c r="AY35" s="124"/>
      <c r="AZ35" s="124"/>
      <c r="BA35" s="124"/>
      <c r="BB35" s="124"/>
    </row>
    <row r="36" spans="1:54" s="24" customFormat="1" ht="22.5" customHeight="1" x14ac:dyDescent="0.25">
      <c r="B36" s="81"/>
      <c r="C36" s="81" t="s">
        <v>20</v>
      </c>
      <c r="D36" s="83">
        <v>23.4140412</v>
      </c>
      <c r="E36" s="83">
        <v>22.252754400000001</v>
      </c>
      <c r="F36" s="83">
        <v>22.831521299999999</v>
      </c>
      <c r="G36" s="83">
        <v>24.261174</v>
      </c>
      <c r="H36" s="83">
        <v>27.465684899999999</v>
      </c>
      <c r="I36" s="83">
        <v>29.959310800000001</v>
      </c>
      <c r="J36" s="83">
        <v>36.326475299999998</v>
      </c>
      <c r="K36" s="83">
        <v>43.264324800000004</v>
      </c>
      <c r="L36" s="83">
        <v>45.488775099999998</v>
      </c>
      <c r="M36" s="83">
        <v>45.6605037</v>
      </c>
      <c r="N36" s="83">
        <v>41.172699899999998</v>
      </c>
      <c r="O36" s="83">
        <v>44.807065999999999</v>
      </c>
      <c r="P36" s="83">
        <v>47.471436690000004</v>
      </c>
      <c r="Q36" s="83">
        <v>48.879794619999998</v>
      </c>
      <c r="R36" s="83">
        <v>52.852581290000003</v>
      </c>
      <c r="S36" s="83">
        <v>67.853176540235665</v>
      </c>
      <c r="AL36" s="25"/>
      <c r="AM36" s="25"/>
      <c r="AN36" s="25"/>
      <c r="AO36" s="25"/>
      <c r="AP36" s="25"/>
      <c r="AQ36" s="25"/>
      <c r="AR36" s="25"/>
      <c r="AS36" s="25"/>
      <c r="AT36" s="25"/>
      <c r="AU36" s="25"/>
      <c r="AV36" s="25"/>
      <c r="AW36" s="25"/>
      <c r="AX36" s="25"/>
      <c r="AY36" s="25"/>
      <c r="AZ36" s="25"/>
      <c r="BA36" s="25"/>
      <c r="BB36" s="25"/>
    </row>
    <row r="37" spans="1:54" s="24" customFormat="1" ht="27" customHeight="1" x14ac:dyDescent="0.25">
      <c r="B37" s="81"/>
      <c r="C37" s="82" t="s">
        <v>12</v>
      </c>
      <c r="D37" s="83">
        <v>10.856535299999999</v>
      </c>
      <c r="E37" s="83">
        <v>9.7655189000000018</v>
      </c>
      <c r="F37" s="83">
        <v>9.7909068999999995</v>
      </c>
      <c r="G37" s="83">
        <v>8.8483324000000003</v>
      </c>
      <c r="H37" s="83">
        <v>7.6085512999999994</v>
      </c>
      <c r="I37" s="83">
        <v>6.9842217</v>
      </c>
      <c r="J37" s="83">
        <v>7.1330420000000005</v>
      </c>
      <c r="K37" s="83">
        <v>7.6675759000000001</v>
      </c>
      <c r="L37" s="83">
        <v>8.1592020999999999</v>
      </c>
      <c r="M37" s="83">
        <v>8.3812332999999999</v>
      </c>
      <c r="N37" s="83">
        <v>8.7142249000000014</v>
      </c>
      <c r="O37" s="83">
        <v>8.4305414999999986</v>
      </c>
      <c r="P37" s="83">
        <v>9.1268697800000016</v>
      </c>
      <c r="Q37" s="83">
        <v>9.451773140000002</v>
      </c>
      <c r="R37" s="83">
        <v>9.4584008000000015</v>
      </c>
      <c r="S37" s="83">
        <v>12.142879753578564</v>
      </c>
      <c r="AL37" s="25"/>
      <c r="AM37" s="25"/>
      <c r="AN37" s="25"/>
      <c r="AO37" s="25"/>
      <c r="AP37" s="25"/>
      <c r="AQ37" s="25"/>
      <c r="AR37" s="25"/>
      <c r="AS37" s="25"/>
      <c r="AT37" s="25"/>
      <c r="AU37" s="25"/>
      <c r="AV37" s="25"/>
      <c r="AW37" s="25"/>
      <c r="AX37" s="25"/>
      <c r="AY37" s="25"/>
      <c r="AZ37" s="25"/>
      <c r="BA37" s="25"/>
      <c r="BB37" s="25"/>
    </row>
    <row r="38" spans="1:54" s="18" customFormat="1" ht="36" customHeight="1" x14ac:dyDescent="0.25">
      <c r="A38" s="17"/>
      <c r="B38" s="191" t="s">
        <v>261</v>
      </c>
      <c r="C38" s="191"/>
      <c r="D38" s="80">
        <v>13.62673979</v>
      </c>
      <c r="E38" s="80">
        <v>15.30500636</v>
      </c>
      <c r="F38" s="80">
        <v>11.02931626</v>
      </c>
      <c r="G38" s="80">
        <v>12.29374108</v>
      </c>
      <c r="H38" s="80">
        <v>15.41569428</v>
      </c>
      <c r="I38" s="80">
        <v>15.857855219999999</v>
      </c>
      <c r="J38" s="80">
        <v>16.659760859999999</v>
      </c>
      <c r="K38" s="80">
        <v>17.34024724</v>
      </c>
      <c r="L38" s="80">
        <v>17.268110530000001</v>
      </c>
      <c r="M38" s="80">
        <v>17.121548309999998</v>
      </c>
      <c r="N38" s="80">
        <v>17.040588919999998</v>
      </c>
      <c r="O38" s="80">
        <v>13.94805414</v>
      </c>
      <c r="P38" s="80">
        <v>14.74478656</v>
      </c>
      <c r="Q38" s="80">
        <v>16.826245</v>
      </c>
      <c r="R38" s="80">
        <v>16.996778289999998</v>
      </c>
      <c r="S38" s="80">
        <v>100</v>
      </c>
      <c r="T38" s="17"/>
      <c r="Y38" s="26"/>
      <c r="AA38" s="19"/>
      <c r="AB38" s="19"/>
      <c r="AC38" s="19"/>
      <c r="AD38" s="19"/>
      <c r="AE38" s="19"/>
      <c r="AI38" s="14"/>
      <c r="AL38" s="21"/>
      <c r="AM38" s="21"/>
      <c r="AN38" s="21"/>
      <c r="AO38" s="21"/>
      <c r="AP38" s="21"/>
      <c r="AQ38" s="21"/>
      <c r="AR38" s="21"/>
      <c r="AS38" s="21"/>
      <c r="AT38" s="21"/>
      <c r="AU38" s="21"/>
      <c r="AV38" s="21"/>
      <c r="AW38" s="21"/>
      <c r="AX38" s="21"/>
      <c r="AY38" s="21"/>
      <c r="AZ38" s="21"/>
      <c r="BA38" s="21"/>
      <c r="BB38" s="21"/>
    </row>
    <row r="39" spans="1:54" s="115" customFormat="1" ht="22.5" customHeight="1" x14ac:dyDescent="0.25">
      <c r="B39" s="121"/>
      <c r="C39" s="81" t="s">
        <v>11</v>
      </c>
      <c r="D39" s="83">
        <v>7.1124026700000007</v>
      </c>
      <c r="E39" s="83">
        <v>12.908404500000001</v>
      </c>
      <c r="F39" s="83">
        <v>7.5434120999999994</v>
      </c>
      <c r="G39" s="83">
        <v>9.2141918399999998</v>
      </c>
      <c r="H39" s="83">
        <v>11.378220349999999</v>
      </c>
      <c r="I39" s="83">
        <v>11.79300198</v>
      </c>
      <c r="J39" s="83">
        <v>12.547567520000001</v>
      </c>
      <c r="K39" s="83">
        <v>13.038140520000001</v>
      </c>
      <c r="L39" s="83">
        <v>13.12764335</v>
      </c>
      <c r="M39" s="83">
        <v>12.86875895</v>
      </c>
      <c r="N39" s="83">
        <v>12.676291409999999</v>
      </c>
      <c r="O39" s="83">
        <v>9.8041121999999987</v>
      </c>
      <c r="P39" s="83">
        <v>11.335709810000001</v>
      </c>
      <c r="Q39" s="83">
        <v>13.0927971</v>
      </c>
      <c r="R39" s="83">
        <v>13.225492050000001</v>
      </c>
      <c r="S39" s="83">
        <v>77.811758348234605</v>
      </c>
      <c r="AL39" s="124"/>
      <c r="AM39" s="124"/>
      <c r="AN39" s="124"/>
      <c r="AO39" s="124"/>
      <c r="AP39" s="124"/>
      <c r="AQ39" s="124"/>
      <c r="AR39" s="124"/>
      <c r="AS39" s="124"/>
      <c r="AT39" s="124"/>
      <c r="AU39" s="124"/>
      <c r="AV39" s="124"/>
      <c r="AW39" s="124"/>
      <c r="AX39" s="124"/>
      <c r="AY39" s="124"/>
      <c r="AZ39" s="124"/>
      <c r="BA39" s="124"/>
      <c r="BB39" s="124"/>
    </row>
    <row r="40" spans="1:54" s="24" customFormat="1" ht="22.5" customHeight="1" x14ac:dyDescent="0.25">
      <c r="B40" s="81"/>
      <c r="C40" s="81" t="s">
        <v>20</v>
      </c>
      <c r="D40" s="83">
        <v>5.0931199999999996E-3</v>
      </c>
      <c r="E40" s="83">
        <v>5.7809000000000003E-3</v>
      </c>
      <c r="F40" s="83">
        <v>6.7477600000000002E-3</v>
      </c>
      <c r="G40" s="83">
        <v>1.706324E-2</v>
      </c>
      <c r="H40" s="83">
        <v>7.6933699999999997E-3</v>
      </c>
      <c r="I40" s="83">
        <v>9.6274099999999994E-3</v>
      </c>
      <c r="J40" s="83">
        <v>2.4906749999999998E-2</v>
      </c>
      <c r="K40" s="83">
        <v>5.0480289999999997E-2</v>
      </c>
      <c r="L40" s="83">
        <v>2.5443960000000002E-2</v>
      </c>
      <c r="M40" s="83">
        <v>2.8473419999999999E-2</v>
      </c>
      <c r="N40" s="83">
        <v>3.3846420000000002E-2</v>
      </c>
      <c r="O40" s="83">
        <v>3.384678E-2</v>
      </c>
      <c r="P40" s="83">
        <v>1.265577E-2</v>
      </c>
      <c r="Q40" s="83">
        <v>3.1639420000000001E-2</v>
      </c>
      <c r="R40" s="83">
        <v>3.1960080000000002E-2</v>
      </c>
      <c r="S40" s="83">
        <v>0.18803610575307447</v>
      </c>
      <c r="AL40" s="25"/>
      <c r="AM40" s="25"/>
      <c r="AN40" s="25"/>
      <c r="AO40" s="25"/>
      <c r="AP40" s="25"/>
      <c r="AQ40" s="25"/>
      <c r="AR40" s="25"/>
      <c r="AS40" s="25"/>
      <c r="AT40" s="25"/>
      <c r="AU40" s="25"/>
      <c r="AV40" s="25"/>
      <c r="AW40" s="25"/>
      <c r="AX40" s="25"/>
      <c r="AY40" s="25"/>
      <c r="AZ40" s="25"/>
      <c r="BA40" s="25"/>
      <c r="BB40" s="25"/>
    </row>
    <row r="41" spans="1:54" s="24" customFormat="1" ht="27" customHeight="1" x14ac:dyDescent="0.25">
      <c r="B41" s="81"/>
      <c r="C41" s="82" t="s">
        <v>12</v>
      </c>
      <c r="D41" s="83">
        <v>4.5537220000000003E-2</v>
      </c>
      <c r="E41" s="83">
        <v>4.5946330000000001E-2</v>
      </c>
      <c r="F41" s="83">
        <v>5.585165000000001E-2</v>
      </c>
      <c r="G41" s="83">
        <v>6.7135459999999994E-2</v>
      </c>
      <c r="H41" s="83">
        <v>0.11830173999999999</v>
      </c>
      <c r="I41" s="83">
        <v>0.15103005999999999</v>
      </c>
      <c r="J41" s="83">
        <v>0.19315091000000001</v>
      </c>
      <c r="K41" s="83">
        <v>0.24197873</v>
      </c>
      <c r="L41" s="83">
        <v>0.21240548999999997</v>
      </c>
      <c r="M41" s="83">
        <v>0.21474328000000001</v>
      </c>
      <c r="N41" s="83">
        <v>0.21337214999999998</v>
      </c>
      <c r="O41" s="83">
        <v>0.19381849000000001</v>
      </c>
      <c r="P41" s="83">
        <v>0.18997397000000002</v>
      </c>
      <c r="Q41" s="83">
        <v>0.18460751</v>
      </c>
      <c r="R41" s="83">
        <v>0.18647849999999999</v>
      </c>
      <c r="S41" s="83">
        <v>1.0971402745761181</v>
      </c>
      <c r="AL41" s="25"/>
      <c r="AM41" s="25"/>
      <c r="AN41" s="25"/>
      <c r="AO41" s="25"/>
      <c r="AP41" s="25"/>
      <c r="AQ41" s="25"/>
      <c r="AR41" s="25"/>
      <c r="AS41" s="25"/>
      <c r="AT41" s="25"/>
      <c r="AU41" s="25"/>
      <c r="AV41" s="25"/>
      <c r="AW41" s="25"/>
      <c r="AX41" s="25"/>
      <c r="AY41" s="25"/>
      <c r="AZ41" s="25"/>
      <c r="BA41" s="25"/>
      <c r="BB41" s="25"/>
    </row>
    <row r="42" spans="1:54" s="18" customFormat="1" ht="36" customHeight="1" x14ac:dyDescent="0.25">
      <c r="A42" s="17"/>
      <c r="B42" s="191" t="s">
        <v>262</v>
      </c>
      <c r="C42" s="191"/>
      <c r="D42" s="80">
        <v>50.062613599999999</v>
      </c>
      <c r="E42" s="80">
        <v>48.163522799999996</v>
      </c>
      <c r="F42" s="80">
        <v>48.692245100000001</v>
      </c>
      <c r="G42" s="80">
        <v>49.6531381</v>
      </c>
      <c r="H42" s="80">
        <v>51.411292600000003</v>
      </c>
      <c r="I42" s="80">
        <v>51.500174200000004</v>
      </c>
      <c r="J42" s="80">
        <v>61.313400899999998</v>
      </c>
      <c r="K42" s="80">
        <v>69.442250700000002</v>
      </c>
      <c r="L42" s="80">
        <v>70.084874200000002</v>
      </c>
      <c r="M42" s="80">
        <v>70.384659100000007</v>
      </c>
      <c r="N42" s="80">
        <v>67.536691300000001</v>
      </c>
      <c r="O42" s="80">
        <v>65.420985900000005</v>
      </c>
      <c r="P42" s="80">
        <v>71.292723110000011</v>
      </c>
      <c r="Q42" s="80">
        <v>71.624893729999997</v>
      </c>
      <c r="R42" s="80">
        <v>76.560830300000006</v>
      </c>
      <c r="S42" s="80">
        <v>100</v>
      </c>
      <c r="T42" s="17"/>
      <c r="AA42" s="19"/>
      <c r="AB42" s="19"/>
      <c r="AC42" s="19"/>
      <c r="AD42" s="19"/>
      <c r="AE42" s="19"/>
      <c r="AI42" s="14"/>
      <c r="AL42" s="21"/>
      <c r="AM42" s="21"/>
      <c r="AN42" s="21"/>
      <c r="AO42" s="21"/>
      <c r="AP42" s="21"/>
      <c r="AQ42" s="21"/>
      <c r="AR42" s="21"/>
      <c r="AS42" s="21"/>
      <c r="AT42" s="21"/>
      <c r="AU42" s="21"/>
      <c r="AV42" s="21"/>
      <c r="AW42" s="21"/>
      <c r="AX42" s="21"/>
      <c r="AY42" s="21"/>
      <c r="AZ42" s="21"/>
      <c r="BA42" s="21"/>
      <c r="BB42" s="21"/>
    </row>
    <row r="43" spans="1:54" s="115" customFormat="1" ht="22.5" customHeight="1" x14ac:dyDescent="0.25">
      <c r="B43" s="121"/>
      <c r="C43" s="81" t="s">
        <v>13</v>
      </c>
      <c r="D43" s="83">
        <v>13.38998</v>
      </c>
      <c r="E43" s="83">
        <v>13.07968</v>
      </c>
      <c r="F43" s="83">
        <v>14.464259999999999</v>
      </c>
      <c r="G43" s="83">
        <v>15.451870000000001</v>
      </c>
      <c r="H43" s="83">
        <v>16.955220000000001</v>
      </c>
      <c r="I43" s="83">
        <v>18.286300000000001</v>
      </c>
      <c r="J43" s="83">
        <v>20.266869999999997</v>
      </c>
      <c r="K43" s="83">
        <v>22.430409999999998</v>
      </c>
      <c r="L43" s="83">
        <v>24.072860000000002</v>
      </c>
      <c r="M43" s="83">
        <v>24.39921</v>
      </c>
      <c r="N43" s="83">
        <v>24.875360000000001</v>
      </c>
      <c r="O43" s="83">
        <v>25.74634</v>
      </c>
      <c r="P43" s="83">
        <v>26.469046890000001</v>
      </c>
      <c r="Q43" s="83">
        <v>27.199302710000001</v>
      </c>
      <c r="R43" s="83">
        <v>28.656127349999998</v>
      </c>
      <c r="S43" s="83">
        <v>37.429227501468198</v>
      </c>
      <c r="AL43" s="124"/>
      <c r="AM43" s="124"/>
      <c r="AN43" s="124"/>
      <c r="AO43" s="124"/>
      <c r="AP43" s="124"/>
      <c r="AQ43" s="124"/>
      <c r="AR43" s="124"/>
      <c r="AS43" s="124"/>
      <c r="AT43" s="124"/>
      <c r="AU43" s="124"/>
      <c r="AV43" s="124"/>
      <c r="AW43" s="124"/>
      <c r="AX43" s="124"/>
      <c r="AY43" s="124"/>
      <c r="AZ43" s="124"/>
      <c r="BA43" s="124"/>
      <c r="BB43" s="124"/>
    </row>
    <row r="44" spans="1:54" s="24" customFormat="1" ht="22.5" customHeight="1" x14ac:dyDescent="0.25">
      <c r="B44" s="81"/>
      <c r="C44" s="81" t="s">
        <v>2</v>
      </c>
      <c r="D44" s="83">
        <v>18.399452199999999</v>
      </c>
      <c r="E44" s="83">
        <v>16.074570599999998</v>
      </c>
      <c r="F44" s="83">
        <v>13.835527599999999</v>
      </c>
      <c r="G44" s="83">
        <v>14.233694600000002</v>
      </c>
      <c r="H44" s="83">
        <v>16.342428399999999</v>
      </c>
      <c r="I44" s="83">
        <v>16.203845600000001</v>
      </c>
      <c r="J44" s="83">
        <v>22.505226200000003</v>
      </c>
      <c r="K44" s="83">
        <v>29.8397726</v>
      </c>
      <c r="L44" s="83">
        <v>29.687745200000002</v>
      </c>
      <c r="M44" s="83">
        <v>28.474628599999999</v>
      </c>
      <c r="N44" s="83">
        <v>25.491995800000002</v>
      </c>
      <c r="O44" s="83">
        <v>22.826862400000003</v>
      </c>
      <c r="P44" s="83">
        <v>25.340215570000002</v>
      </c>
      <c r="Q44" s="83">
        <v>23.832005330000001</v>
      </c>
      <c r="R44" s="83">
        <v>26.618769349999997</v>
      </c>
      <c r="S44" s="83">
        <v>34.76813044698654</v>
      </c>
      <c r="AL44" s="25"/>
      <c r="AM44" s="25"/>
      <c r="AN44" s="25"/>
      <c r="AO44" s="25"/>
      <c r="AP44" s="25"/>
      <c r="AQ44" s="25"/>
      <c r="AR44" s="25"/>
      <c r="AS44" s="25"/>
      <c r="AT44" s="25"/>
      <c r="AU44" s="25"/>
      <c r="AV44" s="25"/>
      <c r="AW44" s="25"/>
      <c r="AX44" s="25"/>
      <c r="AY44" s="25"/>
      <c r="AZ44" s="25"/>
      <c r="BA44" s="25"/>
      <c r="BB44" s="25"/>
    </row>
    <row r="45" spans="1:54" s="24" customFormat="1" ht="22.5" customHeight="1" x14ac:dyDescent="0.25">
      <c r="B45" s="81"/>
      <c r="C45" s="81" t="s">
        <v>14</v>
      </c>
      <c r="D45" s="83">
        <v>2.4005000000000001</v>
      </c>
      <c r="E45" s="83">
        <v>2.4840374000000001</v>
      </c>
      <c r="F45" s="83">
        <v>4.3391437999999996</v>
      </c>
      <c r="G45" s="83">
        <v>4.2258401999999995</v>
      </c>
      <c r="H45" s="83">
        <v>3.8273571999999998</v>
      </c>
      <c r="I45" s="83">
        <v>3.2051475999999997</v>
      </c>
      <c r="J45" s="83">
        <v>3.3549387999999998</v>
      </c>
      <c r="K45" s="83">
        <v>3.1091275999999999</v>
      </c>
      <c r="L45" s="83">
        <v>1.7898128</v>
      </c>
      <c r="M45" s="83">
        <v>1.7081957999999999</v>
      </c>
      <c r="N45" s="83">
        <v>1.4940712</v>
      </c>
      <c r="O45" s="83">
        <v>1.8166983999999999</v>
      </c>
      <c r="P45" s="83">
        <v>1.88565804</v>
      </c>
      <c r="Q45" s="83">
        <v>1.98191692</v>
      </c>
      <c r="R45" s="83">
        <v>1.89961917</v>
      </c>
      <c r="S45" s="83">
        <v>2.4811893530365747</v>
      </c>
      <c r="AL45" s="25"/>
      <c r="AM45" s="25"/>
      <c r="AN45" s="25"/>
      <c r="AO45" s="25"/>
      <c r="AP45" s="25"/>
      <c r="AQ45" s="25"/>
      <c r="AR45" s="25"/>
      <c r="AS45" s="25"/>
      <c r="AT45" s="25"/>
      <c r="AU45" s="25"/>
      <c r="AV45" s="25"/>
      <c r="AW45" s="25"/>
      <c r="AX45" s="25"/>
      <c r="AY45" s="25"/>
      <c r="AZ45" s="25"/>
      <c r="BA45" s="25"/>
      <c r="BB45" s="25"/>
    </row>
    <row r="46" spans="1:54" s="24" customFormat="1" ht="22.5" customHeight="1" x14ac:dyDescent="0.25">
      <c r="B46" s="81"/>
      <c r="C46" s="81" t="s">
        <v>15</v>
      </c>
      <c r="D46" s="83">
        <v>1.1846135999999998</v>
      </c>
      <c r="E46" s="83">
        <v>1.2293562</v>
      </c>
      <c r="F46" s="83">
        <v>1.2666416999999999</v>
      </c>
      <c r="G46" s="83">
        <v>1.3145802000000002</v>
      </c>
      <c r="H46" s="83">
        <v>1.3667799</v>
      </c>
      <c r="I46" s="83">
        <v>1.7321777999999999</v>
      </c>
      <c r="J46" s="83">
        <v>1.7928998999999999</v>
      </c>
      <c r="K46" s="83">
        <v>2.0091557999999998</v>
      </c>
      <c r="L46" s="83">
        <v>2.1572325000000001</v>
      </c>
      <c r="M46" s="83">
        <v>2.2062363</v>
      </c>
      <c r="N46" s="83">
        <v>2.2765461</v>
      </c>
      <c r="O46" s="83">
        <v>2.6057238000000003</v>
      </c>
      <c r="P46" s="83">
        <v>2.9204571000000001</v>
      </c>
      <c r="Q46" s="83">
        <v>3.1088835100000001</v>
      </c>
      <c r="R46" s="83">
        <v>3.4586245600000001</v>
      </c>
      <c r="S46" s="83">
        <v>4.517485699211389</v>
      </c>
      <c r="AL46" s="25"/>
      <c r="AM46" s="25"/>
      <c r="AN46" s="25"/>
      <c r="AO46" s="25"/>
      <c r="AP46" s="25"/>
      <c r="AQ46" s="25"/>
      <c r="AR46" s="25"/>
      <c r="AS46" s="25"/>
      <c r="AT46" s="25"/>
      <c r="AU46" s="25"/>
      <c r="AV46" s="25"/>
      <c r="AW46" s="25"/>
      <c r="AX46" s="25"/>
      <c r="AY46" s="25"/>
      <c r="AZ46" s="25"/>
      <c r="BA46" s="25"/>
      <c r="BB46" s="25"/>
    </row>
    <row r="47" spans="1:54" s="24" customFormat="1" ht="27" customHeight="1" x14ac:dyDescent="0.25">
      <c r="B47" s="81"/>
      <c r="C47" s="82" t="s">
        <v>16</v>
      </c>
      <c r="D47" s="83">
        <v>1.1206623999999998</v>
      </c>
      <c r="E47" s="83">
        <v>1.2471888</v>
      </c>
      <c r="F47" s="83">
        <v>1.4731288</v>
      </c>
      <c r="G47" s="83">
        <v>2.0831667999999999</v>
      </c>
      <c r="H47" s="83">
        <v>3.2320717000000001</v>
      </c>
      <c r="I47" s="83">
        <v>4.2488016999999996</v>
      </c>
      <c r="J47" s="83">
        <v>4.9108059000000006</v>
      </c>
      <c r="K47" s="83">
        <v>5.6835206999999999</v>
      </c>
      <c r="L47" s="83">
        <v>6.3342279000000001</v>
      </c>
      <c r="M47" s="83">
        <v>6.8832620999999996</v>
      </c>
      <c r="N47" s="83">
        <v>7.2029671999999998</v>
      </c>
      <c r="O47" s="83">
        <v>7.5034674000000008</v>
      </c>
      <c r="P47" s="83">
        <v>8.1236727000000002</v>
      </c>
      <c r="Q47" s="83">
        <v>8.5439211000000004</v>
      </c>
      <c r="R47" s="83">
        <v>8.6522430000000004</v>
      </c>
      <c r="S47" s="83">
        <v>11.301135275174779</v>
      </c>
      <c r="AL47" s="25"/>
      <c r="AM47" s="25"/>
      <c r="AN47" s="25"/>
      <c r="AO47" s="25"/>
      <c r="AP47" s="25"/>
      <c r="AQ47" s="25"/>
      <c r="AR47" s="25"/>
      <c r="AS47" s="25"/>
      <c r="AT47" s="25"/>
      <c r="AU47" s="25"/>
      <c r="AV47" s="25"/>
      <c r="AW47" s="25"/>
      <c r="AX47" s="25"/>
      <c r="AY47" s="25"/>
      <c r="AZ47" s="25"/>
      <c r="BA47" s="25"/>
      <c r="BB47" s="25"/>
    </row>
    <row r="48" spans="1:54" s="18" customFormat="1" ht="36" customHeight="1" x14ac:dyDescent="0.25">
      <c r="A48" s="17"/>
      <c r="B48" s="191" t="s">
        <v>263</v>
      </c>
      <c r="C48" s="191"/>
      <c r="D48" s="80">
        <v>40.696990499999998</v>
      </c>
      <c r="E48" s="80">
        <v>34.492444600000006</v>
      </c>
      <c r="F48" s="80">
        <v>38.350491300000002</v>
      </c>
      <c r="G48" s="80">
        <v>36.383058900000002</v>
      </c>
      <c r="H48" s="80">
        <v>38.8715039</v>
      </c>
      <c r="I48" s="80">
        <v>41.638720200000002</v>
      </c>
      <c r="J48" s="80">
        <v>44.078845899999997</v>
      </c>
      <c r="K48" s="80">
        <v>48.616146299999997</v>
      </c>
      <c r="L48" s="80">
        <v>53.137996000000001</v>
      </c>
      <c r="M48" s="80">
        <v>55.400890199999999</v>
      </c>
      <c r="N48" s="80">
        <v>51.892923799999998</v>
      </c>
      <c r="O48" s="80">
        <v>49.216214600000001</v>
      </c>
      <c r="P48" s="80">
        <v>54.588149360000003</v>
      </c>
      <c r="Q48" s="80">
        <v>49.061931020000003</v>
      </c>
      <c r="R48" s="80">
        <v>39.601691959999997</v>
      </c>
      <c r="S48" s="80">
        <v>100</v>
      </c>
      <c r="T48" s="17"/>
      <c r="AA48" s="19"/>
      <c r="AB48" s="19"/>
      <c r="AC48" s="19"/>
      <c r="AD48" s="19"/>
      <c r="AE48" s="19"/>
      <c r="AI48" s="14"/>
      <c r="AL48" s="21"/>
      <c r="AM48" s="21"/>
      <c r="AN48" s="21"/>
      <c r="AO48" s="21"/>
      <c r="AP48" s="21"/>
      <c r="AQ48" s="21"/>
      <c r="AR48" s="21"/>
      <c r="AS48" s="21"/>
      <c r="AT48" s="21"/>
      <c r="AU48" s="21"/>
      <c r="AV48" s="21"/>
      <c r="AW48" s="21"/>
      <c r="AX48" s="21"/>
      <c r="AY48" s="21"/>
      <c r="AZ48" s="21"/>
      <c r="BA48" s="21"/>
      <c r="BB48" s="21"/>
    </row>
    <row r="49" spans="1:54" s="115" customFormat="1" ht="22.5" customHeight="1" x14ac:dyDescent="0.25">
      <c r="B49" s="121"/>
      <c r="C49" s="81" t="s">
        <v>4</v>
      </c>
      <c r="D49" s="83">
        <v>40.696990499999998</v>
      </c>
      <c r="E49" s="83">
        <v>34.492444600000006</v>
      </c>
      <c r="F49" s="83">
        <v>38.350491300000002</v>
      </c>
      <c r="G49" s="83">
        <v>36.383058900000002</v>
      </c>
      <c r="H49" s="83">
        <v>38.8715039</v>
      </c>
      <c r="I49" s="83">
        <v>41.638720200000002</v>
      </c>
      <c r="J49" s="83">
        <v>44.078845899999997</v>
      </c>
      <c r="K49" s="83">
        <v>48.616146299999997</v>
      </c>
      <c r="L49" s="83">
        <v>53.137996000000001</v>
      </c>
      <c r="M49" s="83">
        <v>55.400890199999999</v>
      </c>
      <c r="N49" s="83">
        <v>51.892923799999998</v>
      </c>
      <c r="O49" s="83">
        <v>49.216214600000001</v>
      </c>
      <c r="P49" s="83">
        <v>54.588149360000003</v>
      </c>
      <c r="Q49" s="83">
        <v>49.061931020000003</v>
      </c>
      <c r="R49" s="83">
        <v>39.601691959999997</v>
      </c>
      <c r="S49" s="83">
        <v>100</v>
      </c>
      <c r="AL49" s="124"/>
      <c r="AM49" s="124"/>
      <c r="AN49" s="124"/>
      <c r="AO49" s="124"/>
      <c r="AP49" s="124"/>
      <c r="AQ49" s="124"/>
      <c r="AR49" s="124"/>
      <c r="AS49" s="124"/>
      <c r="AT49" s="124"/>
      <c r="AU49" s="124"/>
      <c r="AV49" s="124"/>
      <c r="AW49" s="124"/>
      <c r="AX49" s="124"/>
      <c r="AY49" s="124"/>
      <c r="AZ49" s="124"/>
      <c r="BA49" s="124"/>
      <c r="BB49" s="124"/>
    </row>
    <row r="50" spans="1:54" s="24" customFormat="1" ht="22.5" customHeight="1" x14ac:dyDescent="0.25">
      <c r="B50" s="81"/>
      <c r="C50" s="81" t="s">
        <v>0</v>
      </c>
      <c r="D50" s="83">
        <v>0</v>
      </c>
      <c r="E50" s="83">
        <v>0</v>
      </c>
      <c r="F50" s="83">
        <v>0</v>
      </c>
      <c r="G50" s="83">
        <v>0</v>
      </c>
      <c r="H50" s="83">
        <v>0</v>
      </c>
      <c r="I50" s="83">
        <v>0</v>
      </c>
      <c r="J50" s="83">
        <v>0</v>
      </c>
      <c r="K50" s="83">
        <v>0</v>
      </c>
      <c r="L50" s="83">
        <v>0</v>
      </c>
      <c r="M50" s="83">
        <v>0</v>
      </c>
      <c r="N50" s="83">
        <v>0</v>
      </c>
      <c r="O50" s="83">
        <v>0</v>
      </c>
      <c r="P50" s="83">
        <v>0</v>
      </c>
      <c r="Q50" s="83">
        <v>0</v>
      </c>
      <c r="R50" s="83">
        <v>0</v>
      </c>
      <c r="S50" s="83">
        <v>0</v>
      </c>
      <c r="W50" s="49"/>
      <c r="AL50" s="25"/>
      <c r="AM50" s="25"/>
      <c r="AN50" s="25"/>
      <c r="AO50" s="25"/>
      <c r="AP50" s="25"/>
      <c r="AQ50" s="25"/>
      <c r="AR50" s="25"/>
      <c r="AS50" s="25"/>
      <c r="AT50" s="25"/>
      <c r="AU50" s="25"/>
      <c r="AV50" s="25"/>
      <c r="AW50" s="25"/>
      <c r="AX50" s="25"/>
      <c r="AY50" s="25"/>
      <c r="AZ50" s="25"/>
      <c r="BA50" s="25"/>
      <c r="BB50" s="25"/>
    </row>
    <row r="51" spans="1:54" s="24" customFormat="1" ht="22.5" customHeight="1" x14ac:dyDescent="0.25">
      <c r="B51" s="81"/>
      <c r="C51" s="81" t="s">
        <v>13</v>
      </c>
      <c r="D51" s="83">
        <v>5.73306</v>
      </c>
      <c r="E51" s="83">
        <v>4.6630600000000006</v>
      </c>
      <c r="F51" s="83">
        <v>5.6260600000000007</v>
      </c>
      <c r="G51" s="83">
        <v>6.8084100000000003</v>
      </c>
      <c r="H51" s="83">
        <v>8.2176000000000009</v>
      </c>
      <c r="I51" s="83">
        <v>10.03018</v>
      </c>
      <c r="J51" s="83">
        <v>12.31035</v>
      </c>
      <c r="K51" s="83">
        <v>14.09939</v>
      </c>
      <c r="L51" s="83">
        <v>14.728549999999998</v>
      </c>
      <c r="M51" s="83">
        <v>15.395160000000001</v>
      </c>
      <c r="N51" s="83">
        <v>14.37973</v>
      </c>
      <c r="O51" s="83">
        <v>12.378830000000001</v>
      </c>
      <c r="P51" s="83">
        <v>13.94305765</v>
      </c>
      <c r="Q51" s="83">
        <v>14.520862580000001</v>
      </c>
      <c r="R51" s="83">
        <v>15.23599287</v>
      </c>
      <c r="S51" s="83">
        <v>38.473085658535084</v>
      </c>
      <c r="AL51" s="25"/>
      <c r="AM51" s="25"/>
      <c r="AN51" s="25"/>
      <c r="AO51" s="25"/>
      <c r="AP51" s="25"/>
      <c r="AQ51" s="25"/>
      <c r="AR51" s="25"/>
      <c r="AS51" s="25"/>
      <c r="AT51" s="25"/>
      <c r="AU51" s="25"/>
      <c r="AV51" s="25"/>
      <c r="AW51" s="25"/>
      <c r="AX51" s="25"/>
      <c r="AY51" s="25"/>
      <c r="AZ51" s="25"/>
      <c r="BA51" s="25"/>
      <c r="BB51" s="25"/>
    </row>
    <row r="52" spans="1:54" s="24" customFormat="1" ht="22.5" customHeight="1" x14ac:dyDescent="0.25">
      <c r="B52" s="81"/>
      <c r="C52" s="81" t="s">
        <v>2</v>
      </c>
      <c r="D52" s="83">
        <v>12.5903508</v>
      </c>
      <c r="E52" s="83">
        <v>8.9106672000000007</v>
      </c>
      <c r="F52" s="83">
        <v>10.783603400000001</v>
      </c>
      <c r="G52" s="83">
        <v>10.7101752</v>
      </c>
      <c r="H52" s="83">
        <v>7.4234876000000005</v>
      </c>
      <c r="I52" s="83">
        <v>9.2809107999999991</v>
      </c>
      <c r="J52" s="83">
        <v>8.5362867999999992</v>
      </c>
      <c r="K52" s="83">
        <v>10.860134200000001</v>
      </c>
      <c r="L52" s="83">
        <v>10.4226676</v>
      </c>
      <c r="M52" s="83">
        <v>10.012090200000001</v>
      </c>
      <c r="N52" s="83">
        <v>6.3861850000000002</v>
      </c>
      <c r="O52" s="83">
        <v>5.0148358000000002</v>
      </c>
      <c r="P52" s="83">
        <v>5.9661301899999994</v>
      </c>
      <c r="Q52" s="83">
        <v>5.70707685</v>
      </c>
      <c r="R52" s="83">
        <v>2.6936085300000001</v>
      </c>
      <c r="S52" s="83">
        <v>6.8017511290191859</v>
      </c>
      <c r="AL52" s="25"/>
      <c r="AM52" s="25"/>
      <c r="AN52" s="25"/>
      <c r="AO52" s="25"/>
      <c r="AP52" s="25"/>
      <c r="AQ52" s="25"/>
      <c r="AR52" s="25"/>
      <c r="AS52" s="25"/>
      <c r="AT52" s="25"/>
      <c r="AU52" s="25"/>
      <c r="AV52" s="25"/>
      <c r="AW52" s="25"/>
      <c r="AX52" s="25"/>
      <c r="AY52" s="25"/>
      <c r="AZ52" s="25"/>
      <c r="BA52" s="25"/>
      <c r="BB52" s="25"/>
    </row>
    <row r="53" spans="1:54" s="24" customFormat="1" ht="22.5" customHeight="1" x14ac:dyDescent="0.25">
      <c r="B53" s="81"/>
      <c r="C53" s="81" t="s">
        <v>14</v>
      </c>
      <c r="D53" s="83">
        <v>1.353882</v>
      </c>
      <c r="E53" s="83">
        <v>1.5257578000000001</v>
      </c>
      <c r="F53" s="83">
        <v>1.9616886</v>
      </c>
      <c r="G53" s="83">
        <v>2.3332860000000002</v>
      </c>
      <c r="H53" s="83">
        <v>1.7312406</v>
      </c>
      <c r="I53" s="83">
        <v>0.49738359999999998</v>
      </c>
      <c r="J53" s="83">
        <v>0.90546860000000007</v>
      </c>
      <c r="K53" s="83">
        <v>0.38119940000000002</v>
      </c>
      <c r="L53" s="83">
        <v>9.6980200000000003E-2</v>
      </c>
      <c r="M53" s="83">
        <v>0.1574728</v>
      </c>
      <c r="N53" s="83">
        <v>0.13442799999999999</v>
      </c>
      <c r="O53" s="83">
        <v>0.25541320000000001</v>
      </c>
      <c r="P53" s="83">
        <v>0.61754975000000001</v>
      </c>
      <c r="Q53" s="83">
        <v>0.80979724999999991</v>
      </c>
      <c r="R53" s="83">
        <v>0.44245023</v>
      </c>
      <c r="S53" s="83">
        <v>1.1172508246539072</v>
      </c>
      <c r="AL53" s="25"/>
      <c r="AM53" s="25"/>
      <c r="AN53" s="25"/>
      <c r="AO53" s="25"/>
      <c r="AP53" s="25"/>
      <c r="AQ53" s="25"/>
      <c r="AR53" s="25"/>
      <c r="AS53" s="25"/>
      <c r="AT53" s="25"/>
      <c r="AU53" s="25"/>
      <c r="AV53" s="25"/>
      <c r="AW53" s="25"/>
      <c r="AX53" s="25"/>
      <c r="AY53" s="25"/>
      <c r="AZ53" s="25"/>
      <c r="BA53" s="25"/>
      <c r="BB53" s="25"/>
    </row>
    <row r="54" spans="1:54" s="24" customFormat="1" ht="22.5" customHeight="1" x14ac:dyDescent="0.25">
      <c r="B54" s="81"/>
      <c r="C54" s="81" t="s">
        <v>15</v>
      </c>
      <c r="D54" s="83">
        <v>0.55289070000000007</v>
      </c>
      <c r="E54" s="83">
        <v>0.67220429999999998</v>
      </c>
      <c r="F54" s="83">
        <v>0.9939249</v>
      </c>
      <c r="G54" s="83">
        <v>0.64983299999999999</v>
      </c>
      <c r="H54" s="83">
        <v>0.1448808</v>
      </c>
      <c r="I54" s="83">
        <v>0.48790739999999999</v>
      </c>
      <c r="J54" s="83">
        <v>0.68924909999999995</v>
      </c>
      <c r="K54" s="83">
        <v>0.59976390000000002</v>
      </c>
      <c r="L54" s="83">
        <v>0.80323620000000007</v>
      </c>
      <c r="M54" s="83">
        <v>0.82880339999999997</v>
      </c>
      <c r="N54" s="83">
        <v>1.0152308999999999</v>
      </c>
      <c r="O54" s="83">
        <v>0.83945639999999999</v>
      </c>
      <c r="P54" s="83">
        <v>1.5800753299999999</v>
      </c>
      <c r="Q54" s="83">
        <v>0.73039676999999992</v>
      </c>
      <c r="R54" s="83">
        <v>0.13381213</v>
      </c>
      <c r="S54" s="83">
        <v>0.33789498220216957</v>
      </c>
      <c r="AL54" s="25"/>
      <c r="AM54" s="25"/>
      <c r="AN54" s="25"/>
      <c r="AO54" s="25"/>
      <c r="AP54" s="25"/>
      <c r="AQ54" s="25"/>
      <c r="AR54" s="25"/>
      <c r="AS54" s="25"/>
      <c r="AT54" s="25"/>
      <c r="AU54" s="25"/>
      <c r="AV54" s="25"/>
      <c r="AW54" s="25"/>
      <c r="AX54" s="25"/>
      <c r="AY54" s="25"/>
      <c r="AZ54" s="25"/>
      <c r="BA54" s="25"/>
      <c r="BB54" s="25"/>
    </row>
    <row r="55" spans="1:54" s="24" customFormat="1" ht="27" customHeight="1" x14ac:dyDescent="0.25">
      <c r="B55" s="81"/>
      <c r="C55" s="82" t="s">
        <v>16</v>
      </c>
      <c r="D55" s="83">
        <v>2.4853400000000001E-2</v>
      </c>
      <c r="E55" s="83">
        <v>7.7949299999999999E-2</v>
      </c>
      <c r="F55" s="83">
        <v>0.1558986</v>
      </c>
      <c r="G55" s="83">
        <v>0.47221460000000004</v>
      </c>
      <c r="H55" s="83">
        <v>1.0359349</v>
      </c>
      <c r="I55" s="83">
        <v>1.8323734</v>
      </c>
      <c r="J55" s="83">
        <v>2.2503623999999998</v>
      </c>
      <c r="K55" s="83">
        <v>2.9078477999999999</v>
      </c>
      <c r="L55" s="83">
        <v>3.7280100000000003</v>
      </c>
      <c r="M55" s="83">
        <v>4.0714388000000001</v>
      </c>
      <c r="N55" s="83">
        <v>4.7865388999999992</v>
      </c>
      <c r="O55" s="83">
        <v>5.0565372000000002</v>
      </c>
      <c r="P55" s="83">
        <v>6.1703468400000006</v>
      </c>
      <c r="Q55" s="83">
        <v>6.2885563900000001</v>
      </c>
      <c r="R55" s="83">
        <v>6.5107995299999999</v>
      </c>
      <c r="S55" s="83">
        <v>16.44071050443068</v>
      </c>
      <c r="AL55" s="25"/>
      <c r="AM55" s="25"/>
      <c r="AN55" s="25"/>
      <c r="AO55" s="25"/>
      <c r="AP55" s="25"/>
      <c r="AQ55" s="25"/>
      <c r="AR55" s="25"/>
      <c r="AS55" s="25"/>
      <c r="AT55" s="25"/>
      <c r="AU55" s="25"/>
      <c r="AV55" s="25"/>
      <c r="AW55" s="25"/>
      <c r="AX55" s="25"/>
      <c r="AY55" s="25"/>
      <c r="AZ55" s="25"/>
      <c r="BA55" s="25"/>
      <c r="BB55" s="25"/>
    </row>
    <row r="56" spans="1:54" s="18" customFormat="1" ht="36" customHeight="1" x14ac:dyDescent="0.25">
      <c r="A56" s="17"/>
      <c r="B56" s="191" t="s">
        <v>264</v>
      </c>
      <c r="C56" s="191"/>
      <c r="D56" s="80">
        <v>64.33801785</v>
      </c>
      <c r="E56" s="80">
        <v>55.451037310000004</v>
      </c>
      <c r="F56" s="80">
        <v>58.093741430000001</v>
      </c>
      <c r="G56" s="80">
        <v>56.39120527</v>
      </c>
      <c r="H56" s="80">
        <v>53.984753350000005</v>
      </c>
      <c r="I56" s="80">
        <v>57.15121826</v>
      </c>
      <c r="J56" s="80">
        <v>57.969687260000001</v>
      </c>
      <c r="K56" s="80">
        <v>52.067179780000004</v>
      </c>
      <c r="L56" s="80">
        <v>50.631282679999998</v>
      </c>
      <c r="M56" s="80">
        <v>49.074713199999998</v>
      </c>
      <c r="N56" s="80">
        <v>47.325821250000004</v>
      </c>
      <c r="O56" s="80">
        <v>46.357381410000002</v>
      </c>
      <c r="P56" s="80">
        <v>41.222094799999994</v>
      </c>
      <c r="Q56" s="80">
        <v>35.07387465</v>
      </c>
      <c r="R56" s="80">
        <v>24.755764609999996</v>
      </c>
      <c r="S56" s="80">
        <v>100</v>
      </c>
      <c r="T56" s="17"/>
      <c r="AA56" s="19"/>
      <c r="AB56" s="19"/>
      <c r="AC56" s="19"/>
      <c r="AD56" s="19"/>
      <c r="AE56" s="19"/>
      <c r="AI56" s="14"/>
      <c r="AL56" s="21"/>
      <c r="AM56" s="21"/>
      <c r="AN56" s="21"/>
      <c r="AO56" s="21"/>
      <c r="AP56" s="21"/>
      <c r="AQ56" s="21"/>
      <c r="AR56" s="21"/>
      <c r="AS56" s="21"/>
      <c r="AT56" s="21"/>
      <c r="AU56" s="21"/>
      <c r="AV56" s="21"/>
      <c r="AW56" s="21"/>
      <c r="AX56" s="21"/>
      <c r="AY56" s="21"/>
      <c r="AZ56" s="21"/>
      <c r="BA56" s="21"/>
      <c r="BB56" s="21"/>
    </row>
    <row r="57" spans="1:54" s="115" customFormat="1" ht="22.5" customHeight="1" x14ac:dyDescent="0.25">
      <c r="B57" s="121"/>
      <c r="C57" s="81" t="s">
        <v>4</v>
      </c>
      <c r="D57" s="83">
        <v>28.041563699999998</v>
      </c>
      <c r="E57" s="83">
        <v>20.034339599999999</v>
      </c>
      <c r="F57" s="83">
        <v>23.5993718</v>
      </c>
      <c r="G57" s="83">
        <v>21.870574900000001</v>
      </c>
      <c r="H57" s="83">
        <v>21.288922400000001</v>
      </c>
      <c r="I57" s="83">
        <v>21.177478999999998</v>
      </c>
      <c r="J57" s="83">
        <v>22.547101299999998</v>
      </c>
      <c r="K57" s="83">
        <v>19.757136800000001</v>
      </c>
      <c r="L57" s="83">
        <v>20.4081738</v>
      </c>
      <c r="M57" s="83">
        <v>19.997643</v>
      </c>
      <c r="N57" s="83">
        <v>19.7111436</v>
      </c>
      <c r="O57" s="83">
        <v>20.899179400000001</v>
      </c>
      <c r="P57" s="83">
        <v>17.471580279999998</v>
      </c>
      <c r="Q57" s="83">
        <v>12.919854509999999</v>
      </c>
      <c r="R57" s="83">
        <v>6.9771050099999998</v>
      </c>
      <c r="S57" s="83">
        <v>28.183758893803766</v>
      </c>
      <c r="AL57" s="124"/>
      <c r="AM57" s="124"/>
      <c r="AN57" s="124"/>
      <c r="AO57" s="124"/>
      <c r="AP57" s="124"/>
      <c r="AQ57" s="124"/>
      <c r="AR57" s="124"/>
      <c r="AS57" s="124"/>
      <c r="AT57" s="124"/>
      <c r="AU57" s="124"/>
      <c r="AV57" s="124"/>
      <c r="AW57" s="124"/>
      <c r="AX57" s="124"/>
      <c r="AY57" s="124"/>
      <c r="AZ57" s="124"/>
      <c r="BA57" s="124"/>
      <c r="BB57" s="124"/>
    </row>
    <row r="58" spans="1:54" s="24" customFormat="1" ht="22.5" customHeight="1" x14ac:dyDescent="0.25">
      <c r="B58" s="81"/>
      <c r="C58" s="81" t="s">
        <v>0</v>
      </c>
      <c r="D58" s="83">
        <v>36.296454149999995</v>
      </c>
      <c r="E58" s="83">
        <v>35.416697710000001</v>
      </c>
      <c r="F58" s="83">
        <v>34.494369630000001</v>
      </c>
      <c r="G58" s="83">
        <v>34.520630369999999</v>
      </c>
      <c r="H58" s="83">
        <v>32.695830950000001</v>
      </c>
      <c r="I58" s="83">
        <v>35.973739260000002</v>
      </c>
      <c r="J58" s="83">
        <v>35.422585959999999</v>
      </c>
      <c r="K58" s="83">
        <v>32.310042979999999</v>
      </c>
      <c r="L58" s="83">
        <v>30.223108879999998</v>
      </c>
      <c r="M58" s="83">
        <v>29.077070199999998</v>
      </c>
      <c r="N58" s="83">
        <v>27.614677650000001</v>
      </c>
      <c r="O58" s="83">
        <v>25.458202010000001</v>
      </c>
      <c r="P58" s="83">
        <v>23.750514519999999</v>
      </c>
      <c r="Q58" s="83">
        <v>22.15402014</v>
      </c>
      <c r="R58" s="83">
        <v>17.778659599999997</v>
      </c>
      <c r="S58" s="83">
        <v>71.81624110619623</v>
      </c>
      <c r="AL58" s="25"/>
      <c r="AM58" s="25"/>
      <c r="AN58" s="25"/>
      <c r="AO58" s="25"/>
      <c r="AP58" s="25"/>
      <c r="AQ58" s="25"/>
      <c r="AR58" s="25"/>
      <c r="AS58" s="25"/>
      <c r="AT58" s="25"/>
      <c r="AU58" s="25"/>
      <c r="AV58" s="25"/>
      <c r="AW58" s="25"/>
      <c r="AX58" s="25"/>
      <c r="AY58" s="25"/>
      <c r="AZ58" s="25"/>
      <c r="BA58" s="25"/>
      <c r="BB58" s="25"/>
    </row>
    <row r="59" spans="1:54" s="24" customFormat="1" ht="22.5" customHeight="1" x14ac:dyDescent="0.25">
      <c r="B59" s="81"/>
      <c r="C59" s="81" t="s">
        <v>13</v>
      </c>
      <c r="D59" s="83">
        <v>6.4200000000000004E-3</v>
      </c>
      <c r="E59" s="83">
        <v>4.28E-3</v>
      </c>
      <c r="F59" s="83">
        <v>6.4200000000000004E-3</v>
      </c>
      <c r="G59" s="83">
        <v>5.3499999999999997E-3</v>
      </c>
      <c r="H59" s="83">
        <v>1.6050000000000002E-2</v>
      </c>
      <c r="I59" s="83">
        <v>3.2100000000000002E-3</v>
      </c>
      <c r="J59" s="83">
        <v>1.0699999999999999E-2</v>
      </c>
      <c r="K59" s="83">
        <v>1.6050000000000002E-2</v>
      </c>
      <c r="L59" s="83">
        <v>1.1769999999999999E-2</v>
      </c>
      <c r="M59" s="83">
        <v>2.0329999999999997E-2</v>
      </c>
      <c r="N59" s="83">
        <v>2.14E-3</v>
      </c>
      <c r="O59" s="83">
        <v>1.07E-3</v>
      </c>
      <c r="P59" s="83">
        <v>5.0182999999999998E-4</v>
      </c>
      <c r="Q59" s="83">
        <v>0</v>
      </c>
      <c r="R59" s="83">
        <v>0</v>
      </c>
      <c r="S59" s="83">
        <v>0</v>
      </c>
      <c r="AL59" s="25"/>
      <c r="AM59" s="25"/>
      <c r="AN59" s="25"/>
      <c r="AO59" s="25"/>
      <c r="AP59" s="25"/>
      <c r="AQ59" s="25"/>
      <c r="AR59" s="25"/>
      <c r="AS59" s="25"/>
      <c r="AT59" s="25"/>
      <c r="AU59" s="25"/>
      <c r="AV59" s="25"/>
      <c r="AW59" s="25"/>
      <c r="AX59" s="25"/>
      <c r="AY59" s="25"/>
      <c r="AZ59" s="25"/>
      <c r="BA59" s="25"/>
      <c r="BB59" s="25"/>
    </row>
    <row r="60" spans="1:54" s="24" customFormat="1" ht="22.5" customHeight="1" x14ac:dyDescent="0.25">
      <c r="B60" s="81"/>
      <c r="C60" s="81" t="s">
        <v>2</v>
      </c>
      <c r="D60" s="83">
        <v>1.5513000000000001E-2</v>
      </c>
      <c r="E60" s="83">
        <v>1.1376200000000001E-2</v>
      </c>
      <c r="F60" s="83">
        <v>0.13651440000000001</v>
      </c>
      <c r="G60" s="83">
        <v>0.25751580000000002</v>
      </c>
      <c r="H60" s="83">
        <v>0.1054884</v>
      </c>
      <c r="I60" s="83">
        <v>0.21097679999999999</v>
      </c>
      <c r="J60" s="83">
        <v>1.5513000000000001E-2</v>
      </c>
      <c r="K60" s="83">
        <v>1.2410399999999999E-2</v>
      </c>
      <c r="L60" s="83">
        <v>0</v>
      </c>
      <c r="M60" s="83">
        <v>2.0684000000000001E-2</v>
      </c>
      <c r="N60" s="83">
        <v>0</v>
      </c>
      <c r="O60" s="83">
        <v>0</v>
      </c>
      <c r="P60" s="83">
        <v>1.10866E-3</v>
      </c>
      <c r="Q60" s="83">
        <v>5.5433000000000001E-4</v>
      </c>
      <c r="R60" s="83">
        <v>5.5433000000000001E-4</v>
      </c>
      <c r="S60" s="83">
        <v>2.2391956327460012E-3</v>
      </c>
      <c r="AL60" s="25"/>
      <c r="AM60" s="25"/>
      <c r="AN60" s="25"/>
      <c r="AO60" s="25"/>
      <c r="AP60" s="25"/>
      <c r="AQ60" s="25"/>
      <c r="AR60" s="25"/>
      <c r="AS60" s="25"/>
      <c r="AT60" s="25"/>
      <c r="AU60" s="25"/>
      <c r="AV60" s="25"/>
      <c r="AW60" s="25"/>
      <c r="AX60" s="25"/>
      <c r="AY60" s="25"/>
      <c r="AZ60" s="25"/>
      <c r="BA60" s="25"/>
      <c r="BB60" s="25"/>
    </row>
    <row r="61" spans="1:54" s="115" customFormat="1" ht="22.5" customHeight="1" x14ac:dyDescent="0.25">
      <c r="B61" s="121"/>
      <c r="C61" s="81" t="s">
        <v>14</v>
      </c>
      <c r="D61" s="83">
        <v>4.6425669999999997</v>
      </c>
      <c r="E61" s="83">
        <v>4.5090991999999996</v>
      </c>
      <c r="F61" s="83">
        <v>4.3717906000000006</v>
      </c>
      <c r="G61" s="83">
        <v>4.3391437999999996</v>
      </c>
      <c r="H61" s="83">
        <v>4.6128007999999996</v>
      </c>
      <c r="I61" s="83">
        <v>4.3429845999999994</v>
      </c>
      <c r="J61" s="83">
        <v>4.3276214</v>
      </c>
      <c r="K61" s="83">
        <v>3.8139144000000003</v>
      </c>
      <c r="L61" s="83">
        <v>4.1528649999999994</v>
      </c>
      <c r="M61" s="83">
        <v>4.3487457999999997</v>
      </c>
      <c r="N61" s="83">
        <v>3.7611034000000001</v>
      </c>
      <c r="O61" s="83">
        <v>3.8878498000000001</v>
      </c>
      <c r="P61" s="83">
        <v>3.5359729900000003</v>
      </c>
      <c r="Q61" s="83">
        <v>2.8154347899999999</v>
      </c>
      <c r="R61" s="83">
        <v>3.43685968</v>
      </c>
      <c r="S61" s="83">
        <v>13.883068182881711</v>
      </c>
      <c r="AL61" s="124"/>
      <c r="AM61" s="124"/>
      <c r="AN61" s="124"/>
      <c r="AO61" s="124"/>
      <c r="AP61" s="124"/>
      <c r="AQ61" s="124"/>
      <c r="AR61" s="124"/>
      <c r="AS61" s="124"/>
      <c r="AT61" s="124"/>
      <c r="AU61" s="124"/>
      <c r="AV61" s="124"/>
      <c r="AW61" s="124"/>
      <c r="AX61" s="124"/>
      <c r="AY61" s="124"/>
      <c r="AZ61" s="124"/>
      <c r="BA61" s="124"/>
      <c r="BB61" s="124"/>
    </row>
    <row r="62" spans="1:54" s="115" customFormat="1" ht="22.5" customHeight="1" x14ac:dyDescent="0.25">
      <c r="B62" s="121"/>
      <c r="C62" s="81" t="s">
        <v>15</v>
      </c>
      <c r="D62" s="83">
        <v>0</v>
      </c>
      <c r="E62" s="83">
        <v>0</v>
      </c>
      <c r="F62" s="83">
        <v>0</v>
      </c>
      <c r="G62" s="83">
        <v>0</v>
      </c>
      <c r="H62" s="83">
        <v>5.6460900000000001E-2</v>
      </c>
      <c r="I62" s="83">
        <v>0</v>
      </c>
      <c r="J62" s="83">
        <v>1.0652999999999999E-3</v>
      </c>
      <c r="K62" s="83">
        <v>2.1305999999999999E-3</v>
      </c>
      <c r="L62" s="83">
        <v>1.0652999999999999E-3</v>
      </c>
      <c r="M62" s="83">
        <v>2.1305999999999999E-3</v>
      </c>
      <c r="N62" s="83">
        <v>2.1305999999999999E-3</v>
      </c>
      <c r="O62" s="83">
        <v>2.1305999999999999E-3</v>
      </c>
      <c r="P62" s="83">
        <v>2.0688099999999999E-3</v>
      </c>
      <c r="Q62" s="83">
        <v>2.2067300000000001E-3</v>
      </c>
      <c r="R62" s="83">
        <v>2.2067300000000001E-3</v>
      </c>
      <c r="S62" s="83">
        <v>8.914004615751597E-3</v>
      </c>
      <c r="AL62" s="124"/>
      <c r="AM62" s="124"/>
      <c r="AN62" s="124"/>
      <c r="AO62" s="124"/>
      <c r="AP62" s="124"/>
      <c r="AQ62" s="124"/>
      <c r="AR62" s="124"/>
      <c r="AS62" s="124"/>
      <c r="AT62" s="124"/>
      <c r="AU62" s="124"/>
      <c r="AV62" s="124"/>
      <c r="AW62" s="124"/>
      <c r="AX62" s="124"/>
      <c r="AY62" s="124"/>
      <c r="AZ62" s="124"/>
      <c r="BA62" s="124"/>
      <c r="BB62" s="124"/>
    </row>
    <row r="63" spans="1:54" s="24" customFormat="1" ht="27" customHeight="1" x14ac:dyDescent="0.25">
      <c r="B63" s="81"/>
      <c r="C63" s="82" t="s">
        <v>16</v>
      </c>
      <c r="D63" s="83">
        <v>1.1466455</v>
      </c>
      <c r="E63" s="83">
        <v>0.32761299999999999</v>
      </c>
      <c r="F63" s="83">
        <v>0.30275959999999996</v>
      </c>
      <c r="G63" s="83">
        <v>0.1140997</v>
      </c>
      <c r="H63" s="83">
        <v>9.9413600000000005E-2</v>
      </c>
      <c r="I63" s="83">
        <v>0</v>
      </c>
      <c r="J63" s="83">
        <v>8.6986900000000006E-2</v>
      </c>
      <c r="K63" s="83">
        <v>0</v>
      </c>
      <c r="L63" s="83">
        <v>0</v>
      </c>
      <c r="M63" s="83">
        <v>0</v>
      </c>
      <c r="N63" s="83">
        <v>0</v>
      </c>
      <c r="O63" s="83">
        <v>0</v>
      </c>
      <c r="P63" s="83">
        <v>0</v>
      </c>
      <c r="Q63" s="83">
        <v>0</v>
      </c>
      <c r="R63" s="83">
        <v>0</v>
      </c>
      <c r="S63" s="83">
        <v>0</v>
      </c>
      <c r="AL63" s="25"/>
      <c r="AM63" s="25"/>
      <c r="AN63" s="25"/>
      <c r="AO63" s="25"/>
      <c r="AP63" s="25"/>
      <c r="AQ63" s="25"/>
      <c r="AR63" s="25"/>
      <c r="AS63" s="25"/>
      <c r="AT63" s="25"/>
      <c r="AU63" s="25"/>
      <c r="AV63" s="25"/>
      <c r="AW63" s="25"/>
      <c r="AX63" s="25"/>
      <c r="AY63" s="25"/>
      <c r="AZ63" s="25"/>
      <c r="BA63" s="25"/>
      <c r="BB63" s="25"/>
    </row>
    <row r="64" spans="1:54" s="18" customFormat="1" ht="36" customHeight="1" x14ac:dyDescent="0.2">
      <c r="A64" s="17"/>
      <c r="B64" s="191" t="s">
        <v>336</v>
      </c>
      <c r="C64" s="191"/>
      <c r="D64" s="80">
        <v>335.64679602000001</v>
      </c>
      <c r="E64" s="80">
        <v>354.06045225999998</v>
      </c>
      <c r="F64" s="80">
        <v>371.79994133000002</v>
      </c>
      <c r="G64" s="80">
        <v>363.74926482000001</v>
      </c>
      <c r="H64" s="80">
        <v>377.26173197999998</v>
      </c>
      <c r="I64" s="80">
        <v>376.4505709</v>
      </c>
      <c r="J64" s="80">
        <v>401.13577131</v>
      </c>
      <c r="K64" s="80">
        <v>431.99919383000002</v>
      </c>
      <c r="L64" s="80">
        <v>429.54083639999999</v>
      </c>
      <c r="M64" s="80">
        <v>468.33620244999997</v>
      </c>
      <c r="N64" s="80">
        <v>470.35003302999996</v>
      </c>
      <c r="O64" s="80">
        <v>466.10290329999998</v>
      </c>
      <c r="P64" s="80">
        <v>506.60807758999999</v>
      </c>
      <c r="Q64" s="80">
        <v>546.78116462000003</v>
      </c>
      <c r="R64" s="80">
        <v>580.96381587000008</v>
      </c>
      <c r="S64" s="80" t="s">
        <v>17</v>
      </c>
      <c r="T64" s="17"/>
      <c r="X64" s="20"/>
      <c r="AA64" s="19"/>
      <c r="AB64" s="19"/>
      <c r="AC64" s="19"/>
      <c r="AD64" s="19"/>
      <c r="AE64" s="19"/>
      <c r="AI64" s="14"/>
      <c r="AL64" s="21"/>
      <c r="AM64" s="21"/>
      <c r="AN64" s="21"/>
      <c r="AO64" s="21"/>
      <c r="AP64" s="21"/>
      <c r="AQ64" s="21"/>
      <c r="AR64" s="21"/>
      <c r="AS64" s="21"/>
      <c r="AT64" s="21"/>
      <c r="AU64" s="21"/>
      <c r="AV64" s="21"/>
      <c r="AW64" s="21"/>
      <c r="AX64" s="21"/>
      <c r="AY64" s="21"/>
      <c r="AZ64" s="21"/>
      <c r="BA64" s="21"/>
      <c r="BB64" s="21"/>
    </row>
    <row r="65" spans="1:54" s="18" customFormat="1" ht="36" customHeight="1" x14ac:dyDescent="0.25">
      <c r="A65" s="17"/>
      <c r="B65" s="191" t="s">
        <v>337</v>
      </c>
      <c r="C65" s="191"/>
      <c r="D65" s="80">
        <v>203.13</v>
      </c>
      <c r="E65" s="80">
        <v>203.1</v>
      </c>
      <c r="F65" s="80">
        <v>200.55</v>
      </c>
      <c r="G65" s="80">
        <v>185.07999999999998</v>
      </c>
      <c r="H65" s="80">
        <v>183.46</v>
      </c>
      <c r="I65" s="80">
        <v>172.34</v>
      </c>
      <c r="J65" s="80">
        <v>172.97</v>
      </c>
      <c r="K65" s="80">
        <v>175.68</v>
      </c>
      <c r="L65" s="80">
        <v>165.49</v>
      </c>
      <c r="M65" s="80">
        <v>171.83</v>
      </c>
      <c r="N65" s="80">
        <v>164.54</v>
      </c>
      <c r="O65" s="80">
        <v>155.23999999999998</v>
      </c>
      <c r="P65" s="80">
        <v>160.6</v>
      </c>
      <c r="Q65" s="80">
        <v>164.81</v>
      </c>
      <c r="R65" s="80">
        <v>166.74</v>
      </c>
      <c r="S65" s="80" t="s">
        <v>17</v>
      </c>
      <c r="T65" s="17"/>
      <c r="AA65" s="19"/>
      <c r="AB65" s="19"/>
      <c r="AC65" s="19"/>
      <c r="AD65" s="19"/>
      <c r="AE65" s="19"/>
      <c r="AI65" s="14"/>
      <c r="AL65" s="21"/>
      <c r="AM65" s="21"/>
      <c r="AN65" s="21"/>
      <c r="AO65" s="21"/>
      <c r="AP65" s="21"/>
      <c r="AQ65" s="21"/>
      <c r="AR65" s="21"/>
      <c r="AS65" s="21"/>
      <c r="AT65" s="21"/>
      <c r="AU65" s="21"/>
      <c r="AV65" s="21"/>
      <c r="AW65" s="21"/>
      <c r="AX65" s="21"/>
      <c r="AY65" s="21"/>
      <c r="AZ65" s="21"/>
      <c r="BA65" s="21"/>
      <c r="BB65" s="21"/>
    </row>
    <row r="66" spans="1:54" s="18" customFormat="1" ht="36" customHeight="1" x14ac:dyDescent="0.25">
      <c r="A66" s="17"/>
      <c r="B66" s="191" t="s">
        <v>326</v>
      </c>
      <c r="C66" s="191"/>
      <c r="D66" s="80">
        <v>73.489999999999995</v>
      </c>
      <c r="E66" s="80">
        <v>73.67</v>
      </c>
      <c r="F66" s="80">
        <v>69.709999999999994</v>
      </c>
      <c r="G66" s="80">
        <v>65.460000000000008</v>
      </c>
      <c r="H66" s="80">
        <v>64.3</v>
      </c>
      <c r="I66" s="80">
        <v>60.08</v>
      </c>
      <c r="J66" s="80">
        <v>60.39</v>
      </c>
      <c r="K66" s="80">
        <v>62.120000000000005</v>
      </c>
      <c r="L66" s="80">
        <v>60.16</v>
      </c>
      <c r="M66" s="80">
        <v>59.31</v>
      </c>
      <c r="N66" s="80">
        <v>56.22</v>
      </c>
      <c r="O66" s="80">
        <v>52.36</v>
      </c>
      <c r="P66" s="80">
        <v>53.03</v>
      </c>
      <c r="Q66" s="80">
        <v>53.510000000000005</v>
      </c>
      <c r="R66" s="80">
        <v>53.8</v>
      </c>
      <c r="S66" s="80" t="s">
        <v>17</v>
      </c>
      <c r="T66" s="17"/>
      <c r="AA66" s="19"/>
      <c r="AB66" s="19"/>
      <c r="AC66" s="19"/>
      <c r="AD66" s="19"/>
      <c r="AE66" s="19"/>
      <c r="AI66" s="14"/>
      <c r="AL66" s="21"/>
      <c r="AM66" s="21"/>
      <c r="AN66" s="21"/>
      <c r="AO66" s="21"/>
      <c r="AP66" s="21"/>
      <c r="AQ66" s="21"/>
      <c r="AR66" s="21"/>
      <c r="AS66" s="21"/>
      <c r="AT66" s="21"/>
      <c r="AU66" s="21"/>
      <c r="AV66" s="21"/>
      <c r="AW66" s="21"/>
      <c r="AX66" s="21"/>
      <c r="AY66" s="21"/>
      <c r="AZ66" s="21"/>
      <c r="BA66" s="21"/>
      <c r="BB66" s="21"/>
    </row>
    <row r="67" spans="1:54" s="18" customFormat="1" ht="36" customHeight="1" x14ac:dyDescent="0.25">
      <c r="A67" s="27"/>
      <c r="B67" s="190" t="s">
        <v>327</v>
      </c>
      <c r="C67" s="190"/>
      <c r="D67" s="84">
        <v>108.23</v>
      </c>
      <c r="E67" s="84">
        <v>104.92</v>
      </c>
      <c r="F67" s="84">
        <v>98.26</v>
      </c>
      <c r="G67" s="84">
        <v>94.3</v>
      </c>
      <c r="H67" s="84">
        <v>96.5</v>
      </c>
      <c r="I67" s="84">
        <v>94.44</v>
      </c>
      <c r="J67" s="84">
        <v>85.52</v>
      </c>
      <c r="K67" s="84">
        <v>84.65</v>
      </c>
      <c r="L67" s="84">
        <v>82.04</v>
      </c>
      <c r="M67" s="84">
        <v>82.29</v>
      </c>
      <c r="N67" s="84">
        <v>78.61999999999999</v>
      </c>
      <c r="O67" s="84">
        <v>76.490000000000009</v>
      </c>
      <c r="P67" s="84">
        <v>77.36</v>
      </c>
      <c r="Q67" s="84">
        <v>78.350000000000009</v>
      </c>
      <c r="R67" s="84">
        <v>77.22999999999999</v>
      </c>
      <c r="S67" s="84" t="s">
        <v>17</v>
      </c>
      <c r="T67" s="27"/>
      <c r="AA67" s="19"/>
      <c r="AB67" s="19"/>
      <c r="AC67" s="19"/>
      <c r="AD67" s="19"/>
      <c r="AE67" s="19"/>
      <c r="AI67" s="14"/>
      <c r="AL67" s="21"/>
      <c r="AM67" s="21"/>
      <c r="AN67" s="21"/>
      <c r="AO67" s="21"/>
      <c r="AP67" s="21"/>
      <c r="AQ67" s="21"/>
      <c r="AR67" s="21"/>
      <c r="AS67" s="21"/>
      <c r="AT67" s="21"/>
      <c r="AU67" s="21"/>
      <c r="AV67" s="21"/>
      <c r="AW67" s="21"/>
      <c r="AX67" s="21"/>
      <c r="AY67" s="21"/>
      <c r="AZ67" s="21"/>
      <c r="BA67" s="21"/>
      <c r="BB67" s="21"/>
    </row>
    <row r="68" spans="1:54" s="22" customFormat="1" ht="18" x14ac:dyDescent="0.25">
      <c r="AL68" s="28"/>
      <c r="AM68" s="28"/>
      <c r="AN68" s="28"/>
      <c r="AO68" s="28"/>
      <c r="AP68" s="28"/>
      <c r="AQ68" s="28"/>
      <c r="AR68" s="28"/>
      <c r="AS68" s="28"/>
      <c r="AT68" s="28"/>
      <c r="AU68" s="28"/>
      <c r="AV68" s="28"/>
      <c r="AW68" s="28"/>
      <c r="AX68" s="28"/>
      <c r="AY68" s="28"/>
      <c r="AZ68" s="28"/>
      <c r="BA68" s="28"/>
      <c r="BB68" s="28"/>
    </row>
    <row r="69" spans="1:54" s="64" customFormat="1" ht="18.75" customHeight="1" x14ac:dyDescent="0.2">
      <c r="A69" s="185" t="s">
        <v>103</v>
      </c>
      <c r="B69" s="185"/>
      <c r="C69" s="185"/>
      <c r="D69" s="184"/>
      <c r="E69" s="184"/>
      <c r="F69" s="184"/>
      <c r="G69" s="184"/>
      <c r="H69" s="184"/>
      <c r="I69" s="184"/>
      <c r="J69" s="184"/>
      <c r="K69" s="184"/>
      <c r="L69" s="184"/>
      <c r="M69" s="184"/>
      <c r="N69" s="184"/>
      <c r="O69" s="184"/>
      <c r="S69" s="14"/>
      <c r="Y69" s="65"/>
      <c r="Z69" s="66"/>
    </row>
    <row r="70" spans="1:54" x14ac:dyDescent="0.25">
      <c r="I70" s="29"/>
      <c r="J70" s="29"/>
      <c r="K70" s="29"/>
      <c r="L70" s="29"/>
      <c r="M70" s="29"/>
      <c r="N70" s="29"/>
      <c r="O70" s="29"/>
      <c r="P70" s="29"/>
      <c r="Q70" s="29"/>
      <c r="R70" s="29"/>
      <c r="S70" s="29"/>
    </row>
    <row r="71" spans="1:54" x14ac:dyDescent="0.25">
      <c r="I71" s="29"/>
      <c r="J71" s="29"/>
      <c r="K71" s="29"/>
      <c r="L71" s="29"/>
      <c r="M71" s="29"/>
      <c r="N71" s="29"/>
      <c r="O71" s="29"/>
      <c r="P71" s="29"/>
      <c r="Q71" s="29"/>
      <c r="R71" s="29"/>
      <c r="S71" s="29"/>
    </row>
    <row r="72" spans="1:54" x14ac:dyDescent="0.25">
      <c r="I72" s="29"/>
      <c r="J72" s="29"/>
      <c r="K72" s="29"/>
      <c r="L72" s="29"/>
      <c r="M72" s="29"/>
      <c r="N72" s="29"/>
      <c r="O72" s="29"/>
      <c r="P72" s="29"/>
      <c r="Q72" s="29"/>
      <c r="R72" s="29"/>
      <c r="S72" s="29"/>
    </row>
  </sheetData>
  <mergeCells count="15">
    <mergeCell ref="V3:W3"/>
    <mergeCell ref="B34:C34"/>
    <mergeCell ref="B3:C3"/>
    <mergeCell ref="B4:C4"/>
    <mergeCell ref="B13:C13"/>
    <mergeCell ref="B20:C20"/>
    <mergeCell ref="B30:C30"/>
    <mergeCell ref="B66:C66"/>
    <mergeCell ref="B67:C67"/>
    <mergeCell ref="B38:C38"/>
    <mergeCell ref="B42:C42"/>
    <mergeCell ref="B48:C48"/>
    <mergeCell ref="B56:C56"/>
    <mergeCell ref="B64:C64"/>
    <mergeCell ref="B65:C65"/>
  </mergeCells>
  <hyperlinks>
    <hyperlink ref="V3" location="Índice!A1" display="Volver al índice"/>
  </hyperlinks>
  <pageMargins left="0.18" right="0.25" top="0.75" bottom="0.75" header="0.3" footer="0.3"/>
  <pageSetup paperSize="9" scale="32" orientation="portrait" r:id="rId1"/>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65">
    <tabColor rgb="FFFFC081"/>
    <pageSetUpPr fitToPage="1"/>
  </sheetPr>
  <dimension ref="A1:BB72"/>
  <sheetViews>
    <sheetView showGridLines="0" zoomScale="60" zoomScaleNormal="60" workbookViewId="0"/>
  </sheetViews>
  <sheetFormatPr baseColWidth="10" defaultColWidth="11.42578125" defaultRowHeight="11.25" x14ac:dyDescent="0.25"/>
  <cols>
    <col min="1" max="1" width="2.28515625" style="14" customWidth="1"/>
    <col min="2" max="2" width="5.7109375" style="14" customWidth="1"/>
    <col min="3" max="3" width="72.42578125" style="14" customWidth="1"/>
    <col min="4" max="8" width="15" style="14" customWidth="1"/>
    <col min="9" max="18" width="15" style="30" customWidth="1"/>
    <col min="19" max="19" width="16.85546875" style="30" customWidth="1"/>
    <col min="20" max="20" width="2.28515625" style="14" customWidth="1"/>
    <col min="21" max="27" width="11.42578125" style="14"/>
    <col min="28" max="28" width="16.140625" style="14" bestFit="1" customWidth="1"/>
    <col min="29" max="37" width="11.42578125" style="14"/>
    <col min="38" max="54" width="11.42578125" style="16"/>
    <col min="55" max="16384" width="11.42578125" style="14"/>
  </cols>
  <sheetData>
    <row r="1" spans="1:54" s="6" customFormat="1" ht="39.75" customHeight="1" x14ac:dyDescent="0.25">
      <c r="D1" s="7"/>
      <c r="E1" s="7"/>
      <c r="F1" s="7"/>
      <c r="G1" s="7"/>
      <c r="H1" s="7"/>
      <c r="I1" s="7"/>
      <c r="J1" s="7"/>
      <c r="K1" s="7"/>
      <c r="L1" s="7"/>
      <c r="AB1" s="8" t="e">
        <f ca="1">YEAR(TODAY())-1 &amp; ": " &amp; FIXED(HLOOKUP(YEAR(TODAY())-1,D3:AE4,2,FALSE)) &amp;
" Mtep"</f>
        <v>#N/A</v>
      </c>
      <c r="AL1" s="9"/>
      <c r="AM1" s="9"/>
      <c r="AN1" s="9"/>
      <c r="AO1" s="9"/>
      <c r="AP1" s="9"/>
      <c r="AQ1" s="9"/>
      <c r="AR1" s="9"/>
      <c r="AS1" s="9"/>
      <c r="AT1" s="9"/>
      <c r="AU1" s="9"/>
      <c r="AV1" s="9"/>
      <c r="AW1" s="9"/>
      <c r="AX1" s="9"/>
      <c r="AY1" s="9"/>
      <c r="AZ1" s="9"/>
      <c r="BA1" s="9"/>
      <c r="BB1" s="9"/>
    </row>
    <row r="2" spans="1:54" s="6" customFormat="1" ht="39.75" customHeight="1" x14ac:dyDescent="0.25">
      <c r="D2" s="7"/>
      <c r="E2" s="7"/>
      <c r="F2" s="7"/>
      <c r="G2" s="7"/>
      <c r="H2" s="7"/>
      <c r="I2" s="7"/>
      <c r="J2" s="7"/>
      <c r="K2" s="7"/>
      <c r="L2" s="7"/>
      <c r="S2" s="70"/>
      <c r="W2" s="11"/>
      <c r="Y2" s="12"/>
      <c r="AL2" s="9"/>
      <c r="AM2" s="9"/>
      <c r="AN2" s="9"/>
      <c r="AO2" s="9"/>
      <c r="AP2" s="9"/>
      <c r="AQ2" s="9"/>
      <c r="AR2" s="9"/>
      <c r="AS2" s="9"/>
      <c r="AT2" s="9"/>
      <c r="AU2" s="9"/>
      <c r="AV2" s="9"/>
      <c r="AW2" s="9"/>
      <c r="AX2" s="9"/>
      <c r="AY2" s="9"/>
      <c r="AZ2" s="9"/>
      <c r="BA2" s="9"/>
      <c r="BB2" s="9"/>
    </row>
    <row r="3" spans="1:54" ht="65.25" customHeight="1" x14ac:dyDescent="0.25">
      <c r="A3" s="71"/>
      <c r="B3" s="193" t="s">
        <v>303</v>
      </c>
      <c r="C3" s="193"/>
      <c r="D3" s="13">
        <v>2005</v>
      </c>
      <c r="E3" s="13">
        <v>2006</v>
      </c>
      <c r="F3" s="13">
        <v>2007</v>
      </c>
      <c r="G3" s="13">
        <v>2008</v>
      </c>
      <c r="H3" s="13">
        <v>2009</v>
      </c>
      <c r="I3" s="13">
        <v>2010</v>
      </c>
      <c r="J3" s="13">
        <v>2011</v>
      </c>
      <c r="K3" s="13">
        <v>2012</v>
      </c>
      <c r="L3" s="13">
        <v>2013</v>
      </c>
      <c r="M3" s="13">
        <v>2014</v>
      </c>
      <c r="N3" s="13">
        <v>2015</v>
      </c>
      <c r="O3" s="13">
        <v>2016</v>
      </c>
      <c r="P3" s="13">
        <v>2017</v>
      </c>
      <c r="Q3" s="13">
        <v>2018</v>
      </c>
      <c r="R3" s="13">
        <v>2019</v>
      </c>
      <c r="S3" s="73" t="s">
        <v>342</v>
      </c>
      <c r="T3" s="71"/>
      <c r="V3" s="192" t="s">
        <v>168</v>
      </c>
      <c r="W3" s="192"/>
      <c r="AF3" s="15"/>
    </row>
    <row r="4" spans="1:54" s="18" customFormat="1" ht="36" customHeight="1" x14ac:dyDescent="0.2">
      <c r="A4" s="61"/>
      <c r="B4" s="189" t="s">
        <v>256</v>
      </c>
      <c r="C4" s="189"/>
      <c r="D4" s="75">
        <v>524.00911443000007</v>
      </c>
      <c r="E4" s="75">
        <v>523.73289583999997</v>
      </c>
      <c r="F4" s="75">
        <v>518.46872357999996</v>
      </c>
      <c r="G4" s="75">
        <v>500.02024305999998</v>
      </c>
      <c r="H4" s="75">
        <v>477.10535741000001</v>
      </c>
      <c r="I4" s="75">
        <v>503.15609796000001</v>
      </c>
      <c r="J4" s="75">
        <v>465.67330413000002</v>
      </c>
      <c r="K4" s="75">
        <v>455.77548532999998</v>
      </c>
      <c r="L4" s="75">
        <v>456.50301173999998</v>
      </c>
      <c r="M4" s="75">
        <v>441.61059035999995</v>
      </c>
      <c r="N4" s="75">
        <v>433.87137102000003</v>
      </c>
      <c r="O4" s="75">
        <v>428.95958769000003</v>
      </c>
      <c r="P4" s="75">
        <v>433.76879463</v>
      </c>
      <c r="Q4" s="75">
        <v>427.68586083000002</v>
      </c>
      <c r="R4" s="75">
        <v>420.92143507000003</v>
      </c>
      <c r="S4" s="75">
        <v>100</v>
      </c>
      <c r="T4" s="61"/>
      <c r="AA4" s="19"/>
      <c r="AB4" s="19"/>
      <c r="AC4" s="19"/>
      <c r="AD4" s="19"/>
      <c r="AE4" s="20"/>
      <c r="AI4" s="14"/>
      <c r="AL4" s="21"/>
      <c r="AM4" s="21">
        <v>2006</v>
      </c>
      <c r="AN4" s="21">
        <v>2007</v>
      </c>
      <c r="AO4" s="21">
        <v>2008</v>
      </c>
      <c r="AP4" s="21">
        <v>2009</v>
      </c>
      <c r="AQ4" s="21">
        <v>2010</v>
      </c>
      <c r="AR4" s="21">
        <v>2011</v>
      </c>
      <c r="AS4" s="21">
        <v>2012</v>
      </c>
      <c r="AT4" s="21">
        <v>2013</v>
      </c>
      <c r="AU4" s="21">
        <v>2014</v>
      </c>
      <c r="AV4" s="21">
        <v>2015</v>
      </c>
      <c r="AW4" s="21">
        <v>2016</v>
      </c>
      <c r="AX4" s="21">
        <v>2017</v>
      </c>
      <c r="AY4" s="21">
        <v>2018</v>
      </c>
      <c r="AZ4" s="21">
        <v>2019</v>
      </c>
      <c r="BA4" s="21"/>
      <c r="BB4" s="21"/>
    </row>
    <row r="5" spans="1:54" s="115" customFormat="1" ht="22.5" customHeight="1" x14ac:dyDescent="0.25">
      <c r="B5" s="121"/>
      <c r="C5" s="81" t="s">
        <v>4</v>
      </c>
      <c r="D5" s="83">
        <v>243.11343310000001</v>
      </c>
      <c r="E5" s="83">
        <v>233.7488372</v>
      </c>
      <c r="F5" s="83">
        <v>228.9461321</v>
      </c>
      <c r="G5" s="83">
        <v>214.21298259999998</v>
      </c>
      <c r="H5" s="83">
        <v>200.74964540000002</v>
      </c>
      <c r="I5" s="83">
        <v>202.6847574</v>
      </c>
      <c r="J5" s="83">
        <v>206.81800609999999</v>
      </c>
      <c r="K5" s="83">
        <v>209.73337950000001</v>
      </c>
      <c r="L5" s="83">
        <v>200.57538699999998</v>
      </c>
      <c r="M5" s="83">
        <v>190.39297820000002</v>
      </c>
      <c r="N5" s="83">
        <v>183.65191390000001</v>
      </c>
      <c r="O5" s="83">
        <v>176.87415490000001</v>
      </c>
      <c r="P5" s="83">
        <v>175.99038435</v>
      </c>
      <c r="Q5" s="83">
        <v>167.30615025999998</v>
      </c>
      <c r="R5" s="83">
        <v>160.38910321999998</v>
      </c>
      <c r="S5" s="83">
        <v>38.104284994021974</v>
      </c>
      <c r="AA5" s="123"/>
      <c r="AB5" s="123"/>
      <c r="AL5" s="124" t="s">
        <v>325</v>
      </c>
      <c r="AM5" s="125">
        <f>+E4/D4-1</f>
        <v>-5.2712554494505071E-4</v>
      </c>
      <c r="AN5" s="125">
        <f t="shared" ref="AN5:AZ5" si="0">+F4/E4-1</f>
        <v>-1.0051253800960835E-2</v>
      </c>
      <c r="AO5" s="125">
        <f t="shared" si="0"/>
        <v>-3.5582629541497046E-2</v>
      </c>
      <c r="AP5" s="125">
        <f t="shared" si="0"/>
        <v>-4.5827915905497285E-2</v>
      </c>
      <c r="AQ5" s="125">
        <f t="shared" si="0"/>
        <v>5.4601651701037923E-2</v>
      </c>
      <c r="AR5" s="125">
        <f t="shared" si="0"/>
        <v>-7.4495358362882902E-2</v>
      </c>
      <c r="AS5" s="125">
        <f t="shared" si="0"/>
        <v>-2.1254855522568006E-2</v>
      </c>
      <c r="AT5" s="125">
        <f t="shared" si="0"/>
        <v>1.5962385723164996E-3</v>
      </c>
      <c r="AU5" s="125">
        <f t="shared" si="0"/>
        <v>-3.2622832702102644E-2</v>
      </c>
      <c r="AV5" s="125">
        <f t="shared" si="0"/>
        <v>-1.7524985833539342E-2</v>
      </c>
      <c r="AW5" s="125">
        <f t="shared" si="0"/>
        <v>-1.1320828379279169E-2</v>
      </c>
      <c r="AX5" s="125">
        <f t="shared" si="0"/>
        <v>1.1211328707904977E-2</v>
      </c>
      <c r="AY5" s="125">
        <f t="shared" si="0"/>
        <v>-1.402344722650839E-2</v>
      </c>
      <c r="AZ5" s="125">
        <f t="shared" si="0"/>
        <v>-1.5816341804876233E-2</v>
      </c>
      <c r="BA5" s="124"/>
      <c r="BB5" s="124"/>
    </row>
    <row r="6" spans="1:54" s="115" customFormat="1" ht="22.5" customHeight="1" x14ac:dyDescent="0.25">
      <c r="B6" s="121"/>
      <c r="C6" s="81" t="s">
        <v>0</v>
      </c>
      <c r="D6" s="83">
        <v>70.630429620000001</v>
      </c>
      <c r="E6" s="83">
        <v>77.414009759999999</v>
      </c>
      <c r="F6" s="83">
        <v>82.970305510000003</v>
      </c>
      <c r="G6" s="83">
        <v>83.628963799999994</v>
      </c>
      <c r="H6" s="83">
        <v>80.604995580000008</v>
      </c>
      <c r="I6" s="83">
        <v>85.856079660000006</v>
      </c>
      <c r="J6" s="83">
        <v>99.747654019999999</v>
      </c>
      <c r="K6" s="83">
        <v>104.93431918</v>
      </c>
      <c r="L6" s="83">
        <v>105.12426571</v>
      </c>
      <c r="M6" s="83">
        <v>106.59073951000001</v>
      </c>
      <c r="N6" s="83">
        <v>100.18381067999999</v>
      </c>
      <c r="O6" s="83">
        <v>101.66642527</v>
      </c>
      <c r="P6" s="83">
        <v>100.86571103</v>
      </c>
      <c r="Q6" s="83">
        <v>96.45185051</v>
      </c>
      <c r="R6" s="83">
        <v>91.858231220000008</v>
      </c>
      <c r="S6" s="83">
        <v>21.823129821061219</v>
      </c>
      <c r="AF6" s="24"/>
      <c r="AL6" s="124" t="s">
        <v>324</v>
      </c>
      <c r="AM6" s="125">
        <f>+E64/D64-1</f>
        <v>-2.2571927607253461E-2</v>
      </c>
      <c r="AN6" s="125">
        <f t="shared" ref="AN6:AZ6" si="1">+F64/E64-1</f>
        <v>3.3530647124135227E-2</v>
      </c>
      <c r="AO6" s="125">
        <f t="shared" si="1"/>
        <v>-5.3548935841424394E-2</v>
      </c>
      <c r="AP6" s="125">
        <f t="shared" si="1"/>
        <v>-4.371688679663277E-2</v>
      </c>
      <c r="AQ6" s="125">
        <f t="shared" si="1"/>
        <v>4.7685361529071102E-2</v>
      </c>
      <c r="AR6" s="125">
        <f t="shared" si="1"/>
        <v>5.1726381533500509E-2</v>
      </c>
      <c r="AS6" s="125">
        <f t="shared" si="1"/>
        <v>3.7385283312092454E-2</v>
      </c>
      <c r="AT6" s="125">
        <f t="shared" si="1"/>
        <v>5.2952914565524978E-3</v>
      </c>
      <c r="AU6" s="125">
        <f t="shared" si="1"/>
        <v>-3.2540722613568773E-2</v>
      </c>
      <c r="AV6" s="125">
        <f t="shared" si="1"/>
        <v>-3.0575171750448882E-2</v>
      </c>
      <c r="AW6" s="125">
        <f t="shared" si="1"/>
        <v>-7.2369227376146705E-3</v>
      </c>
      <c r="AX6" s="125">
        <f t="shared" si="1"/>
        <v>-1.3472144600495284E-2</v>
      </c>
      <c r="AY6" s="125">
        <f t="shared" si="1"/>
        <v>-2.678084209952547E-2</v>
      </c>
      <c r="AZ6" s="125">
        <f t="shared" si="1"/>
        <v>-3.4334899775824379E-2</v>
      </c>
      <c r="BA6" s="124"/>
      <c r="BB6" s="124"/>
    </row>
    <row r="7" spans="1:54" s="24" customFormat="1" ht="22.5" customHeight="1" x14ac:dyDescent="0.25">
      <c r="B7" s="81"/>
      <c r="C7" s="81" t="s">
        <v>5</v>
      </c>
      <c r="D7" s="83">
        <v>110.46311410000001</v>
      </c>
      <c r="E7" s="83">
        <v>111.90426309999999</v>
      </c>
      <c r="F7" s="83">
        <v>116.794112</v>
      </c>
      <c r="G7" s="83">
        <v>114.08577030000001</v>
      </c>
      <c r="H7" s="83">
        <v>101.6607248</v>
      </c>
      <c r="I7" s="83">
        <v>115.4418977</v>
      </c>
      <c r="J7" s="83">
        <v>107.9099026</v>
      </c>
      <c r="K7" s="83">
        <v>112.7677156</v>
      </c>
      <c r="L7" s="83">
        <v>122.48219659999999</v>
      </c>
      <c r="M7" s="83">
        <v>117.7777212</v>
      </c>
      <c r="N7" s="83">
        <v>119.07863710000001</v>
      </c>
      <c r="O7" s="83">
        <v>116.44347740000001</v>
      </c>
      <c r="P7" s="83">
        <v>116.48249180000001</v>
      </c>
      <c r="Q7" s="83">
        <v>114.11527442000001</v>
      </c>
      <c r="R7" s="83">
        <v>112.5854494</v>
      </c>
      <c r="S7" s="83">
        <v>26.747378493869483</v>
      </c>
      <c r="AF7" s="115"/>
      <c r="AI7" s="115"/>
      <c r="AL7" s="25"/>
      <c r="AM7" s="25"/>
      <c r="AN7" s="25"/>
      <c r="AO7" s="25"/>
      <c r="AP7" s="25"/>
      <c r="AQ7" s="25"/>
      <c r="AR7" s="25"/>
      <c r="AS7" s="25"/>
      <c r="AT7" s="25"/>
      <c r="AU7" s="25"/>
      <c r="AV7" s="25"/>
      <c r="AW7" s="25"/>
      <c r="AX7" s="25"/>
      <c r="AY7" s="25"/>
      <c r="AZ7" s="25"/>
      <c r="BA7" s="25"/>
      <c r="BB7" s="25"/>
    </row>
    <row r="8" spans="1:54" s="24" customFormat="1" ht="22.5" customHeight="1" x14ac:dyDescent="0.25">
      <c r="B8" s="81"/>
      <c r="C8" s="81" t="s">
        <v>1</v>
      </c>
      <c r="D8" s="83">
        <v>79.420981530000006</v>
      </c>
      <c r="E8" s="83">
        <v>79.074636159999997</v>
      </c>
      <c r="F8" s="83">
        <v>68.756202189999996</v>
      </c>
      <c r="G8" s="83">
        <v>67.269705569999999</v>
      </c>
      <c r="H8" s="83">
        <v>72.904528499999998</v>
      </c>
      <c r="I8" s="83">
        <v>75.114467380000008</v>
      </c>
      <c r="J8" s="83">
        <v>26.51952717</v>
      </c>
      <c r="K8" s="83">
        <v>4.1537990300000001</v>
      </c>
      <c r="L8" s="83">
        <v>2.4244176200000003</v>
      </c>
      <c r="M8" s="83">
        <v>0</v>
      </c>
      <c r="N8" s="83">
        <v>2.4593388200000001</v>
      </c>
      <c r="O8" s="83">
        <v>4.7065443599999996</v>
      </c>
      <c r="P8" s="83">
        <v>8.5769976999999997</v>
      </c>
      <c r="Q8" s="83">
        <v>17.031419849999999</v>
      </c>
      <c r="R8" s="83">
        <v>22.67888778</v>
      </c>
      <c r="S8" s="83">
        <v>5.3879146772908966</v>
      </c>
      <c r="AF8" s="115"/>
      <c r="AL8" s="25"/>
      <c r="AM8" s="25"/>
      <c r="AN8" s="25"/>
      <c r="AO8" s="25"/>
      <c r="AP8" s="25"/>
      <c r="AQ8" s="25"/>
      <c r="AR8" s="25"/>
      <c r="AS8" s="25"/>
      <c r="AT8" s="25"/>
      <c r="AU8" s="25"/>
      <c r="AV8" s="25"/>
      <c r="AW8" s="25"/>
      <c r="AX8" s="25"/>
      <c r="AY8" s="25"/>
      <c r="AZ8" s="25"/>
      <c r="BA8" s="25"/>
      <c r="BB8" s="25"/>
    </row>
    <row r="9" spans="1:54" s="24" customFormat="1" ht="22.5" customHeight="1" x14ac:dyDescent="0.25">
      <c r="B9" s="81"/>
      <c r="C9" s="81" t="s">
        <v>6</v>
      </c>
      <c r="D9" s="83">
        <v>6.6155499999999998</v>
      </c>
      <c r="E9" s="83">
        <v>7.6168480000000001</v>
      </c>
      <c r="F9" s="83">
        <v>6.3487780000000003</v>
      </c>
      <c r="G9" s="83">
        <v>6.6367920000000007</v>
      </c>
      <c r="H9" s="83">
        <v>6.7566760000000006</v>
      </c>
      <c r="I9" s="83">
        <v>7.2068000000000003</v>
      </c>
      <c r="J9" s="83">
        <v>7.3029480000000007</v>
      </c>
      <c r="K9" s="83">
        <v>6.5814939999999993</v>
      </c>
      <c r="L9" s="83">
        <v>6.8275399999999999</v>
      </c>
      <c r="M9" s="83">
        <v>7.1837520000000001</v>
      </c>
      <c r="N9" s="83">
        <v>7.4921480000000003</v>
      </c>
      <c r="O9" s="83">
        <v>6.7583100000000007</v>
      </c>
      <c r="P9" s="83">
        <v>7.1254180299999996</v>
      </c>
      <c r="Q9" s="83">
        <v>6.8527298499999993</v>
      </c>
      <c r="R9" s="83">
        <v>6.0021512499999998</v>
      </c>
      <c r="S9" s="83">
        <v>1.4259552377041171</v>
      </c>
      <c r="AF9" s="115"/>
      <c r="AL9" s="25"/>
      <c r="AM9" s="25"/>
      <c r="AN9" s="25"/>
      <c r="AO9" s="25"/>
      <c r="AP9" s="25"/>
      <c r="AQ9" s="25"/>
      <c r="AR9" s="25"/>
      <c r="AS9" s="25"/>
      <c r="AT9" s="25"/>
      <c r="AU9" s="25"/>
      <c r="AV9" s="25"/>
      <c r="AW9" s="25"/>
      <c r="AX9" s="25"/>
      <c r="AY9" s="25"/>
      <c r="AZ9" s="25"/>
      <c r="BA9" s="25"/>
      <c r="BB9" s="25"/>
    </row>
    <row r="10" spans="1:54" s="24" customFormat="1" ht="22.5" customHeight="1" x14ac:dyDescent="0.25">
      <c r="B10" s="81"/>
      <c r="C10" s="81" t="s">
        <v>7</v>
      </c>
      <c r="D10" s="83">
        <v>8.2481831700000008</v>
      </c>
      <c r="E10" s="83">
        <v>8.5061699599999994</v>
      </c>
      <c r="F10" s="83">
        <v>9.1770662300000012</v>
      </c>
      <c r="G10" s="83">
        <v>9.1119796100000006</v>
      </c>
      <c r="H10" s="83">
        <v>9.1665662500000007</v>
      </c>
      <c r="I10" s="83">
        <v>11.61869547</v>
      </c>
      <c r="J10" s="83">
        <v>11.9573085</v>
      </c>
      <c r="K10" s="83">
        <v>12.10546701</v>
      </c>
      <c r="L10" s="83">
        <v>12.96212083</v>
      </c>
      <c r="M10" s="83">
        <v>12.75732494</v>
      </c>
      <c r="N10" s="83">
        <v>13.127129849999999</v>
      </c>
      <c r="O10" s="83">
        <v>13.75023567</v>
      </c>
      <c r="P10" s="83">
        <v>15.20718046</v>
      </c>
      <c r="Q10" s="83">
        <v>15.763521539999999</v>
      </c>
      <c r="R10" s="83">
        <v>15.84021585</v>
      </c>
      <c r="S10" s="83">
        <v>3.7632238537259908</v>
      </c>
      <c r="AL10" s="25"/>
      <c r="AM10" s="25"/>
      <c r="AN10" s="25"/>
      <c r="AO10" s="25"/>
      <c r="AP10" s="25"/>
      <c r="AQ10" s="25"/>
      <c r="AR10" s="25"/>
      <c r="AS10" s="25"/>
      <c r="AT10" s="25"/>
      <c r="AU10" s="25"/>
      <c r="AV10" s="25"/>
      <c r="AW10" s="25"/>
      <c r="AX10" s="25"/>
      <c r="AY10" s="25"/>
      <c r="AZ10" s="25"/>
      <c r="BA10" s="25"/>
      <c r="BB10" s="25"/>
    </row>
    <row r="11" spans="1:54" s="24" customFormat="1" ht="22.5" customHeight="1" x14ac:dyDescent="0.25">
      <c r="B11" s="81"/>
      <c r="C11" s="126" t="s">
        <v>18</v>
      </c>
      <c r="D11" s="83">
        <v>0.27279200000000003</v>
      </c>
      <c r="E11" s="83">
        <v>0.33445400000000003</v>
      </c>
      <c r="F11" s="83">
        <v>0.39439600000000002</v>
      </c>
      <c r="G11" s="83">
        <v>0.44281399999999999</v>
      </c>
      <c r="H11" s="83">
        <v>0.53930600000000006</v>
      </c>
      <c r="I11" s="83">
        <v>0.65007399999999993</v>
      </c>
      <c r="J11" s="83">
        <v>0.81828999999999996</v>
      </c>
      <c r="K11" s="83">
        <v>0.98478599999999994</v>
      </c>
      <c r="L11" s="83">
        <v>1.5536759999999998</v>
      </c>
      <c r="M11" s="83">
        <v>2.4225340000000002</v>
      </c>
      <c r="N11" s="83">
        <v>3.4729380000000001</v>
      </c>
      <c r="O11" s="83">
        <v>4.4657219999999995</v>
      </c>
      <c r="P11" s="83">
        <v>5.2939972899999992</v>
      </c>
      <c r="Q11" s="83">
        <v>6.051903939999999</v>
      </c>
      <c r="R11" s="83">
        <v>6.8640178099999991</v>
      </c>
      <c r="S11" s="83">
        <v>1.6307123463214697</v>
      </c>
      <c r="AL11" s="25"/>
      <c r="AM11" s="25"/>
      <c r="AN11" s="25"/>
      <c r="AO11" s="25"/>
      <c r="AP11" s="25"/>
      <c r="AQ11" s="25"/>
      <c r="AR11" s="25"/>
      <c r="AS11" s="25"/>
      <c r="AT11" s="25"/>
      <c r="AU11" s="25"/>
      <c r="AV11" s="25"/>
      <c r="AW11" s="25"/>
      <c r="AX11" s="25"/>
      <c r="AY11" s="25"/>
      <c r="AZ11" s="25"/>
      <c r="BA11" s="25"/>
      <c r="BB11" s="25"/>
    </row>
    <row r="12" spans="1:54" s="24" customFormat="1" ht="27" customHeight="1" x14ac:dyDescent="0.25">
      <c r="A12" s="23"/>
      <c r="B12" s="77"/>
      <c r="C12" s="78" t="s">
        <v>19</v>
      </c>
      <c r="D12" s="79">
        <v>5.244630910000069</v>
      </c>
      <c r="E12" s="79">
        <v>5.1336776599998757</v>
      </c>
      <c r="F12" s="79">
        <v>5.0817315499999722</v>
      </c>
      <c r="G12" s="79">
        <v>4.631235179999976</v>
      </c>
      <c r="H12" s="79">
        <v>4.7229148799999621</v>
      </c>
      <c r="I12" s="79">
        <v>4.5833263500000498</v>
      </c>
      <c r="J12" s="79">
        <v>4.5996677400000294</v>
      </c>
      <c r="K12" s="79">
        <v>4.514525009999943</v>
      </c>
      <c r="L12" s="79">
        <v>4.5534079799999745</v>
      </c>
      <c r="M12" s="79">
        <v>4.4855405099999075</v>
      </c>
      <c r="N12" s="79">
        <v>4.4054546699999264</v>
      </c>
      <c r="O12" s="79">
        <v>4.2947180900000603</v>
      </c>
      <c r="P12" s="79">
        <v>4.2266139700000167</v>
      </c>
      <c r="Q12" s="79">
        <v>4.113010460000055</v>
      </c>
      <c r="R12" s="79">
        <v>4.703378540000017</v>
      </c>
      <c r="S12" s="79">
        <v>1.1174005760048396</v>
      </c>
      <c r="T12" s="23"/>
      <c r="AL12" s="25"/>
      <c r="AM12" s="25"/>
      <c r="AN12" s="25"/>
      <c r="AO12" s="25"/>
      <c r="AP12" s="25"/>
      <c r="AQ12" s="25"/>
      <c r="AR12" s="25"/>
      <c r="AS12" s="25"/>
      <c r="AT12" s="25"/>
      <c r="AU12" s="25"/>
      <c r="AV12" s="25"/>
      <c r="AW12" s="25"/>
      <c r="AX12" s="25"/>
      <c r="AY12" s="25"/>
      <c r="AZ12" s="25"/>
      <c r="BA12" s="25"/>
      <c r="BB12" s="25"/>
    </row>
    <row r="13" spans="1:54" s="18" customFormat="1" ht="36" customHeight="1" x14ac:dyDescent="0.25">
      <c r="A13" s="17"/>
      <c r="B13" s="191" t="s">
        <v>257</v>
      </c>
      <c r="C13" s="191"/>
      <c r="D13" s="80">
        <v>355.40427655000002</v>
      </c>
      <c r="E13" s="80">
        <v>354.08230219000001</v>
      </c>
      <c r="F13" s="80">
        <v>353.96656913999999</v>
      </c>
      <c r="G13" s="80">
        <v>329.98810692000001</v>
      </c>
      <c r="H13" s="80">
        <v>323.51374841000001</v>
      </c>
      <c r="I13" s="80">
        <v>332.58230524999999</v>
      </c>
      <c r="J13" s="80">
        <v>325.66748214</v>
      </c>
      <c r="K13" s="80">
        <v>324.01202931999995</v>
      </c>
      <c r="L13" s="80">
        <v>326.43878928000004</v>
      </c>
      <c r="M13" s="80">
        <v>317.63412105000003</v>
      </c>
      <c r="N13" s="80">
        <v>313.18642060999997</v>
      </c>
      <c r="O13" s="80">
        <v>309.66751478000003</v>
      </c>
      <c r="P13" s="80">
        <v>312.52073246000003</v>
      </c>
      <c r="Q13" s="80">
        <v>306.32497494</v>
      </c>
      <c r="R13" s="80">
        <v>299.42956122999999</v>
      </c>
      <c r="S13" s="80">
        <v>100</v>
      </c>
      <c r="T13" s="17"/>
      <c r="AA13" s="19"/>
      <c r="AB13" s="19"/>
      <c r="AC13" s="19"/>
      <c r="AD13" s="19"/>
      <c r="AE13" s="19"/>
      <c r="AI13" s="14"/>
      <c r="AL13" s="21"/>
      <c r="AM13" s="21"/>
      <c r="AN13" s="21"/>
      <c r="AO13" s="21"/>
      <c r="AP13" s="21"/>
      <c r="AQ13" s="21"/>
      <c r="AR13" s="21"/>
      <c r="AS13" s="21"/>
      <c r="AT13" s="21"/>
      <c r="AU13" s="21"/>
      <c r="AV13" s="21"/>
      <c r="AW13" s="21"/>
      <c r="AX13" s="21"/>
      <c r="AY13" s="21"/>
      <c r="AZ13" s="21"/>
      <c r="BA13" s="21"/>
      <c r="BB13" s="21"/>
    </row>
    <row r="14" spans="1:54" s="24" customFormat="1" ht="22.5" customHeight="1" x14ac:dyDescent="0.25">
      <c r="B14" s="81"/>
      <c r="C14" s="81" t="s">
        <v>4</v>
      </c>
      <c r="D14" s="83">
        <v>191.42165080000001</v>
      </c>
      <c r="E14" s="83">
        <v>185.7774752</v>
      </c>
      <c r="F14" s="83">
        <v>179.30333730000001</v>
      </c>
      <c r="G14" s="83">
        <v>164.22521309999999</v>
      </c>
      <c r="H14" s="83">
        <v>165.21756049999999</v>
      </c>
      <c r="I14" s="83">
        <v>164.34719089999999</v>
      </c>
      <c r="J14" s="83">
        <v>160.83302220000002</v>
      </c>
      <c r="K14" s="83">
        <v>159.56296689999999</v>
      </c>
      <c r="L14" s="83">
        <v>161.09717410000002</v>
      </c>
      <c r="M14" s="83">
        <v>155.07016190000002</v>
      </c>
      <c r="N14" s="83">
        <v>153.81382000000002</v>
      </c>
      <c r="O14" s="83">
        <v>150.6937666</v>
      </c>
      <c r="P14" s="83">
        <v>151.06817691000001</v>
      </c>
      <c r="Q14" s="83">
        <v>147.39115220000002</v>
      </c>
      <c r="R14" s="83">
        <v>143.96014152000001</v>
      </c>
      <c r="S14" s="83">
        <v>48.078132609432075</v>
      </c>
      <c r="AL14" s="25"/>
      <c r="AM14" s="25"/>
      <c r="AN14" s="25"/>
      <c r="AO14" s="25"/>
      <c r="AP14" s="25"/>
      <c r="AQ14" s="25"/>
      <c r="AR14" s="25"/>
      <c r="AS14" s="25"/>
      <c r="AT14" s="25"/>
      <c r="AU14" s="25"/>
      <c r="AV14" s="25"/>
      <c r="AW14" s="25"/>
      <c r="AX14" s="25"/>
      <c r="AY14" s="25"/>
      <c r="AZ14" s="25"/>
      <c r="BA14" s="25"/>
      <c r="BB14" s="25"/>
    </row>
    <row r="15" spans="1:54" s="115" customFormat="1" ht="22.5" customHeight="1" x14ac:dyDescent="0.25">
      <c r="B15" s="121"/>
      <c r="C15" s="81" t="s">
        <v>0</v>
      </c>
      <c r="D15" s="83">
        <v>26.154118230000002</v>
      </c>
      <c r="E15" s="83">
        <v>29.013065109999999</v>
      </c>
      <c r="F15" s="83">
        <v>30.843541049999999</v>
      </c>
      <c r="G15" s="83">
        <v>29.61783651</v>
      </c>
      <c r="H15" s="83">
        <v>28.166175930000001</v>
      </c>
      <c r="I15" s="83">
        <v>28.903949270000002</v>
      </c>
      <c r="J15" s="83">
        <v>29.80106477</v>
      </c>
      <c r="K15" s="83">
        <v>29.327628799999999</v>
      </c>
      <c r="L15" s="83">
        <v>28.724479540000001</v>
      </c>
      <c r="M15" s="83">
        <v>28.37168273</v>
      </c>
      <c r="N15" s="83">
        <v>28.64670709</v>
      </c>
      <c r="O15" s="83">
        <v>28.63305635</v>
      </c>
      <c r="P15" s="83">
        <v>29.854571149999998</v>
      </c>
      <c r="Q15" s="83">
        <v>28.554618059999999</v>
      </c>
      <c r="R15" s="83">
        <v>27.932943350000002</v>
      </c>
      <c r="S15" s="83">
        <v>9.3287193272623963</v>
      </c>
      <c r="AF15" s="24"/>
      <c r="AG15" s="24"/>
      <c r="AH15" s="24"/>
      <c r="AI15" s="24"/>
      <c r="AL15" s="124"/>
      <c r="AM15" s="124"/>
      <c r="AN15" s="124"/>
      <c r="AO15" s="124"/>
      <c r="AP15" s="124"/>
      <c r="AQ15" s="124"/>
      <c r="AR15" s="124"/>
      <c r="AS15" s="124"/>
      <c r="AT15" s="124"/>
      <c r="AU15" s="124"/>
      <c r="AV15" s="124"/>
      <c r="AW15" s="124"/>
      <c r="AX15" s="124"/>
      <c r="AY15" s="124"/>
      <c r="AZ15" s="124"/>
      <c r="BA15" s="124"/>
      <c r="BB15" s="124"/>
    </row>
    <row r="16" spans="1:54" s="24" customFormat="1" ht="22.5" customHeight="1" x14ac:dyDescent="0.25">
      <c r="B16" s="81"/>
      <c r="C16" s="81" t="s">
        <v>5</v>
      </c>
      <c r="D16" s="83">
        <v>43.310511229999996</v>
      </c>
      <c r="E16" s="83">
        <v>44.267231279999997</v>
      </c>
      <c r="F16" s="83">
        <v>45.522225630000001</v>
      </c>
      <c r="G16" s="83">
        <v>41.714799319999997</v>
      </c>
      <c r="H16" s="83">
        <v>38.837970489999996</v>
      </c>
      <c r="I16" s="83">
        <v>43.573298749999999</v>
      </c>
      <c r="J16" s="83">
        <v>42.42104844</v>
      </c>
      <c r="K16" s="83">
        <v>43.034824899999997</v>
      </c>
      <c r="L16" s="83">
        <v>44.362781099999999</v>
      </c>
      <c r="M16" s="83">
        <v>43.614566870000004</v>
      </c>
      <c r="N16" s="83">
        <v>42.200594330000001</v>
      </c>
      <c r="O16" s="83">
        <v>41.676966710000002</v>
      </c>
      <c r="P16" s="83">
        <v>41.585866540000005</v>
      </c>
      <c r="Q16" s="83">
        <v>42.089665400000001</v>
      </c>
      <c r="R16" s="83">
        <v>42.542875500000001</v>
      </c>
      <c r="S16" s="83">
        <v>14.207974431529713</v>
      </c>
      <c r="X16" s="127"/>
      <c r="AF16" s="128"/>
      <c r="AI16" s="115"/>
      <c r="AL16" s="25"/>
      <c r="AM16" s="25"/>
      <c r="AN16" s="25"/>
      <c r="AO16" s="25"/>
      <c r="AP16" s="25"/>
      <c r="AQ16" s="25"/>
      <c r="AR16" s="25"/>
      <c r="AS16" s="25"/>
      <c r="AT16" s="25"/>
      <c r="AU16" s="25"/>
      <c r="AV16" s="25"/>
      <c r="AW16" s="25"/>
      <c r="AX16" s="25"/>
      <c r="AY16" s="25"/>
      <c r="AZ16" s="25"/>
      <c r="BA16" s="25"/>
      <c r="BB16" s="25"/>
    </row>
    <row r="17" spans="1:54" s="24" customFormat="1" ht="22.5" customHeight="1" x14ac:dyDescent="0.25">
      <c r="B17" s="81"/>
      <c r="C17" s="81" t="s">
        <v>9</v>
      </c>
      <c r="D17" s="83">
        <v>88.137013999999994</v>
      </c>
      <c r="E17" s="83">
        <v>88.504922000000008</v>
      </c>
      <c r="F17" s="83">
        <v>91.273176000000007</v>
      </c>
      <c r="G17" s="83">
        <v>87.876605999999995</v>
      </c>
      <c r="H17" s="83">
        <v>85.04686199999999</v>
      </c>
      <c r="I17" s="83">
        <v>89.046120000000002</v>
      </c>
      <c r="J17" s="83">
        <v>85.706654</v>
      </c>
      <c r="K17" s="83">
        <v>85.264012000000008</v>
      </c>
      <c r="L17" s="83">
        <v>85.102245999999994</v>
      </c>
      <c r="M17" s="83">
        <v>83.734846000000005</v>
      </c>
      <c r="N17" s="83">
        <v>81.656312</v>
      </c>
      <c r="O17" s="83">
        <v>81.681509999999989</v>
      </c>
      <c r="P17" s="83">
        <v>82.895689300000001</v>
      </c>
      <c r="Q17" s="83">
        <v>81.258684380000005</v>
      </c>
      <c r="R17" s="83">
        <v>77.732368800000003</v>
      </c>
      <c r="S17" s="83">
        <v>25.960151856981035</v>
      </c>
      <c r="X17" s="127"/>
      <c r="AF17" s="128"/>
      <c r="AG17" s="115"/>
      <c r="AH17" s="115"/>
      <c r="AL17" s="25"/>
      <c r="AM17" s="25"/>
      <c r="AN17" s="25"/>
      <c r="AO17" s="25"/>
      <c r="AP17" s="25"/>
      <c r="AQ17" s="25"/>
      <c r="AR17" s="25"/>
      <c r="AS17" s="25"/>
      <c r="AT17" s="25"/>
      <c r="AU17" s="25"/>
      <c r="AV17" s="25"/>
      <c r="AW17" s="25"/>
      <c r="AX17" s="25"/>
      <c r="AY17" s="25"/>
      <c r="AZ17" s="25"/>
      <c r="BA17" s="25"/>
      <c r="BB17" s="25"/>
    </row>
    <row r="18" spans="1:54" s="24" customFormat="1" ht="22.5" customHeight="1" x14ac:dyDescent="0.25">
      <c r="B18" s="81"/>
      <c r="C18" s="81" t="s">
        <v>10</v>
      </c>
      <c r="D18" s="83">
        <v>1.2887390600000002</v>
      </c>
      <c r="E18" s="83">
        <v>1.2332303199999999</v>
      </c>
      <c r="F18" s="83">
        <v>1.22518108</v>
      </c>
      <c r="G18" s="83">
        <v>1.1781037400000001</v>
      </c>
      <c r="H18" s="83">
        <v>1.1091716300000001</v>
      </c>
      <c r="I18" s="83">
        <v>1.1101748</v>
      </c>
      <c r="J18" s="83">
        <v>1.01816978</v>
      </c>
      <c r="K18" s="83">
        <v>1.0121268800000001</v>
      </c>
      <c r="L18" s="83">
        <v>0.99175296999999996</v>
      </c>
      <c r="M18" s="83">
        <v>0.93476336000000004</v>
      </c>
      <c r="N18" s="83">
        <v>0.90402336999999999</v>
      </c>
      <c r="O18" s="83">
        <v>0.90708065000000004</v>
      </c>
      <c r="P18" s="83">
        <v>0.89447217999999995</v>
      </c>
      <c r="Q18" s="83">
        <v>0.81768812999999996</v>
      </c>
      <c r="R18" s="83">
        <v>0.77597212999999998</v>
      </c>
      <c r="S18" s="83">
        <v>0.25915014095884631</v>
      </c>
      <c r="AF18" s="128"/>
      <c r="AL18" s="25"/>
      <c r="AM18" s="25"/>
      <c r="AN18" s="25"/>
      <c r="AO18" s="25"/>
      <c r="AP18" s="25"/>
      <c r="AQ18" s="25"/>
      <c r="AR18" s="25"/>
      <c r="AS18" s="25"/>
      <c r="AT18" s="25"/>
      <c r="AU18" s="25"/>
      <c r="AV18" s="25"/>
      <c r="AW18" s="25"/>
      <c r="AX18" s="25"/>
      <c r="AY18" s="25"/>
      <c r="AZ18" s="25"/>
      <c r="BA18" s="25"/>
      <c r="BB18" s="25"/>
    </row>
    <row r="19" spans="1:54" s="24" customFormat="1" ht="27" customHeight="1" x14ac:dyDescent="0.25">
      <c r="B19" s="81"/>
      <c r="C19" s="82" t="s">
        <v>7</v>
      </c>
      <c r="D19" s="83">
        <v>5.0922432400000002</v>
      </c>
      <c r="E19" s="83">
        <v>5.28637829</v>
      </c>
      <c r="F19" s="83">
        <v>5.7991080899999998</v>
      </c>
      <c r="G19" s="83">
        <v>5.3755482499999996</v>
      </c>
      <c r="H19" s="83">
        <v>5.1360078700000003</v>
      </c>
      <c r="I19" s="83">
        <v>5.6015715300000002</v>
      </c>
      <c r="J19" s="83">
        <v>5.8875229499999993</v>
      </c>
      <c r="K19" s="83">
        <v>5.8104698500000005</v>
      </c>
      <c r="L19" s="83">
        <v>6.1603555700000001</v>
      </c>
      <c r="M19" s="83">
        <v>5.9081001899999999</v>
      </c>
      <c r="N19" s="83">
        <v>5.9649638299999994</v>
      </c>
      <c r="O19" s="83">
        <v>6.07513448</v>
      </c>
      <c r="P19" s="83">
        <v>6.22195637</v>
      </c>
      <c r="Q19" s="83">
        <v>6.2131667799999999</v>
      </c>
      <c r="R19" s="83">
        <v>6.4852599399999997</v>
      </c>
      <c r="S19" s="83">
        <v>2.1658716371756275</v>
      </c>
      <c r="AL19" s="25"/>
      <c r="AM19" s="25"/>
      <c r="AN19" s="25"/>
      <c r="AO19" s="25"/>
      <c r="AP19" s="25"/>
      <c r="AQ19" s="25"/>
      <c r="AR19" s="25"/>
      <c r="AS19" s="25"/>
      <c r="AT19" s="25"/>
      <c r="AU19" s="25"/>
      <c r="AV19" s="25"/>
      <c r="AW19" s="25"/>
      <c r="AX19" s="25"/>
      <c r="AY19" s="25"/>
      <c r="AZ19" s="25"/>
      <c r="BA19" s="25"/>
      <c r="BB19" s="25"/>
    </row>
    <row r="20" spans="1:54" s="18" customFormat="1" ht="36" customHeight="1" x14ac:dyDescent="0.25">
      <c r="A20" s="17"/>
      <c r="B20" s="191" t="s">
        <v>258</v>
      </c>
      <c r="C20" s="191"/>
      <c r="D20" s="80">
        <v>95.360411999999997</v>
      </c>
      <c r="E20" s="80">
        <v>95.691168000000005</v>
      </c>
      <c r="F20" s="80">
        <v>98.200475999999995</v>
      </c>
      <c r="G20" s="80">
        <v>95.311220000000006</v>
      </c>
      <c r="H20" s="80">
        <v>93.781796</v>
      </c>
      <c r="I20" s="80">
        <v>100.69731399999999</v>
      </c>
      <c r="J20" s="80">
        <v>95.523123999999996</v>
      </c>
      <c r="K20" s="80">
        <v>94.506259999999997</v>
      </c>
      <c r="L20" s="80">
        <v>94.965328</v>
      </c>
      <c r="M20" s="80">
        <v>92.541762000000006</v>
      </c>
      <c r="N20" s="80">
        <v>91.052241999999993</v>
      </c>
      <c r="O20" s="80">
        <v>91.243505999999996</v>
      </c>
      <c r="P20" s="80">
        <v>91.87576553000001</v>
      </c>
      <c r="Q20" s="80">
        <v>90.167493329999999</v>
      </c>
      <c r="R20" s="80">
        <v>87.075167830000012</v>
      </c>
      <c r="S20" s="80">
        <v>100</v>
      </c>
      <c r="T20" s="17"/>
      <c r="Y20" s="26"/>
      <c r="AA20" s="19"/>
      <c r="AB20" s="19"/>
      <c r="AC20" s="19"/>
      <c r="AD20" s="19"/>
      <c r="AE20" s="19"/>
      <c r="AI20" s="14"/>
      <c r="AL20" s="21"/>
      <c r="AM20" s="21"/>
      <c r="AN20" s="21"/>
      <c r="AO20" s="21"/>
      <c r="AP20" s="21"/>
      <c r="AQ20" s="21"/>
      <c r="AR20" s="21"/>
      <c r="AS20" s="21"/>
      <c r="AT20" s="21"/>
      <c r="AU20" s="21"/>
      <c r="AV20" s="21"/>
      <c r="AW20" s="21"/>
      <c r="AX20" s="21"/>
      <c r="AY20" s="21"/>
      <c r="AZ20" s="21"/>
      <c r="BA20" s="21"/>
      <c r="BB20" s="21"/>
    </row>
    <row r="21" spans="1:54" s="24" customFormat="1" ht="22.5" customHeight="1" x14ac:dyDescent="0.25">
      <c r="B21" s="81"/>
      <c r="C21" s="81" t="s">
        <v>4</v>
      </c>
      <c r="D21" s="83">
        <v>11.655837999999999</v>
      </c>
      <c r="E21" s="83">
        <v>9.6762900000000016</v>
      </c>
      <c r="F21" s="83">
        <v>13.274788000000001</v>
      </c>
      <c r="G21" s="83">
        <v>11.325942</v>
      </c>
      <c r="H21" s="83">
        <v>7.5360940000000003</v>
      </c>
      <c r="I21" s="83">
        <v>8.2492060000000009</v>
      </c>
      <c r="J21" s="83">
        <v>13.509482</v>
      </c>
      <c r="K21" s="83">
        <v>16.199131999999999</v>
      </c>
      <c r="L21" s="83">
        <v>13.485659999999999</v>
      </c>
      <c r="M21" s="83">
        <v>9.8992880000000003</v>
      </c>
      <c r="N21" s="83">
        <v>8.4040920000000003</v>
      </c>
      <c r="O21" s="83">
        <v>7.0949999999999998</v>
      </c>
      <c r="P21" s="83">
        <v>6.0137960499999998</v>
      </c>
      <c r="Q21" s="83" t="s">
        <v>63</v>
      </c>
      <c r="R21" s="83" t="s">
        <v>63</v>
      </c>
      <c r="S21" s="83" t="e">
        <v>#VALUE!</v>
      </c>
      <c r="AL21" s="25"/>
      <c r="AM21" s="25"/>
      <c r="AN21" s="25"/>
      <c r="AO21" s="25"/>
      <c r="AP21" s="25"/>
      <c r="AQ21" s="25"/>
      <c r="AR21" s="25"/>
      <c r="AS21" s="25"/>
      <c r="AT21" s="25"/>
      <c r="AU21" s="25"/>
      <c r="AV21" s="25"/>
      <c r="AW21" s="25"/>
      <c r="AX21" s="25"/>
      <c r="AY21" s="25"/>
      <c r="AZ21" s="25"/>
      <c r="BA21" s="25"/>
      <c r="BB21" s="25"/>
    </row>
    <row r="22" spans="1:54" s="115" customFormat="1" ht="22.5" customHeight="1" x14ac:dyDescent="0.25">
      <c r="B22" s="121"/>
      <c r="C22" s="81" t="s">
        <v>0</v>
      </c>
      <c r="D22" s="83">
        <v>21.303318000000001</v>
      </c>
      <c r="E22" s="83">
        <v>23.480837999999999</v>
      </c>
      <c r="F22" s="83">
        <v>25.586891999999999</v>
      </c>
      <c r="G22" s="83">
        <v>25.580527999999997</v>
      </c>
      <c r="H22" s="83">
        <v>26.122156</v>
      </c>
      <c r="I22" s="83">
        <v>28.014585999999998</v>
      </c>
      <c r="J22" s="83">
        <v>34.487118000000002</v>
      </c>
      <c r="K22" s="83">
        <v>36.570467999999998</v>
      </c>
      <c r="L22" s="83">
        <v>36.883507999999999</v>
      </c>
      <c r="M22" s="83">
        <v>37.671095999999999</v>
      </c>
      <c r="N22" s="83">
        <v>35.204701999999997</v>
      </c>
      <c r="O22" s="83">
        <v>35.888315999999996</v>
      </c>
      <c r="P22" s="83">
        <v>34.240076809999998</v>
      </c>
      <c r="Q22" s="83">
        <v>32.382796630000001</v>
      </c>
      <c r="R22" s="83">
        <v>29.533301060000003</v>
      </c>
      <c r="S22" s="83">
        <v>33.917018819485861</v>
      </c>
      <c r="AL22" s="124"/>
      <c r="AM22" s="124"/>
      <c r="AN22" s="124"/>
      <c r="AO22" s="124"/>
      <c r="AP22" s="124"/>
      <c r="AQ22" s="124"/>
      <c r="AR22" s="124"/>
      <c r="AS22" s="124"/>
      <c r="AT22" s="124"/>
      <c r="AU22" s="124"/>
      <c r="AV22" s="124"/>
      <c r="AW22" s="124"/>
      <c r="AX22" s="124"/>
      <c r="AY22" s="124"/>
      <c r="AZ22" s="124"/>
      <c r="BA22" s="124"/>
      <c r="BB22" s="124"/>
    </row>
    <row r="23" spans="1:54" s="24" customFormat="1" ht="22.5" customHeight="1" x14ac:dyDescent="0.25">
      <c r="B23" s="81"/>
      <c r="C23" s="81" t="s">
        <v>5</v>
      </c>
      <c r="D23" s="83">
        <v>25.187163999999999</v>
      </c>
      <c r="E23" s="83">
        <v>24.371970000000001</v>
      </c>
      <c r="F23" s="83">
        <v>25.596954</v>
      </c>
      <c r="G23" s="83">
        <v>25.199891999999998</v>
      </c>
      <c r="H23" s="83">
        <v>24.773074000000001</v>
      </c>
      <c r="I23" s="83">
        <v>26.738517999999999</v>
      </c>
      <c r="J23" s="83">
        <v>25.571411999999999</v>
      </c>
      <c r="K23" s="83">
        <v>27.612020000000001</v>
      </c>
      <c r="L23" s="83">
        <v>30.189096000000003</v>
      </c>
      <c r="M23" s="83">
        <v>30.302014</v>
      </c>
      <c r="N23" s="83">
        <v>30.448730000000001</v>
      </c>
      <c r="O23" s="83">
        <v>30.031544</v>
      </c>
      <c r="P23" s="83">
        <v>30.257417069999999</v>
      </c>
      <c r="Q23" s="83">
        <v>29.13340234</v>
      </c>
      <c r="R23" s="83">
        <v>27.779267769999997</v>
      </c>
      <c r="S23" s="83">
        <v>31.902629029937057</v>
      </c>
      <c r="AL23" s="25"/>
      <c r="AM23" s="25"/>
      <c r="AN23" s="25"/>
      <c r="AO23" s="25"/>
      <c r="AP23" s="25"/>
      <c r="AQ23" s="25"/>
      <c r="AR23" s="25"/>
      <c r="AS23" s="25"/>
      <c r="AT23" s="25"/>
      <c r="AU23" s="25"/>
      <c r="AV23" s="25"/>
      <c r="AW23" s="25"/>
      <c r="AX23" s="25"/>
      <c r="AY23" s="25"/>
      <c r="AZ23" s="25"/>
      <c r="BA23" s="25"/>
      <c r="BB23" s="25"/>
    </row>
    <row r="24" spans="1:54" s="24" customFormat="1" ht="22.5" customHeight="1" x14ac:dyDescent="0.25">
      <c r="B24" s="81"/>
      <c r="C24" s="81" t="s">
        <v>1</v>
      </c>
      <c r="D24" s="83">
        <v>26.208929999999999</v>
      </c>
      <c r="E24" s="83">
        <v>26.094635999999998</v>
      </c>
      <c r="F24" s="83">
        <v>22.689551999999999</v>
      </c>
      <c r="G24" s="83">
        <v>22.199008000000003</v>
      </c>
      <c r="H24" s="83">
        <v>24.058499999999999</v>
      </c>
      <c r="I24" s="83">
        <v>24.787779999999998</v>
      </c>
      <c r="J24" s="83">
        <v>8.7514459999999996</v>
      </c>
      <c r="K24" s="83">
        <v>1.3707539999999998</v>
      </c>
      <c r="L24" s="83">
        <v>0.80005800000000005</v>
      </c>
      <c r="M24" s="83">
        <v>0</v>
      </c>
      <c r="N24" s="83">
        <v>0.81158200000000003</v>
      </c>
      <c r="O24" s="83">
        <v>1.5531600000000001</v>
      </c>
      <c r="P24" s="83">
        <v>2.8304099000000003</v>
      </c>
      <c r="Q24" s="83">
        <v>5.6203698599999994</v>
      </c>
      <c r="R24" s="83">
        <v>7.4840347099999995</v>
      </c>
      <c r="S24" s="83">
        <v>8.5949127592970598</v>
      </c>
      <c r="AL24" s="25"/>
      <c r="AM24" s="25"/>
      <c r="AN24" s="25"/>
      <c r="AO24" s="25"/>
      <c r="AP24" s="25"/>
      <c r="AQ24" s="25"/>
      <c r="AR24" s="25"/>
      <c r="AS24" s="25"/>
      <c r="AT24" s="25"/>
      <c r="AU24" s="25"/>
      <c r="AV24" s="25"/>
      <c r="AW24" s="25"/>
      <c r="AX24" s="25"/>
      <c r="AY24" s="25"/>
      <c r="AZ24" s="25"/>
      <c r="BA24" s="25"/>
      <c r="BB24" s="25"/>
    </row>
    <row r="25" spans="1:54" s="24" customFormat="1" ht="22.5" customHeight="1" x14ac:dyDescent="0.25">
      <c r="B25" s="81"/>
      <c r="C25" s="81" t="s">
        <v>6</v>
      </c>
      <c r="D25" s="83">
        <v>7.4260999999999999</v>
      </c>
      <c r="E25" s="83">
        <v>8.3712400000000002</v>
      </c>
      <c r="F25" s="83">
        <v>7.2441240000000002</v>
      </c>
      <c r="G25" s="83">
        <v>7.1813440000000002</v>
      </c>
      <c r="H25" s="83">
        <v>7.2095519999999995</v>
      </c>
      <c r="I25" s="83">
        <v>7.7985660000000001</v>
      </c>
      <c r="J25" s="83">
        <v>7.8869740000000004</v>
      </c>
      <c r="K25" s="83">
        <v>7.1934700000000005</v>
      </c>
      <c r="L25" s="83">
        <v>7.3001100000000001</v>
      </c>
      <c r="M25" s="83">
        <v>7.4770119999999993</v>
      </c>
      <c r="N25" s="83">
        <v>7.8492199999999999</v>
      </c>
      <c r="O25" s="83">
        <v>7.2898760000000005</v>
      </c>
      <c r="P25" s="83">
        <v>7.7539326900000001</v>
      </c>
      <c r="Q25" s="83">
        <v>7.4975283200000007</v>
      </c>
      <c r="R25" s="83">
        <v>6.7399565300000006</v>
      </c>
      <c r="S25" s="83">
        <v>7.7403887904742952</v>
      </c>
      <c r="AL25" s="25"/>
      <c r="AM25" s="25"/>
      <c r="AN25" s="25"/>
      <c r="AO25" s="25"/>
      <c r="AP25" s="25"/>
      <c r="AQ25" s="25"/>
      <c r="AR25" s="25"/>
      <c r="AS25" s="25"/>
      <c r="AT25" s="25"/>
      <c r="AU25" s="25"/>
      <c r="AV25" s="25"/>
      <c r="AW25" s="25"/>
      <c r="AX25" s="25"/>
      <c r="AY25" s="25"/>
      <c r="AZ25" s="25"/>
      <c r="BA25" s="25"/>
      <c r="BB25" s="25"/>
    </row>
    <row r="26" spans="1:54" s="24" customFormat="1" ht="22.5" customHeight="1" x14ac:dyDescent="0.25">
      <c r="B26" s="81"/>
      <c r="C26" s="81" t="s">
        <v>7</v>
      </c>
      <c r="D26" s="83">
        <v>1.24786</v>
      </c>
      <c r="E26" s="83">
        <v>1.26807</v>
      </c>
      <c r="F26" s="83">
        <v>1.3138219999999998</v>
      </c>
      <c r="G26" s="83">
        <v>1.4825540000000001</v>
      </c>
      <c r="H26" s="83">
        <v>1.6140479999999999</v>
      </c>
      <c r="I26" s="83">
        <v>2.4388739999999998</v>
      </c>
      <c r="J26" s="83">
        <v>2.4631260000000004</v>
      </c>
      <c r="K26" s="83">
        <v>2.5554039999999998</v>
      </c>
      <c r="L26" s="83">
        <v>2.658776</v>
      </c>
      <c r="M26" s="83">
        <v>2.7302420000000001</v>
      </c>
      <c r="N26" s="83">
        <v>2.8586399999999998</v>
      </c>
      <c r="O26" s="83">
        <v>2.936728</v>
      </c>
      <c r="P26" s="83">
        <v>3.5201248199999999</v>
      </c>
      <c r="Q26" s="83">
        <v>3.7504193699999999</v>
      </c>
      <c r="R26" s="83">
        <v>3.6218732199999999</v>
      </c>
      <c r="S26" s="83">
        <v>4.1594788850377107</v>
      </c>
      <c r="AL26" s="25"/>
      <c r="AM26" s="25"/>
      <c r="AN26" s="25"/>
      <c r="AO26" s="25"/>
      <c r="AP26" s="25"/>
      <c r="AQ26" s="25"/>
      <c r="AR26" s="25"/>
      <c r="AS26" s="25"/>
      <c r="AT26" s="25"/>
      <c r="AU26" s="25"/>
      <c r="AV26" s="25"/>
      <c r="AW26" s="25"/>
      <c r="AX26" s="25"/>
      <c r="AY26" s="25"/>
      <c r="AZ26" s="25"/>
      <c r="BA26" s="25"/>
      <c r="BB26" s="25"/>
    </row>
    <row r="27" spans="1:54" s="24" customFormat="1" ht="22.5" customHeight="1" x14ac:dyDescent="0.25">
      <c r="B27" s="81"/>
      <c r="C27" s="81" t="s">
        <v>8</v>
      </c>
      <c r="D27" s="83">
        <v>0.15058600000000003</v>
      </c>
      <c r="E27" s="83">
        <v>0.186448</v>
      </c>
      <c r="F27" s="83">
        <v>0.224804</v>
      </c>
      <c r="G27" s="83">
        <v>0.25301200000000001</v>
      </c>
      <c r="H27" s="83">
        <v>0.31071799999999999</v>
      </c>
      <c r="I27" s="83">
        <v>0.34537599999999996</v>
      </c>
      <c r="J27" s="83">
        <v>0.40213600000000005</v>
      </c>
      <c r="K27" s="83">
        <v>0.41606799999999999</v>
      </c>
      <c r="L27" s="83">
        <v>0.44608199999999998</v>
      </c>
      <c r="M27" s="83">
        <v>0.44866200000000001</v>
      </c>
      <c r="N27" s="83">
        <v>0.47987999999999997</v>
      </c>
      <c r="O27" s="83">
        <v>0.53027599999999997</v>
      </c>
      <c r="P27" s="83">
        <v>0.55810388</v>
      </c>
      <c r="Q27" s="83">
        <v>0.59573114999999999</v>
      </c>
      <c r="R27" s="83">
        <v>0.67519892999999997</v>
      </c>
      <c r="S27" s="83">
        <v>0.77542076211465383</v>
      </c>
      <c r="AL27" s="25"/>
      <c r="AM27" s="25"/>
      <c r="AN27" s="25"/>
      <c r="AO27" s="25"/>
      <c r="AP27" s="25"/>
      <c r="AQ27" s="25"/>
      <c r="AR27" s="25"/>
      <c r="AS27" s="25"/>
      <c r="AT27" s="25"/>
      <c r="AU27" s="25"/>
      <c r="AV27" s="25"/>
      <c r="AW27" s="25"/>
      <c r="AX27" s="25"/>
      <c r="AY27" s="25"/>
      <c r="AZ27" s="25"/>
      <c r="BA27" s="25"/>
      <c r="BB27" s="25"/>
    </row>
    <row r="28" spans="1:54" s="24" customFormat="1" ht="22.5" customHeight="1" x14ac:dyDescent="0.25">
      <c r="B28" s="81"/>
      <c r="C28" s="81" t="s">
        <v>3</v>
      </c>
      <c r="D28" s="83">
        <v>0.12220600000000001</v>
      </c>
      <c r="E28" s="83">
        <v>0.148006</v>
      </c>
      <c r="F28" s="83">
        <v>0.16959200000000002</v>
      </c>
      <c r="G28" s="83">
        <v>0.189802</v>
      </c>
      <c r="H28" s="83">
        <v>0.22858799999999999</v>
      </c>
      <c r="I28" s="83">
        <v>0.30469799999999997</v>
      </c>
      <c r="J28" s="83">
        <v>0.41615400000000002</v>
      </c>
      <c r="K28" s="83">
        <v>0.56871799999999995</v>
      </c>
      <c r="L28" s="83">
        <v>1.107594</v>
      </c>
      <c r="M28" s="83">
        <v>1.9738720000000001</v>
      </c>
      <c r="N28" s="83">
        <v>2.993058</v>
      </c>
      <c r="O28" s="83">
        <v>3.9354459999999998</v>
      </c>
      <c r="P28" s="83">
        <v>4.7358934100000001</v>
      </c>
      <c r="Q28" s="83">
        <v>5.4561727899999992</v>
      </c>
      <c r="R28" s="83">
        <v>6.1888188799999995</v>
      </c>
      <c r="S28" s="83">
        <v>7.1074441017244467</v>
      </c>
      <c r="AL28" s="25"/>
      <c r="AM28" s="25"/>
      <c r="AN28" s="25"/>
      <c r="AO28" s="25"/>
      <c r="AP28" s="25"/>
      <c r="AQ28" s="25"/>
      <c r="AR28" s="25"/>
      <c r="AS28" s="25"/>
      <c r="AT28" s="25"/>
      <c r="AU28" s="25"/>
      <c r="AV28" s="25"/>
      <c r="AW28" s="25"/>
      <c r="AX28" s="25"/>
      <c r="AY28" s="25"/>
      <c r="AZ28" s="25"/>
      <c r="BA28" s="25"/>
      <c r="BB28" s="25"/>
    </row>
    <row r="29" spans="1:54" s="24" customFormat="1" ht="27" customHeight="1" x14ac:dyDescent="0.25">
      <c r="B29" s="81"/>
      <c r="C29" s="82" t="s">
        <v>18</v>
      </c>
      <c r="D29" s="83">
        <v>2.0584099999999808</v>
      </c>
      <c r="E29" s="83">
        <v>2.0936700000000172</v>
      </c>
      <c r="F29" s="83">
        <v>2.0999479999999835</v>
      </c>
      <c r="G29" s="83">
        <v>1.899138000000022</v>
      </c>
      <c r="H29" s="83">
        <v>1.9290660000000059</v>
      </c>
      <c r="I29" s="83">
        <v>2.0197100000000034</v>
      </c>
      <c r="J29" s="83">
        <v>2.0352759999999961</v>
      </c>
      <c r="K29" s="83">
        <v>2.0202259999999939</v>
      </c>
      <c r="L29" s="83">
        <v>2.0944439999999673</v>
      </c>
      <c r="M29" s="83">
        <v>2.0395759999999967</v>
      </c>
      <c r="N29" s="83">
        <v>2.0023379999999946</v>
      </c>
      <c r="O29" s="83">
        <v>1.9831599999999838</v>
      </c>
      <c r="P29" s="83">
        <v>1.9660108999999863</v>
      </c>
      <c r="Q29" s="83">
        <v>5.7310728699999913</v>
      </c>
      <c r="R29" s="83">
        <v>5.0527167300000144</v>
      </c>
      <c r="S29" s="83">
        <v>5.8027068519289164</v>
      </c>
      <c r="AL29" s="25"/>
      <c r="AM29" s="25"/>
      <c r="AN29" s="25"/>
      <c r="AO29" s="25"/>
      <c r="AP29" s="25"/>
      <c r="AQ29" s="25"/>
      <c r="AR29" s="25"/>
      <c r="AS29" s="25"/>
      <c r="AT29" s="25"/>
      <c r="AU29" s="25"/>
      <c r="AV29" s="25"/>
      <c r="AW29" s="25"/>
      <c r="AX29" s="25"/>
      <c r="AY29" s="25"/>
      <c r="AZ29" s="25"/>
      <c r="BA29" s="25"/>
      <c r="BB29" s="25"/>
    </row>
    <row r="30" spans="1:54" s="18" customFormat="1" ht="36" customHeight="1" x14ac:dyDescent="0.25">
      <c r="A30" s="17"/>
      <c r="B30" s="191" t="s">
        <v>259</v>
      </c>
      <c r="C30" s="191"/>
      <c r="D30" s="80">
        <v>355.40427655000002</v>
      </c>
      <c r="E30" s="80">
        <v>354.08230219000001</v>
      </c>
      <c r="F30" s="80">
        <v>353.96656913999999</v>
      </c>
      <c r="G30" s="80">
        <v>329.98810692000001</v>
      </c>
      <c r="H30" s="80">
        <v>323.51374841000001</v>
      </c>
      <c r="I30" s="80">
        <v>332.58230524999999</v>
      </c>
      <c r="J30" s="80">
        <v>325.66748214</v>
      </c>
      <c r="K30" s="80">
        <v>324.01202931999995</v>
      </c>
      <c r="L30" s="80">
        <v>326.43878928000004</v>
      </c>
      <c r="M30" s="80">
        <v>317.63412105000003</v>
      </c>
      <c r="N30" s="80">
        <v>313.18642060999997</v>
      </c>
      <c r="O30" s="80">
        <v>309.66751478000003</v>
      </c>
      <c r="P30" s="80">
        <v>312.52073246000003</v>
      </c>
      <c r="Q30" s="80">
        <v>306.32497494</v>
      </c>
      <c r="R30" s="80">
        <v>299.42956122999999</v>
      </c>
      <c r="S30" s="80">
        <v>100</v>
      </c>
      <c r="T30" s="17"/>
      <c r="AA30" s="19"/>
      <c r="AB30" s="19"/>
      <c r="AC30" s="19"/>
      <c r="AD30" s="19"/>
      <c r="AE30" s="19"/>
      <c r="AI30" s="14"/>
      <c r="AL30" s="21"/>
      <c r="AM30" s="21"/>
      <c r="AN30" s="21"/>
      <c r="AO30" s="21"/>
      <c r="AP30" s="21"/>
      <c r="AQ30" s="21"/>
      <c r="AR30" s="21"/>
      <c r="AS30" s="21"/>
      <c r="AT30" s="21"/>
      <c r="AU30" s="21"/>
      <c r="AV30" s="21"/>
      <c r="AW30" s="21"/>
      <c r="AX30" s="21"/>
      <c r="AY30" s="21"/>
      <c r="AZ30" s="21"/>
      <c r="BA30" s="21"/>
      <c r="BB30" s="21"/>
    </row>
    <row r="31" spans="1:54" s="115" customFormat="1" ht="22.5" customHeight="1" x14ac:dyDescent="0.25">
      <c r="A31" s="120"/>
      <c r="B31" s="121"/>
      <c r="C31" s="81" t="s">
        <v>11</v>
      </c>
      <c r="D31" s="83">
        <v>113.65671262000001</v>
      </c>
      <c r="E31" s="83">
        <v>114.10997893</v>
      </c>
      <c r="F31" s="83">
        <v>113.81582293</v>
      </c>
      <c r="G31" s="83">
        <v>103.66993338</v>
      </c>
      <c r="H31" s="83">
        <v>97.457335790000002</v>
      </c>
      <c r="I31" s="83">
        <v>104.22858138000001</v>
      </c>
      <c r="J31" s="83">
        <v>103.92835769</v>
      </c>
      <c r="K31" s="83">
        <v>103.18025534</v>
      </c>
      <c r="L31" s="83">
        <v>103.92431801000001</v>
      </c>
      <c r="M31" s="83">
        <v>101.44874286</v>
      </c>
      <c r="N31" s="83">
        <v>97.675057289999998</v>
      </c>
      <c r="O31" s="83">
        <v>97.72988307</v>
      </c>
      <c r="P31" s="83">
        <v>97.582932470000003</v>
      </c>
      <c r="Q31" s="83">
        <v>96.985697369999997</v>
      </c>
      <c r="R31" s="83">
        <v>95.706518209999999</v>
      </c>
      <c r="S31" s="83">
        <v>31.96294908787754</v>
      </c>
      <c r="AL31" s="124"/>
      <c r="AM31" s="124"/>
      <c r="AN31" s="124"/>
      <c r="AO31" s="124"/>
      <c r="AP31" s="124"/>
      <c r="AQ31" s="124"/>
      <c r="AR31" s="124"/>
      <c r="AS31" s="124"/>
      <c r="AT31" s="124"/>
      <c r="AU31" s="124"/>
      <c r="AV31" s="124"/>
      <c r="AW31" s="124"/>
      <c r="AX31" s="124"/>
      <c r="AY31" s="124"/>
      <c r="AZ31" s="124"/>
      <c r="BA31" s="124"/>
      <c r="BB31" s="124"/>
    </row>
    <row r="32" spans="1:54" s="24" customFormat="1" ht="22.5" customHeight="1" x14ac:dyDescent="0.25">
      <c r="B32" s="81"/>
      <c r="C32" s="81" t="s">
        <v>20</v>
      </c>
      <c r="D32" s="83">
        <v>81.815270919999989</v>
      </c>
      <c r="E32" s="83">
        <v>80.920977249999993</v>
      </c>
      <c r="F32" s="83">
        <v>80.523257119999997</v>
      </c>
      <c r="G32" s="83">
        <v>78.017112389999994</v>
      </c>
      <c r="H32" s="83">
        <v>76.769402690000007</v>
      </c>
      <c r="I32" s="83">
        <v>77.128617910000003</v>
      </c>
      <c r="J32" s="83">
        <v>74.870631270000004</v>
      </c>
      <c r="K32" s="83">
        <v>74.786772490000004</v>
      </c>
      <c r="L32" s="83">
        <v>74.805535800000001</v>
      </c>
      <c r="M32" s="83">
        <v>73.366275219999991</v>
      </c>
      <c r="N32" s="83">
        <v>73.104531879999996</v>
      </c>
      <c r="O32" s="83">
        <v>72.311664469999997</v>
      </c>
      <c r="P32" s="83">
        <v>71.430992099999997</v>
      </c>
      <c r="Q32" s="83">
        <v>70.444506880000006</v>
      </c>
      <c r="R32" s="83">
        <v>69.463650279999996</v>
      </c>
      <c r="S32" s="83">
        <v>23.198661479733818</v>
      </c>
      <c r="AL32" s="25"/>
      <c r="AM32" s="25"/>
      <c r="AN32" s="25"/>
      <c r="AO32" s="25"/>
      <c r="AP32" s="25"/>
      <c r="AQ32" s="25"/>
      <c r="AR32" s="25"/>
      <c r="AS32" s="25"/>
      <c r="AT32" s="25"/>
      <c r="AU32" s="25"/>
      <c r="AV32" s="25"/>
      <c r="AW32" s="25"/>
      <c r="AX32" s="25"/>
      <c r="AY32" s="25"/>
      <c r="AZ32" s="25"/>
      <c r="BA32" s="25"/>
      <c r="BB32" s="25"/>
    </row>
    <row r="33" spans="1:54" s="24" customFormat="1" ht="27" customHeight="1" x14ac:dyDescent="0.25">
      <c r="B33" s="81"/>
      <c r="C33" s="82" t="s">
        <v>12</v>
      </c>
      <c r="D33" s="83">
        <v>106.37302171999998</v>
      </c>
      <c r="E33" s="83">
        <v>105.21584252999999</v>
      </c>
      <c r="F33" s="83">
        <v>105.62783592</v>
      </c>
      <c r="G33" s="83">
        <v>102.26743196</v>
      </c>
      <c r="H33" s="83">
        <v>97.987622219999992</v>
      </c>
      <c r="I33" s="83">
        <v>100.79357420999999</v>
      </c>
      <c r="J33" s="83">
        <v>99.346108819999998</v>
      </c>
      <c r="K33" s="83">
        <v>98.30854042</v>
      </c>
      <c r="L33" s="83">
        <v>98.395769889999997</v>
      </c>
      <c r="M33" s="83">
        <v>95.439294070000003</v>
      </c>
      <c r="N33" s="83">
        <v>92.544305569999992</v>
      </c>
      <c r="O33" s="83">
        <v>92.177729870000007</v>
      </c>
      <c r="P33" s="83">
        <v>94.782302389999998</v>
      </c>
      <c r="Q33" s="83">
        <v>91.82758312</v>
      </c>
      <c r="R33" s="83">
        <v>88.685125470000003</v>
      </c>
      <c r="S33" s="83">
        <v>29.618026057847558</v>
      </c>
      <c r="AL33" s="25"/>
      <c r="AM33" s="25"/>
      <c r="AN33" s="25"/>
      <c r="AO33" s="25"/>
      <c r="AP33" s="25"/>
      <c r="AQ33" s="25"/>
      <c r="AR33" s="25"/>
      <c r="AS33" s="25"/>
      <c r="AT33" s="25"/>
      <c r="AU33" s="25"/>
      <c r="AV33" s="25"/>
      <c r="AW33" s="25"/>
      <c r="AX33" s="25"/>
      <c r="AY33" s="25"/>
      <c r="AZ33" s="25"/>
      <c r="BA33" s="25"/>
      <c r="BB33" s="25"/>
    </row>
    <row r="34" spans="1:54" s="18" customFormat="1" ht="36" customHeight="1" x14ac:dyDescent="0.2">
      <c r="A34" s="17"/>
      <c r="B34" s="191" t="s">
        <v>260</v>
      </c>
      <c r="C34" s="191"/>
      <c r="D34" s="80">
        <v>191.42165080000001</v>
      </c>
      <c r="E34" s="80">
        <v>185.7774752</v>
      </c>
      <c r="F34" s="80">
        <v>179.30333730000001</v>
      </c>
      <c r="G34" s="80">
        <v>164.22521309999999</v>
      </c>
      <c r="H34" s="80">
        <v>165.21756049999999</v>
      </c>
      <c r="I34" s="80">
        <v>164.34719089999999</v>
      </c>
      <c r="J34" s="80">
        <v>160.83302220000002</v>
      </c>
      <c r="K34" s="80">
        <v>159.56296689999999</v>
      </c>
      <c r="L34" s="80">
        <v>161.09717410000002</v>
      </c>
      <c r="M34" s="80">
        <v>155.07016190000002</v>
      </c>
      <c r="N34" s="80">
        <v>153.81382000000002</v>
      </c>
      <c r="O34" s="80">
        <v>150.6937666</v>
      </c>
      <c r="P34" s="80">
        <v>151.06817691000001</v>
      </c>
      <c r="Q34" s="80">
        <v>147.39115220000002</v>
      </c>
      <c r="R34" s="80">
        <v>143.96014152000001</v>
      </c>
      <c r="S34" s="80">
        <v>100</v>
      </c>
      <c r="T34" s="17"/>
      <c r="Z34" s="20"/>
      <c r="AA34" s="19"/>
      <c r="AB34" s="19"/>
      <c r="AC34" s="19"/>
      <c r="AD34" s="19"/>
      <c r="AE34" s="19"/>
      <c r="AI34" s="14"/>
      <c r="AL34" s="21"/>
      <c r="AM34" s="21"/>
      <c r="AN34" s="21"/>
      <c r="AO34" s="21"/>
      <c r="AP34" s="21"/>
      <c r="AQ34" s="21"/>
      <c r="AR34" s="21"/>
      <c r="AS34" s="21"/>
      <c r="AT34" s="21"/>
      <c r="AU34" s="21"/>
      <c r="AV34" s="21"/>
      <c r="AW34" s="21"/>
      <c r="AX34" s="21"/>
      <c r="AY34" s="21"/>
      <c r="AZ34" s="21"/>
      <c r="BA34" s="21"/>
      <c r="BB34" s="21"/>
    </row>
    <row r="35" spans="1:54" s="115" customFormat="1" ht="22.5" customHeight="1" x14ac:dyDescent="0.25">
      <c r="B35" s="121"/>
      <c r="C35" s="81" t="s">
        <v>11</v>
      </c>
      <c r="D35" s="83">
        <v>22.333161700000002</v>
      </c>
      <c r="E35" s="83">
        <v>20.922642800000002</v>
      </c>
      <c r="F35" s="83">
        <v>18.098187100000001</v>
      </c>
      <c r="G35" s="83">
        <v>16.1335522</v>
      </c>
      <c r="H35" s="83">
        <v>14.947880699999999</v>
      </c>
      <c r="I35" s="83">
        <v>14.3220563</v>
      </c>
      <c r="J35" s="83">
        <v>15.9028987</v>
      </c>
      <c r="K35" s="83">
        <v>14.8496408</v>
      </c>
      <c r="L35" s="83">
        <v>13.9674262</v>
      </c>
      <c r="M35" s="83">
        <v>13.167211499999999</v>
      </c>
      <c r="N35" s="83">
        <v>11.729794800000001</v>
      </c>
      <c r="O35" s="83">
        <v>12.260391499999999</v>
      </c>
      <c r="P35" s="83">
        <v>11.65729045</v>
      </c>
      <c r="Q35" s="83">
        <v>11.24959082</v>
      </c>
      <c r="R35" s="83">
        <v>10.869757320000001</v>
      </c>
      <c r="S35" s="83">
        <v>7.5505325329858017</v>
      </c>
      <c r="AL35" s="124"/>
      <c r="AM35" s="124"/>
      <c r="AN35" s="124"/>
      <c r="AO35" s="124"/>
      <c r="AP35" s="124"/>
      <c r="AQ35" s="124"/>
      <c r="AR35" s="124"/>
      <c r="AS35" s="124"/>
      <c r="AT35" s="124"/>
      <c r="AU35" s="124"/>
      <c r="AV35" s="124"/>
      <c r="AW35" s="124"/>
      <c r="AX35" s="124"/>
      <c r="AY35" s="124"/>
      <c r="AZ35" s="124"/>
      <c r="BA35" s="124"/>
      <c r="BB35" s="124"/>
    </row>
    <row r="36" spans="1:54" s="24" customFormat="1" ht="22.5" customHeight="1" x14ac:dyDescent="0.25">
      <c r="B36" s="81"/>
      <c r="C36" s="81" t="s">
        <v>20</v>
      </c>
      <c r="D36" s="83">
        <v>80.104720299999997</v>
      </c>
      <c r="E36" s="83">
        <v>79.22379029999999</v>
      </c>
      <c r="F36" s="83">
        <v>78.807477199999994</v>
      </c>
      <c r="G36" s="83">
        <v>76.304728799999992</v>
      </c>
      <c r="H36" s="83">
        <v>75.097198699999993</v>
      </c>
      <c r="I36" s="83">
        <v>75.260255300000011</v>
      </c>
      <c r="J36" s="83">
        <v>73.050792199999989</v>
      </c>
      <c r="K36" s="83">
        <v>72.976387000000003</v>
      </c>
      <c r="L36" s="83">
        <v>72.966609300000002</v>
      </c>
      <c r="M36" s="83">
        <v>71.492232099999995</v>
      </c>
      <c r="N36" s="83">
        <v>71.179504499999993</v>
      </c>
      <c r="O36" s="83">
        <v>70.362098400000008</v>
      </c>
      <c r="P36" s="83">
        <v>69.457000219999998</v>
      </c>
      <c r="Q36" s="83">
        <v>68.47602796999999</v>
      </c>
      <c r="R36" s="83">
        <v>67.542554050000007</v>
      </c>
      <c r="S36" s="83">
        <v>46.917537963531728</v>
      </c>
      <c r="AL36" s="25"/>
      <c r="AM36" s="25"/>
      <c r="AN36" s="25"/>
      <c r="AO36" s="25"/>
      <c r="AP36" s="25"/>
      <c r="AQ36" s="25"/>
      <c r="AR36" s="25"/>
      <c r="AS36" s="25"/>
      <c r="AT36" s="25"/>
      <c r="AU36" s="25"/>
      <c r="AV36" s="25"/>
      <c r="AW36" s="25"/>
      <c r="AX36" s="25"/>
      <c r="AY36" s="25"/>
      <c r="AZ36" s="25"/>
      <c r="BA36" s="25"/>
      <c r="BB36" s="25"/>
    </row>
    <row r="37" spans="1:54" s="24" customFormat="1" ht="27" customHeight="1" x14ac:dyDescent="0.25">
      <c r="B37" s="81"/>
      <c r="C37" s="82" t="s">
        <v>12</v>
      </c>
      <c r="D37" s="83">
        <v>37.324735499999996</v>
      </c>
      <c r="E37" s="83">
        <v>33.749988799999997</v>
      </c>
      <c r="F37" s="83">
        <v>30.400785899999999</v>
      </c>
      <c r="G37" s="83">
        <v>27.662978900000002</v>
      </c>
      <c r="H37" s="83">
        <v>25.587101399999998</v>
      </c>
      <c r="I37" s="83">
        <v>26.026681499999999</v>
      </c>
      <c r="J37" s="83">
        <v>26.058849300000002</v>
      </c>
      <c r="K37" s="83">
        <v>25.722301299999998</v>
      </c>
      <c r="L37" s="83">
        <v>26.516037600000001</v>
      </c>
      <c r="M37" s="83">
        <v>24.670079600000001</v>
      </c>
      <c r="N37" s="83">
        <v>22.611251199999998</v>
      </c>
      <c r="O37" s="83">
        <v>22.196290999999999</v>
      </c>
      <c r="P37" s="83">
        <v>22.774299030000002</v>
      </c>
      <c r="Q37" s="83">
        <v>22.147056329999998</v>
      </c>
      <c r="R37" s="83">
        <v>21.534366179999996</v>
      </c>
      <c r="S37" s="83">
        <v>14.958561413339735</v>
      </c>
      <c r="AL37" s="25"/>
      <c r="AM37" s="25"/>
      <c r="AN37" s="25"/>
      <c r="AO37" s="25"/>
      <c r="AP37" s="25"/>
      <c r="AQ37" s="25"/>
      <c r="AR37" s="25"/>
      <c r="AS37" s="25"/>
      <c r="AT37" s="25"/>
      <c r="AU37" s="25"/>
      <c r="AV37" s="25"/>
      <c r="AW37" s="25"/>
      <c r="AX37" s="25"/>
      <c r="AY37" s="25"/>
      <c r="AZ37" s="25"/>
      <c r="BA37" s="25"/>
      <c r="BB37" s="25"/>
    </row>
    <row r="38" spans="1:54" s="18" customFormat="1" ht="36" customHeight="1" x14ac:dyDescent="0.25">
      <c r="A38" s="17"/>
      <c r="B38" s="191" t="s">
        <v>261</v>
      </c>
      <c r="C38" s="191"/>
      <c r="D38" s="80">
        <v>26.154118230000002</v>
      </c>
      <c r="E38" s="80">
        <v>29.013065109999999</v>
      </c>
      <c r="F38" s="80">
        <v>30.843541049999999</v>
      </c>
      <c r="G38" s="80">
        <v>29.61783651</v>
      </c>
      <c r="H38" s="80">
        <v>28.166175930000001</v>
      </c>
      <c r="I38" s="80">
        <v>28.903949270000002</v>
      </c>
      <c r="J38" s="80">
        <v>29.80106477</v>
      </c>
      <c r="K38" s="80">
        <v>29.327628799999999</v>
      </c>
      <c r="L38" s="80">
        <v>28.724479540000001</v>
      </c>
      <c r="M38" s="80">
        <v>28.37168273</v>
      </c>
      <c r="N38" s="80">
        <v>28.64670709</v>
      </c>
      <c r="O38" s="80">
        <v>28.63305635</v>
      </c>
      <c r="P38" s="80">
        <v>29.854571149999998</v>
      </c>
      <c r="Q38" s="80">
        <v>28.554618059999999</v>
      </c>
      <c r="R38" s="80">
        <v>27.932943350000002</v>
      </c>
      <c r="S38" s="80">
        <v>100</v>
      </c>
      <c r="T38" s="17"/>
      <c r="Y38" s="26"/>
      <c r="AA38" s="19"/>
      <c r="AB38" s="19"/>
      <c r="AC38" s="19"/>
      <c r="AD38" s="19"/>
      <c r="AE38" s="19"/>
      <c r="AI38" s="14"/>
      <c r="AL38" s="21"/>
      <c r="AM38" s="21"/>
      <c r="AN38" s="21"/>
      <c r="AO38" s="21"/>
      <c r="AP38" s="21"/>
      <c r="AQ38" s="21"/>
      <c r="AR38" s="21"/>
      <c r="AS38" s="21"/>
      <c r="AT38" s="21"/>
      <c r="AU38" s="21"/>
      <c r="AV38" s="21"/>
      <c r="AW38" s="21"/>
      <c r="AX38" s="21"/>
      <c r="AY38" s="21"/>
      <c r="AZ38" s="21"/>
      <c r="BA38" s="21"/>
      <c r="BB38" s="21"/>
    </row>
    <row r="39" spans="1:54" s="115" customFormat="1" ht="22.5" customHeight="1" x14ac:dyDescent="0.25">
      <c r="B39" s="121"/>
      <c r="C39" s="81" t="s">
        <v>11</v>
      </c>
      <c r="D39" s="83">
        <v>10.31609504</v>
      </c>
      <c r="E39" s="83">
        <v>10.881454769999999</v>
      </c>
      <c r="F39" s="83">
        <v>11.222868800000001</v>
      </c>
      <c r="G39" s="83">
        <v>10.60572097</v>
      </c>
      <c r="H39" s="83">
        <v>10.163657929999999</v>
      </c>
      <c r="I39" s="83">
        <v>10.850014929999999</v>
      </c>
      <c r="J39" s="83">
        <v>11.45269702</v>
      </c>
      <c r="K39" s="83">
        <v>11.42639089</v>
      </c>
      <c r="L39" s="83">
        <v>11.246159560000001</v>
      </c>
      <c r="M39" s="83">
        <v>11.015864410000001</v>
      </c>
      <c r="N39" s="83">
        <v>10.97448018</v>
      </c>
      <c r="O39" s="83">
        <v>11.197731529999999</v>
      </c>
      <c r="P39" s="83">
        <v>11.34739201</v>
      </c>
      <c r="Q39" s="83">
        <v>11.281844150000001</v>
      </c>
      <c r="R39" s="83">
        <v>11.036222330000001</v>
      </c>
      <c r="S39" s="83">
        <v>39.509700756257757</v>
      </c>
      <c r="AL39" s="124"/>
      <c r="AM39" s="124"/>
      <c r="AN39" s="124"/>
      <c r="AO39" s="124"/>
      <c r="AP39" s="124"/>
      <c r="AQ39" s="124"/>
      <c r="AR39" s="124"/>
      <c r="AS39" s="124"/>
      <c r="AT39" s="124"/>
      <c r="AU39" s="124"/>
      <c r="AV39" s="124"/>
      <c r="AW39" s="124"/>
      <c r="AX39" s="124"/>
      <c r="AY39" s="124"/>
      <c r="AZ39" s="124"/>
      <c r="BA39" s="124"/>
      <c r="BB39" s="124"/>
    </row>
    <row r="40" spans="1:54" s="24" customFormat="1" ht="22.5" customHeight="1" x14ac:dyDescent="0.25">
      <c r="B40" s="81"/>
      <c r="C40" s="81" t="s">
        <v>20</v>
      </c>
      <c r="D40" s="83">
        <v>8.4731000000000001E-2</v>
      </c>
      <c r="E40" s="83">
        <v>9.3737379999999995E-2</v>
      </c>
      <c r="F40" s="83">
        <v>9.9306259999999993E-2</v>
      </c>
      <c r="G40" s="83">
        <v>0.10528394000000001</v>
      </c>
      <c r="H40" s="83">
        <v>0.10266969000000001</v>
      </c>
      <c r="I40" s="83">
        <v>9.9773250000000008E-2</v>
      </c>
      <c r="J40" s="83">
        <v>9.8252660000000006E-2</v>
      </c>
      <c r="K40" s="83">
        <v>9.265052E-2</v>
      </c>
      <c r="L40" s="83">
        <v>8.4338189999999993E-2</v>
      </c>
      <c r="M40" s="83">
        <v>7.9674729999999999E-2</v>
      </c>
      <c r="N40" s="83">
        <v>7.0926329999999996E-2</v>
      </c>
      <c r="O40" s="83">
        <v>6.028377E-2</v>
      </c>
      <c r="P40" s="83">
        <v>5.117302E-2</v>
      </c>
      <c r="Q40" s="83">
        <v>4.8944800000000004E-2</v>
      </c>
      <c r="R40" s="83">
        <v>4.7879199999999997E-2</v>
      </c>
      <c r="S40" s="83">
        <v>0.17140764365599873</v>
      </c>
      <c r="AL40" s="25"/>
      <c r="AM40" s="25"/>
      <c r="AN40" s="25"/>
      <c r="AO40" s="25"/>
      <c r="AP40" s="25"/>
      <c r="AQ40" s="25"/>
      <c r="AR40" s="25"/>
      <c r="AS40" s="25"/>
      <c r="AT40" s="25"/>
      <c r="AU40" s="25"/>
      <c r="AV40" s="25"/>
      <c r="AW40" s="25"/>
      <c r="AX40" s="25"/>
      <c r="AY40" s="25"/>
      <c r="AZ40" s="25"/>
      <c r="BA40" s="25"/>
      <c r="BB40" s="25"/>
    </row>
    <row r="41" spans="1:54" s="24" customFormat="1" ht="27" customHeight="1" x14ac:dyDescent="0.25">
      <c r="B41" s="81"/>
      <c r="C41" s="82" t="s">
        <v>12</v>
      </c>
      <c r="D41" s="83">
        <v>15.405072089999999</v>
      </c>
      <c r="E41" s="83">
        <v>17.681342219999998</v>
      </c>
      <c r="F41" s="83">
        <v>19.138614650000005</v>
      </c>
      <c r="G41" s="83">
        <v>18.558979599999997</v>
      </c>
      <c r="H41" s="83">
        <v>17.595369220000002</v>
      </c>
      <c r="I41" s="83">
        <v>17.598893920000002</v>
      </c>
      <c r="J41" s="83">
        <v>17.896756670000002</v>
      </c>
      <c r="K41" s="83">
        <v>17.45265942</v>
      </c>
      <c r="L41" s="83">
        <v>17.048981360000003</v>
      </c>
      <c r="M41" s="83">
        <v>16.99275119</v>
      </c>
      <c r="N41" s="83">
        <v>17.352951489999999</v>
      </c>
      <c r="O41" s="83">
        <v>17.13054498</v>
      </c>
      <c r="P41" s="83">
        <v>18.231251440000001</v>
      </c>
      <c r="Q41" s="83">
        <v>16.994662920000003</v>
      </c>
      <c r="R41" s="83">
        <v>16.624623679999999</v>
      </c>
      <c r="S41" s="83">
        <v>59.516190154733536</v>
      </c>
      <c r="AL41" s="25"/>
      <c r="AM41" s="25"/>
      <c r="AN41" s="25"/>
      <c r="AO41" s="25"/>
      <c r="AP41" s="25"/>
      <c r="AQ41" s="25"/>
      <c r="AR41" s="25"/>
      <c r="AS41" s="25"/>
      <c r="AT41" s="25"/>
      <c r="AU41" s="25"/>
      <c r="AV41" s="25"/>
      <c r="AW41" s="25"/>
      <c r="AX41" s="25"/>
      <c r="AY41" s="25"/>
      <c r="AZ41" s="25"/>
      <c r="BA41" s="25"/>
      <c r="BB41" s="25"/>
    </row>
    <row r="42" spans="1:54" s="18" customFormat="1" ht="36" customHeight="1" x14ac:dyDescent="0.25">
      <c r="A42" s="17"/>
      <c r="B42" s="191" t="s">
        <v>262</v>
      </c>
      <c r="C42" s="191"/>
      <c r="D42" s="80">
        <v>190.3491444</v>
      </c>
      <c r="E42" s="80">
        <v>185.24471059999999</v>
      </c>
      <c r="F42" s="80">
        <v>178.92472700000002</v>
      </c>
      <c r="G42" s="80">
        <v>163.86572609999999</v>
      </c>
      <c r="H42" s="80">
        <v>164.77273550000001</v>
      </c>
      <c r="I42" s="80">
        <v>163.81431190000001</v>
      </c>
      <c r="J42" s="80">
        <v>160.4069082</v>
      </c>
      <c r="K42" s="80">
        <v>159.12991209999998</v>
      </c>
      <c r="L42" s="80">
        <v>160.7644119</v>
      </c>
      <c r="M42" s="80">
        <v>154.80373319999998</v>
      </c>
      <c r="N42" s="80">
        <v>153.51946849999999</v>
      </c>
      <c r="O42" s="80">
        <v>150.57759630000001</v>
      </c>
      <c r="P42" s="80">
        <v>150.79434243</v>
      </c>
      <c r="Q42" s="80">
        <v>147.13008644000001</v>
      </c>
      <c r="R42" s="80">
        <v>143.70145733999999</v>
      </c>
      <c r="S42" s="80">
        <v>100</v>
      </c>
      <c r="T42" s="17"/>
      <c r="AA42" s="19"/>
      <c r="AB42" s="19"/>
      <c r="AC42" s="19"/>
      <c r="AD42" s="19"/>
      <c r="AE42" s="19"/>
      <c r="AI42" s="14"/>
      <c r="AL42" s="21"/>
      <c r="AM42" s="21"/>
      <c r="AN42" s="21"/>
      <c r="AO42" s="21"/>
      <c r="AP42" s="21"/>
      <c r="AQ42" s="21"/>
      <c r="AR42" s="21"/>
      <c r="AS42" s="21"/>
      <c r="AT42" s="21"/>
      <c r="AU42" s="21"/>
      <c r="AV42" s="21"/>
      <c r="AW42" s="21"/>
      <c r="AX42" s="21"/>
      <c r="AY42" s="21"/>
      <c r="AZ42" s="21"/>
      <c r="BA42" s="21"/>
      <c r="BB42" s="21"/>
    </row>
    <row r="43" spans="1:54" s="115" customFormat="1" ht="22.5" customHeight="1" x14ac:dyDescent="0.25">
      <c r="B43" s="121"/>
      <c r="C43" s="81" t="s">
        <v>13</v>
      </c>
      <c r="D43" s="83">
        <v>42.552343200000003</v>
      </c>
      <c r="E43" s="83">
        <v>42.172031099999998</v>
      </c>
      <c r="F43" s="83">
        <v>42.463923300000005</v>
      </c>
      <c r="G43" s="83">
        <v>41.736323400000003</v>
      </c>
      <c r="H43" s="83">
        <v>42.734509500000001</v>
      </c>
      <c r="I43" s="83">
        <v>42.582171600000002</v>
      </c>
      <c r="J43" s="83">
        <v>42.264712200000005</v>
      </c>
      <c r="K43" s="83">
        <v>42.7462278</v>
      </c>
      <c r="L43" s="83">
        <v>42.110243699999998</v>
      </c>
      <c r="M43" s="83">
        <v>40.485661200000003</v>
      </c>
      <c r="N43" s="83">
        <v>40.240642200000003</v>
      </c>
      <c r="O43" s="83">
        <v>39.870983099999997</v>
      </c>
      <c r="P43" s="83">
        <v>39.269618049999998</v>
      </c>
      <c r="Q43" s="83">
        <v>38.362929580000007</v>
      </c>
      <c r="R43" s="83">
        <v>37.264312420000003</v>
      </c>
      <c r="S43" s="83">
        <v>25.931756789238424</v>
      </c>
      <c r="AL43" s="124"/>
      <c r="AM43" s="124"/>
      <c r="AN43" s="124"/>
      <c r="AO43" s="124"/>
      <c r="AP43" s="124"/>
      <c r="AQ43" s="124"/>
      <c r="AR43" s="124"/>
      <c r="AS43" s="124"/>
      <c r="AT43" s="124"/>
      <c r="AU43" s="124"/>
      <c r="AV43" s="124"/>
      <c r="AW43" s="124"/>
      <c r="AX43" s="124"/>
      <c r="AY43" s="124"/>
      <c r="AZ43" s="124"/>
      <c r="BA43" s="124"/>
      <c r="BB43" s="124"/>
    </row>
    <row r="44" spans="1:54" s="24" customFormat="1" ht="22.5" customHeight="1" x14ac:dyDescent="0.25">
      <c r="B44" s="81"/>
      <c r="C44" s="81" t="s">
        <v>2</v>
      </c>
      <c r="D44" s="83">
        <v>53.863397499999998</v>
      </c>
      <c r="E44" s="83">
        <v>50.472070000000002</v>
      </c>
      <c r="F44" s="83">
        <v>47.625105000000005</v>
      </c>
      <c r="G44" s="83">
        <v>43.179647500000002</v>
      </c>
      <c r="H44" s="83">
        <v>40.296052499999995</v>
      </c>
      <c r="I44" s="83">
        <v>40.3245425</v>
      </c>
      <c r="J44" s="83">
        <v>39.735410000000002</v>
      </c>
      <c r="K44" s="83">
        <v>39.198169999999998</v>
      </c>
      <c r="L44" s="83">
        <v>39.788319999999999</v>
      </c>
      <c r="M44" s="83">
        <v>38.533742500000002</v>
      </c>
      <c r="N44" s="83">
        <v>38.260035000000002</v>
      </c>
      <c r="O44" s="83">
        <v>37.886612500000005</v>
      </c>
      <c r="P44" s="83">
        <v>38.011187059999997</v>
      </c>
      <c r="Q44" s="83">
        <v>38.02015669</v>
      </c>
      <c r="R44" s="83">
        <v>38.077437949999997</v>
      </c>
      <c r="S44" s="83">
        <v>26.497600410487248</v>
      </c>
      <c r="AL44" s="25"/>
      <c r="AM44" s="25"/>
      <c r="AN44" s="25"/>
      <c r="AO44" s="25"/>
      <c r="AP44" s="25"/>
      <c r="AQ44" s="25"/>
      <c r="AR44" s="25"/>
      <c r="AS44" s="25"/>
      <c r="AT44" s="25"/>
      <c r="AU44" s="25"/>
      <c r="AV44" s="25"/>
      <c r="AW44" s="25"/>
      <c r="AX44" s="25"/>
      <c r="AY44" s="25"/>
      <c r="AZ44" s="25"/>
      <c r="BA44" s="25"/>
      <c r="BB44" s="25"/>
    </row>
    <row r="45" spans="1:54" s="24" customFormat="1" ht="22.5" customHeight="1" x14ac:dyDescent="0.25">
      <c r="B45" s="81"/>
      <c r="C45" s="81" t="s">
        <v>14</v>
      </c>
      <c r="D45" s="83">
        <v>10.209595</v>
      </c>
      <c r="E45" s="83">
        <v>9.0567674999999994</v>
      </c>
      <c r="F45" s="83">
        <v>7.7411400000000006</v>
      </c>
      <c r="G45" s="83">
        <v>7.454205</v>
      </c>
      <c r="H45" s="83">
        <v>6.6575024999999997</v>
      </c>
      <c r="I45" s="83">
        <v>6.5292974999999993</v>
      </c>
      <c r="J45" s="83">
        <v>6.6066274999999992</v>
      </c>
      <c r="K45" s="83">
        <v>6.0744750000000005</v>
      </c>
      <c r="L45" s="83">
        <v>5.5697950000000001</v>
      </c>
      <c r="M45" s="83">
        <v>5.1495674999999999</v>
      </c>
      <c r="N45" s="83">
        <v>4.5278749999999999</v>
      </c>
      <c r="O45" s="83">
        <v>5.3011749999999997</v>
      </c>
      <c r="P45" s="83">
        <v>5.1412646999999998</v>
      </c>
      <c r="Q45" s="83">
        <v>5.1471423199999995</v>
      </c>
      <c r="R45" s="83">
        <v>5.4072411599999999</v>
      </c>
      <c r="S45" s="83">
        <v>3.7628297305338938</v>
      </c>
      <c r="AL45" s="25"/>
      <c r="AM45" s="25"/>
      <c r="AN45" s="25"/>
      <c r="AO45" s="25"/>
      <c r="AP45" s="25"/>
      <c r="AQ45" s="25"/>
      <c r="AR45" s="25"/>
      <c r="AS45" s="25"/>
      <c r="AT45" s="25"/>
      <c r="AU45" s="25"/>
      <c r="AV45" s="25"/>
      <c r="AW45" s="25"/>
      <c r="AX45" s="25"/>
      <c r="AY45" s="25"/>
      <c r="AZ45" s="25"/>
      <c r="BA45" s="25"/>
      <c r="BB45" s="25"/>
    </row>
    <row r="46" spans="1:54" s="24" customFormat="1" ht="22.5" customHeight="1" x14ac:dyDescent="0.25">
      <c r="B46" s="81"/>
      <c r="C46" s="81" t="s">
        <v>15</v>
      </c>
      <c r="D46" s="83">
        <v>4.2696692999999994</v>
      </c>
      <c r="E46" s="83">
        <v>4.4875638000000002</v>
      </c>
      <c r="F46" s="83">
        <v>4.9254785999999999</v>
      </c>
      <c r="G46" s="83">
        <v>4.7256534000000006</v>
      </c>
      <c r="H46" s="83">
        <v>4.3876512000000005</v>
      </c>
      <c r="I46" s="83">
        <v>4.2909272999999999</v>
      </c>
      <c r="J46" s="83">
        <v>3.4969409999999996</v>
      </c>
      <c r="K46" s="83">
        <v>3.3003045000000002</v>
      </c>
      <c r="L46" s="83">
        <v>4.2080210999999998</v>
      </c>
      <c r="M46" s="83">
        <v>4.4301671999999996</v>
      </c>
      <c r="N46" s="83">
        <v>4.5492120000000007</v>
      </c>
      <c r="O46" s="83">
        <v>4.3950915000000004</v>
      </c>
      <c r="P46" s="83">
        <v>4.1652680699999998</v>
      </c>
      <c r="Q46" s="83">
        <v>4.1336752199999998</v>
      </c>
      <c r="R46" s="83">
        <v>4.2313403200000002</v>
      </c>
      <c r="S46" s="83">
        <v>2.9445354266579078</v>
      </c>
      <c r="AL46" s="25"/>
      <c r="AM46" s="25"/>
      <c r="AN46" s="25"/>
      <c r="AO46" s="25"/>
      <c r="AP46" s="25"/>
      <c r="AQ46" s="25"/>
      <c r="AR46" s="25"/>
      <c r="AS46" s="25"/>
      <c r="AT46" s="25"/>
      <c r="AU46" s="25"/>
      <c r="AV46" s="25"/>
      <c r="AW46" s="25"/>
      <c r="AX46" s="25"/>
      <c r="AY46" s="25"/>
      <c r="AZ46" s="25"/>
      <c r="BA46" s="25"/>
      <c r="BB46" s="25"/>
    </row>
    <row r="47" spans="1:54" s="24" customFormat="1" ht="27" customHeight="1" x14ac:dyDescent="0.25">
      <c r="B47" s="81"/>
      <c r="C47" s="82" t="s">
        <v>16</v>
      </c>
      <c r="D47" s="83">
        <v>13.899459999999999</v>
      </c>
      <c r="E47" s="83">
        <v>16.0960304</v>
      </c>
      <c r="F47" s="83">
        <v>14.9726806</v>
      </c>
      <c r="G47" s="83">
        <v>13.863002399999999</v>
      </c>
      <c r="H47" s="83">
        <v>14.3529014</v>
      </c>
      <c r="I47" s="83">
        <v>13.5223517</v>
      </c>
      <c r="J47" s="83">
        <v>13.943892700000001</v>
      </c>
      <c r="K47" s="83">
        <v>13.9040172</v>
      </c>
      <c r="L47" s="83">
        <v>14.388219700000001</v>
      </c>
      <c r="M47" s="83">
        <v>14.001996999999999</v>
      </c>
      <c r="N47" s="83">
        <v>12.438877399999999</v>
      </c>
      <c r="O47" s="83">
        <v>11.7359293</v>
      </c>
      <c r="P47" s="83">
        <v>11.793304449999999</v>
      </c>
      <c r="Q47" s="83">
        <v>11.141943289999999</v>
      </c>
      <c r="R47" s="83">
        <v>10.16056745</v>
      </c>
      <c r="S47" s="83">
        <v>7.0706084949159091</v>
      </c>
      <c r="AL47" s="25"/>
      <c r="AM47" s="25"/>
      <c r="AN47" s="25"/>
      <c r="AO47" s="25"/>
      <c r="AP47" s="25"/>
      <c r="AQ47" s="25"/>
      <c r="AR47" s="25"/>
      <c r="AS47" s="25"/>
      <c r="AT47" s="25"/>
      <c r="AU47" s="25"/>
      <c r="AV47" s="25"/>
      <c r="AW47" s="25"/>
      <c r="AX47" s="25"/>
      <c r="AY47" s="25"/>
      <c r="AZ47" s="25"/>
      <c r="BA47" s="25"/>
      <c r="BB47" s="25"/>
    </row>
    <row r="48" spans="1:54" s="18" customFormat="1" ht="36" customHeight="1" x14ac:dyDescent="0.25">
      <c r="A48" s="17"/>
      <c r="B48" s="191" t="s">
        <v>263</v>
      </c>
      <c r="C48" s="191"/>
      <c r="D48" s="80">
        <v>334.49160560999997</v>
      </c>
      <c r="E48" s="80">
        <v>328.94677437999997</v>
      </c>
      <c r="F48" s="80">
        <v>333.80171315000001</v>
      </c>
      <c r="G48" s="80">
        <v>324.03655277000001</v>
      </c>
      <c r="H48" s="80">
        <v>300.83067811000001</v>
      </c>
      <c r="I48" s="80">
        <v>312.14631766000002</v>
      </c>
      <c r="J48" s="80">
        <v>327.7784638</v>
      </c>
      <c r="K48" s="80">
        <v>335.77920427999999</v>
      </c>
      <c r="L48" s="80">
        <v>329.41997581999999</v>
      </c>
      <c r="M48" s="80">
        <v>317.18114251999998</v>
      </c>
      <c r="N48" s="80">
        <v>308.79201741000003</v>
      </c>
      <c r="O48" s="80">
        <v>303.51313103999996</v>
      </c>
      <c r="P48" s="80">
        <v>301.63279898999997</v>
      </c>
      <c r="Q48" s="80">
        <v>289.90579391999995</v>
      </c>
      <c r="R48" s="80">
        <v>274.47654713000003</v>
      </c>
      <c r="S48" s="80">
        <v>100</v>
      </c>
      <c r="T48" s="17"/>
      <c r="AA48" s="19"/>
      <c r="AB48" s="19"/>
      <c r="AC48" s="19"/>
      <c r="AD48" s="19"/>
      <c r="AE48" s="19"/>
      <c r="AI48" s="14"/>
      <c r="AL48" s="21"/>
      <c r="AM48" s="21"/>
      <c r="AN48" s="21"/>
      <c r="AO48" s="21"/>
      <c r="AP48" s="21"/>
      <c r="AQ48" s="21"/>
      <c r="AR48" s="21"/>
      <c r="AS48" s="21"/>
      <c r="AT48" s="21"/>
      <c r="AU48" s="21"/>
      <c r="AV48" s="21"/>
      <c r="AW48" s="21"/>
      <c r="AX48" s="21"/>
      <c r="AY48" s="21"/>
      <c r="AZ48" s="21"/>
      <c r="BA48" s="21"/>
      <c r="BB48" s="21"/>
    </row>
    <row r="49" spans="1:54" s="115" customFormat="1" ht="22.5" customHeight="1" x14ac:dyDescent="0.25">
      <c r="B49" s="121"/>
      <c r="C49" s="81" t="s">
        <v>4</v>
      </c>
      <c r="D49" s="83">
        <v>266.64985059999998</v>
      </c>
      <c r="E49" s="83">
        <v>254.79872279999998</v>
      </c>
      <c r="F49" s="83">
        <v>253.8100441</v>
      </c>
      <c r="G49" s="83">
        <v>244.2429138</v>
      </c>
      <c r="H49" s="83">
        <v>223.12876550000001</v>
      </c>
      <c r="I49" s="83">
        <v>229.5174423</v>
      </c>
      <c r="J49" s="83">
        <v>230.3984638</v>
      </c>
      <c r="K49" s="83">
        <v>234.1061527</v>
      </c>
      <c r="L49" s="83">
        <v>226.7413655</v>
      </c>
      <c r="M49" s="83">
        <v>212.93011100000001</v>
      </c>
      <c r="N49" s="83">
        <v>210.98196010000001</v>
      </c>
      <c r="O49" s="83">
        <v>204.32507229999999</v>
      </c>
      <c r="P49" s="83">
        <v>203.44733173999998</v>
      </c>
      <c r="Q49" s="83">
        <v>195.62730080999998</v>
      </c>
      <c r="R49" s="83">
        <v>186.56380236000001</v>
      </c>
      <c r="S49" s="83">
        <v>67.970762642841748</v>
      </c>
      <c r="AL49" s="124"/>
      <c r="AM49" s="124"/>
      <c r="AN49" s="124"/>
      <c r="AO49" s="124"/>
      <c r="AP49" s="124"/>
      <c r="AQ49" s="124"/>
      <c r="AR49" s="124"/>
      <c r="AS49" s="124"/>
      <c r="AT49" s="124"/>
      <c r="AU49" s="124"/>
      <c r="AV49" s="124"/>
      <c r="AW49" s="124"/>
      <c r="AX49" s="124"/>
      <c r="AY49" s="124"/>
      <c r="AZ49" s="124"/>
      <c r="BA49" s="124"/>
      <c r="BB49" s="124"/>
    </row>
    <row r="50" spans="1:54" s="24" customFormat="1" ht="22.5" customHeight="1" x14ac:dyDescent="0.25">
      <c r="B50" s="81"/>
      <c r="C50" s="81" t="s">
        <v>0</v>
      </c>
      <c r="D50" s="83">
        <v>67.84175501</v>
      </c>
      <c r="E50" s="83">
        <v>74.148051580000001</v>
      </c>
      <c r="F50" s="83">
        <v>79.991669049999999</v>
      </c>
      <c r="G50" s="83">
        <v>79.793638970000003</v>
      </c>
      <c r="H50" s="83">
        <v>77.701912609999994</v>
      </c>
      <c r="I50" s="83">
        <v>82.628875360000009</v>
      </c>
      <c r="J50" s="83">
        <v>97.38</v>
      </c>
      <c r="K50" s="83">
        <v>101.67305158000001</v>
      </c>
      <c r="L50" s="83">
        <v>102.67861032</v>
      </c>
      <c r="M50" s="83">
        <v>104.25103152</v>
      </c>
      <c r="N50" s="83">
        <v>97.810057310000005</v>
      </c>
      <c r="O50" s="83">
        <v>99.188058739999988</v>
      </c>
      <c r="P50" s="83">
        <v>98.185467250000002</v>
      </c>
      <c r="Q50" s="83">
        <v>94.278493109999999</v>
      </c>
      <c r="R50" s="83">
        <v>87.912744770000003</v>
      </c>
      <c r="S50" s="83">
        <v>32.029237357158237</v>
      </c>
      <c r="W50" s="49"/>
      <c r="AL50" s="25"/>
      <c r="AM50" s="25"/>
      <c r="AN50" s="25"/>
      <c r="AO50" s="25"/>
      <c r="AP50" s="25"/>
      <c r="AQ50" s="25"/>
      <c r="AR50" s="25"/>
      <c r="AS50" s="25"/>
      <c r="AT50" s="25"/>
      <c r="AU50" s="25"/>
      <c r="AV50" s="25"/>
      <c r="AW50" s="25"/>
      <c r="AX50" s="25"/>
      <c r="AY50" s="25"/>
      <c r="AZ50" s="25"/>
      <c r="BA50" s="25"/>
      <c r="BB50" s="25"/>
    </row>
    <row r="51" spans="1:54" s="24" customFormat="1" ht="22.5" customHeight="1" x14ac:dyDescent="0.25">
      <c r="B51" s="81"/>
      <c r="C51" s="81" t="s">
        <v>13</v>
      </c>
      <c r="D51" s="83">
        <v>1.7481573000000001</v>
      </c>
      <c r="E51" s="83">
        <v>1.7747898</v>
      </c>
      <c r="F51" s="83">
        <v>0.66048600000000002</v>
      </c>
      <c r="G51" s="83">
        <v>0.51134400000000002</v>
      </c>
      <c r="H51" s="83">
        <v>0.67007369999999999</v>
      </c>
      <c r="I51" s="83">
        <v>0.85010940000000002</v>
      </c>
      <c r="J51" s="83">
        <v>2.2808072999999998</v>
      </c>
      <c r="K51" s="83">
        <v>2.2637624999999999</v>
      </c>
      <c r="L51" s="83">
        <v>1.3028619000000001</v>
      </c>
      <c r="M51" s="83">
        <v>1.1846135999999998</v>
      </c>
      <c r="N51" s="83">
        <v>0.90230909999999998</v>
      </c>
      <c r="O51" s="83">
        <v>0.6626166</v>
      </c>
      <c r="P51" s="83">
        <v>0.96116053000000001</v>
      </c>
      <c r="Q51" s="83">
        <v>1.67888989</v>
      </c>
      <c r="R51" s="83">
        <v>1.85595402</v>
      </c>
      <c r="S51" s="83">
        <v>0.67617945482277086</v>
      </c>
      <c r="AL51" s="25"/>
      <c r="AM51" s="25"/>
      <c r="AN51" s="25"/>
      <c r="AO51" s="25"/>
      <c r="AP51" s="25"/>
      <c r="AQ51" s="25"/>
      <c r="AR51" s="25"/>
      <c r="AS51" s="25"/>
      <c r="AT51" s="25"/>
      <c r="AU51" s="25"/>
      <c r="AV51" s="25"/>
      <c r="AW51" s="25"/>
      <c r="AX51" s="25"/>
      <c r="AY51" s="25"/>
      <c r="AZ51" s="25"/>
      <c r="BA51" s="25"/>
      <c r="BB51" s="25"/>
    </row>
    <row r="52" spans="1:54" s="24" customFormat="1" ht="22.5" customHeight="1" x14ac:dyDescent="0.25">
      <c r="B52" s="81"/>
      <c r="C52" s="81" t="s">
        <v>2</v>
      </c>
      <c r="D52" s="83">
        <v>0.71225000000000005</v>
      </c>
      <c r="E52" s="83">
        <v>0.27981250000000002</v>
      </c>
      <c r="F52" s="83">
        <v>0.2492875</v>
      </c>
      <c r="G52" s="83">
        <v>0.35816000000000003</v>
      </c>
      <c r="H52" s="83">
        <v>0.33068750000000002</v>
      </c>
      <c r="I52" s="83">
        <v>0.54537999999999998</v>
      </c>
      <c r="J52" s="83">
        <v>0.83028000000000002</v>
      </c>
      <c r="K52" s="83">
        <v>0.58099249999999991</v>
      </c>
      <c r="L52" s="83">
        <v>0.26658499999999996</v>
      </c>
      <c r="M52" s="83">
        <v>0.57997500000000002</v>
      </c>
      <c r="N52" s="83">
        <v>0.51587249999999996</v>
      </c>
      <c r="O52" s="83">
        <v>0.40598250000000002</v>
      </c>
      <c r="P52" s="83">
        <v>0.52531998999999996</v>
      </c>
      <c r="Q52" s="83">
        <v>0.67541141000000005</v>
      </c>
      <c r="R52" s="83">
        <v>0.65491617000000002</v>
      </c>
      <c r="S52" s="83">
        <v>0.23860551178159958</v>
      </c>
      <c r="AL52" s="25"/>
      <c r="AM52" s="25"/>
      <c r="AN52" s="25"/>
      <c r="AO52" s="25"/>
      <c r="AP52" s="25"/>
      <c r="AQ52" s="25"/>
      <c r="AR52" s="25"/>
      <c r="AS52" s="25"/>
      <c r="AT52" s="25"/>
      <c r="AU52" s="25"/>
      <c r="AV52" s="25"/>
      <c r="AW52" s="25"/>
      <c r="AX52" s="25"/>
      <c r="AY52" s="25"/>
      <c r="AZ52" s="25"/>
      <c r="BA52" s="25"/>
      <c r="BB52" s="25"/>
    </row>
    <row r="53" spans="1:54" s="24" customFormat="1" ht="22.5" customHeight="1" x14ac:dyDescent="0.25">
      <c r="B53" s="81"/>
      <c r="C53" s="81" t="s">
        <v>14</v>
      </c>
      <c r="D53" s="83">
        <v>3.8217300000000001</v>
      </c>
      <c r="E53" s="83">
        <v>2.9843275</v>
      </c>
      <c r="F53" s="83">
        <v>4.1890475</v>
      </c>
      <c r="G53" s="83">
        <v>4.2724824999999997</v>
      </c>
      <c r="H53" s="83">
        <v>2.1825375</v>
      </c>
      <c r="I53" s="83">
        <v>3.1735825000000002</v>
      </c>
      <c r="J53" s="83">
        <v>6.9769975000000004</v>
      </c>
      <c r="K53" s="83">
        <v>8.7301500000000001</v>
      </c>
      <c r="L53" s="83">
        <v>6.3868475</v>
      </c>
      <c r="M53" s="83">
        <v>4.4851400000000003</v>
      </c>
      <c r="N53" s="83">
        <v>3.2387025</v>
      </c>
      <c r="O53" s="83">
        <v>2.3046374999999997</v>
      </c>
      <c r="P53" s="83">
        <v>2.2014223000000004</v>
      </c>
      <c r="Q53" s="83">
        <v>1.7570496099999999</v>
      </c>
      <c r="R53" s="83">
        <v>0.55808070999999992</v>
      </c>
      <c r="S53" s="83">
        <v>0.20332546289853928</v>
      </c>
      <c r="AL53" s="25"/>
      <c r="AM53" s="25"/>
      <c r="AN53" s="25"/>
      <c r="AO53" s="25"/>
      <c r="AP53" s="25"/>
      <c r="AQ53" s="25"/>
      <c r="AR53" s="25"/>
      <c r="AS53" s="25"/>
      <c r="AT53" s="25"/>
      <c r="AU53" s="25"/>
      <c r="AV53" s="25"/>
      <c r="AW53" s="25"/>
      <c r="AX53" s="25"/>
      <c r="AY53" s="25"/>
      <c r="AZ53" s="25"/>
      <c r="BA53" s="25"/>
      <c r="BB53" s="25"/>
    </row>
    <row r="54" spans="1:54" s="24" customFormat="1" ht="22.5" customHeight="1" x14ac:dyDescent="0.25">
      <c r="B54" s="81"/>
      <c r="C54" s="81" t="s">
        <v>15</v>
      </c>
      <c r="D54" s="83">
        <v>2.7369675</v>
      </c>
      <c r="E54" s="83">
        <v>1.4359779000000001</v>
      </c>
      <c r="F54" s="83">
        <v>0.53995320000000002</v>
      </c>
      <c r="G54" s="83">
        <v>0.53782740000000007</v>
      </c>
      <c r="H54" s="83">
        <v>0.3581973</v>
      </c>
      <c r="I54" s="83">
        <v>0.32524740000000002</v>
      </c>
      <c r="J54" s="83">
        <v>1.0607742</v>
      </c>
      <c r="K54" s="83">
        <v>1.3126814999999998</v>
      </c>
      <c r="L54" s="83">
        <v>0.83225070000000001</v>
      </c>
      <c r="M54" s="83">
        <v>0.49637429999999999</v>
      </c>
      <c r="N54" s="83">
        <v>0.65368349999999997</v>
      </c>
      <c r="O54" s="83">
        <v>0.69407370000000002</v>
      </c>
      <c r="P54" s="83">
        <v>1.34155837</v>
      </c>
      <c r="Q54" s="83">
        <v>1.14882745</v>
      </c>
      <c r="R54" s="83">
        <v>0.96405099999999999</v>
      </c>
      <c r="S54" s="83">
        <v>0.3512325588762954</v>
      </c>
      <c r="AL54" s="25"/>
      <c r="AM54" s="25"/>
      <c r="AN54" s="25"/>
      <c r="AO54" s="25"/>
      <c r="AP54" s="25"/>
      <c r="AQ54" s="25"/>
      <c r="AR54" s="25"/>
      <c r="AS54" s="25"/>
      <c r="AT54" s="25"/>
      <c r="AU54" s="25"/>
      <c r="AV54" s="25"/>
      <c r="AW54" s="25"/>
      <c r="AX54" s="25"/>
      <c r="AY54" s="25"/>
      <c r="AZ54" s="25"/>
      <c r="BA54" s="25"/>
      <c r="BB54" s="25"/>
    </row>
    <row r="55" spans="1:54" s="24" customFormat="1" ht="27" customHeight="1" x14ac:dyDescent="0.25">
      <c r="B55" s="81"/>
      <c r="C55" s="82" t="s">
        <v>16</v>
      </c>
      <c r="D55" s="83">
        <v>16.0732444</v>
      </c>
      <c r="E55" s="83">
        <v>16.066408599999999</v>
      </c>
      <c r="F55" s="83">
        <v>15.6129672</v>
      </c>
      <c r="G55" s="83">
        <v>15.093446400000001</v>
      </c>
      <c r="H55" s="83">
        <v>13.442600700000002</v>
      </c>
      <c r="I55" s="83">
        <v>14.253782300000001</v>
      </c>
      <c r="J55" s="83">
        <v>14.4406275</v>
      </c>
      <c r="K55" s="83">
        <v>15.0854713</v>
      </c>
      <c r="L55" s="83">
        <v>13.665903500000001</v>
      </c>
      <c r="M55" s="83">
        <v>13.299048899999999</v>
      </c>
      <c r="N55" s="83">
        <v>12.4331809</v>
      </c>
      <c r="O55" s="83">
        <v>12.010500599999999</v>
      </c>
      <c r="P55" s="83">
        <v>12.23654342</v>
      </c>
      <c r="Q55" s="83">
        <v>12.414818090000001</v>
      </c>
      <c r="R55" s="83">
        <v>12.235189770000002</v>
      </c>
      <c r="S55" s="83">
        <v>4.4576448873080077</v>
      </c>
      <c r="AL55" s="25"/>
      <c r="AM55" s="25"/>
      <c r="AN55" s="25"/>
      <c r="AO55" s="25"/>
      <c r="AP55" s="25"/>
      <c r="AQ55" s="25"/>
      <c r="AR55" s="25"/>
      <c r="AS55" s="25"/>
      <c r="AT55" s="25"/>
      <c r="AU55" s="25"/>
      <c r="AV55" s="25"/>
      <c r="AW55" s="25"/>
      <c r="AX55" s="25"/>
      <c r="AY55" s="25"/>
      <c r="AZ55" s="25"/>
      <c r="BA55" s="25"/>
      <c r="BB55" s="25"/>
    </row>
    <row r="56" spans="1:54" s="18" customFormat="1" ht="36" customHeight="1" x14ac:dyDescent="0.25">
      <c r="A56" s="17"/>
      <c r="B56" s="191" t="s">
        <v>264</v>
      </c>
      <c r="C56" s="191"/>
      <c r="D56" s="80">
        <v>8.9878958999999998</v>
      </c>
      <c r="E56" s="80">
        <v>10.0957487</v>
      </c>
      <c r="F56" s="80">
        <v>14.5926358</v>
      </c>
      <c r="G56" s="80">
        <v>19.661616800000001</v>
      </c>
      <c r="H56" s="80">
        <v>17.356819399999999</v>
      </c>
      <c r="I56" s="80">
        <v>17.4587833</v>
      </c>
      <c r="J56" s="80">
        <v>13.9308703</v>
      </c>
      <c r="K56" s="80">
        <v>13.0445367</v>
      </c>
      <c r="L56" s="80">
        <v>16.992016700000001</v>
      </c>
      <c r="M56" s="80">
        <v>15.8409473</v>
      </c>
      <c r="N56" s="80">
        <v>18.460215699999999</v>
      </c>
      <c r="O56" s="80">
        <v>18.4934057</v>
      </c>
      <c r="P56" s="80">
        <v>17.658595630000001</v>
      </c>
      <c r="Q56" s="80">
        <v>17.875969489999999</v>
      </c>
      <c r="R56" s="80">
        <v>19.231719479999999</v>
      </c>
      <c r="S56" s="80">
        <v>100</v>
      </c>
      <c r="T56" s="17"/>
      <c r="AA56" s="19"/>
      <c r="AB56" s="19"/>
      <c r="AC56" s="19"/>
      <c r="AD56" s="19"/>
      <c r="AE56" s="19"/>
      <c r="AI56" s="14"/>
      <c r="AL56" s="21"/>
      <c r="AM56" s="21"/>
      <c r="AN56" s="21"/>
      <c r="AO56" s="21"/>
      <c r="AP56" s="21"/>
      <c r="AQ56" s="21"/>
      <c r="AR56" s="21"/>
      <c r="AS56" s="21"/>
      <c r="AT56" s="21"/>
      <c r="AU56" s="21"/>
      <c r="AV56" s="21"/>
      <c r="AW56" s="21"/>
      <c r="AX56" s="21"/>
      <c r="AY56" s="21"/>
      <c r="AZ56" s="21"/>
      <c r="BA56" s="21"/>
      <c r="BB56" s="21"/>
    </row>
    <row r="57" spans="1:54" s="115" customFormat="1" ht="22.5" customHeight="1" x14ac:dyDescent="0.25">
      <c r="B57" s="121"/>
      <c r="C57" s="81" t="s">
        <v>4</v>
      </c>
      <c r="D57" s="83">
        <v>8.9878958999999998</v>
      </c>
      <c r="E57" s="83">
        <v>10.0957487</v>
      </c>
      <c r="F57" s="83">
        <v>14.5926358</v>
      </c>
      <c r="G57" s="83">
        <v>19.661616800000001</v>
      </c>
      <c r="H57" s="83">
        <v>17.356819399999999</v>
      </c>
      <c r="I57" s="83">
        <v>17.4587833</v>
      </c>
      <c r="J57" s="83">
        <v>13.9308703</v>
      </c>
      <c r="K57" s="83">
        <v>13.0445367</v>
      </c>
      <c r="L57" s="83">
        <v>16.992016700000001</v>
      </c>
      <c r="M57" s="83">
        <v>15.8409473</v>
      </c>
      <c r="N57" s="83">
        <v>18.460215699999999</v>
      </c>
      <c r="O57" s="83">
        <v>18.4934057</v>
      </c>
      <c r="P57" s="83">
        <v>17.658595630000001</v>
      </c>
      <c r="Q57" s="83">
        <v>17.875969489999999</v>
      </c>
      <c r="R57" s="83">
        <v>19.231719479999999</v>
      </c>
      <c r="S57" s="83">
        <v>100</v>
      </c>
      <c r="AL57" s="124"/>
      <c r="AM57" s="124"/>
      <c r="AN57" s="124"/>
      <c r="AO57" s="124"/>
      <c r="AP57" s="124"/>
      <c r="AQ57" s="124"/>
      <c r="AR57" s="124"/>
      <c r="AS57" s="124"/>
      <c r="AT57" s="124"/>
      <c r="AU57" s="124"/>
      <c r="AV57" s="124"/>
      <c r="AW57" s="124"/>
      <c r="AX57" s="124"/>
      <c r="AY57" s="124"/>
      <c r="AZ57" s="124"/>
      <c r="BA57" s="124"/>
      <c r="BB57" s="124"/>
    </row>
    <row r="58" spans="1:54" s="24" customFormat="1" ht="22.5" customHeight="1" x14ac:dyDescent="0.25">
      <c r="B58" s="81"/>
      <c r="C58" s="81" t="s">
        <v>0</v>
      </c>
      <c r="D58" s="83">
        <v>0</v>
      </c>
      <c r="E58" s="83">
        <v>0</v>
      </c>
      <c r="F58" s="83">
        <v>0</v>
      </c>
      <c r="G58" s="83">
        <v>0</v>
      </c>
      <c r="H58" s="83">
        <v>0</v>
      </c>
      <c r="I58" s="83">
        <v>0</v>
      </c>
      <c r="J58" s="83">
        <v>0</v>
      </c>
      <c r="K58" s="83">
        <v>0</v>
      </c>
      <c r="L58" s="83">
        <v>0</v>
      </c>
      <c r="M58" s="83">
        <v>0</v>
      </c>
      <c r="N58" s="83">
        <v>0</v>
      </c>
      <c r="O58" s="83">
        <v>0</v>
      </c>
      <c r="P58" s="83">
        <v>0</v>
      </c>
      <c r="Q58" s="83">
        <v>0</v>
      </c>
      <c r="R58" s="83">
        <v>0</v>
      </c>
      <c r="S58" s="83">
        <v>0</v>
      </c>
      <c r="AL58" s="25"/>
      <c r="AM58" s="25"/>
      <c r="AN58" s="25"/>
      <c r="AO58" s="25"/>
      <c r="AP58" s="25"/>
      <c r="AQ58" s="25"/>
      <c r="AR58" s="25"/>
      <c r="AS58" s="25"/>
      <c r="AT58" s="25"/>
      <c r="AU58" s="25"/>
      <c r="AV58" s="25"/>
      <c r="AW58" s="25"/>
      <c r="AX58" s="25"/>
      <c r="AY58" s="25"/>
      <c r="AZ58" s="25"/>
      <c r="BA58" s="25"/>
      <c r="BB58" s="25"/>
    </row>
    <row r="59" spans="1:54" s="24" customFormat="1" ht="22.5" customHeight="1" x14ac:dyDescent="0.25">
      <c r="B59" s="81"/>
      <c r="C59" s="81" t="s">
        <v>13</v>
      </c>
      <c r="D59" s="83">
        <v>0.40907519999999997</v>
      </c>
      <c r="E59" s="83">
        <v>0.24928020000000001</v>
      </c>
      <c r="F59" s="83">
        <v>0.42079349999999999</v>
      </c>
      <c r="G59" s="83">
        <v>0.55715189999999992</v>
      </c>
      <c r="H59" s="83">
        <v>1.2187032</v>
      </c>
      <c r="I59" s="83">
        <v>1.725786</v>
      </c>
      <c r="J59" s="83">
        <v>0.98433720000000002</v>
      </c>
      <c r="K59" s="83">
        <v>0.90124379999999993</v>
      </c>
      <c r="L59" s="83">
        <v>1.3699758</v>
      </c>
      <c r="M59" s="83">
        <v>2.4427328999999998</v>
      </c>
      <c r="N59" s="83">
        <v>3.1170677999999996</v>
      </c>
      <c r="O59" s="83">
        <v>2.4342105000000003</v>
      </c>
      <c r="P59" s="83">
        <v>2.9514520000000002</v>
      </c>
      <c r="Q59" s="83">
        <v>2.6051922699999999</v>
      </c>
      <c r="R59" s="83">
        <v>2.7035912500000001</v>
      </c>
      <c r="S59" s="83">
        <v>14.057979853603813</v>
      </c>
      <c r="AL59" s="25"/>
      <c r="AM59" s="25"/>
      <c r="AN59" s="25"/>
      <c r="AO59" s="25"/>
      <c r="AP59" s="25"/>
      <c r="AQ59" s="25"/>
      <c r="AR59" s="25"/>
      <c r="AS59" s="25"/>
      <c r="AT59" s="25"/>
      <c r="AU59" s="25"/>
      <c r="AV59" s="25"/>
      <c r="AW59" s="25"/>
      <c r="AX59" s="25"/>
      <c r="AY59" s="25"/>
      <c r="AZ59" s="25"/>
      <c r="BA59" s="25"/>
      <c r="BB59" s="25"/>
    </row>
    <row r="60" spans="1:54" s="24" customFormat="1" ht="22.5" customHeight="1" x14ac:dyDescent="0.25">
      <c r="B60" s="81"/>
      <c r="C60" s="81" t="s">
        <v>2</v>
      </c>
      <c r="D60" s="83">
        <v>3.4727275</v>
      </c>
      <c r="E60" s="83">
        <v>4.2195724999999999</v>
      </c>
      <c r="F60" s="83">
        <v>7.7757350000000001</v>
      </c>
      <c r="G60" s="83">
        <v>11.538450000000001</v>
      </c>
      <c r="H60" s="83">
        <v>10.1882275</v>
      </c>
      <c r="I60" s="83">
        <v>10.026444999999999</v>
      </c>
      <c r="J60" s="83">
        <v>6.7602700000000002</v>
      </c>
      <c r="K60" s="83">
        <v>6.0988950000000006</v>
      </c>
      <c r="L60" s="83">
        <v>9.1686924999999988</v>
      </c>
      <c r="M60" s="83">
        <v>7.7838750000000001</v>
      </c>
      <c r="N60" s="83">
        <v>8.8217250000000007</v>
      </c>
      <c r="O60" s="83">
        <v>8.2804150000000014</v>
      </c>
      <c r="P60" s="83">
        <v>8.6509600100000004</v>
      </c>
      <c r="Q60" s="83">
        <v>8.06611178</v>
      </c>
      <c r="R60" s="83">
        <v>8.5960454399999993</v>
      </c>
      <c r="S60" s="83">
        <v>44.697227665677239</v>
      </c>
      <c r="AL60" s="25"/>
      <c r="AM60" s="25"/>
      <c r="AN60" s="25"/>
      <c r="AO60" s="25"/>
      <c r="AP60" s="25"/>
      <c r="AQ60" s="25"/>
      <c r="AR60" s="25"/>
      <c r="AS60" s="25"/>
      <c r="AT60" s="25"/>
      <c r="AU60" s="25"/>
      <c r="AV60" s="25"/>
      <c r="AW60" s="25"/>
      <c r="AX60" s="25"/>
      <c r="AY60" s="25"/>
      <c r="AZ60" s="25"/>
      <c r="BA60" s="25"/>
      <c r="BB60" s="25"/>
    </row>
    <row r="61" spans="1:54" s="115" customFormat="1" ht="22.5" customHeight="1" x14ac:dyDescent="0.25">
      <c r="B61" s="121"/>
      <c r="C61" s="81" t="s">
        <v>14</v>
      </c>
      <c r="D61" s="83">
        <v>3.0708150000000001</v>
      </c>
      <c r="E61" s="83">
        <v>3.0555524999999997</v>
      </c>
      <c r="F61" s="83">
        <v>2.8958049999999997</v>
      </c>
      <c r="G61" s="83">
        <v>3.3618200000000003</v>
      </c>
      <c r="H61" s="83">
        <v>2.6689025000000002</v>
      </c>
      <c r="I61" s="83">
        <v>2.4877875</v>
      </c>
      <c r="J61" s="83">
        <v>2.6353249999999999</v>
      </c>
      <c r="K61" s="83">
        <v>2.7380925</v>
      </c>
      <c r="L61" s="83">
        <v>1.9230750000000001</v>
      </c>
      <c r="M61" s="83">
        <v>1.7256800000000001</v>
      </c>
      <c r="N61" s="83">
        <v>2.2262900000000001</v>
      </c>
      <c r="O61" s="83">
        <v>3.1186374999999997</v>
      </c>
      <c r="P61" s="83">
        <v>2.45310805</v>
      </c>
      <c r="Q61" s="83">
        <v>2.59284019</v>
      </c>
      <c r="R61" s="83">
        <v>2.4970884799999999</v>
      </c>
      <c r="S61" s="83">
        <v>12.984218507330267</v>
      </c>
      <c r="AL61" s="124"/>
      <c r="AM61" s="124"/>
      <c r="AN61" s="124"/>
      <c r="AO61" s="124"/>
      <c r="AP61" s="124"/>
      <c r="AQ61" s="124"/>
      <c r="AR61" s="124"/>
      <c r="AS61" s="124"/>
      <c r="AT61" s="124"/>
      <c r="AU61" s="124"/>
      <c r="AV61" s="124"/>
      <c r="AW61" s="124"/>
      <c r="AX61" s="124"/>
      <c r="AY61" s="124"/>
      <c r="AZ61" s="124"/>
      <c r="BA61" s="124"/>
      <c r="BB61" s="124"/>
    </row>
    <row r="62" spans="1:54" s="115" customFormat="1" ht="22.5" customHeight="1" x14ac:dyDescent="0.25">
      <c r="B62" s="121"/>
      <c r="C62" s="81" t="s">
        <v>15</v>
      </c>
      <c r="D62" s="83">
        <v>0.70895430000000004</v>
      </c>
      <c r="E62" s="83">
        <v>1.2233978999999999</v>
      </c>
      <c r="F62" s="83">
        <v>2.0609630999999999</v>
      </c>
      <c r="G62" s="83">
        <v>3.0101328000000001</v>
      </c>
      <c r="H62" s="83">
        <v>2.0907242999999998</v>
      </c>
      <c r="I62" s="83">
        <v>2.2235868000000001</v>
      </c>
      <c r="J62" s="83">
        <v>2.1321774000000002</v>
      </c>
      <c r="K62" s="83">
        <v>2.3075558999999997</v>
      </c>
      <c r="L62" s="83">
        <v>2.9208492000000001</v>
      </c>
      <c r="M62" s="83">
        <v>2.3596379999999999</v>
      </c>
      <c r="N62" s="83">
        <v>2.8283769000000003</v>
      </c>
      <c r="O62" s="83">
        <v>2.8666412999999999</v>
      </c>
      <c r="P62" s="83">
        <v>2.2013084199999997</v>
      </c>
      <c r="Q62" s="83">
        <v>2.3862548700000001</v>
      </c>
      <c r="R62" s="83">
        <v>2.6634545199999997</v>
      </c>
      <c r="S62" s="83">
        <v>13.849279170122337</v>
      </c>
      <c r="AL62" s="124"/>
      <c r="AM62" s="124"/>
      <c r="AN62" s="124"/>
      <c r="AO62" s="124"/>
      <c r="AP62" s="124"/>
      <c r="AQ62" s="124"/>
      <c r="AR62" s="124"/>
      <c r="AS62" s="124"/>
      <c r="AT62" s="124"/>
      <c r="AU62" s="124"/>
      <c r="AV62" s="124"/>
      <c r="AW62" s="124"/>
      <c r="AX62" s="124"/>
      <c r="AY62" s="124"/>
      <c r="AZ62" s="124"/>
      <c r="BA62" s="124"/>
      <c r="BB62" s="124"/>
    </row>
    <row r="63" spans="1:54" s="24" customFormat="1" ht="27" customHeight="1" x14ac:dyDescent="0.25">
      <c r="B63" s="81"/>
      <c r="C63" s="82" t="s">
        <v>16</v>
      </c>
      <c r="D63" s="83">
        <v>5.6965000000000002E-3</v>
      </c>
      <c r="E63" s="83">
        <v>3.4178999999999998E-3</v>
      </c>
      <c r="F63" s="83">
        <v>1.48109E-2</v>
      </c>
      <c r="G63" s="83">
        <v>4.1014800000000004E-2</v>
      </c>
      <c r="H63" s="83">
        <v>2.0507400000000002E-2</v>
      </c>
      <c r="I63" s="83">
        <v>4.4432699999999999E-2</v>
      </c>
      <c r="J63" s="83">
        <v>9.684050000000001E-2</v>
      </c>
      <c r="K63" s="83">
        <v>3.7596899999999996E-2</v>
      </c>
      <c r="L63" s="83">
        <v>7.8611699999999993E-2</v>
      </c>
      <c r="M63" s="83">
        <v>5.2407800000000004E-2</v>
      </c>
      <c r="N63" s="83">
        <v>0.102537</v>
      </c>
      <c r="O63" s="83">
        <v>8.6586799999999992E-2</v>
      </c>
      <c r="P63" s="83">
        <v>9.7995750000000006E-2</v>
      </c>
      <c r="Q63" s="83">
        <v>7.5193799999999991E-2</v>
      </c>
      <c r="R63" s="83">
        <v>5.7697479999999995E-2</v>
      </c>
      <c r="S63" s="83">
        <v>0.30001207151551068</v>
      </c>
      <c r="AL63" s="25"/>
      <c r="AM63" s="25"/>
      <c r="AN63" s="25"/>
      <c r="AO63" s="25"/>
      <c r="AP63" s="25"/>
      <c r="AQ63" s="25"/>
      <c r="AR63" s="25"/>
      <c r="AS63" s="25"/>
      <c r="AT63" s="25"/>
      <c r="AU63" s="25"/>
      <c r="AV63" s="25"/>
      <c r="AW63" s="25"/>
      <c r="AX63" s="25"/>
      <c r="AY63" s="25"/>
      <c r="AZ63" s="25"/>
      <c r="BA63" s="25"/>
      <c r="BB63" s="25"/>
    </row>
    <row r="64" spans="1:54" s="18" customFormat="1" ht="36" customHeight="1" x14ac:dyDescent="0.2">
      <c r="A64" s="17"/>
      <c r="B64" s="191" t="s">
        <v>336</v>
      </c>
      <c r="C64" s="191"/>
      <c r="D64" s="80">
        <v>1152.1989801899999</v>
      </c>
      <c r="E64" s="80">
        <v>1126.19162822</v>
      </c>
      <c r="F64" s="80">
        <v>1163.9535623000002</v>
      </c>
      <c r="G64" s="80">
        <v>1101.6250876700001</v>
      </c>
      <c r="H64" s="80">
        <v>1053.46546842</v>
      </c>
      <c r="I64" s="80">
        <v>1103.70035014</v>
      </c>
      <c r="J64" s="80">
        <v>1160.7907755499998</v>
      </c>
      <c r="K64" s="80">
        <v>1204.18726756</v>
      </c>
      <c r="L64" s="80">
        <v>1210.5637901099999</v>
      </c>
      <c r="M64" s="80">
        <v>1171.1711696099999</v>
      </c>
      <c r="N64" s="80">
        <v>1135.36240995</v>
      </c>
      <c r="O64" s="80">
        <v>1127.1458799099998</v>
      </c>
      <c r="P64" s="80">
        <v>1111.9608076299999</v>
      </c>
      <c r="Q64" s="80">
        <v>1082.18156082</v>
      </c>
      <c r="R64" s="80">
        <v>1045.02496539</v>
      </c>
      <c r="S64" s="80" t="s">
        <v>17</v>
      </c>
      <c r="T64" s="17"/>
      <c r="X64" s="20"/>
      <c r="AA64" s="19"/>
      <c r="AB64" s="19"/>
      <c r="AC64" s="19"/>
      <c r="AD64" s="19"/>
      <c r="AE64" s="19"/>
      <c r="AI64" s="14"/>
      <c r="AL64" s="21"/>
      <c r="AM64" s="21"/>
      <c r="AN64" s="21"/>
      <c r="AO64" s="21"/>
      <c r="AP64" s="21"/>
      <c r="AQ64" s="21"/>
      <c r="AR64" s="21"/>
      <c r="AS64" s="21"/>
      <c r="AT64" s="21"/>
      <c r="AU64" s="21"/>
      <c r="AV64" s="21"/>
      <c r="AW64" s="21"/>
      <c r="AX64" s="21"/>
      <c r="AY64" s="21"/>
      <c r="AZ64" s="21"/>
      <c r="BA64" s="21"/>
      <c r="BB64" s="21"/>
    </row>
    <row r="65" spans="1:54" s="18" customFormat="1" ht="36" customHeight="1" x14ac:dyDescent="0.25">
      <c r="A65" s="17"/>
      <c r="B65" s="191" t="s">
        <v>337</v>
      </c>
      <c r="C65" s="191"/>
      <c r="D65" s="80">
        <v>236.85999999999999</v>
      </c>
      <c r="E65" s="80">
        <v>228.27</v>
      </c>
      <c r="F65" s="80">
        <v>232.09</v>
      </c>
      <c r="G65" s="80">
        <v>222.09</v>
      </c>
      <c r="H65" s="80">
        <v>224.54</v>
      </c>
      <c r="I65" s="80">
        <v>225.78</v>
      </c>
      <c r="J65" s="80">
        <v>237.74</v>
      </c>
      <c r="K65" s="80">
        <v>242.99</v>
      </c>
      <c r="L65" s="80">
        <v>239.49</v>
      </c>
      <c r="M65" s="80">
        <v>230.83</v>
      </c>
      <c r="N65" s="80">
        <v>220.78</v>
      </c>
      <c r="O65" s="80">
        <v>217.15</v>
      </c>
      <c r="P65" s="80">
        <v>210.57</v>
      </c>
      <c r="Q65" s="80">
        <v>204.27</v>
      </c>
      <c r="R65" s="80">
        <v>195.97</v>
      </c>
      <c r="S65" s="80" t="s">
        <v>17</v>
      </c>
      <c r="T65" s="17"/>
      <c r="AA65" s="19"/>
      <c r="AB65" s="19"/>
      <c r="AC65" s="19"/>
      <c r="AD65" s="19"/>
      <c r="AE65" s="19"/>
      <c r="AI65" s="14"/>
      <c r="AL65" s="21"/>
      <c r="AM65" s="21"/>
      <c r="AN65" s="21"/>
      <c r="AO65" s="21"/>
      <c r="AP65" s="21"/>
      <c r="AQ65" s="21"/>
      <c r="AR65" s="21"/>
      <c r="AS65" s="21"/>
      <c r="AT65" s="21"/>
      <c r="AU65" s="21"/>
      <c r="AV65" s="21"/>
      <c r="AW65" s="21"/>
      <c r="AX65" s="21"/>
      <c r="AY65" s="21"/>
      <c r="AZ65" s="21"/>
      <c r="BA65" s="21"/>
      <c r="BB65" s="21"/>
    </row>
    <row r="66" spans="1:54" s="18" customFormat="1" ht="36" customHeight="1" x14ac:dyDescent="0.25">
      <c r="A66" s="17"/>
      <c r="B66" s="191" t="s">
        <v>326</v>
      </c>
      <c r="C66" s="191"/>
      <c r="D66" s="80">
        <v>63.45</v>
      </c>
      <c r="E66" s="80">
        <v>62.15</v>
      </c>
      <c r="F66" s="80">
        <v>61.080000000000005</v>
      </c>
      <c r="G66" s="80">
        <v>58.35</v>
      </c>
      <c r="H66" s="80">
        <v>59.38</v>
      </c>
      <c r="I66" s="80">
        <v>58.91</v>
      </c>
      <c r="J66" s="80">
        <v>58.08</v>
      </c>
      <c r="K66" s="80">
        <v>56.83</v>
      </c>
      <c r="L66" s="80">
        <v>55.800000000000004</v>
      </c>
      <c r="M66" s="80">
        <v>54.239999999999995</v>
      </c>
      <c r="N66" s="80">
        <v>52.25</v>
      </c>
      <c r="O66" s="80">
        <v>51.6</v>
      </c>
      <c r="P66" s="80">
        <v>51</v>
      </c>
      <c r="Q66" s="80">
        <v>49.96</v>
      </c>
      <c r="R66" s="80">
        <v>48.61</v>
      </c>
      <c r="S66" s="80" t="s">
        <v>17</v>
      </c>
      <c r="T66" s="17"/>
      <c r="AA66" s="19"/>
      <c r="AB66" s="19"/>
      <c r="AC66" s="19"/>
      <c r="AD66" s="19"/>
      <c r="AE66" s="19"/>
      <c r="AI66" s="14"/>
      <c r="AL66" s="21"/>
      <c r="AM66" s="21"/>
      <c r="AN66" s="21"/>
      <c r="AO66" s="21"/>
      <c r="AP66" s="21"/>
      <c r="AQ66" s="21"/>
      <c r="AR66" s="21"/>
      <c r="AS66" s="21"/>
      <c r="AT66" s="21"/>
      <c r="AU66" s="21"/>
      <c r="AV66" s="21"/>
      <c r="AW66" s="21"/>
      <c r="AX66" s="21"/>
      <c r="AY66" s="21"/>
      <c r="AZ66" s="21"/>
      <c r="BA66" s="21"/>
      <c r="BB66" s="21"/>
    </row>
    <row r="67" spans="1:54" s="18" customFormat="1" ht="36" customHeight="1" x14ac:dyDescent="0.25">
      <c r="A67" s="27"/>
      <c r="B67" s="190" t="s">
        <v>327</v>
      </c>
      <c r="C67" s="190"/>
      <c r="D67" s="84">
        <v>107.72</v>
      </c>
      <c r="E67" s="84">
        <v>106.16000000000001</v>
      </c>
      <c r="F67" s="84">
        <v>103.38</v>
      </c>
      <c r="G67" s="84">
        <v>100.8</v>
      </c>
      <c r="H67" s="84">
        <v>101.69</v>
      </c>
      <c r="I67" s="84">
        <v>102.92999999999999</v>
      </c>
      <c r="J67" s="84">
        <v>95.36999999999999</v>
      </c>
      <c r="K67" s="84">
        <v>91.97</v>
      </c>
      <c r="L67" s="84">
        <v>90.31</v>
      </c>
      <c r="M67" s="84">
        <v>87.04</v>
      </c>
      <c r="N67" s="84">
        <v>84.37</v>
      </c>
      <c r="O67" s="84">
        <v>82.64</v>
      </c>
      <c r="P67" s="84">
        <v>82.14</v>
      </c>
      <c r="Q67" s="84">
        <v>80.72999999999999</v>
      </c>
      <c r="R67" s="84">
        <v>78.94</v>
      </c>
      <c r="S67" s="84" t="s">
        <v>17</v>
      </c>
      <c r="T67" s="27"/>
      <c r="AA67" s="19"/>
      <c r="AB67" s="19"/>
      <c r="AC67" s="19"/>
      <c r="AD67" s="19"/>
      <c r="AE67" s="19"/>
      <c r="AI67" s="14"/>
      <c r="AL67" s="21"/>
      <c r="AM67" s="21"/>
      <c r="AN67" s="21"/>
      <c r="AO67" s="21"/>
      <c r="AP67" s="21"/>
      <c r="AQ67" s="21"/>
      <c r="AR67" s="21"/>
      <c r="AS67" s="21"/>
      <c r="AT67" s="21"/>
      <c r="AU67" s="21"/>
      <c r="AV67" s="21"/>
      <c r="AW67" s="21"/>
      <c r="AX67" s="21"/>
      <c r="AY67" s="21"/>
      <c r="AZ67" s="21"/>
      <c r="BA67" s="21"/>
      <c r="BB67" s="21"/>
    </row>
    <row r="68" spans="1:54" s="22" customFormat="1" ht="18" x14ac:dyDescent="0.25">
      <c r="AL68" s="28"/>
      <c r="AM68" s="28"/>
      <c r="AN68" s="28"/>
      <c r="AO68" s="28"/>
      <c r="AP68" s="28"/>
      <c r="AQ68" s="28"/>
      <c r="AR68" s="28"/>
      <c r="AS68" s="28"/>
      <c r="AT68" s="28"/>
      <c r="AU68" s="28"/>
      <c r="AV68" s="28"/>
      <c r="AW68" s="28"/>
      <c r="AX68" s="28"/>
      <c r="AY68" s="28"/>
      <c r="AZ68" s="28"/>
      <c r="BA68" s="28"/>
      <c r="BB68" s="28"/>
    </row>
    <row r="69" spans="1:54" s="64" customFormat="1" ht="18.75" customHeight="1" x14ac:dyDescent="0.2">
      <c r="A69" s="185" t="s">
        <v>103</v>
      </c>
      <c r="B69" s="185"/>
      <c r="C69" s="185"/>
      <c r="D69" s="184"/>
      <c r="E69" s="184"/>
      <c r="F69" s="184"/>
      <c r="G69" s="184"/>
      <c r="H69" s="184"/>
      <c r="I69" s="184"/>
      <c r="J69" s="184"/>
      <c r="K69" s="184"/>
      <c r="L69" s="184"/>
      <c r="M69" s="184"/>
      <c r="N69" s="184"/>
      <c r="O69" s="184"/>
      <c r="S69" s="14"/>
      <c r="Y69" s="65"/>
      <c r="Z69" s="66"/>
    </row>
    <row r="70" spans="1:54" x14ac:dyDescent="0.25">
      <c r="I70" s="29"/>
      <c r="J70" s="29"/>
      <c r="K70" s="29"/>
      <c r="L70" s="29"/>
      <c r="M70" s="29"/>
      <c r="N70" s="29"/>
      <c r="O70" s="29"/>
      <c r="P70" s="29"/>
      <c r="Q70" s="29"/>
      <c r="R70" s="29"/>
      <c r="S70" s="29"/>
    </row>
    <row r="71" spans="1:54" x14ac:dyDescent="0.25">
      <c r="I71" s="29"/>
      <c r="J71" s="29"/>
      <c r="K71" s="29"/>
      <c r="L71" s="29"/>
      <c r="M71" s="29"/>
      <c r="N71" s="29"/>
      <c r="O71" s="29"/>
      <c r="P71" s="29"/>
      <c r="Q71" s="29"/>
      <c r="R71" s="29"/>
      <c r="S71" s="29"/>
    </row>
    <row r="72" spans="1:54" x14ac:dyDescent="0.25">
      <c r="I72" s="29"/>
      <c r="J72" s="29"/>
      <c r="K72" s="29"/>
      <c r="L72" s="29"/>
      <c r="M72" s="29"/>
      <c r="N72" s="29"/>
      <c r="O72" s="29"/>
      <c r="P72" s="29"/>
      <c r="Q72" s="29"/>
      <c r="R72" s="29"/>
      <c r="S72" s="29"/>
    </row>
  </sheetData>
  <mergeCells count="15">
    <mergeCell ref="V3:W3"/>
    <mergeCell ref="B34:C34"/>
    <mergeCell ref="B3:C3"/>
    <mergeCell ref="B4:C4"/>
    <mergeCell ref="B13:C13"/>
    <mergeCell ref="B20:C20"/>
    <mergeCell ref="B30:C30"/>
    <mergeCell ref="B66:C66"/>
    <mergeCell ref="B67:C67"/>
    <mergeCell ref="B38:C38"/>
    <mergeCell ref="B42:C42"/>
    <mergeCell ref="B48:C48"/>
    <mergeCell ref="B56:C56"/>
    <mergeCell ref="B64:C64"/>
    <mergeCell ref="B65:C65"/>
  </mergeCells>
  <hyperlinks>
    <hyperlink ref="V3" location="Índice!A1" display="Volver al índice"/>
  </hyperlinks>
  <pageMargins left="0.18" right="0.25" top="0.75" bottom="0.75" header="0.3" footer="0.3"/>
  <pageSetup paperSize="9" scale="32"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4">
    <tabColor rgb="FF5C4E44"/>
    <pageSetUpPr fitToPage="1"/>
  </sheetPr>
  <dimension ref="A1:AH74"/>
  <sheetViews>
    <sheetView showGridLines="0" zoomScale="60" zoomScaleNormal="60" workbookViewId="0"/>
  </sheetViews>
  <sheetFormatPr baseColWidth="10" defaultColWidth="11.42578125" defaultRowHeight="14.25" x14ac:dyDescent="0.2"/>
  <cols>
    <col min="1" max="1" width="2.28515625" style="14" customWidth="1"/>
    <col min="2" max="2" width="5.7109375" style="14" customWidth="1"/>
    <col min="3" max="3" width="76.42578125" style="50" customWidth="1"/>
    <col min="4" max="18" width="15.42578125" style="20" customWidth="1"/>
    <col min="19" max="19" width="2.28515625" style="14" customWidth="1"/>
    <col min="20" max="24" width="11.42578125" style="20"/>
    <col min="25" max="25" width="21.42578125" style="57" customWidth="1"/>
    <col min="26" max="26" width="14.28515625" style="57" customWidth="1"/>
    <col min="27" max="16384" width="11.42578125" style="20"/>
  </cols>
  <sheetData>
    <row r="1" spans="1:34" s="6" customFormat="1" ht="39.75" customHeight="1" x14ac:dyDescent="0.25">
      <c r="D1" s="7"/>
      <c r="E1" s="7"/>
      <c r="F1" s="7"/>
      <c r="G1" s="7"/>
      <c r="H1" s="7"/>
      <c r="I1" s="7"/>
      <c r="J1" s="7"/>
      <c r="K1" s="7"/>
      <c r="L1" s="7"/>
      <c r="Y1" s="46"/>
      <c r="Z1" s="47"/>
    </row>
    <row r="2" spans="1:34" s="6" customFormat="1" ht="39.75" customHeight="1" x14ac:dyDescent="0.25">
      <c r="D2" s="7"/>
      <c r="E2" s="7"/>
      <c r="F2" s="7"/>
      <c r="G2" s="7"/>
      <c r="H2" s="7"/>
      <c r="I2" s="7"/>
      <c r="J2" s="7"/>
      <c r="K2" s="7"/>
      <c r="L2" s="7"/>
      <c r="Q2" s="10"/>
      <c r="R2" s="70"/>
      <c r="Y2" s="46"/>
      <c r="Z2" s="48"/>
    </row>
    <row r="3" spans="1:34" s="14" customFormat="1" ht="65.25" customHeight="1" x14ac:dyDescent="0.25">
      <c r="A3" s="71"/>
      <c r="B3" s="193" t="s">
        <v>254</v>
      </c>
      <c r="C3" s="193"/>
      <c r="D3" s="72">
        <v>2005</v>
      </c>
      <c r="E3" s="13">
        <v>2006</v>
      </c>
      <c r="F3" s="13">
        <v>2007</v>
      </c>
      <c r="G3" s="13">
        <v>2008</v>
      </c>
      <c r="H3" s="13">
        <v>2009</v>
      </c>
      <c r="I3" s="13">
        <v>2010</v>
      </c>
      <c r="J3" s="13">
        <v>2011</v>
      </c>
      <c r="K3" s="13">
        <v>2012</v>
      </c>
      <c r="L3" s="13">
        <v>2013</v>
      </c>
      <c r="M3" s="13">
        <v>2014</v>
      </c>
      <c r="N3" s="13">
        <v>2015</v>
      </c>
      <c r="O3" s="13">
        <v>2016</v>
      </c>
      <c r="P3" s="13">
        <v>2017</v>
      </c>
      <c r="Q3" s="13">
        <v>2018</v>
      </c>
      <c r="R3" s="13">
        <v>2019</v>
      </c>
      <c r="S3" s="71"/>
      <c r="U3" s="192" t="s">
        <v>168</v>
      </c>
      <c r="V3" s="192"/>
      <c r="Y3" s="53" t="str">
        <f ca="1">"Países con mayor consumo de petróleo en " &amp; Z3</f>
        <v>Países con mayor consumo de petróleo en 2020</v>
      </c>
      <c r="Z3" s="54">
        <f ca="1">+YEAR(TODAY())-1</f>
        <v>2020</v>
      </c>
    </row>
    <row r="4" spans="1:34" s="18" customFormat="1" ht="36" customHeight="1" x14ac:dyDescent="0.25">
      <c r="A4" s="61"/>
      <c r="B4" s="189" t="s">
        <v>70</v>
      </c>
      <c r="C4" s="189"/>
      <c r="D4" s="85">
        <v>25553</v>
      </c>
      <c r="E4" s="85">
        <v>25441</v>
      </c>
      <c r="F4" s="86">
        <v>25564</v>
      </c>
      <c r="G4" s="86">
        <v>24226</v>
      </c>
      <c r="H4" s="86">
        <v>23380</v>
      </c>
      <c r="I4" s="86">
        <v>23934</v>
      </c>
      <c r="J4" s="86">
        <v>23760</v>
      </c>
      <c r="K4" s="86">
        <v>23331</v>
      </c>
      <c r="L4" s="86">
        <v>23773</v>
      </c>
      <c r="M4" s="86">
        <v>23841</v>
      </c>
      <c r="N4" s="86">
        <v>24286</v>
      </c>
      <c r="O4" s="86">
        <v>24518</v>
      </c>
      <c r="P4" s="86">
        <v>24756</v>
      </c>
      <c r="Q4" s="86">
        <v>25361</v>
      </c>
      <c r="R4" s="86">
        <v>25333</v>
      </c>
      <c r="S4" s="61"/>
      <c r="Y4" s="55" t="s">
        <v>37</v>
      </c>
      <c r="Z4" s="56">
        <v>1568</v>
      </c>
      <c r="AA4" s="19"/>
      <c r="AB4" s="19"/>
      <c r="AC4" s="19"/>
      <c r="AD4" s="19"/>
      <c r="AH4" s="14"/>
    </row>
    <row r="5" spans="1:34" s="49" customFormat="1" ht="22.5" customHeight="1" x14ac:dyDescent="0.25">
      <c r="A5" s="115"/>
      <c r="B5" s="121"/>
      <c r="C5" s="87" t="s">
        <v>22</v>
      </c>
      <c r="D5" s="88">
        <v>2316</v>
      </c>
      <c r="E5" s="88">
        <v>2312</v>
      </c>
      <c r="F5" s="88">
        <v>2401</v>
      </c>
      <c r="G5" s="88">
        <v>2311</v>
      </c>
      <c r="H5" s="88">
        <v>2257</v>
      </c>
      <c r="I5" s="88">
        <v>2364</v>
      </c>
      <c r="J5" s="88">
        <v>2392</v>
      </c>
      <c r="K5" s="88">
        <v>2438</v>
      </c>
      <c r="L5" s="88">
        <v>2418</v>
      </c>
      <c r="M5" s="88">
        <v>2389</v>
      </c>
      <c r="N5" s="88">
        <v>2440</v>
      </c>
      <c r="O5" s="88">
        <v>2466</v>
      </c>
      <c r="P5" s="88">
        <v>2464</v>
      </c>
      <c r="Q5" s="89">
        <v>2525</v>
      </c>
      <c r="R5" s="89">
        <v>2421</v>
      </c>
      <c r="S5" s="115"/>
      <c r="Y5" s="116" t="s">
        <v>31</v>
      </c>
      <c r="Z5" s="117">
        <v>1690</v>
      </c>
    </row>
    <row r="6" spans="1:34" s="49" customFormat="1" ht="22.5" customHeight="1" x14ac:dyDescent="0.25">
      <c r="A6" s="115"/>
      <c r="B6" s="121"/>
      <c r="C6" s="87" t="s">
        <v>79</v>
      </c>
      <c r="D6" s="88">
        <v>21168</v>
      </c>
      <c r="E6" s="88">
        <v>21053</v>
      </c>
      <c r="F6" s="88">
        <v>21028</v>
      </c>
      <c r="G6" s="88">
        <v>19789</v>
      </c>
      <c r="H6" s="88">
        <v>19065</v>
      </c>
      <c r="I6" s="88">
        <v>19476</v>
      </c>
      <c r="J6" s="88">
        <v>19248</v>
      </c>
      <c r="K6" s="88">
        <v>18791</v>
      </c>
      <c r="L6" s="88">
        <v>19265</v>
      </c>
      <c r="M6" s="88">
        <v>19412</v>
      </c>
      <c r="N6" s="88">
        <v>19840</v>
      </c>
      <c r="O6" s="88">
        <v>19999</v>
      </c>
      <c r="P6" s="88">
        <v>20273</v>
      </c>
      <c r="Q6" s="89">
        <v>20822</v>
      </c>
      <c r="R6" s="89">
        <v>20863</v>
      </c>
      <c r="S6" s="115"/>
      <c r="Y6" s="116" t="s">
        <v>53</v>
      </c>
      <c r="Z6" s="117">
        <v>1965</v>
      </c>
    </row>
    <row r="7" spans="1:34" s="49" customFormat="1" ht="26.25" customHeight="1" x14ac:dyDescent="0.25">
      <c r="A7" s="14"/>
      <c r="B7" s="76"/>
      <c r="C7" s="87" t="s">
        <v>21</v>
      </c>
      <c r="D7" s="88">
        <v>2069</v>
      </c>
      <c r="E7" s="88">
        <v>2076</v>
      </c>
      <c r="F7" s="88">
        <v>2135</v>
      </c>
      <c r="G7" s="88">
        <v>2126</v>
      </c>
      <c r="H7" s="88">
        <v>2058</v>
      </c>
      <c r="I7" s="88">
        <v>2094</v>
      </c>
      <c r="J7" s="88">
        <v>2120</v>
      </c>
      <c r="K7" s="88">
        <v>2102</v>
      </c>
      <c r="L7" s="88">
        <v>2090</v>
      </c>
      <c r="M7" s="88">
        <v>2040</v>
      </c>
      <c r="N7" s="88">
        <v>2006</v>
      </c>
      <c r="O7" s="88">
        <v>2053</v>
      </c>
      <c r="P7" s="88">
        <v>2019</v>
      </c>
      <c r="Q7" s="89">
        <v>2019</v>
      </c>
      <c r="R7" s="89">
        <v>2049</v>
      </c>
      <c r="S7" s="24"/>
      <c r="Y7" s="55" t="s">
        <v>60</v>
      </c>
      <c r="Z7" s="56">
        <v>1985</v>
      </c>
    </row>
    <row r="8" spans="1:34" s="18" customFormat="1" ht="36" customHeight="1" x14ac:dyDescent="0.25">
      <c r="A8" s="17"/>
      <c r="B8" s="191" t="s">
        <v>241</v>
      </c>
      <c r="C8" s="191"/>
      <c r="D8" s="90">
        <v>5250</v>
      </c>
      <c r="E8" s="90">
        <v>5376</v>
      </c>
      <c r="F8" s="91">
        <v>5709</v>
      </c>
      <c r="G8" s="91">
        <v>5987</v>
      </c>
      <c r="H8" s="91">
        <v>5927</v>
      </c>
      <c r="I8" s="91">
        <v>6379</v>
      </c>
      <c r="J8" s="91">
        <v>6528</v>
      </c>
      <c r="K8" s="91">
        <v>6745</v>
      </c>
      <c r="L8" s="91">
        <v>6937</v>
      </c>
      <c r="M8" s="91">
        <v>7068</v>
      </c>
      <c r="N8" s="91">
        <v>6972</v>
      </c>
      <c r="O8" s="91">
        <v>6781</v>
      </c>
      <c r="P8" s="91">
        <v>6724</v>
      </c>
      <c r="Q8" s="91">
        <v>6602</v>
      </c>
      <c r="R8" s="91">
        <v>6577</v>
      </c>
      <c r="S8" s="17"/>
      <c r="Y8" s="55" t="s">
        <v>21</v>
      </c>
      <c r="Z8" s="56">
        <v>2049</v>
      </c>
      <c r="AA8" s="19"/>
      <c r="AB8" s="19"/>
      <c r="AC8" s="19"/>
      <c r="AD8" s="19"/>
      <c r="AH8" s="14"/>
    </row>
    <row r="9" spans="1:34" s="49" customFormat="1" ht="22.5" customHeight="1" x14ac:dyDescent="0.25">
      <c r="A9" s="115"/>
      <c r="B9" s="121"/>
      <c r="C9" s="87" t="s">
        <v>23</v>
      </c>
      <c r="D9" s="88">
        <v>481</v>
      </c>
      <c r="E9" s="88">
        <v>525</v>
      </c>
      <c r="F9" s="88">
        <v>576</v>
      </c>
      <c r="G9" s="88">
        <v>627</v>
      </c>
      <c r="H9" s="88">
        <v>559</v>
      </c>
      <c r="I9" s="88">
        <v>656</v>
      </c>
      <c r="J9" s="88">
        <v>663</v>
      </c>
      <c r="K9" s="88">
        <v>679</v>
      </c>
      <c r="L9" s="88">
        <v>693</v>
      </c>
      <c r="M9" s="88">
        <v>688</v>
      </c>
      <c r="N9" s="88">
        <v>682</v>
      </c>
      <c r="O9" s="88">
        <v>677</v>
      </c>
      <c r="P9" s="88">
        <v>666</v>
      </c>
      <c r="Q9" s="89">
        <v>648</v>
      </c>
      <c r="R9" s="89">
        <v>632</v>
      </c>
      <c r="S9" s="115"/>
      <c r="Y9" s="116" t="s">
        <v>32</v>
      </c>
      <c r="Z9" s="117">
        <v>2362</v>
      </c>
    </row>
    <row r="10" spans="1:34" s="49" customFormat="1" ht="22.5" customHeight="1" x14ac:dyDescent="0.25">
      <c r="A10" s="115"/>
      <c r="B10" s="121"/>
      <c r="C10" s="87" t="s">
        <v>24</v>
      </c>
      <c r="D10" s="88">
        <v>2173</v>
      </c>
      <c r="E10" s="88">
        <v>2197</v>
      </c>
      <c r="F10" s="88">
        <v>2361</v>
      </c>
      <c r="G10" s="88">
        <v>2532</v>
      </c>
      <c r="H10" s="88">
        <v>2544</v>
      </c>
      <c r="I10" s="88">
        <v>2774</v>
      </c>
      <c r="J10" s="88">
        <v>2869</v>
      </c>
      <c r="K10" s="88">
        <v>2975</v>
      </c>
      <c r="L10" s="88">
        <v>3125</v>
      </c>
      <c r="M10" s="88">
        <v>3257</v>
      </c>
      <c r="N10" s="88">
        <v>3191</v>
      </c>
      <c r="O10" s="88">
        <v>3004</v>
      </c>
      <c r="P10" s="88">
        <v>3043</v>
      </c>
      <c r="Q10" s="89">
        <v>2976</v>
      </c>
      <c r="R10" s="89">
        <v>3045</v>
      </c>
      <c r="S10" s="115"/>
      <c r="Y10" s="116" t="s">
        <v>22</v>
      </c>
      <c r="Z10" s="117">
        <v>2421</v>
      </c>
    </row>
    <row r="11" spans="1:34" s="49" customFormat="1" ht="22.5" customHeight="1" x14ac:dyDescent="0.25">
      <c r="A11" s="115"/>
      <c r="B11" s="121"/>
      <c r="C11" s="87" t="s">
        <v>26</v>
      </c>
      <c r="D11" s="88">
        <v>272</v>
      </c>
      <c r="E11" s="88">
        <v>278</v>
      </c>
      <c r="F11" s="88">
        <v>352</v>
      </c>
      <c r="G11" s="88">
        <v>369</v>
      </c>
      <c r="H11" s="88">
        <v>348</v>
      </c>
      <c r="I11" s="88">
        <v>322</v>
      </c>
      <c r="J11" s="88">
        <v>332</v>
      </c>
      <c r="K11" s="88">
        <v>332</v>
      </c>
      <c r="L11" s="88">
        <v>340</v>
      </c>
      <c r="M11" s="88">
        <v>336</v>
      </c>
      <c r="N11" s="88">
        <v>331</v>
      </c>
      <c r="O11" s="88">
        <v>352</v>
      </c>
      <c r="P11" s="88">
        <v>357</v>
      </c>
      <c r="Q11" s="89">
        <v>363</v>
      </c>
      <c r="R11" s="89">
        <v>369</v>
      </c>
      <c r="S11" s="115"/>
      <c r="Y11" s="116" t="s">
        <v>57</v>
      </c>
      <c r="Z11" s="117">
        <v>2546</v>
      </c>
    </row>
    <row r="12" spans="1:34" s="49" customFormat="1" ht="22.5" customHeight="1" x14ac:dyDescent="0.25">
      <c r="A12" s="115"/>
      <c r="B12" s="121"/>
      <c r="C12" s="87" t="s">
        <v>25</v>
      </c>
      <c r="D12" s="88">
        <v>252</v>
      </c>
      <c r="E12" s="88">
        <v>263</v>
      </c>
      <c r="F12" s="88">
        <v>260</v>
      </c>
      <c r="G12" s="88">
        <v>264</v>
      </c>
      <c r="H12" s="88">
        <v>249</v>
      </c>
      <c r="I12" s="88">
        <v>271</v>
      </c>
      <c r="J12" s="88">
        <v>307</v>
      </c>
      <c r="K12" s="88">
        <v>326</v>
      </c>
      <c r="L12" s="88">
        <v>324</v>
      </c>
      <c r="M12" s="88">
        <v>330</v>
      </c>
      <c r="N12" s="88">
        <v>341</v>
      </c>
      <c r="O12" s="88">
        <v>375</v>
      </c>
      <c r="P12" s="88">
        <v>349</v>
      </c>
      <c r="Q12" s="89">
        <v>352</v>
      </c>
      <c r="R12" s="89">
        <v>360</v>
      </c>
      <c r="S12" s="115"/>
      <c r="Y12" s="116" t="s">
        <v>24</v>
      </c>
      <c r="Z12" s="117">
        <v>3045</v>
      </c>
    </row>
    <row r="13" spans="1:34" s="49" customFormat="1" ht="22.5" customHeight="1" x14ac:dyDescent="0.25">
      <c r="A13" s="115"/>
      <c r="B13" s="121"/>
      <c r="C13" s="87" t="s">
        <v>28</v>
      </c>
      <c r="D13" s="88">
        <v>156</v>
      </c>
      <c r="E13" s="88">
        <v>158</v>
      </c>
      <c r="F13" s="88">
        <v>150</v>
      </c>
      <c r="G13" s="88">
        <v>184</v>
      </c>
      <c r="H13" s="88">
        <v>195</v>
      </c>
      <c r="I13" s="88">
        <v>200</v>
      </c>
      <c r="J13" s="88">
        <v>212</v>
      </c>
      <c r="K13" s="88">
        <v>219</v>
      </c>
      <c r="L13" s="88">
        <v>225</v>
      </c>
      <c r="M13" s="88">
        <v>223</v>
      </c>
      <c r="N13" s="88">
        <v>235</v>
      </c>
      <c r="O13" s="88">
        <v>246</v>
      </c>
      <c r="P13" s="88">
        <v>260</v>
      </c>
      <c r="Q13" s="89">
        <v>265</v>
      </c>
      <c r="R13" s="89">
        <v>269</v>
      </c>
      <c r="S13" s="115"/>
      <c r="Y13" s="116" t="s">
        <v>69</v>
      </c>
      <c r="Z13" s="117">
        <v>3084</v>
      </c>
    </row>
    <row r="14" spans="1:34" s="49" customFormat="1" ht="22.5" customHeight="1" x14ac:dyDescent="0.25">
      <c r="A14" s="115"/>
      <c r="B14" s="121"/>
      <c r="C14" s="87" t="s">
        <v>80</v>
      </c>
      <c r="D14" s="88">
        <v>44</v>
      </c>
      <c r="E14" s="88">
        <v>44</v>
      </c>
      <c r="F14" s="88">
        <v>46</v>
      </c>
      <c r="G14" s="88">
        <v>46</v>
      </c>
      <c r="H14" s="88">
        <v>46</v>
      </c>
      <c r="I14" s="88">
        <v>43</v>
      </c>
      <c r="J14" s="88">
        <v>43</v>
      </c>
      <c r="K14" s="88">
        <v>40</v>
      </c>
      <c r="L14" s="88">
        <v>44</v>
      </c>
      <c r="M14" s="88">
        <v>44</v>
      </c>
      <c r="N14" s="88">
        <v>46</v>
      </c>
      <c r="O14" s="88">
        <v>47</v>
      </c>
      <c r="P14" s="88">
        <v>44</v>
      </c>
      <c r="Q14" s="89">
        <v>37</v>
      </c>
      <c r="R14" s="89">
        <v>37</v>
      </c>
      <c r="S14" s="115"/>
      <c r="Y14" s="116" t="s">
        <v>41</v>
      </c>
      <c r="Z14" s="117">
        <v>3578</v>
      </c>
    </row>
    <row r="15" spans="1:34" s="49" customFormat="1" ht="22.5" customHeight="1" x14ac:dyDescent="0.25">
      <c r="A15" s="115"/>
      <c r="B15" s="121"/>
      <c r="C15" s="87" t="s">
        <v>27</v>
      </c>
      <c r="D15" s="88">
        <v>699</v>
      </c>
      <c r="E15" s="88">
        <v>694</v>
      </c>
      <c r="F15" s="88">
        <v>712</v>
      </c>
      <c r="G15" s="88">
        <v>707</v>
      </c>
      <c r="H15" s="88">
        <v>709</v>
      </c>
      <c r="I15" s="88">
        <v>788</v>
      </c>
      <c r="J15" s="88">
        <v>772</v>
      </c>
      <c r="K15" s="88">
        <v>830</v>
      </c>
      <c r="L15" s="88">
        <v>828</v>
      </c>
      <c r="M15" s="88">
        <v>809</v>
      </c>
      <c r="N15" s="88">
        <v>710</v>
      </c>
      <c r="O15" s="88">
        <v>629</v>
      </c>
      <c r="P15" s="88">
        <v>574</v>
      </c>
      <c r="Q15" s="89">
        <v>484</v>
      </c>
      <c r="R15" s="89">
        <v>359</v>
      </c>
      <c r="S15" s="115"/>
      <c r="Y15" s="116" t="s">
        <v>54</v>
      </c>
      <c r="Z15" s="117">
        <v>3652</v>
      </c>
    </row>
    <row r="16" spans="1:34" s="49" customFormat="1" ht="26.25" customHeight="1" x14ac:dyDescent="0.25">
      <c r="A16" s="14"/>
      <c r="B16" s="76"/>
      <c r="C16" s="87" t="s">
        <v>81</v>
      </c>
      <c r="D16" s="88">
        <v>1173</v>
      </c>
      <c r="E16" s="88">
        <v>1217</v>
      </c>
      <c r="F16" s="88">
        <v>1252</v>
      </c>
      <c r="G16" s="88">
        <v>1258</v>
      </c>
      <c r="H16" s="88">
        <v>1277</v>
      </c>
      <c r="I16" s="88">
        <v>1325</v>
      </c>
      <c r="J16" s="88">
        <v>1330</v>
      </c>
      <c r="K16" s="88">
        <v>1344</v>
      </c>
      <c r="L16" s="88">
        <v>1358</v>
      </c>
      <c r="M16" s="88">
        <v>1381</v>
      </c>
      <c r="N16" s="88">
        <v>1436</v>
      </c>
      <c r="O16" s="88">
        <v>1451</v>
      </c>
      <c r="P16" s="88">
        <v>1431</v>
      </c>
      <c r="Q16" s="89">
        <v>1477</v>
      </c>
      <c r="R16" s="89">
        <v>1506</v>
      </c>
      <c r="S16" s="24"/>
      <c r="Y16" s="55" t="s">
        <v>52</v>
      </c>
      <c r="Z16" s="56">
        <v>5114</v>
      </c>
    </row>
    <row r="17" spans="1:34" s="18" customFormat="1" ht="36" customHeight="1" x14ac:dyDescent="0.25">
      <c r="A17" s="17"/>
      <c r="B17" s="191" t="s">
        <v>71</v>
      </c>
      <c r="C17" s="191"/>
      <c r="D17" s="90">
        <v>16622</v>
      </c>
      <c r="E17" s="90">
        <v>16695</v>
      </c>
      <c r="F17" s="91">
        <v>16428</v>
      </c>
      <c r="G17" s="91">
        <v>16288</v>
      </c>
      <c r="H17" s="91">
        <v>15527</v>
      </c>
      <c r="I17" s="91">
        <v>15463</v>
      </c>
      <c r="J17" s="91">
        <v>15037</v>
      </c>
      <c r="K17" s="91">
        <v>14557</v>
      </c>
      <c r="L17" s="91">
        <v>14349</v>
      </c>
      <c r="M17" s="91">
        <v>14253</v>
      </c>
      <c r="N17" s="91">
        <v>14569</v>
      </c>
      <c r="O17" s="91">
        <v>14777</v>
      </c>
      <c r="P17" s="91">
        <v>15175</v>
      </c>
      <c r="Q17" s="91">
        <v>15075</v>
      </c>
      <c r="R17" s="91">
        <v>15025</v>
      </c>
      <c r="S17" s="17"/>
      <c r="Y17" s="55" t="s">
        <v>51</v>
      </c>
      <c r="Z17" s="56">
        <v>13703</v>
      </c>
      <c r="AA17" s="19"/>
      <c r="AB17" s="19"/>
      <c r="AC17" s="19"/>
      <c r="AD17" s="19"/>
      <c r="AH17" s="14"/>
    </row>
    <row r="18" spans="1:34" s="49" customFormat="1" ht="22.5" customHeight="1" x14ac:dyDescent="0.25">
      <c r="A18" s="115"/>
      <c r="B18" s="121"/>
      <c r="C18" s="87" t="s">
        <v>32</v>
      </c>
      <c r="D18" s="88">
        <v>2624</v>
      </c>
      <c r="E18" s="88">
        <v>2636</v>
      </c>
      <c r="F18" s="88">
        <v>2407</v>
      </c>
      <c r="G18" s="88">
        <v>2533</v>
      </c>
      <c r="H18" s="88">
        <v>2435</v>
      </c>
      <c r="I18" s="88">
        <v>2467</v>
      </c>
      <c r="J18" s="88">
        <v>2392</v>
      </c>
      <c r="K18" s="88">
        <v>2389</v>
      </c>
      <c r="L18" s="88">
        <v>2435</v>
      </c>
      <c r="M18" s="88">
        <v>2374</v>
      </c>
      <c r="N18" s="88">
        <v>2368</v>
      </c>
      <c r="O18" s="88">
        <v>2383</v>
      </c>
      <c r="P18" s="88">
        <v>2450</v>
      </c>
      <c r="Q18" s="89">
        <v>2333</v>
      </c>
      <c r="R18" s="89">
        <v>2362</v>
      </c>
      <c r="S18" s="115"/>
      <c r="Y18" s="116" t="s">
        <v>79</v>
      </c>
      <c r="Z18" s="117">
        <v>20863</v>
      </c>
    </row>
    <row r="19" spans="1:34" s="49" customFormat="1" ht="22.5" customHeight="1" x14ac:dyDescent="0.25">
      <c r="A19" s="115"/>
      <c r="B19" s="121"/>
      <c r="C19" s="87" t="s">
        <v>29</v>
      </c>
      <c r="D19" s="88">
        <v>660</v>
      </c>
      <c r="E19" s="88">
        <v>647</v>
      </c>
      <c r="F19" s="88">
        <v>650</v>
      </c>
      <c r="G19" s="88">
        <v>695</v>
      </c>
      <c r="H19" s="88">
        <v>622</v>
      </c>
      <c r="I19" s="88">
        <v>653</v>
      </c>
      <c r="J19" s="88">
        <v>611</v>
      </c>
      <c r="K19" s="88">
        <v>596</v>
      </c>
      <c r="L19" s="88">
        <v>615</v>
      </c>
      <c r="M19" s="88">
        <v>607</v>
      </c>
      <c r="N19" s="88">
        <v>623</v>
      </c>
      <c r="O19" s="88">
        <v>632</v>
      </c>
      <c r="P19" s="88">
        <v>637</v>
      </c>
      <c r="Q19" s="89">
        <v>683</v>
      </c>
      <c r="R19" s="89">
        <v>665</v>
      </c>
      <c r="S19" s="115"/>
      <c r="Y19" s="58"/>
      <c r="Z19" s="58"/>
    </row>
    <row r="20" spans="1:34" s="49" customFormat="1" ht="22.5" customHeight="1" x14ac:dyDescent="0.25">
      <c r="A20" s="115"/>
      <c r="B20" s="121"/>
      <c r="C20" s="87" t="s">
        <v>36</v>
      </c>
      <c r="D20" s="88">
        <v>1607</v>
      </c>
      <c r="E20" s="88">
        <v>1588</v>
      </c>
      <c r="F20" s="88">
        <v>1611</v>
      </c>
      <c r="G20" s="88">
        <v>1547</v>
      </c>
      <c r="H20" s="88">
        <v>1467</v>
      </c>
      <c r="I20" s="88">
        <v>1441</v>
      </c>
      <c r="J20" s="88">
        <v>1385</v>
      </c>
      <c r="K20" s="88">
        <v>1301</v>
      </c>
      <c r="L20" s="88">
        <v>1208</v>
      </c>
      <c r="M20" s="88">
        <v>1200</v>
      </c>
      <c r="N20" s="88">
        <v>1247</v>
      </c>
      <c r="O20" s="88">
        <v>1290</v>
      </c>
      <c r="P20" s="88">
        <v>1297</v>
      </c>
      <c r="Q20" s="89">
        <v>1332</v>
      </c>
      <c r="R20" s="89">
        <v>1328</v>
      </c>
      <c r="S20" s="115"/>
      <c r="Y20" s="58"/>
      <c r="Z20" s="58"/>
    </row>
    <row r="21" spans="1:34" s="49" customFormat="1" ht="22.5" customHeight="1" x14ac:dyDescent="0.25">
      <c r="A21" s="115"/>
      <c r="B21" s="121"/>
      <c r="C21" s="87" t="s">
        <v>30</v>
      </c>
      <c r="D21" s="88">
        <v>221</v>
      </c>
      <c r="E21" s="88">
        <v>223</v>
      </c>
      <c r="F21" s="88">
        <v>228</v>
      </c>
      <c r="G21" s="88">
        <v>219</v>
      </c>
      <c r="H21" s="88">
        <v>205</v>
      </c>
      <c r="I21" s="88">
        <v>214</v>
      </c>
      <c r="J21" s="88">
        <v>208</v>
      </c>
      <c r="K21" s="88">
        <v>200</v>
      </c>
      <c r="L21" s="88">
        <v>211</v>
      </c>
      <c r="M21" s="88">
        <v>207</v>
      </c>
      <c r="N21" s="88">
        <v>207</v>
      </c>
      <c r="O21" s="88">
        <v>210</v>
      </c>
      <c r="P21" s="88">
        <v>208</v>
      </c>
      <c r="Q21" s="89">
        <v>211</v>
      </c>
      <c r="R21" s="89">
        <v>204</v>
      </c>
      <c r="S21" s="115"/>
      <c r="Y21" s="58"/>
      <c r="Z21" s="58"/>
    </row>
    <row r="22" spans="1:34" s="49" customFormat="1" ht="22.5" customHeight="1" x14ac:dyDescent="0.25">
      <c r="A22" s="115"/>
      <c r="B22" s="121"/>
      <c r="C22" s="87" t="s">
        <v>31</v>
      </c>
      <c r="D22" s="88">
        <v>1989</v>
      </c>
      <c r="E22" s="88">
        <v>1990</v>
      </c>
      <c r="F22" s="88">
        <v>1974</v>
      </c>
      <c r="G22" s="88">
        <v>1934</v>
      </c>
      <c r="H22" s="88">
        <v>1860</v>
      </c>
      <c r="I22" s="88">
        <v>1817</v>
      </c>
      <c r="J22" s="88">
        <v>1824</v>
      </c>
      <c r="K22" s="88">
        <v>1789</v>
      </c>
      <c r="L22" s="88">
        <v>1764</v>
      </c>
      <c r="M22" s="88">
        <v>1745</v>
      </c>
      <c r="N22" s="88">
        <v>1746</v>
      </c>
      <c r="O22" s="88">
        <v>1707</v>
      </c>
      <c r="P22" s="88">
        <v>1736</v>
      </c>
      <c r="Q22" s="89">
        <v>1688</v>
      </c>
      <c r="R22" s="89">
        <v>1690</v>
      </c>
      <c r="S22" s="115"/>
      <c r="Y22" s="58"/>
      <c r="Z22" s="58"/>
    </row>
    <row r="23" spans="1:34" s="49" customFormat="1" ht="22.5" customHeight="1" x14ac:dyDescent="0.25">
      <c r="A23" s="115"/>
      <c r="B23" s="121"/>
      <c r="C23" s="87" t="s">
        <v>65</v>
      </c>
      <c r="D23" s="88">
        <v>1046</v>
      </c>
      <c r="E23" s="88">
        <v>1073</v>
      </c>
      <c r="F23" s="88">
        <v>1080</v>
      </c>
      <c r="G23" s="88">
        <v>1033</v>
      </c>
      <c r="H23" s="88">
        <v>980</v>
      </c>
      <c r="I23" s="88">
        <v>985</v>
      </c>
      <c r="J23" s="88">
        <v>991</v>
      </c>
      <c r="K23" s="88">
        <v>963</v>
      </c>
      <c r="L23" s="88">
        <v>940</v>
      </c>
      <c r="M23" s="88">
        <v>932</v>
      </c>
      <c r="N23" s="88">
        <v>921</v>
      </c>
      <c r="O23" s="88">
        <v>937</v>
      </c>
      <c r="P23" s="88">
        <v>946</v>
      </c>
      <c r="Q23" s="89">
        <v>931</v>
      </c>
      <c r="R23" s="89">
        <v>899</v>
      </c>
      <c r="S23" s="115"/>
      <c r="Y23" s="58"/>
      <c r="Z23" s="58"/>
    </row>
    <row r="24" spans="1:34" s="49" customFormat="1" ht="22.5" customHeight="1" x14ac:dyDescent="0.25">
      <c r="A24" s="115"/>
      <c r="B24" s="121"/>
      <c r="C24" s="87" t="s">
        <v>33</v>
      </c>
      <c r="D24" s="88">
        <v>1781</v>
      </c>
      <c r="E24" s="88">
        <v>1777</v>
      </c>
      <c r="F24" s="88">
        <v>1729</v>
      </c>
      <c r="G24" s="88">
        <v>1667</v>
      </c>
      <c r="H24" s="88">
        <v>1544</v>
      </c>
      <c r="I24" s="88">
        <v>1544</v>
      </c>
      <c r="J24" s="88">
        <v>1494</v>
      </c>
      <c r="K24" s="88">
        <v>1370</v>
      </c>
      <c r="L24" s="88">
        <v>1260</v>
      </c>
      <c r="M24" s="88">
        <v>1266</v>
      </c>
      <c r="N24" s="88">
        <v>1274</v>
      </c>
      <c r="O24" s="88">
        <v>1237</v>
      </c>
      <c r="P24" s="88">
        <v>1244</v>
      </c>
      <c r="Q24" s="89">
        <v>1272</v>
      </c>
      <c r="R24" s="89">
        <v>1205</v>
      </c>
      <c r="S24" s="115"/>
      <c r="Y24" s="58"/>
      <c r="Z24" s="58"/>
    </row>
    <row r="25" spans="1:34" s="49" customFormat="1" ht="22.5" customHeight="1" x14ac:dyDescent="0.25">
      <c r="A25" s="115"/>
      <c r="B25" s="121"/>
      <c r="C25" s="87" t="s">
        <v>38</v>
      </c>
      <c r="D25" s="88">
        <v>222</v>
      </c>
      <c r="E25" s="88">
        <v>228</v>
      </c>
      <c r="F25" s="88">
        <v>238</v>
      </c>
      <c r="G25" s="88">
        <v>223</v>
      </c>
      <c r="H25" s="88">
        <v>223</v>
      </c>
      <c r="I25" s="88">
        <v>229</v>
      </c>
      <c r="J25" s="88">
        <v>220</v>
      </c>
      <c r="K25" s="88">
        <v>215</v>
      </c>
      <c r="L25" s="88">
        <v>218</v>
      </c>
      <c r="M25" s="88">
        <v>211</v>
      </c>
      <c r="N25" s="88">
        <v>215</v>
      </c>
      <c r="O25" s="88">
        <v>212</v>
      </c>
      <c r="P25" s="88">
        <v>215</v>
      </c>
      <c r="Q25" s="89">
        <v>222</v>
      </c>
      <c r="R25" s="89">
        <v>207</v>
      </c>
      <c r="S25" s="115"/>
      <c r="Y25" s="58"/>
      <c r="Z25" s="58"/>
    </row>
    <row r="26" spans="1:34" s="49" customFormat="1" ht="22.5" customHeight="1" x14ac:dyDescent="0.25">
      <c r="A26" s="115"/>
      <c r="B26" s="121"/>
      <c r="C26" s="87" t="s">
        <v>34</v>
      </c>
      <c r="D26" s="88">
        <v>471</v>
      </c>
      <c r="E26" s="88">
        <v>502</v>
      </c>
      <c r="F26" s="88">
        <v>524</v>
      </c>
      <c r="G26" s="88">
        <v>539</v>
      </c>
      <c r="H26" s="88">
        <v>544</v>
      </c>
      <c r="I26" s="88">
        <v>568</v>
      </c>
      <c r="J26" s="88">
        <v>558</v>
      </c>
      <c r="K26" s="88">
        <v>533</v>
      </c>
      <c r="L26" s="88">
        <v>505</v>
      </c>
      <c r="M26" s="88">
        <v>504</v>
      </c>
      <c r="N26" s="88">
        <v>541</v>
      </c>
      <c r="O26" s="88">
        <v>584</v>
      </c>
      <c r="P26" s="88">
        <v>658</v>
      </c>
      <c r="Q26" s="89">
        <v>680</v>
      </c>
      <c r="R26" s="89">
        <v>694</v>
      </c>
      <c r="S26" s="115"/>
      <c r="Y26" s="58"/>
      <c r="Z26" s="58"/>
    </row>
    <row r="27" spans="1:34" s="49" customFormat="1" ht="22.5" customHeight="1" x14ac:dyDescent="0.25">
      <c r="A27" s="115"/>
      <c r="B27" s="121"/>
      <c r="C27" s="87" t="s">
        <v>35</v>
      </c>
      <c r="D27" s="88">
        <v>337</v>
      </c>
      <c r="E27" s="88">
        <v>303</v>
      </c>
      <c r="F27" s="88">
        <v>308</v>
      </c>
      <c r="G27" s="88">
        <v>293</v>
      </c>
      <c r="H27" s="88">
        <v>276</v>
      </c>
      <c r="I27" s="88">
        <v>274</v>
      </c>
      <c r="J27" s="88">
        <v>256</v>
      </c>
      <c r="K27" s="88">
        <v>230</v>
      </c>
      <c r="L27" s="88">
        <v>234</v>
      </c>
      <c r="M27" s="88">
        <v>233</v>
      </c>
      <c r="N27" s="88">
        <v>237</v>
      </c>
      <c r="O27" s="88">
        <v>237</v>
      </c>
      <c r="P27" s="88">
        <v>242</v>
      </c>
      <c r="Q27" s="89">
        <v>232</v>
      </c>
      <c r="R27" s="89">
        <v>250</v>
      </c>
      <c r="S27" s="115"/>
      <c r="Y27" s="58"/>
      <c r="Z27" s="58"/>
    </row>
    <row r="28" spans="1:34" s="49" customFormat="1" ht="22.5" customHeight="1" x14ac:dyDescent="0.25">
      <c r="A28" s="115"/>
      <c r="B28" s="121"/>
      <c r="C28" s="87" t="s">
        <v>37</v>
      </c>
      <c r="D28" s="88">
        <v>1819</v>
      </c>
      <c r="E28" s="88">
        <v>1805</v>
      </c>
      <c r="F28" s="88">
        <v>1751</v>
      </c>
      <c r="G28" s="88">
        <v>1729</v>
      </c>
      <c r="H28" s="88">
        <v>1649</v>
      </c>
      <c r="I28" s="88">
        <v>1624</v>
      </c>
      <c r="J28" s="88">
        <v>1582</v>
      </c>
      <c r="K28" s="88">
        <v>1534</v>
      </c>
      <c r="L28" s="88">
        <v>1512</v>
      </c>
      <c r="M28" s="88">
        <v>1518</v>
      </c>
      <c r="N28" s="88">
        <v>1560</v>
      </c>
      <c r="O28" s="88">
        <v>1596</v>
      </c>
      <c r="P28" s="88">
        <v>1625</v>
      </c>
      <c r="Q28" s="89">
        <v>1608</v>
      </c>
      <c r="R28" s="89">
        <v>1568</v>
      </c>
      <c r="S28" s="115"/>
      <c r="Y28" s="58"/>
      <c r="Z28" s="58"/>
    </row>
    <row r="29" spans="1:34" s="49" customFormat="1" ht="22.5" customHeight="1" x14ac:dyDescent="0.25">
      <c r="A29" s="115"/>
      <c r="B29" s="121"/>
      <c r="C29" s="87" t="s">
        <v>82</v>
      </c>
      <c r="D29" s="88">
        <v>213</v>
      </c>
      <c r="E29" s="88">
        <v>212</v>
      </c>
      <c r="F29" s="88">
        <v>211</v>
      </c>
      <c r="G29" s="88">
        <v>215</v>
      </c>
      <c r="H29" s="88">
        <v>205</v>
      </c>
      <c r="I29" s="88">
        <v>202</v>
      </c>
      <c r="J29" s="88">
        <v>198</v>
      </c>
      <c r="K29" s="88">
        <v>195</v>
      </c>
      <c r="L29" s="88">
        <v>188</v>
      </c>
      <c r="M29" s="88">
        <v>202</v>
      </c>
      <c r="N29" s="88">
        <v>196</v>
      </c>
      <c r="O29" s="88">
        <v>180</v>
      </c>
      <c r="P29" s="88">
        <v>214</v>
      </c>
      <c r="Q29" s="89">
        <v>217</v>
      </c>
      <c r="R29" s="89">
        <v>219</v>
      </c>
      <c r="S29" s="115"/>
      <c r="Y29" s="58"/>
      <c r="Z29" s="58"/>
    </row>
    <row r="30" spans="1:34" s="49" customFormat="1" ht="22.5" customHeight="1" x14ac:dyDescent="0.25">
      <c r="A30" s="115"/>
      <c r="B30" s="121"/>
      <c r="C30" s="87" t="s">
        <v>66</v>
      </c>
      <c r="D30" s="88">
        <v>224</v>
      </c>
      <c r="E30" s="88">
        <v>217</v>
      </c>
      <c r="F30" s="88">
        <v>220</v>
      </c>
      <c r="G30" s="88">
        <v>214</v>
      </c>
      <c r="H30" s="88">
        <v>192</v>
      </c>
      <c r="I30" s="88">
        <v>176</v>
      </c>
      <c r="J30" s="88">
        <v>184</v>
      </c>
      <c r="K30" s="88">
        <v>192</v>
      </c>
      <c r="L30" s="88">
        <v>187</v>
      </c>
      <c r="M30" s="88">
        <v>190</v>
      </c>
      <c r="N30" s="88">
        <v>194</v>
      </c>
      <c r="O30" s="88">
        <v>204</v>
      </c>
      <c r="P30" s="88">
        <v>217</v>
      </c>
      <c r="Q30" s="89">
        <v>214</v>
      </c>
      <c r="R30" s="89">
        <v>228</v>
      </c>
      <c r="S30" s="115"/>
      <c r="Y30" s="58"/>
      <c r="Z30" s="58"/>
    </row>
    <row r="31" spans="1:34" s="49" customFormat="1" ht="22.5" customHeight="1" x14ac:dyDescent="0.25">
      <c r="A31" s="120"/>
      <c r="B31" s="121"/>
      <c r="C31" s="87" t="s">
        <v>67</v>
      </c>
      <c r="D31" s="88">
        <v>363</v>
      </c>
      <c r="E31" s="88">
        <v>363</v>
      </c>
      <c r="F31" s="88">
        <v>358</v>
      </c>
      <c r="G31" s="88">
        <v>351</v>
      </c>
      <c r="H31" s="88">
        <v>326</v>
      </c>
      <c r="I31" s="88">
        <v>343</v>
      </c>
      <c r="J31" s="88">
        <v>322</v>
      </c>
      <c r="K31" s="88">
        <v>309</v>
      </c>
      <c r="L31" s="88">
        <v>307</v>
      </c>
      <c r="M31" s="88">
        <v>305</v>
      </c>
      <c r="N31" s="88">
        <v>302</v>
      </c>
      <c r="O31" s="88">
        <v>317</v>
      </c>
      <c r="P31" s="88">
        <v>322</v>
      </c>
      <c r="Q31" s="89">
        <v>292</v>
      </c>
      <c r="R31" s="89">
        <v>296</v>
      </c>
      <c r="S31" s="115"/>
      <c r="Y31" s="58"/>
      <c r="Z31" s="58"/>
    </row>
    <row r="32" spans="1:34" s="49" customFormat="1" ht="22.5" customHeight="1" x14ac:dyDescent="0.25">
      <c r="A32" s="115"/>
      <c r="B32" s="121"/>
      <c r="C32" s="87" t="s">
        <v>39</v>
      </c>
      <c r="D32" s="88">
        <v>659</v>
      </c>
      <c r="E32" s="88">
        <v>678</v>
      </c>
      <c r="F32" s="88">
        <v>690</v>
      </c>
      <c r="G32" s="88">
        <v>678</v>
      </c>
      <c r="H32" s="88">
        <v>703</v>
      </c>
      <c r="I32" s="88">
        <v>675</v>
      </c>
      <c r="J32" s="88">
        <v>655</v>
      </c>
      <c r="K32" s="88">
        <v>689</v>
      </c>
      <c r="L32" s="88">
        <v>747</v>
      </c>
      <c r="M32" s="88">
        <v>763</v>
      </c>
      <c r="N32" s="88">
        <v>881</v>
      </c>
      <c r="O32" s="88">
        <v>942</v>
      </c>
      <c r="P32" s="88">
        <v>991</v>
      </c>
      <c r="Q32" s="89">
        <v>958</v>
      </c>
      <c r="R32" s="89">
        <v>991</v>
      </c>
      <c r="S32" s="115"/>
      <c r="Y32" s="58"/>
      <c r="Z32" s="58"/>
    </row>
    <row r="33" spans="1:34" s="49" customFormat="1" ht="22.5" customHeight="1" x14ac:dyDescent="0.25">
      <c r="A33" s="115"/>
      <c r="B33" s="121"/>
      <c r="C33" s="87" t="s">
        <v>87</v>
      </c>
      <c r="D33" s="88">
        <v>15211</v>
      </c>
      <c r="E33" s="88">
        <v>15248</v>
      </c>
      <c r="F33" s="88">
        <v>14962</v>
      </c>
      <c r="G33" s="88">
        <v>14846</v>
      </c>
      <c r="H33" s="88">
        <v>14065</v>
      </c>
      <c r="I33" s="88">
        <v>14025</v>
      </c>
      <c r="J33" s="88">
        <v>13642</v>
      </c>
      <c r="K33" s="88">
        <v>13151</v>
      </c>
      <c r="L33" s="88">
        <v>12877</v>
      </c>
      <c r="M33" s="88">
        <v>12799</v>
      </c>
      <c r="N33" s="88">
        <v>12986</v>
      </c>
      <c r="O33" s="88">
        <v>13118</v>
      </c>
      <c r="P33" s="88">
        <v>13451</v>
      </c>
      <c r="Q33" s="89">
        <v>13382</v>
      </c>
      <c r="R33" s="89">
        <v>13318</v>
      </c>
      <c r="S33" s="115"/>
      <c r="Y33" s="58"/>
      <c r="Z33" s="58"/>
    </row>
    <row r="34" spans="1:34" s="49" customFormat="1" ht="26.25" customHeight="1" x14ac:dyDescent="0.25">
      <c r="A34" s="14"/>
      <c r="B34" s="76"/>
      <c r="C34" s="87" t="s">
        <v>81</v>
      </c>
      <c r="D34" s="88">
        <v>2386</v>
      </c>
      <c r="E34" s="88">
        <v>2453</v>
      </c>
      <c r="F34" s="88">
        <v>2449</v>
      </c>
      <c r="G34" s="88">
        <v>2418</v>
      </c>
      <c r="H34" s="88">
        <v>2296</v>
      </c>
      <c r="I34" s="88">
        <v>2251</v>
      </c>
      <c r="J34" s="88">
        <v>2157</v>
      </c>
      <c r="K34" s="88">
        <v>2052</v>
      </c>
      <c r="L34" s="88">
        <v>2018</v>
      </c>
      <c r="M34" s="88">
        <v>1996</v>
      </c>
      <c r="N34" s="88">
        <v>2057</v>
      </c>
      <c r="O34" s="88">
        <v>2109</v>
      </c>
      <c r="P34" s="88">
        <v>2173</v>
      </c>
      <c r="Q34" s="89">
        <v>2202</v>
      </c>
      <c r="R34" s="89">
        <v>2219</v>
      </c>
      <c r="S34" s="24"/>
      <c r="Y34" s="58"/>
      <c r="Z34" s="58"/>
    </row>
    <row r="35" spans="1:34" s="18" customFormat="1" ht="36" customHeight="1" x14ac:dyDescent="0.25">
      <c r="A35" s="17"/>
      <c r="B35" s="191" t="s">
        <v>72</v>
      </c>
      <c r="C35" s="191"/>
      <c r="D35" s="90">
        <v>3781</v>
      </c>
      <c r="E35" s="90">
        <v>3937</v>
      </c>
      <c r="F35" s="91">
        <v>3873</v>
      </c>
      <c r="G35" s="91">
        <v>3991</v>
      </c>
      <c r="H35" s="91">
        <v>3811</v>
      </c>
      <c r="I35" s="91">
        <v>3882</v>
      </c>
      <c r="J35" s="91">
        <v>4216</v>
      </c>
      <c r="K35" s="91">
        <v>4237</v>
      </c>
      <c r="L35" s="91">
        <v>4351</v>
      </c>
      <c r="M35" s="91">
        <v>4621</v>
      </c>
      <c r="N35" s="91">
        <v>4601</v>
      </c>
      <c r="O35" s="91">
        <v>4493</v>
      </c>
      <c r="P35" s="91">
        <v>4658</v>
      </c>
      <c r="Q35" s="91">
        <v>4684</v>
      </c>
      <c r="R35" s="91">
        <v>4777</v>
      </c>
      <c r="S35" s="17"/>
      <c r="Y35" s="59"/>
      <c r="Z35" s="60"/>
      <c r="AA35" s="19"/>
      <c r="AB35" s="19"/>
      <c r="AC35" s="19"/>
      <c r="AD35" s="19"/>
      <c r="AH35" s="14"/>
    </row>
    <row r="36" spans="1:34" s="49" customFormat="1" ht="22.5" customHeight="1" x14ac:dyDescent="0.25">
      <c r="A36" s="115"/>
      <c r="B36" s="121"/>
      <c r="C36" s="87" t="s">
        <v>83</v>
      </c>
      <c r="D36" s="88">
        <v>104</v>
      </c>
      <c r="E36" s="88">
        <v>95</v>
      </c>
      <c r="F36" s="88">
        <v>85</v>
      </c>
      <c r="G36" s="88">
        <v>86</v>
      </c>
      <c r="H36" s="88">
        <v>73</v>
      </c>
      <c r="I36" s="88">
        <v>74</v>
      </c>
      <c r="J36" s="88">
        <v>86</v>
      </c>
      <c r="K36" s="88">
        <v>90</v>
      </c>
      <c r="L36" s="88">
        <v>97</v>
      </c>
      <c r="M36" s="88">
        <v>96</v>
      </c>
      <c r="N36" s="88">
        <v>96</v>
      </c>
      <c r="O36" s="88">
        <v>96</v>
      </c>
      <c r="P36" s="88">
        <v>101</v>
      </c>
      <c r="Q36" s="89">
        <v>99</v>
      </c>
      <c r="R36" s="89">
        <v>100</v>
      </c>
      <c r="S36" s="115"/>
      <c r="Y36" s="58"/>
      <c r="Z36" s="58"/>
    </row>
    <row r="37" spans="1:34" s="49" customFormat="1" ht="22.5" customHeight="1" x14ac:dyDescent="0.25">
      <c r="A37" s="115"/>
      <c r="B37" s="121"/>
      <c r="C37" s="87" t="s">
        <v>40</v>
      </c>
      <c r="D37" s="88">
        <v>198</v>
      </c>
      <c r="E37" s="88">
        <v>242</v>
      </c>
      <c r="F37" s="88">
        <v>253</v>
      </c>
      <c r="G37" s="88">
        <v>280</v>
      </c>
      <c r="H37" s="88">
        <v>217</v>
      </c>
      <c r="I37" s="88">
        <v>233</v>
      </c>
      <c r="J37" s="88">
        <v>272</v>
      </c>
      <c r="K37" s="88">
        <v>257</v>
      </c>
      <c r="L37" s="88">
        <v>348</v>
      </c>
      <c r="M37" s="88">
        <v>258</v>
      </c>
      <c r="N37" s="88">
        <v>322</v>
      </c>
      <c r="O37" s="88">
        <v>349</v>
      </c>
      <c r="P37" s="88">
        <v>336</v>
      </c>
      <c r="Q37" s="89">
        <v>326</v>
      </c>
      <c r="R37" s="89">
        <v>332</v>
      </c>
      <c r="S37" s="115"/>
      <c r="Y37" s="58"/>
      <c r="Z37" s="58"/>
    </row>
    <row r="38" spans="1:34" s="49" customFormat="1" ht="22.5" customHeight="1" x14ac:dyDescent="0.25">
      <c r="A38" s="115"/>
      <c r="B38" s="121"/>
      <c r="C38" s="87" t="s">
        <v>41</v>
      </c>
      <c r="D38" s="88">
        <v>2732</v>
      </c>
      <c r="E38" s="88">
        <v>2824</v>
      </c>
      <c r="F38" s="88">
        <v>2761</v>
      </c>
      <c r="G38" s="88">
        <v>2854</v>
      </c>
      <c r="H38" s="88">
        <v>2747</v>
      </c>
      <c r="I38" s="88">
        <v>2828</v>
      </c>
      <c r="J38" s="88">
        <v>3094</v>
      </c>
      <c r="K38" s="88">
        <v>3082</v>
      </c>
      <c r="L38" s="88">
        <v>3151</v>
      </c>
      <c r="M38" s="88">
        <v>3529</v>
      </c>
      <c r="N38" s="88">
        <v>3480</v>
      </c>
      <c r="O38" s="88">
        <v>3313</v>
      </c>
      <c r="P38" s="88">
        <v>3499</v>
      </c>
      <c r="Q38" s="89">
        <v>3498</v>
      </c>
      <c r="R38" s="89">
        <v>3578</v>
      </c>
      <c r="S38" s="115"/>
      <c r="Y38" s="58"/>
      <c r="Z38" s="58"/>
    </row>
    <row r="39" spans="1:34" s="49" customFormat="1" ht="22.5" customHeight="1" x14ac:dyDescent="0.25">
      <c r="A39" s="115"/>
      <c r="B39" s="121"/>
      <c r="C39" s="87" t="s">
        <v>42</v>
      </c>
      <c r="D39" s="88">
        <v>307</v>
      </c>
      <c r="E39" s="88">
        <v>314</v>
      </c>
      <c r="F39" s="88">
        <v>319</v>
      </c>
      <c r="G39" s="88">
        <v>314</v>
      </c>
      <c r="H39" s="88">
        <v>300</v>
      </c>
      <c r="I39" s="88">
        <v>293</v>
      </c>
      <c r="J39" s="88">
        <v>290</v>
      </c>
      <c r="K39" s="88">
        <v>286</v>
      </c>
      <c r="L39" s="88">
        <v>274</v>
      </c>
      <c r="M39" s="88">
        <v>238</v>
      </c>
      <c r="N39" s="88">
        <v>220</v>
      </c>
      <c r="O39" s="88">
        <v>244</v>
      </c>
      <c r="P39" s="88">
        <v>236</v>
      </c>
      <c r="Q39" s="89">
        <v>243</v>
      </c>
      <c r="R39" s="89">
        <v>246</v>
      </c>
      <c r="S39" s="115"/>
      <c r="Y39" s="58"/>
      <c r="Z39" s="58"/>
    </row>
    <row r="40" spans="1:34" s="49" customFormat="1" ht="22.5" customHeight="1" x14ac:dyDescent="0.25">
      <c r="A40" s="115"/>
      <c r="B40" s="121"/>
      <c r="C40" s="87" t="s">
        <v>43</v>
      </c>
      <c r="D40" s="88">
        <v>114</v>
      </c>
      <c r="E40" s="88">
        <v>111</v>
      </c>
      <c r="F40" s="88">
        <v>100</v>
      </c>
      <c r="G40" s="88">
        <v>99</v>
      </c>
      <c r="H40" s="88">
        <v>96</v>
      </c>
      <c r="I40" s="88">
        <v>92</v>
      </c>
      <c r="J40" s="88">
        <v>83</v>
      </c>
      <c r="K40" s="88">
        <v>79</v>
      </c>
      <c r="L40" s="88">
        <v>93</v>
      </c>
      <c r="M40" s="88">
        <v>85</v>
      </c>
      <c r="N40" s="88">
        <v>84</v>
      </c>
      <c r="O40" s="88">
        <v>87</v>
      </c>
      <c r="P40" s="88">
        <v>88</v>
      </c>
      <c r="Q40" s="89">
        <v>93</v>
      </c>
      <c r="R40" s="89">
        <v>95</v>
      </c>
      <c r="S40" s="115"/>
      <c r="Y40" s="58"/>
      <c r="Z40" s="58"/>
    </row>
    <row r="41" spans="1:34" s="49" customFormat="1" ht="26.25" customHeight="1" x14ac:dyDescent="0.25">
      <c r="A41" s="14"/>
      <c r="B41" s="76"/>
      <c r="C41" s="87" t="s">
        <v>81</v>
      </c>
      <c r="D41" s="88">
        <v>326</v>
      </c>
      <c r="E41" s="88">
        <v>351</v>
      </c>
      <c r="F41" s="88">
        <v>355</v>
      </c>
      <c r="G41" s="88">
        <v>358</v>
      </c>
      <c r="H41" s="88">
        <v>378</v>
      </c>
      <c r="I41" s="88">
        <v>362</v>
      </c>
      <c r="J41" s="88">
        <v>391</v>
      </c>
      <c r="K41" s="88">
        <v>443</v>
      </c>
      <c r="L41" s="88">
        <v>388</v>
      </c>
      <c r="M41" s="88">
        <v>415</v>
      </c>
      <c r="N41" s="88">
        <v>399</v>
      </c>
      <c r="O41" s="88">
        <v>404</v>
      </c>
      <c r="P41" s="88">
        <v>398</v>
      </c>
      <c r="Q41" s="89">
        <v>425</v>
      </c>
      <c r="R41" s="89">
        <v>426</v>
      </c>
      <c r="S41" s="24"/>
      <c r="Y41" s="58"/>
      <c r="Z41" s="58"/>
    </row>
    <row r="42" spans="1:34" s="18" customFormat="1" ht="36" customHeight="1" x14ac:dyDescent="0.25">
      <c r="A42" s="17"/>
      <c r="B42" s="191" t="s">
        <v>73</v>
      </c>
      <c r="C42" s="191"/>
      <c r="D42" s="90">
        <v>5915</v>
      </c>
      <c r="E42" s="90">
        <v>6187</v>
      </c>
      <c r="F42" s="91">
        <v>6380</v>
      </c>
      <c r="G42" s="91">
        <v>6826</v>
      </c>
      <c r="H42" s="91">
        <v>7169</v>
      </c>
      <c r="I42" s="91">
        <v>7303</v>
      </c>
      <c r="J42" s="91">
        <v>7433</v>
      </c>
      <c r="K42" s="91">
        <v>7852</v>
      </c>
      <c r="L42" s="91">
        <v>8085</v>
      </c>
      <c r="M42" s="91">
        <v>8375</v>
      </c>
      <c r="N42" s="91">
        <v>8476</v>
      </c>
      <c r="O42" s="91">
        <v>8273</v>
      </c>
      <c r="P42" s="91">
        <v>8295</v>
      </c>
      <c r="Q42" s="91">
        <v>8288</v>
      </c>
      <c r="R42" s="91">
        <v>8332</v>
      </c>
      <c r="S42" s="17"/>
      <c r="Y42" s="59"/>
      <c r="Z42" s="60"/>
      <c r="AA42" s="19"/>
      <c r="AB42" s="19"/>
      <c r="AC42" s="19"/>
      <c r="AD42" s="19"/>
      <c r="AH42" s="14"/>
    </row>
    <row r="43" spans="1:34" s="49" customFormat="1" ht="22.5" customHeight="1" x14ac:dyDescent="0.25">
      <c r="A43" s="115"/>
      <c r="B43" s="121"/>
      <c r="C43" s="87" t="s">
        <v>69</v>
      </c>
      <c r="D43" s="88">
        <v>1941</v>
      </c>
      <c r="E43" s="88">
        <v>2034</v>
      </c>
      <c r="F43" s="88">
        <v>2121</v>
      </c>
      <c r="G43" s="88">
        <v>2272</v>
      </c>
      <c r="H43" s="88">
        <v>2469</v>
      </c>
      <c r="I43" s="88">
        <v>2674</v>
      </c>
      <c r="J43" s="88">
        <v>2785</v>
      </c>
      <c r="K43" s="88">
        <v>2979</v>
      </c>
      <c r="L43" s="88">
        <v>2964</v>
      </c>
      <c r="M43" s="88">
        <v>3196</v>
      </c>
      <c r="N43" s="88">
        <v>3415</v>
      </c>
      <c r="O43" s="88">
        <v>3301</v>
      </c>
      <c r="P43" s="88">
        <v>3205</v>
      </c>
      <c r="Q43" s="89">
        <v>3065</v>
      </c>
      <c r="R43" s="89">
        <v>3084</v>
      </c>
      <c r="S43" s="115"/>
      <c r="Y43" s="58"/>
      <c r="Z43" s="58"/>
    </row>
    <row r="44" spans="1:34" s="49" customFormat="1" ht="22.5" customHeight="1" x14ac:dyDescent="0.25">
      <c r="A44" s="115"/>
      <c r="B44" s="121"/>
      <c r="C44" s="87" t="s">
        <v>62</v>
      </c>
      <c r="D44" s="88">
        <v>504</v>
      </c>
      <c r="E44" s="88">
        <v>540</v>
      </c>
      <c r="F44" s="88">
        <v>580</v>
      </c>
      <c r="G44" s="88">
        <v>612</v>
      </c>
      <c r="H44" s="88">
        <v>606</v>
      </c>
      <c r="I44" s="88">
        <v>637</v>
      </c>
      <c r="J44" s="88">
        <v>674</v>
      </c>
      <c r="K44" s="88">
        <v>713</v>
      </c>
      <c r="L44" s="88">
        <v>762</v>
      </c>
      <c r="M44" s="88">
        <v>770</v>
      </c>
      <c r="N44" s="88">
        <v>838</v>
      </c>
      <c r="O44" s="88">
        <v>895</v>
      </c>
      <c r="P44" s="88">
        <v>923</v>
      </c>
      <c r="Q44" s="89">
        <v>880</v>
      </c>
      <c r="R44" s="89">
        <v>911</v>
      </c>
      <c r="S44" s="115"/>
      <c r="Y44" s="58"/>
      <c r="Z44" s="58"/>
    </row>
    <row r="45" spans="1:34" s="49" customFormat="1" ht="22.5" customHeight="1" x14ac:dyDescent="0.25">
      <c r="A45" s="115"/>
      <c r="B45" s="121"/>
      <c r="C45" s="87" t="s">
        <v>60</v>
      </c>
      <c r="D45" s="88">
        <v>1723</v>
      </c>
      <c r="E45" s="88">
        <v>1860</v>
      </c>
      <c r="F45" s="88">
        <v>1911</v>
      </c>
      <c r="G45" s="88">
        <v>1955</v>
      </c>
      <c r="H45" s="88">
        <v>2027</v>
      </c>
      <c r="I45" s="88">
        <v>1848</v>
      </c>
      <c r="J45" s="88">
        <v>1786</v>
      </c>
      <c r="K45" s="88">
        <v>1856</v>
      </c>
      <c r="L45" s="88">
        <v>2046</v>
      </c>
      <c r="M45" s="88">
        <v>2027</v>
      </c>
      <c r="N45" s="88">
        <v>2002</v>
      </c>
      <c r="O45" s="88">
        <v>1845</v>
      </c>
      <c r="P45" s="88">
        <v>1895</v>
      </c>
      <c r="Q45" s="89">
        <v>1984</v>
      </c>
      <c r="R45" s="89">
        <v>1985</v>
      </c>
      <c r="S45" s="115"/>
      <c r="Y45" s="58"/>
      <c r="Z45" s="58"/>
    </row>
    <row r="46" spans="1:34" s="49" customFormat="1" ht="22.5" customHeight="1" x14ac:dyDescent="0.25">
      <c r="A46" s="115"/>
      <c r="B46" s="121"/>
      <c r="C46" s="87" t="s">
        <v>68</v>
      </c>
      <c r="D46" s="88">
        <v>521</v>
      </c>
      <c r="E46" s="88">
        <v>480</v>
      </c>
      <c r="F46" s="88">
        <v>432</v>
      </c>
      <c r="G46" s="88">
        <v>494</v>
      </c>
      <c r="H46" s="88">
        <v>592</v>
      </c>
      <c r="I46" s="88">
        <v>658</v>
      </c>
      <c r="J46" s="88">
        <v>690</v>
      </c>
      <c r="K46" s="88">
        <v>785</v>
      </c>
      <c r="L46" s="88">
        <v>861</v>
      </c>
      <c r="M46" s="88">
        <v>879</v>
      </c>
      <c r="N46" s="88">
        <v>802</v>
      </c>
      <c r="O46" s="88">
        <v>845</v>
      </c>
      <c r="P46" s="88">
        <v>826</v>
      </c>
      <c r="Q46" s="89">
        <v>878</v>
      </c>
      <c r="R46" s="89">
        <v>864</v>
      </c>
      <c r="S46" s="115"/>
      <c r="Y46" s="58"/>
      <c r="Z46" s="58"/>
    </row>
    <row r="47" spans="1:34" s="49" customFormat="1" ht="22.5" customHeight="1" x14ac:dyDescent="0.25">
      <c r="A47" s="115"/>
      <c r="B47" s="121"/>
      <c r="C47" s="87" t="s">
        <v>61</v>
      </c>
      <c r="D47" s="88">
        <v>327</v>
      </c>
      <c r="E47" s="88">
        <v>323</v>
      </c>
      <c r="F47" s="88">
        <v>336</v>
      </c>
      <c r="G47" s="88">
        <v>394</v>
      </c>
      <c r="H47" s="88">
        <v>425</v>
      </c>
      <c r="I47" s="88">
        <v>450</v>
      </c>
      <c r="J47" s="88">
        <v>449</v>
      </c>
      <c r="K47" s="88">
        <v>461</v>
      </c>
      <c r="L47" s="88">
        <v>446</v>
      </c>
      <c r="M47" s="88">
        <v>449</v>
      </c>
      <c r="N47" s="88">
        <v>445</v>
      </c>
      <c r="O47" s="88">
        <v>437</v>
      </c>
      <c r="P47" s="88">
        <v>435</v>
      </c>
      <c r="Q47" s="89">
        <v>434</v>
      </c>
      <c r="R47" s="89">
        <v>444</v>
      </c>
      <c r="S47" s="115"/>
      <c r="Y47" s="58"/>
      <c r="Z47" s="58"/>
    </row>
    <row r="48" spans="1:34" s="49" customFormat="1" ht="22.5" customHeight="1" x14ac:dyDescent="0.25">
      <c r="A48" s="115"/>
      <c r="B48" s="121"/>
      <c r="C48" s="87" t="s">
        <v>84</v>
      </c>
      <c r="D48" s="88">
        <v>89</v>
      </c>
      <c r="E48" s="88">
        <v>115</v>
      </c>
      <c r="F48" s="88">
        <v>134</v>
      </c>
      <c r="G48" s="88">
        <v>166</v>
      </c>
      <c r="H48" s="88">
        <v>161</v>
      </c>
      <c r="I48" s="88">
        <v>172</v>
      </c>
      <c r="J48" s="88">
        <v>173</v>
      </c>
      <c r="K48" s="88">
        <v>205</v>
      </c>
      <c r="L48" s="88">
        <v>204</v>
      </c>
      <c r="M48" s="88">
        <v>230</v>
      </c>
      <c r="N48" s="88">
        <v>227</v>
      </c>
      <c r="O48" s="88">
        <v>222</v>
      </c>
      <c r="P48" s="88">
        <v>248</v>
      </c>
      <c r="Q48" s="89">
        <v>267</v>
      </c>
      <c r="R48" s="89">
        <v>271</v>
      </c>
      <c r="S48" s="115"/>
      <c r="Y48" s="58"/>
      <c r="Z48" s="58"/>
    </row>
    <row r="49" spans="1:34" s="49" customFormat="1" ht="26.25" customHeight="1" x14ac:dyDescent="0.25">
      <c r="A49" s="14"/>
      <c r="B49" s="76"/>
      <c r="C49" s="87" t="s">
        <v>81</v>
      </c>
      <c r="D49" s="88">
        <v>810</v>
      </c>
      <c r="E49" s="88">
        <v>835</v>
      </c>
      <c r="F49" s="88">
        <v>866</v>
      </c>
      <c r="G49" s="88">
        <v>933</v>
      </c>
      <c r="H49" s="88">
        <v>889</v>
      </c>
      <c r="I49" s="88">
        <v>864</v>
      </c>
      <c r="J49" s="88">
        <v>876</v>
      </c>
      <c r="K49" s="88">
        <v>853</v>
      </c>
      <c r="L49" s="88">
        <v>802</v>
      </c>
      <c r="M49" s="88">
        <v>824</v>
      </c>
      <c r="N49" s="88">
        <v>747</v>
      </c>
      <c r="O49" s="88">
        <v>728</v>
      </c>
      <c r="P49" s="88">
        <v>763</v>
      </c>
      <c r="Q49" s="89">
        <v>780</v>
      </c>
      <c r="R49" s="89">
        <v>773</v>
      </c>
      <c r="S49" s="24"/>
      <c r="Y49" s="58"/>
      <c r="Z49" s="58"/>
    </row>
    <row r="50" spans="1:34" s="18" customFormat="1" ht="36" customHeight="1" x14ac:dyDescent="0.25">
      <c r="A50" s="17"/>
      <c r="B50" s="191" t="s">
        <v>74</v>
      </c>
      <c r="C50" s="191"/>
      <c r="D50" s="90">
        <v>2915</v>
      </c>
      <c r="E50" s="90">
        <v>2944</v>
      </c>
      <c r="F50" s="91">
        <v>3083</v>
      </c>
      <c r="G50" s="91">
        <v>3277</v>
      </c>
      <c r="H50" s="91">
        <v>3403</v>
      </c>
      <c r="I50" s="91">
        <v>3592</v>
      </c>
      <c r="J50" s="91">
        <v>3574</v>
      </c>
      <c r="K50" s="91">
        <v>3805</v>
      </c>
      <c r="L50" s="91">
        <v>4009</v>
      </c>
      <c r="M50" s="91">
        <v>4152</v>
      </c>
      <c r="N50" s="91">
        <v>4187</v>
      </c>
      <c r="O50" s="91">
        <v>4142</v>
      </c>
      <c r="P50" s="91">
        <v>4156</v>
      </c>
      <c r="Q50" s="91">
        <v>4251</v>
      </c>
      <c r="R50" s="91">
        <v>4276</v>
      </c>
      <c r="S50" s="17"/>
      <c r="Y50" s="59"/>
      <c r="Z50" s="60"/>
      <c r="AA50" s="19"/>
      <c r="AB50" s="19"/>
      <c r="AC50" s="19"/>
      <c r="AD50" s="19"/>
      <c r="AH50" s="14"/>
    </row>
    <row r="51" spans="1:34" s="49" customFormat="1" ht="22.5" customHeight="1" x14ac:dyDescent="0.25">
      <c r="A51" s="115"/>
      <c r="B51" s="121"/>
      <c r="C51" s="87" t="s">
        <v>48</v>
      </c>
      <c r="D51" s="88">
        <v>42</v>
      </c>
      <c r="E51" s="88">
        <v>55</v>
      </c>
      <c r="F51" s="88">
        <v>65</v>
      </c>
      <c r="G51" s="88">
        <v>81</v>
      </c>
      <c r="H51" s="88">
        <v>96</v>
      </c>
      <c r="I51" s="88">
        <v>106</v>
      </c>
      <c r="J51" s="88">
        <v>111</v>
      </c>
      <c r="K51" s="88">
        <v>120</v>
      </c>
      <c r="L51" s="88">
        <v>142</v>
      </c>
      <c r="M51" s="88">
        <v>156</v>
      </c>
      <c r="N51" s="88">
        <v>154</v>
      </c>
      <c r="O51" s="88">
        <v>148</v>
      </c>
      <c r="P51" s="88">
        <v>133</v>
      </c>
      <c r="Q51" s="89">
        <v>132</v>
      </c>
      <c r="R51" s="89">
        <v>131</v>
      </c>
      <c r="S51" s="115"/>
      <c r="Y51" s="58"/>
      <c r="Z51" s="58"/>
    </row>
    <row r="52" spans="1:34" s="49" customFormat="1" ht="22.5" customHeight="1" x14ac:dyDescent="0.25">
      <c r="A52" s="115"/>
      <c r="B52" s="121"/>
      <c r="C52" s="87" t="s">
        <v>44</v>
      </c>
      <c r="D52" s="88">
        <v>271</v>
      </c>
      <c r="E52" s="88">
        <v>268</v>
      </c>
      <c r="F52" s="88">
        <v>289</v>
      </c>
      <c r="G52" s="88">
        <v>319</v>
      </c>
      <c r="H52" s="88">
        <v>346</v>
      </c>
      <c r="I52" s="88">
        <v>351</v>
      </c>
      <c r="J52" s="88">
        <v>365</v>
      </c>
      <c r="K52" s="88">
        <v>395</v>
      </c>
      <c r="L52" s="88">
        <v>417</v>
      </c>
      <c r="M52" s="88">
        <v>435</v>
      </c>
      <c r="N52" s="88">
        <v>447</v>
      </c>
      <c r="O52" s="88">
        <v>430</v>
      </c>
      <c r="P52" s="88">
        <v>425</v>
      </c>
      <c r="Q52" s="89">
        <v>437</v>
      </c>
      <c r="R52" s="89">
        <v>444</v>
      </c>
      <c r="S52" s="115"/>
      <c r="Y52" s="58"/>
      <c r="Z52" s="58"/>
    </row>
    <row r="53" spans="1:34" s="49" customFormat="1" ht="22.5" customHeight="1" x14ac:dyDescent="0.25">
      <c r="A53" s="115"/>
      <c r="B53" s="121"/>
      <c r="C53" s="87" t="s">
        <v>45</v>
      </c>
      <c r="D53" s="88">
        <v>616</v>
      </c>
      <c r="E53" s="88">
        <v>635</v>
      </c>
      <c r="F53" s="88">
        <v>673</v>
      </c>
      <c r="G53" s="88">
        <v>701</v>
      </c>
      <c r="H53" s="88">
        <v>747</v>
      </c>
      <c r="I53" s="88">
        <v>763</v>
      </c>
      <c r="J53" s="88">
        <v>757</v>
      </c>
      <c r="K53" s="88">
        <v>802</v>
      </c>
      <c r="L53" s="88">
        <v>788</v>
      </c>
      <c r="M53" s="88">
        <v>840</v>
      </c>
      <c r="N53" s="88">
        <v>858</v>
      </c>
      <c r="O53" s="88">
        <v>829</v>
      </c>
      <c r="P53" s="88">
        <v>773</v>
      </c>
      <c r="Q53" s="89">
        <v>760</v>
      </c>
      <c r="R53" s="89">
        <v>725</v>
      </c>
      <c r="S53" s="115"/>
      <c r="Y53" s="58"/>
      <c r="Z53" s="58"/>
    </row>
    <row r="54" spans="1:34" s="49" customFormat="1" ht="22.5" customHeight="1" x14ac:dyDescent="0.25">
      <c r="A54" s="115"/>
      <c r="B54" s="121"/>
      <c r="C54" s="87" t="s">
        <v>49</v>
      </c>
      <c r="D54" s="88">
        <v>265</v>
      </c>
      <c r="E54" s="88">
        <v>252</v>
      </c>
      <c r="F54" s="88">
        <v>234</v>
      </c>
      <c r="G54" s="88">
        <v>250</v>
      </c>
      <c r="H54" s="88">
        <v>295</v>
      </c>
      <c r="I54" s="88">
        <v>304</v>
      </c>
      <c r="J54" s="88">
        <v>187</v>
      </c>
      <c r="K54" s="88">
        <v>262</v>
      </c>
      <c r="L54" s="88">
        <v>280</v>
      </c>
      <c r="M54" s="88">
        <v>270</v>
      </c>
      <c r="N54" s="88">
        <v>228</v>
      </c>
      <c r="O54" s="88">
        <v>208</v>
      </c>
      <c r="P54" s="88">
        <v>217</v>
      </c>
      <c r="Q54" s="89">
        <v>227</v>
      </c>
      <c r="R54" s="89">
        <v>235</v>
      </c>
      <c r="S54" s="115"/>
      <c r="Y54" s="58"/>
      <c r="Z54" s="58"/>
    </row>
    <row r="55" spans="1:34" s="49" customFormat="1" ht="22.5" customHeight="1" x14ac:dyDescent="0.25">
      <c r="A55" s="115"/>
      <c r="B55" s="121"/>
      <c r="C55" s="87" t="s">
        <v>46</v>
      </c>
      <c r="D55" s="88">
        <v>301</v>
      </c>
      <c r="E55" s="88">
        <v>254</v>
      </c>
      <c r="F55" s="88">
        <v>214</v>
      </c>
      <c r="G55" s="88">
        <v>270</v>
      </c>
      <c r="H55" s="88">
        <v>229</v>
      </c>
      <c r="I55" s="88">
        <v>293</v>
      </c>
      <c r="J55" s="88">
        <v>310</v>
      </c>
      <c r="K55" s="88">
        <v>337</v>
      </c>
      <c r="L55" s="88">
        <v>414</v>
      </c>
      <c r="M55" s="88">
        <v>454</v>
      </c>
      <c r="N55" s="88">
        <v>415</v>
      </c>
      <c r="O55" s="88">
        <v>427</v>
      </c>
      <c r="P55" s="88">
        <v>431</v>
      </c>
      <c r="Q55" s="89">
        <v>457</v>
      </c>
      <c r="R55" s="89">
        <v>504</v>
      </c>
      <c r="S55" s="115"/>
      <c r="Y55" s="58"/>
      <c r="Z55" s="58"/>
    </row>
    <row r="56" spans="1:34" s="49" customFormat="1" ht="22.5" customHeight="1" x14ac:dyDescent="0.25">
      <c r="A56" s="115"/>
      <c r="B56" s="121"/>
      <c r="C56" s="87" t="s">
        <v>47</v>
      </c>
      <c r="D56" s="88">
        <v>496</v>
      </c>
      <c r="E56" s="88">
        <v>502</v>
      </c>
      <c r="F56" s="88">
        <v>577</v>
      </c>
      <c r="G56" s="88">
        <v>582</v>
      </c>
      <c r="H56" s="88">
        <v>566</v>
      </c>
      <c r="I56" s="88">
        <v>587</v>
      </c>
      <c r="J56" s="88">
        <v>626</v>
      </c>
      <c r="K56" s="88">
        <v>604</v>
      </c>
      <c r="L56" s="88">
        <v>630</v>
      </c>
      <c r="M56" s="88">
        <v>620</v>
      </c>
      <c r="N56" s="88">
        <v>640</v>
      </c>
      <c r="O56" s="88">
        <v>607</v>
      </c>
      <c r="P56" s="88">
        <v>642</v>
      </c>
      <c r="Q56" s="89">
        <v>656</v>
      </c>
      <c r="R56" s="89">
        <v>668</v>
      </c>
      <c r="S56" s="115"/>
      <c r="Y56" s="58"/>
      <c r="Z56" s="58"/>
    </row>
    <row r="57" spans="1:34" s="49" customFormat="1" ht="26.25" customHeight="1" x14ac:dyDescent="0.25">
      <c r="A57" s="14"/>
      <c r="B57" s="76"/>
      <c r="C57" s="87" t="s">
        <v>81</v>
      </c>
      <c r="D57" s="88">
        <v>924</v>
      </c>
      <c r="E57" s="88">
        <v>978</v>
      </c>
      <c r="F57" s="88">
        <v>1031</v>
      </c>
      <c r="G57" s="88">
        <v>1074</v>
      </c>
      <c r="H57" s="88">
        <v>1124</v>
      </c>
      <c r="I57" s="88">
        <v>1188</v>
      </c>
      <c r="J57" s="88">
        <v>1218</v>
      </c>
      <c r="K57" s="88">
        <v>1285</v>
      </c>
      <c r="L57" s="88">
        <v>1338</v>
      </c>
      <c r="M57" s="88">
        <v>1377</v>
      </c>
      <c r="N57" s="88">
        <v>1445</v>
      </c>
      <c r="O57" s="88">
        <v>1493</v>
      </c>
      <c r="P57" s="88">
        <v>1535</v>
      </c>
      <c r="Q57" s="89">
        <v>1582</v>
      </c>
      <c r="R57" s="89">
        <v>1569</v>
      </c>
      <c r="S57" s="24"/>
      <c r="Y57" s="58"/>
      <c r="Z57" s="58"/>
    </row>
    <row r="58" spans="1:34" s="18" customFormat="1" ht="36" customHeight="1" x14ac:dyDescent="0.25">
      <c r="A58" s="17"/>
      <c r="B58" s="191" t="s">
        <v>75</v>
      </c>
      <c r="C58" s="191"/>
      <c r="D58" s="90">
        <v>24521</v>
      </c>
      <c r="E58" s="90">
        <v>25157</v>
      </c>
      <c r="F58" s="91">
        <v>26022</v>
      </c>
      <c r="G58" s="91">
        <v>25777</v>
      </c>
      <c r="H58" s="91">
        <v>26016</v>
      </c>
      <c r="I58" s="91">
        <v>27783</v>
      </c>
      <c r="J58" s="91">
        <v>28579</v>
      </c>
      <c r="K58" s="91">
        <v>29750</v>
      </c>
      <c r="L58" s="91">
        <v>30453</v>
      </c>
      <c r="M58" s="91">
        <v>30986</v>
      </c>
      <c r="N58" s="91">
        <v>32317</v>
      </c>
      <c r="O58" s="91">
        <v>33165</v>
      </c>
      <c r="P58" s="91">
        <v>34327</v>
      </c>
      <c r="Q58" s="91">
        <v>34981</v>
      </c>
      <c r="R58" s="91">
        <v>35812</v>
      </c>
      <c r="S58" s="17"/>
      <c r="Y58" s="59"/>
      <c r="Z58" s="60"/>
      <c r="AA58" s="19"/>
      <c r="AB58" s="19"/>
      <c r="AC58" s="19"/>
      <c r="AD58" s="19"/>
      <c r="AH58" s="14"/>
    </row>
    <row r="59" spans="1:34" s="49" customFormat="1" ht="22.5" customHeight="1" x14ac:dyDescent="0.25">
      <c r="A59" s="115"/>
      <c r="B59" s="121"/>
      <c r="C59" s="87" t="s">
        <v>50</v>
      </c>
      <c r="D59" s="88">
        <v>962</v>
      </c>
      <c r="E59" s="88">
        <v>972</v>
      </c>
      <c r="F59" s="88">
        <v>988</v>
      </c>
      <c r="G59" s="88">
        <v>997</v>
      </c>
      <c r="H59" s="88">
        <v>1001</v>
      </c>
      <c r="I59" s="88">
        <v>1045</v>
      </c>
      <c r="J59" s="88">
        <v>1098</v>
      </c>
      <c r="K59" s="88">
        <v>1127</v>
      </c>
      <c r="L59" s="88">
        <v>1139</v>
      </c>
      <c r="M59" s="88">
        <v>1128</v>
      </c>
      <c r="N59" s="88">
        <v>1123</v>
      </c>
      <c r="O59" s="88">
        <v>1117</v>
      </c>
      <c r="P59" s="88">
        <v>1170</v>
      </c>
      <c r="Q59" s="89">
        <v>1186</v>
      </c>
      <c r="R59" s="89">
        <v>1175</v>
      </c>
      <c r="S59" s="115"/>
      <c r="Y59" s="58"/>
      <c r="Z59" s="58"/>
    </row>
    <row r="60" spans="1:34" s="49" customFormat="1" ht="22.5" customHeight="1" x14ac:dyDescent="0.25">
      <c r="A60" s="115"/>
      <c r="B60" s="121"/>
      <c r="C60" s="87" t="s">
        <v>51</v>
      </c>
      <c r="D60" s="88">
        <v>6766</v>
      </c>
      <c r="E60" s="88">
        <v>7227</v>
      </c>
      <c r="F60" s="88">
        <v>7599</v>
      </c>
      <c r="G60" s="88">
        <v>7724</v>
      </c>
      <c r="H60" s="88">
        <v>7996</v>
      </c>
      <c r="I60" s="88">
        <v>9031</v>
      </c>
      <c r="J60" s="88">
        <v>9408</v>
      </c>
      <c r="K60" s="88">
        <v>9803</v>
      </c>
      <c r="L60" s="88">
        <v>10373</v>
      </c>
      <c r="M60" s="88">
        <v>10785</v>
      </c>
      <c r="N60" s="88">
        <v>11566</v>
      </c>
      <c r="O60" s="88">
        <v>11953</v>
      </c>
      <c r="P60" s="88">
        <v>12485</v>
      </c>
      <c r="Q60" s="89">
        <v>12997</v>
      </c>
      <c r="R60" s="89">
        <v>13703</v>
      </c>
      <c r="S60" s="115"/>
      <c r="Y60" s="58"/>
      <c r="Z60" s="58"/>
    </row>
    <row r="61" spans="1:34" s="49" customFormat="1" ht="22.5" customHeight="1" x14ac:dyDescent="0.25">
      <c r="A61" s="115"/>
      <c r="B61" s="121"/>
      <c r="C61" s="87" t="s">
        <v>57</v>
      </c>
      <c r="D61" s="88">
        <v>2191</v>
      </c>
      <c r="E61" s="88">
        <v>2180</v>
      </c>
      <c r="F61" s="88">
        <v>2241</v>
      </c>
      <c r="G61" s="88">
        <v>2142</v>
      </c>
      <c r="H61" s="88">
        <v>2188</v>
      </c>
      <c r="I61" s="88">
        <v>2269</v>
      </c>
      <c r="J61" s="88">
        <v>2259</v>
      </c>
      <c r="K61" s="88">
        <v>2322</v>
      </c>
      <c r="L61" s="88">
        <v>2328</v>
      </c>
      <c r="M61" s="88">
        <v>2348</v>
      </c>
      <c r="N61" s="88">
        <v>2473</v>
      </c>
      <c r="O61" s="88">
        <v>2605</v>
      </c>
      <c r="P61" s="88">
        <v>2630</v>
      </c>
      <c r="Q61" s="89">
        <v>2567</v>
      </c>
      <c r="R61" s="89">
        <v>2546</v>
      </c>
      <c r="S61" s="115"/>
      <c r="Y61" s="58"/>
      <c r="Z61" s="58"/>
    </row>
    <row r="62" spans="1:34" s="49" customFormat="1" ht="22.5" customHeight="1" x14ac:dyDescent="0.25">
      <c r="A62" s="115"/>
      <c r="B62" s="121"/>
      <c r="C62" s="87" t="s">
        <v>52</v>
      </c>
      <c r="D62" s="88">
        <v>2639</v>
      </c>
      <c r="E62" s="88">
        <v>2854</v>
      </c>
      <c r="F62" s="88">
        <v>3082</v>
      </c>
      <c r="G62" s="88">
        <v>3206</v>
      </c>
      <c r="H62" s="88">
        <v>3227</v>
      </c>
      <c r="I62" s="88">
        <v>3361</v>
      </c>
      <c r="J62" s="88">
        <v>3475</v>
      </c>
      <c r="K62" s="88">
        <v>3660</v>
      </c>
      <c r="L62" s="88">
        <v>3725</v>
      </c>
      <c r="M62" s="88">
        <v>3898</v>
      </c>
      <c r="N62" s="88">
        <v>4279</v>
      </c>
      <c r="O62" s="88">
        <v>4510</v>
      </c>
      <c r="P62" s="88">
        <v>4753</v>
      </c>
      <c r="Q62" s="89">
        <v>4964</v>
      </c>
      <c r="R62" s="89">
        <v>5114</v>
      </c>
      <c r="S62" s="115"/>
      <c r="Y62" s="58"/>
      <c r="Z62" s="58"/>
    </row>
    <row r="63" spans="1:34" s="49" customFormat="1" ht="22.5" customHeight="1" x14ac:dyDescent="0.25">
      <c r="A63" s="115"/>
      <c r="B63" s="121"/>
      <c r="C63" s="87" t="s">
        <v>53</v>
      </c>
      <c r="D63" s="88">
        <v>1318</v>
      </c>
      <c r="E63" s="88">
        <v>1291</v>
      </c>
      <c r="F63" s="88">
        <v>1321</v>
      </c>
      <c r="G63" s="88">
        <v>1348</v>
      </c>
      <c r="H63" s="88">
        <v>1373</v>
      </c>
      <c r="I63" s="88">
        <v>1407</v>
      </c>
      <c r="J63" s="88">
        <v>1594</v>
      </c>
      <c r="K63" s="88">
        <v>1748</v>
      </c>
      <c r="L63" s="88">
        <v>1736</v>
      </c>
      <c r="M63" s="88">
        <v>1763</v>
      </c>
      <c r="N63" s="88">
        <v>1657</v>
      </c>
      <c r="O63" s="88">
        <v>1640</v>
      </c>
      <c r="P63" s="88">
        <v>1701</v>
      </c>
      <c r="Q63" s="89">
        <v>1824</v>
      </c>
      <c r="R63" s="89">
        <v>1965</v>
      </c>
      <c r="S63" s="115"/>
      <c r="Y63" s="58"/>
      <c r="Z63" s="58"/>
    </row>
    <row r="64" spans="1:34" s="49" customFormat="1" ht="22.5" customHeight="1" x14ac:dyDescent="0.25">
      <c r="A64" s="115"/>
      <c r="B64" s="121"/>
      <c r="C64" s="87" t="s">
        <v>54</v>
      </c>
      <c r="D64" s="88">
        <v>5298</v>
      </c>
      <c r="E64" s="88">
        <v>5167</v>
      </c>
      <c r="F64" s="88">
        <v>5003</v>
      </c>
      <c r="G64" s="88">
        <v>4751</v>
      </c>
      <c r="H64" s="88">
        <v>4331</v>
      </c>
      <c r="I64" s="88">
        <v>4402</v>
      </c>
      <c r="J64" s="88">
        <v>4413</v>
      </c>
      <c r="K64" s="88">
        <v>4675</v>
      </c>
      <c r="L64" s="88">
        <v>4517</v>
      </c>
      <c r="M64" s="88">
        <v>4282</v>
      </c>
      <c r="N64" s="88">
        <v>4163</v>
      </c>
      <c r="O64" s="88">
        <v>4030</v>
      </c>
      <c r="P64" s="88">
        <v>3932</v>
      </c>
      <c r="Q64" s="89">
        <v>3786</v>
      </c>
      <c r="R64" s="89">
        <v>3652</v>
      </c>
      <c r="S64" s="115"/>
      <c r="Y64" s="58"/>
      <c r="Z64" s="58"/>
    </row>
    <row r="65" spans="1:34" s="49" customFormat="1" ht="22.5" customHeight="1" x14ac:dyDescent="0.25">
      <c r="A65" s="115"/>
      <c r="B65" s="121"/>
      <c r="C65" s="87" t="s">
        <v>55</v>
      </c>
      <c r="D65" s="88">
        <v>509</v>
      </c>
      <c r="E65" s="88">
        <v>514</v>
      </c>
      <c r="F65" s="88">
        <v>592</v>
      </c>
      <c r="G65" s="88">
        <v>574</v>
      </c>
      <c r="H65" s="88">
        <v>619</v>
      </c>
      <c r="I65" s="88">
        <v>586</v>
      </c>
      <c r="J65" s="88">
        <v>636</v>
      </c>
      <c r="K65" s="88">
        <v>613</v>
      </c>
      <c r="L65" s="88">
        <v>714</v>
      </c>
      <c r="M65" s="88">
        <v>732</v>
      </c>
      <c r="N65" s="88">
        <v>688</v>
      </c>
      <c r="O65" s="88">
        <v>708</v>
      </c>
      <c r="P65" s="88">
        <v>731</v>
      </c>
      <c r="Q65" s="89">
        <v>713</v>
      </c>
      <c r="R65" s="89">
        <v>754</v>
      </c>
      <c r="S65" s="115"/>
      <c r="Y65" s="58"/>
      <c r="Z65" s="58"/>
    </row>
    <row r="66" spans="1:34" s="49" customFormat="1" ht="22.5" customHeight="1" x14ac:dyDescent="0.25">
      <c r="A66" s="115"/>
      <c r="B66" s="121"/>
      <c r="C66" s="87" t="s">
        <v>56</v>
      </c>
      <c r="D66" s="88">
        <v>153</v>
      </c>
      <c r="E66" s="88">
        <v>154</v>
      </c>
      <c r="F66" s="88">
        <v>156</v>
      </c>
      <c r="G66" s="88">
        <v>158</v>
      </c>
      <c r="H66" s="88">
        <v>151</v>
      </c>
      <c r="I66" s="88">
        <v>153</v>
      </c>
      <c r="J66" s="88">
        <v>153</v>
      </c>
      <c r="K66" s="88">
        <v>152</v>
      </c>
      <c r="L66" s="88">
        <v>155</v>
      </c>
      <c r="M66" s="88">
        <v>157</v>
      </c>
      <c r="N66" s="88">
        <v>161</v>
      </c>
      <c r="O66" s="88">
        <v>168</v>
      </c>
      <c r="P66" s="88">
        <v>177</v>
      </c>
      <c r="Q66" s="89">
        <v>180</v>
      </c>
      <c r="R66" s="89">
        <v>181</v>
      </c>
      <c r="S66" s="115"/>
      <c r="Y66" s="58"/>
      <c r="Z66" s="58"/>
    </row>
    <row r="67" spans="1:34" s="49" customFormat="1" ht="22.5" customHeight="1" x14ac:dyDescent="0.25">
      <c r="A67" s="115"/>
      <c r="B67" s="121"/>
      <c r="C67" s="87" t="s">
        <v>59</v>
      </c>
      <c r="D67" s="88">
        <v>1008</v>
      </c>
      <c r="E67" s="88">
        <v>1030</v>
      </c>
      <c r="F67" s="88">
        <v>1032</v>
      </c>
      <c r="G67" s="88">
        <v>1003</v>
      </c>
      <c r="H67" s="88">
        <v>1058</v>
      </c>
      <c r="I67" s="88">
        <v>1128</v>
      </c>
      <c r="J67" s="88">
        <v>1180</v>
      </c>
      <c r="K67" s="88">
        <v>1248</v>
      </c>
      <c r="L67" s="88">
        <v>1336</v>
      </c>
      <c r="M67" s="88">
        <v>1349</v>
      </c>
      <c r="N67" s="88">
        <v>1362</v>
      </c>
      <c r="O67" s="88">
        <v>1392</v>
      </c>
      <c r="P67" s="88">
        <v>1417</v>
      </c>
      <c r="Q67" s="89">
        <v>1456</v>
      </c>
      <c r="R67" s="89">
        <v>1483</v>
      </c>
      <c r="S67" s="115"/>
      <c r="Y67" s="58"/>
      <c r="Z67" s="58"/>
    </row>
    <row r="68" spans="1:34" s="49" customFormat="1" ht="22.5" customHeight="1" x14ac:dyDescent="0.25">
      <c r="A68" s="115"/>
      <c r="B68" s="121"/>
      <c r="C68" s="87" t="s">
        <v>58</v>
      </c>
      <c r="D68" s="88">
        <v>998</v>
      </c>
      <c r="E68" s="88">
        <v>1006</v>
      </c>
      <c r="F68" s="88">
        <v>1055</v>
      </c>
      <c r="G68" s="88">
        <v>996</v>
      </c>
      <c r="H68" s="88">
        <v>989</v>
      </c>
      <c r="I68" s="88">
        <v>1034</v>
      </c>
      <c r="J68" s="88">
        <v>955</v>
      </c>
      <c r="K68" s="88">
        <v>946</v>
      </c>
      <c r="L68" s="88">
        <v>979</v>
      </c>
      <c r="M68" s="88">
        <v>1019</v>
      </c>
      <c r="N68" s="88">
        <v>1043</v>
      </c>
      <c r="O68" s="88">
        <v>1048</v>
      </c>
      <c r="P68" s="88">
        <v>1035</v>
      </c>
      <c r="Q68" s="89">
        <v>1038</v>
      </c>
      <c r="R68" s="89">
        <v>987</v>
      </c>
      <c r="S68" s="115"/>
      <c r="Y68" s="58"/>
      <c r="Z68" s="58"/>
    </row>
    <row r="69" spans="1:34" s="49" customFormat="1" ht="26.25" customHeight="1" x14ac:dyDescent="0.25">
      <c r="A69" s="14"/>
      <c r="B69" s="76"/>
      <c r="C69" s="87" t="s">
        <v>81</v>
      </c>
      <c r="D69" s="88">
        <v>2679</v>
      </c>
      <c r="E69" s="88">
        <v>2762</v>
      </c>
      <c r="F69" s="88">
        <v>2953</v>
      </c>
      <c r="G69" s="88">
        <v>2878</v>
      </c>
      <c r="H69" s="88">
        <v>3083</v>
      </c>
      <c r="I69" s="88">
        <v>3367</v>
      </c>
      <c r="J69" s="88">
        <v>3408</v>
      </c>
      <c r="K69" s="88">
        <v>3456</v>
      </c>
      <c r="L69" s="88">
        <v>3451</v>
      </c>
      <c r="M69" s="88">
        <v>3525</v>
      </c>
      <c r="N69" s="88">
        <v>3802</v>
      </c>
      <c r="O69" s="88">
        <v>3994</v>
      </c>
      <c r="P69" s="88">
        <v>4296</v>
      </c>
      <c r="Q69" s="89">
        <v>4270</v>
      </c>
      <c r="R69" s="89">
        <v>4252</v>
      </c>
      <c r="S69" s="24"/>
      <c r="Y69" s="58"/>
      <c r="Z69" s="58"/>
    </row>
    <row r="70" spans="1:34" s="18" customFormat="1" ht="36" customHeight="1" x14ac:dyDescent="0.25">
      <c r="A70" s="17"/>
      <c r="B70" s="191" t="s">
        <v>76</v>
      </c>
      <c r="C70" s="191"/>
      <c r="D70" s="90">
        <v>50533</v>
      </c>
      <c r="E70" s="90">
        <v>50366</v>
      </c>
      <c r="F70" s="91">
        <v>50202</v>
      </c>
      <c r="G70" s="91">
        <v>48412</v>
      </c>
      <c r="H70" s="91">
        <v>46418</v>
      </c>
      <c r="I70" s="91">
        <v>47139</v>
      </c>
      <c r="J70" s="91">
        <v>46600</v>
      </c>
      <c r="K70" s="91">
        <v>46107</v>
      </c>
      <c r="L70" s="91">
        <v>46162</v>
      </c>
      <c r="M70" s="91">
        <v>45886</v>
      </c>
      <c r="N70" s="91">
        <v>46633</v>
      </c>
      <c r="O70" s="91">
        <v>47065</v>
      </c>
      <c r="P70" s="91">
        <v>47675</v>
      </c>
      <c r="Q70" s="91">
        <v>47994</v>
      </c>
      <c r="R70" s="91">
        <v>47746</v>
      </c>
      <c r="S70" s="17"/>
      <c r="Y70" s="59"/>
      <c r="Z70" s="60"/>
      <c r="AA70" s="19"/>
      <c r="AB70" s="19"/>
      <c r="AC70" s="19"/>
      <c r="AD70" s="19"/>
      <c r="AH70" s="14"/>
    </row>
    <row r="71" spans="1:34" s="18" customFormat="1" ht="36" customHeight="1" x14ac:dyDescent="0.25">
      <c r="A71" s="17"/>
      <c r="B71" s="191" t="s">
        <v>77</v>
      </c>
      <c r="C71" s="191"/>
      <c r="D71" s="90">
        <v>34026</v>
      </c>
      <c r="E71" s="90">
        <v>35371</v>
      </c>
      <c r="F71" s="91">
        <v>36856</v>
      </c>
      <c r="G71" s="91">
        <v>37961</v>
      </c>
      <c r="H71" s="91">
        <v>38816</v>
      </c>
      <c r="I71" s="91">
        <v>41197</v>
      </c>
      <c r="J71" s="91">
        <v>42529</v>
      </c>
      <c r="K71" s="91">
        <v>44170</v>
      </c>
      <c r="L71" s="91">
        <v>45795</v>
      </c>
      <c r="M71" s="91">
        <v>47410</v>
      </c>
      <c r="N71" s="91">
        <v>48776</v>
      </c>
      <c r="O71" s="91">
        <v>49085</v>
      </c>
      <c r="P71" s="91">
        <v>50418</v>
      </c>
      <c r="Q71" s="91">
        <v>51248</v>
      </c>
      <c r="R71" s="91">
        <v>52386</v>
      </c>
      <c r="S71" s="17"/>
      <c r="Y71" s="59"/>
      <c r="Z71" s="60"/>
      <c r="AA71" s="19"/>
      <c r="AB71" s="19"/>
      <c r="AC71" s="19"/>
      <c r="AD71" s="19"/>
      <c r="AH71" s="14"/>
    </row>
    <row r="72" spans="1:34" s="18" customFormat="1" ht="36" customHeight="1" x14ac:dyDescent="0.25">
      <c r="A72" s="27"/>
      <c r="B72" s="190" t="s">
        <v>78</v>
      </c>
      <c r="C72" s="190"/>
      <c r="D72" s="93">
        <v>84559</v>
      </c>
      <c r="E72" s="93">
        <v>85737</v>
      </c>
      <c r="F72" s="94">
        <v>87058</v>
      </c>
      <c r="G72" s="94">
        <v>86373</v>
      </c>
      <c r="H72" s="94">
        <v>85234</v>
      </c>
      <c r="I72" s="94">
        <v>88336</v>
      </c>
      <c r="J72" s="94">
        <v>89129</v>
      </c>
      <c r="K72" s="94">
        <v>90277</v>
      </c>
      <c r="L72" s="94">
        <v>91957</v>
      </c>
      <c r="M72" s="94">
        <v>93296</v>
      </c>
      <c r="N72" s="94">
        <v>95409</v>
      </c>
      <c r="O72" s="94">
        <v>96150</v>
      </c>
      <c r="P72" s="94">
        <v>98093</v>
      </c>
      <c r="Q72" s="94">
        <v>99242</v>
      </c>
      <c r="R72" s="94">
        <v>100132</v>
      </c>
      <c r="S72" s="27"/>
      <c r="Y72" s="59"/>
      <c r="Z72" s="60"/>
      <c r="AA72" s="19"/>
      <c r="AB72" s="19"/>
      <c r="AC72" s="19"/>
      <c r="AD72" s="19"/>
      <c r="AH72" s="14"/>
    </row>
    <row r="74" spans="1:34" s="64" customFormat="1" ht="18.75" customHeight="1" x14ac:dyDescent="0.2">
      <c r="A74" s="185" t="s">
        <v>93</v>
      </c>
      <c r="B74" s="185"/>
      <c r="C74" s="185"/>
      <c r="D74" s="185"/>
      <c r="E74" s="185"/>
      <c r="F74" s="185"/>
      <c r="G74" s="185"/>
      <c r="H74" s="185"/>
      <c r="I74" s="185"/>
      <c r="J74" s="185"/>
      <c r="K74" s="185"/>
      <c r="L74" s="185"/>
      <c r="M74" s="185"/>
      <c r="N74" s="185"/>
      <c r="O74" s="185"/>
      <c r="S74" s="14"/>
      <c r="Y74" s="65"/>
      <c r="Z74" s="66"/>
    </row>
  </sheetData>
  <mergeCells count="12">
    <mergeCell ref="U3:V3"/>
    <mergeCell ref="B42:C42"/>
    <mergeCell ref="B50:C50"/>
    <mergeCell ref="B70:C70"/>
    <mergeCell ref="B72:C72"/>
    <mergeCell ref="B71:C71"/>
    <mergeCell ref="B58:C58"/>
    <mergeCell ref="B3:C3"/>
    <mergeCell ref="B4:C4"/>
    <mergeCell ref="B8:C8"/>
    <mergeCell ref="B17:C17"/>
    <mergeCell ref="B35:C35"/>
  </mergeCells>
  <hyperlinks>
    <hyperlink ref="U3" location="Índice!A1" display="Volver al índice"/>
  </hyperlinks>
  <pageMargins left="0.7" right="0.7" top="0.75" bottom="0.75" header="0.3" footer="0.3"/>
  <pageSetup paperSize="9" scale="28" orientation="portrait" r:id="rId1"/>
  <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66">
    <tabColor rgb="FFFFC081"/>
    <pageSetUpPr fitToPage="1"/>
  </sheetPr>
  <dimension ref="A1:BB72"/>
  <sheetViews>
    <sheetView showGridLines="0" zoomScale="60" zoomScaleNormal="60" workbookViewId="0"/>
  </sheetViews>
  <sheetFormatPr baseColWidth="10" defaultColWidth="11.42578125" defaultRowHeight="11.25" x14ac:dyDescent="0.25"/>
  <cols>
    <col min="1" max="1" width="2.28515625" style="14" customWidth="1"/>
    <col min="2" max="2" width="5.7109375" style="14" customWidth="1"/>
    <col min="3" max="3" width="72.42578125" style="14" customWidth="1"/>
    <col min="4" max="8" width="15" style="14" customWidth="1"/>
    <col min="9" max="18" width="15" style="30" customWidth="1"/>
    <col min="19" max="19" width="16.85546875" style="30" customWidth="1"/>
    <col min="20" max="20" width="2.28515625" style="14" customWidth="1"/>
    <col min="21" max="27" width="11.42578125" style="14"/>
    <col min="28" max="28" width="16.140625" style="14" bestFit="1" customWidth="1"/>
    <col min="29" max="37" width="11.42578125" style="14"/>
    <col min="38" max="54" width="11.42578125" style="16"/>
    <col min="55" max="16384" width="11.42578125" style="14"/>
  </cols>
  <sheetData>
    <row r="1" spans="1:54" s="6" customFormat="1" ht="39.75" customHeight="1" x14ac:dyDescent="0.25">
      <c r="D1" s="7"/>
      <c r="E1" s="7"/>
      <c r="F1" s="7"/>
      <c r="G1" s="7"/>
      <c r="H1" s="7"/>
      <c r="I1" s="7"/>
      <c r="J1" s="7"/>
      <c r="K1" s="7"/>
      <c r="L1" s="7"/>
      <c r="AB1" s="8" t="e">
        <f ca="1">YEAR(TODAY())-1 &amp; ": " &amp; FIXED(HLOOKUP(YEAR(TODAY())-1,D3:AE4,2,FALSE)) &amp;
" Mtep"</f>
        <v>#N/A</v>
      </c>
      <c r="AL1" s="9"/>
      <c r="AM1" s="9"/>
      <c r="AN1" s="9"/>
      <c r="AO1" s="9"/>
      <c r="AP1" s="9"/>
      <c r="AQ1" s="9"/>
      <c r="AR1" s="9"/>
      <c r="AS1" s="9"/>
      <c r="AT1" s="9"/>
      <c r="AU1" s="9"/>
      <c r="AV1" s="9"/>
      <c r="AW1" s="9"/>
      <c r="AX1" s="9"/>
      <c r="AY1" s="9"/>
      <c r="AZ1" s="9"/>
      <c r="BA1" s="9"/>
      <c r="BB1" s="9"/>
    </row>
    <row r="2" spans="1:54" s="6" customFormat="1" ht="39.75" customHeight="1" x14ac:dyDescent="0.25">
      <c r="D2" s="7"/>
      <c r="E2" s="7"/>
      <c r="F2" s="7"/>
      <c r="G2" s="7"/>
      <c r="H2" s="7"/>
      <c r="I2" s="7"/>
      <c r="J2" s="7"/>
      <c r="K2" s="7"/>
      <c r="L2" s="7"/>
      <c r="S2" s="70"/>
      <c r="W2" s="11"/>
      <c r="Y2" s="12"/>
      <c r="AL2" s="9"/>
      <c r="AM2" s="9"/>
      <c r="AN2" s="9"/>
      <c r="AO2" s="9"/>
      <c r="AP2" s="9"/>
      <c r="AQ2" s="9"/>
      <c r="AR2" s="9"/>
      <c r="AS2" s="9"/>
      <c r="AT2" s="9"/>
      <c r="AU2" s="9"/>
      <c r="AV2" s="9"/>
      <c r="AW2" s="9"/>
      <c r="AX2" s="9"/>
      <c r="AY2" s="9"/>
      <c r="AZ2" s="9"/>
      <c r="BA2" s="9"/>
      <c r="BB2" s="9"/>
    </row>
    <row r="3" spans="1:54" ht="65.25" customHeight="1" x14ac:dyDescent="0.25">
      <c r="A3" s="71"/>
      <c r="B3" s="193" t="s">
        <v>302</v>
      </c>
      <c r="C3" s="193"/>
      <c r="D3" s="13">
        <v>2005</v>
      </c>
      <c r="E3" s="13">
        <v>2006</v>
      </c>
      <c r="F3" s="13">
        <v>2007</v>
      </c>
      <c r="G3" s="13">
        <v>2008</v>
      </c>
      <c r="H3" s="13">
        <v>2009</v>
      </c>
      <c r="I3" s="13">
        <v>2010</v>
      </c>
      <c r="J3" s="13">
        <v>2011</v>
      </c>
      <c r="K3" s="13">
        <v>2012</v>
      </c>
      <c r="L3" s="13">
        <v>2013</v>
      </c>
      <c r="M3" s="13">
        <v>2014</v>
      </c>
      <c r="N3" s="13">
        <v>2015</v>
      </c>
      <c r="O3" s="13">
        <v>2016</v>
      </c>
      <c r="P3" s="13">
        <v>2017</v>
      </c>
      <c r="Q3" s="13">
        <v>2018</v>
      </c>
      <c r="R3" s="13">
        <v>2019</v>
      </c>
      <c r="S3" s="73" t="s">
        <v>342</v>
      </c>
      <c r="T3" s="71"/>
      <c r="V3" s="192" t="s">
        <v>168</v>
      </c>
      <c r="W3" s="192"/>
      <c r="AF3" s="15"/>
    </row>
    <row r="4" spans="1:54" s="18" customFormat="1" ht="36" customHeight="1" x14ac:dyDescent="0.2">
      <c r="A4" s="61"/>
      <c r="B4" s="189" t="s">
        <v>256</v>
      </c>
      <c r="C4" s="189"/>
      <c r="D4" s="75">
        <v>65.96738062</v>
      </c>
      <c r="E4" s="75">
        <v>66.321064829999997</v>
      </c>
      <c r="F4" s="75">
        <v>72.500924540000014</v>
      </c>
      <c r="G4" s="75">
        <v>75.78317663</v>
      </c>
      <c r="H4" s="75">
        <v>71.868035910000003</v>
      </c>
      <c r="I4" s="75">
        <v>73.358484840000003</v>
      </c>
      <c r="J4" s="75">
        <v>76.124013699999992</v>
      </c>
      <c r="K4" s="75">
        <v>77.511005600000004</v>
      </c>
      <c r="L4" s="75">
        <v>87.335572010000007</v>
      </c>
      <c r="M4" s="75">
        <v>89.026408610000004</v>
      </c>
      <c r="N4" s="75">
        <v>85.065144869999997</v>
      </c>
      <c r="O4" s="75">
        <v>88.300324399999994</v>
      </c>
      <c r="P4" s="75">
        <v>85.334623530000002</v>
      </c>
      <c r="Q4" s="75">
        <v>89.136367379999996</v>
      </c>
      <c r="R4" s="75">
        <v>92.839264379999989</v>
      </c>
      <c r="S4" s="75">
        <v>100</v>
      </c>
      <c r="T4" s="61"/>
      <c r="AA4" s="19"/>
      <c r="AB4" s="19"/>
      <c r="AC4" s="19"/>
      <c r="AD4" s="19"/>
      <c r="AE4" s="20"/>
      <c r="AI4" s="14"/>
      <c r="AL4" s="21"/>
      <c r="AM4" s="21">
        <v>2006</v>
      </c>
      <c r="AN4" s="21">
        <v>2007</v>
      </c>
      <c r="AO4" s="21">
        <v>2008</v>
      </c>
      <c r="AP4" s="21">
        <v>2009</v>
      </c>
      <c r="AQ4" s="21">
        <v>2010</v>
      </c>
      <c r="AR4" s="21">
        <v>2011</v>
      </c>
      <c r="AS4" s="21">
        <v>2012</v>
      </c>
      <c r="AT4" s="21">
        <v>2013</v>
      </c>
      <c r="AU4" s="21">
        <v>2014</v>
      </c>
      <c r="AV4" s="21">
        <v>2015</v>
      </c>
      <c r="AW4" s="21">
        <v>2016</v>
      </c>
      <c r="AX4" s="21">
        <v>2017</v>
      </c>
      <c r="AY4" s="21">
        <v>2018</v>
      </c>
      <c r="AZ4" s="21">
        <v>2019</v>
      </c>
      <c r="BA4" s="21"/>
      <c r="BB4" s="21"/>
    </row>
    <row r="5" spans="1:54" s="115" customFormat="1" ht="22.5" customHeight="1" x14ac:dyDescent="0.25">
      <c r="B5" s="121"/>
      <c r="C5" s="81" t="s">
        <v>4</v>
      </c>
      <c r="D5" s="83">
        <v>25.883843290000002</v>
      </c>
      <c r="E5" s="83">
        <v>24.12081753</v>
      </c>
      <c r="F5" s="83">
        <v>27.52512076</v>
      </c>
      <c r="G5" s="83">
        <v>26.855404549999999</v>
      </c>
      <c r="H5" s="83">
        <v>27.582547719999997</v>
      </c>
      <c r="I5" s="83">
        <v>26.210682569999999</v>
      </c>
      <c r="J5" s="83">
        <v>27.426158469999997</v>
      </c>
      <c r="K5" s="83">
        <v>27.829559249999999</v>
      </c>
      <c r="L5" s="83">
        <v>32.168560740000004</v>
      </c>
      <c r="M5" s="83">
        <v>33.579735560000003</v>
      </c>
      <c r="N5" s="83">
        <v>28.131155630000002</v>
      </c>
      <c r="O5" s="83">
        <v>31.341831289999998</v>
      </c>
      <c r="P5" s="83">
        <v>29.575819510000002</v>
      </c>
      <c r="Q5" s="83">
        <v>30.32762872</v>
      </c>
      <c r="R5" s="83">
        <v>30.87700985</v>
      </c>
      <c r="S5" s="83">
        <v>33.25856797358653</v>
      </c>
      <c r="AA5" s="123"/>
      <c r="AB5" s="123"/>
      <c r="AL5" s="124" t="s">
        <v>325</v>
      </c>
      <c r="AM5" s="125">
        <f>+E4/D4-1</f>
        <v>5.3615014977987929E-3</v>
      </c>
      <c r="AN5" s="125">
        <f t="shared" ref="AN5:AZ5" si="0">+F4/E4-1</f>
        <v>9.318094825287826E-2</v>
      </c>
      <c r="AO5" s="125">
        <f t="shared" si="0"/>
        <v>4.5271865301374392E-2</v>
      </c>
      <c r="AP5" s="125">
        <f t="shared" si="0"/>
        <v>-5.1662399151134575E-2</v>
      </c>
      <c r="AQ5" s="125">
        <f t="shared" si="0"/>
        <v>2.0738690171893337E-2</v>
      </c>
      <c r="AR5" s="125">
        <f t="shared" si="0"/>
        <v>3.7698827423055414E-2</v>
      </c>
      <c r="AS5" s="125">
        <f t="shared" si="0"/>
        <v>1.8220162503071125E-2</v>
      </c>
      <c r="AT5" s="125">
        <f t="shared" si="0"/>
        <v>0.12675059927231813</v>
      </c>
      <c r="AU5" s="125">
        <f t="shared" si="0"/>
        <v>1.9360228153156189E-2</v>
      </c>
      <c r="AV5" s="125">
        <f t="shared" si="0"/>
        <v>-4.4495378414659004E-2</v>
      </c>
      <c r="AW5" s="125">
        <f t="shared" si="0"/>
        <v>3.8031787695702368E-2</v>
      </c>
      <c r="AX5" s="125">
        <f t="shared" si="0"/>
        <v>-3.3586522927881668E-2</v>
      </c>
      <c r="AY5" s="125">
        <f t="shared" si="0"/>
        <v>4.4551012153507319E-2</v>
      </c>
      <c r="AZ5" s="125">
        <f t="shared" si="0"/>
        <v>4.1541932982461116E-2</v>
      </c>
      <c r="BA5" s="124"/>
      <c r="BB5" s="124"/>
    </row>
    <row r="6" spans="1:54" s="115" customFormat="1" ht="22.5" customHeight="1" x14ac:dyDescent="0.25">
      <c r="B6" s="121"/>
      <c r="C6" s="81" t="s">
        <v>0</v>
      </c>
      <c r="D6" s="83">
        <v>31.861031520000001</v>
      </c>
      <c r="E6" s="83">
        <v>33.757457020000004</v>
      </c>
      <c r="F6" s="83">
        <v>34.654362459999994</v>
      </c>
      <c r="G6" s="83">
        <v>37.830365329999999</v>
      </c>
      <c r="H6" s="83">
        <v>32.231647559999999</v>
      </c>
      <c r="I6" s="83">
        <v>31.1860745</v>
      </c>
      <c r="J6" s="83">
        <v>31.648925500000001</v>
      </c>
      <c r="K6" s="83">
        <v>32.402707740000004</v>
      </c>
      <c r="L6" s="83">
        <v>38.132643270000003</v>
      </c>
      <c r="M6" s="83">
        <v>38.352012889999997</v>
      </c>
      <c r="N6" s="83">
        <v>37.527743549999997</v>
      </c>
      <c r="O6" s="83">
        <v>35.752779369999999</v>
      </c>
      <c r="P6" s="83">
        <v>32.200329070000002</v>
      </c>
      <c r="Q6" s="83">
        <v>33.369514609999996</v>
      </c>
      <c r="R6" s="83">
        <v>35.562093660000002</v>
      </c>
      <c r="S6" s="83">
        <v>38.305014475815909</v>
      </c>
      <c r="AF6" s="24"/>
      <c r="AL6" s="124" t="s">
        <v>324</v>
      </c>
      <c r="AM6" s="125">
        <f>+E64/D64-1</f>
        <v>4.363522948834242E-2</v>
      </c>
      <c r="AN6" s="125">
        <f t="shared" ref="AN6:AZ6" si="1">+F64/E64-1</f>
        <v>0.11121902080734136</v>
      </c>
      <c r="AO6" s="125">
        <f t="shared" si="1"/>
        <v>5.651906568215459E-2</v>
      </c>
      <c r="AP6" s="125">
        <f t="shared" si="1"/>
        <v>-9.3547034566754728E-2</v>
      </c>
      <c r="AQ6" s="125">
        <f t="shared" si="1"/>
        <v>9.5957426828636061E-2</v>
      </c>
      <c r="AR6" s="125">
        <f t="shared" si="1"/>
        <v>2.5963151007342145E-2</v>
      </c>
      <c r="AS6" s="125">
        <f t="shared" si="1"/>
        <v>1.7023503066657675E-2</v>
      </c>
      <c r="AT6" s="125">
        <f t="shared" si="1"/>
        <v>9.2591655653792682E-2</v>
      </c>
      <c r="AU6" s="125">
        <f t="shared" si="1"/>
        <v>3.0764624814808572E-2</v>
      </c>
      <c r="AV6" s="125">
        <f t="shared" si="1"/>
        <v>-1.6260064945828878E-3</v>
      </c>
      <c r="AW6" s="125">
        <f t="shared" si="1"/>
        <v>-4.3303083417477461E-3</v>
      </c>
      <c r="AX6" s="125">
        <f t="shared" si="1"/>
        <v>3.065021265883372E-3</v>
      </c>
      <c r="AY6" s="125">
        <f t="shared" si="1"/>
        <v>4.0063955800949014E-2</v>
      </c>
      <c r="AZ6" s="125">
        <f t="shared" si="1"/>
        <v>2.6159537726201609E-2</v>
      </c>
      <c r="BA6" s="124"/>
      <c r="BB6" s="124"/>
    </row>
    <row r="7" spans="1:54" s="24" customFormat="1" ht="22.5" customHeight="1" x14ac:dyDescent="0.25">
      <c r="B7" s="81"/>
      <c r="C7" s="81" t="s">
        <v>5</v>
      </c>
      <c r="D7" s="83">
        <v>6.8877503999999998</v>
      </c>
      <c r="E7" s="83">
        <v>7.0447199999999999</v>
      </c>
      <c r="F7" s="83">
        <v>8.9554624</v>
      </c>
      <c r="G7" s="83">
        <v>9.4950848000000008</v>
      </c>
      <c r="H7" s="83">
        <v>10.546592</v>
      </c>
      <c r="I7" s="83">
        <v>14.6006944</v>
      </c>
      <c r="J7" s="83">
        <v>15.5815968</v>
      </c>
      <c r="K7" s="83">
        <v>15.795302400000001</v>
      </c>
      <c r="L7" s="83">
        <v>15.300438399999999</v>
      </c>
      <c r="M7" s="83">
        <v>15.2676576</v>
      </c>
      <c r="N7" s="83">
        <v>17.516924800000002</v>
      </c>
      <c r="O7" s="83">
        <v>18.8243744</v>
      </c>
      <c r="P7" s="83">
        <v>20.740284189999997</v>
      </c>
      <c r="Q7" s="83">
        <v>22.683901770000002</v>
      </c>
      <c r="R7" s="83">
        <v>23.576049869999999</v>
      </c>
      <c r="S7" s="83">
        <v>25.394481556317562</v>
      </c>
      <c r="AF7" s="115"/>
      <c r="AI7" s="115"/>
      <c r="AL7" s="25"/>
      <c r="AM7" s="25"/>
      <c r="AN7" s="25"/>
      <c r="AO7" s="25"/>
      <c r="AP7" s="25"/>
      <c r="AQ7" s="25"/>
      <c r="AR7" s="25"/>
      <c r="AS7" s="25"/>
      <c r="AT7" s="25"/>
      <c r="AU7" s="25"/>
      <c r="AV7" s="25"/>
      <c r="AW7" s="25"/>
      <c r="AX7" s="25"/>
      <c r="AY7" s="25"/>
      <c r="AZ7" s="25"/>
      <c r="BA7" s="25"/>
      <c r="BB7" s="25"/>
    </row>
    <row r="8" spans="1:54" s="24" customFormat="1" ht="22.5" customHeight="1" x14ac:dyDescent="0.25">
      <c r="B8" s="81"/>
      <c r="C8" s="81" t="s">
        <v>1</v>
      </c>
      <c r="D8" s="83">
        <v>0</v>
      </c>
      <c r="E8" s="83">
        <v>0</v>
      </c>
      <c r="F8" s="83">
        <v>0</v>
      </c>
      <c r="G8" s="83">
        <v>0</v>
      </c>
      <c r="H8" s="83">
        <v>0</v>
      </c>
      <c r="I8" s="83">
        <v>0</v>
      </c>
      <c r="J8" s="83">
        <v>0</v>
      </c>
      <c r="K8" s="83">
        <v>0</v>
      </c>
      <c r="L8" s="83">
        <v>0</v>
      </c>
      <c r="M8" s="83">
        <v>0</v>
      </c>
      <c r="N8" s="83">
        <v>0</v>
      </c>
      <c r="O8" s="83">
        <v>0</v>
      </c>
      <c r="P8" s="83">
        <v>0</v>
      </c>
      <c r="Q8" s="83">
        <v>0</v>
      </c>
      <c r="R8" s="83">
        <v>0</v>
      </c>
      <c r="S8" s="83">
        <v>0</v>
      </c>
      <c r="AF8" s="115"/>
      <c r="AL8" s="25"/>
      <c r="AM8" s="25"/>
      <c r="AN8" s="25"/>
      <c r="AO8" s="25"/>
      <c r="AP8" s="25"/>
      <c r="AQ8" s="25"/>
      <c r="AR8" s="25"/>
      <c r="AS8" s="25"/>
      <c r="AT8" s="25"/>
      <c r="AU8" s="25"/>
      <c r="AV8" s="25"/>
      <c r="AW8" s="25"/>
      <c r="AX8" s="25"/>
      <c r="AY8" s="25"/>
      <c r="AZ8" s="25"/>
      <c r="BA8" s="25"/>
      <c r="BB8" s="25"/>
    </row>
    <row r="9" spans="1:54" s="24" customFormat="1" ht="22.5" customHeight="1" x14ac:dyDescent="0.25">
      <c r="B9" s="81"/>
      <c r="C9" s="81" t="s">
        <v>6</v>
      </c>
      <c r="D9" s="83">
        <v>0.44642599999999999</v>
      </c>
      <c r="E9" s="83">
        <v>0.55401199999999995</v>
      </c>
      <c r="F9" s="83">
        <v>0.55813999999999997</v>
      </c>
      <c r="G9" s="83">
        <v>0.64164599999999994</v>
      </c>
      <c r="H9" s="83">
        <v>0.59847400000000006</v>
      </c>
      <c r="I9" s="83">
        <v>0.55659199999999998</v>
      </c>
      <c r="J9" s="83">
        <v>0.65557799999999999</v>
      </c>
      <c r="K9" s="83">
        <v>0.77881600000000006</v>
      </c>
      <c r="L9" s="83">
        <v>0.91039599999999998</v>
      </c>
      <c r="M9" s="83">
        <v>1.1513679999999999</v>
      </c>
      <c r="N9" s="83">
        <v>1.1974639999999999</v>
      </c>
      <c r="O9" s="83">
        <v>1.7216340000000001</v>
      </c>
      <c r="P9" s="83">
        <v>2.2854112100000004</v>
      </c>
      <c r="Q9" s="83">
        <v>2.2534834500000001</v>
      </c>
      <c r="R9" s="83">
        <v>2.3023868699999999</v>
      </c>
      <c r="S9" s="83">
        <v>2.4799710395981922</v>
      </c>
      <c r="AF9" s="115"/>
      <c r="AL9" s="25"/>
      <c r="AM9" s="25"/>
      <c r="AN9" s="25"/>
      <c r="AO9" s="25"/>
      <c r="AP9" s="25"/>
      <c r="AQ9" s="25"/>
      <c r="AR9" s="25"/>
      <c r="AS9" s="25"/>
      <c r="AT9" s="25"/>
      <c r="AU9" s="25"/>
      <c r="AV9" s="25"/>
      <c r="AW9" s="25"/>
      <c r="AX9" s="25"/>
      <c r="AY9" s="25"/>
      <c r="AZ9" s="25"/>
      <c r="BA9" s="25"/>
      <c r="BB9" s="25"/>
    </row>
    <row r="10" spans="1:54" s="24" customFormat="1" ht="22.5" customHeight="1" x14ac:dyDescent="0.25">
      <c r="B10" s="81"/>
      <c r="C10" s="81" t="s">
        <v>7</v>
      </c>
      <c r="D10" s="83">
        <v>1.0801094200000001</v>
      </c>
      <c r="E10" s="83">
        <v>1.0434922799999999</v>
      </c>
      <c r="F10" s="83">
        <v>1.00228491</v>
      </c>
      <c r="G10" s="83">
        <v>1.00169796</v>
      </c>
      <c r="H10" s="83">
        <v>0.91617062999999999</v>
      </c>
      <c r="I10" s="83">
        <v>0.81742737999999993</v>
      </c>
      <c r="J10" s="83">
        <v>0.78079493</v>
      </c>
      <c r="K10" s="83">
        <v>0.69258022000000008</v>
      </c>
      <c r="L10" s="83">
        <v>0.79523960000000005</v>
      </c>
      <c r="M10" s="83">
        <v>0.65516655999999995</v>
      </c>
      <c r="N10" s="83">
        <v>0.66751889000000009</v>
      </c>
      <c r="O10" s="83">
        <v>0.68989133999999996</v>
      </c>
      <c r="P10" s="83">
        <v>0.60045397</v>
      </c>
      <c r="Q10" s="83">
        <v>0.58315085999999994</v>
      </c>
      <c r="R10" s="83">
        <v>0.60692017999999992</v>
      </c>
      <c r="S10" s="83">
        <v>0.65373221562357231</v>
      </c>
      <c r="AL10" s="25"/>
      <c r="AM10" s="25"/>
      <c r="AN10" s="25"/>
      <c r="AO10" s="25"/>
      <c r="AP10" s="25"/>
      <c r="AQ10" s="25"/>
      <c r="AR10" s="25"/>
      <c r="AS10" s="25"/>
      <c r="AT10" s="25"/>
      <c r="AU10" s="25"/>
      <c r="AV10" s="25"/>
      <c r="AW10" s="25"/>
      <c r="AX10" s="25"/>
      <c r="AY10" s="25"/>
      <c r="AZ10" s="25"/>
      <c r="BA10" s="25"/>
      <c r="BB10" s="25"/>
    </row>
    <row r="11" spans="1:54" s="24" customFormat="1" ht="22.5" customHeight="1" x14ac:dyDescent="0.25">
      <c r="B11" s="81"/>
      <c r="C11" s="126" t="s">
        <v>18</v>
      </c>
      <c r="D11" s="83">
        <v>8.599999999999999E-5</v>
      </c>
      <c r="E11" s="83">
        <v>8.599999999999999E-5</v>
      </c>
      <c r="F11" s="83">
        <v>8.599999999999999E-5</v>
      </c>
      <c r="G11" s="83">
        <v>0</v>
      </c>
      <c r="H11" s="83">
        <v>0</v>
      </c>
      <c r="I11" s="83">
        <v>0</v>
      </c>
      <c r="J11" s="83">
        <v>0</v>
      </c>
      <c r="K11" s="83">
        <v>4.0419999999999996E-3</v>
      </c>
      <c r="L11" s="83">
        <v>1.2126E-2</v>
      </c>
      <c r="M11" s="83">
        <v>1.9521999999999998E-2</v>
      </c>
      <c r="N11" s="83">
        <v>2.3478000000000002E-2</v>
      </c>
      <c r="O11" s="83">
        <v>2.666E-2</v>
      </c>
      <c r="P11" s="83">
        <v>2.838249E-2</v>
      </c>
      <c r="Q11" s="83">
        <v>3.5949399999999999E-2</v>
      </c>
      <c r="R11" s="83">
        <v>5.9154890000000002E-2</v>
      </c>
      <c r="S11" s="83">
        <v>6.3717534165149539E-2</v>
      </c>
      <c r="AL11" s="25"/>
      <c r="AM11" s="25"/>
      <c r="AN11" s="25"/>
      <c r="AO11" s="25"/>
      <c r="AP11" s="25"/>
      <c r="AQ11" s="25"/>
      <c r="AR11" s="25"/>
      <c r="AS11" s="25"/>
      <c r="AT11" s="25"/>
      <c r="AU11" s="25"/>
      <c r="AV11" s="25"/>
      <c r="AW11" s="25"/>
      <c r="AX11" s="25"/>
      <c r="AY11" s="25"/>
      <c r="AZ11" s="25"/>
      <c r="BA11" s="25"/>
      <c r="BB11" s="25"/>
    </row>
    <row r="12" spans="1:54" s="24" customFormat="1" ht="27" customHeight="1" x14ac:dyDescent="0.25">
      <c r="A12" s="23"/>
      <c r="B12" s="77"/>
      <c r="C12" s="78" t="s">
        <v>19</v>
      </c>
      <c r="D12" s="79">
        <v>-0.19186600999999825</v>
      </c>
      <c r="E12" s="79">
        <v>-0.19951999999999259</v>
      </c>
      <c r="F12" s="79">
        <v>-0.19453198999997312</v>
      </c>
      <c r="G12" s="79">
        <v>-4.1022009999991838E-2</v>
      </c>
      <c r="H12" s="79">
        <v>-7.3959999999857473E-3</v>
      </c>
      <c r="I12" s="79">
        <v>-1.2986009999991666E-2</v>
      </c>
      <c r="J12" s="79">
        <v>3.0959999999993215E-2</v>
      </c>
      <c r="K12" s="79">
        <v>7.9979900000068938E-3</v>
      </c>
      <c r="L12" s="79">
        <v>1.6167999999993299E-2</v>
      </c>
      <c r="M12" s="79">
        <v>9.4600000001321405E-4</v>
      </c>
      <c r="N12" s="79">
        <v>8.6000000001718035E-4</v>
      </c>
      <c r="O12" s="79">
        <v>-5.684600000000728E-2</v>
      </c>
      <c r="P12" s="79">
        <v>-9.6056910000001494E-2</v>
      </c>
      <c r="Q12" s="79">
        <v>-0.11726143000001343</v>
      </c>
      <c r="R12" s="79">
        <v>-0.14435094000000959</v>
      </c>
      <c r="S12" s="79">
        <v>-0.15548479510691446</v>
      </c>
      <c r="T12" s="23"/>
      <c r="AL12" s="25"/>
      <c r="AM12" s="25"/>
      <c r="AN12" s="25"/>
      <c r="AO12" s="25"/>
      <c r="AP12" s="25"/>
      <c r="AQ12" s="25"/>
      <c r="AR12" s="25"/>
      <c r="AS12" s="25"/>
      <c r="AT12" s="25"/>
      <c r="AU12" s="25"/>
      <c r="AV12" s="25"/>
      <c r="AW12" s="25"/>
      <c r="AX12" s="25"/>
      <c r="AY12" s="25"/>
      <c r="AZ12" s="25"/>
      <c r="BA12" s="25"/>
      <c r="BB12" s="25"/>
    </row>
    <row r="13" spans="1:54" s="18" customFormat="1" ht="36" customHeight="1" x14ac:dyDescent="0.25">
      <c r="A13" s="17"/>
      <c r="B13" s="191" t="s">
        <v>257</v>
      </c>
      <c r="C13" s="191"/>
      <c r="D13" s="80">
        <v>37.295749530000002</v>
      </c>
      <c r="E13" s="80">
        <v>39.21308484</v>
      </c>
      <c r="F13" s="80">
        <v>44.525488349999996</v>
      </c>
      <c r="G13" s="80">
        <v>44.547437799999997</v>
      </c>
      <c r="H13" s="80">
        <v>42.714630419999999</v>
      </c>
      <c r="I13" s="80">
        <v>41.740738839999999</v>
      </c>
      <c r="J13" s="80">
        <v>43.740869840000002</v>
      </c>
      <c r="K13" s="80">
        <v>46.700015350000001</v>
      </c>
      <c r="L13" s="80">
        <v>52.960975270000006</v>
      </c>
      <c r="M13" s="80">
        <v>52.103684430000001</v>
      </c>
      <c r="N13" s="80">
        <v>50.73749128</v>
      </c>
      <c r="O13" s="80">
        <v>55.12619651</v>
      </c>
      <c r="P13" s="80">
        <v>60.588073190000003</v>
      </c>
      <c r="Q13" s="80">
        <v>62.547809179999994</v>
      </c>
      <c r="R13" s="80">
        <v>64.409851590000002</v>
      </c>
      <c r="S13" s="80">
        <v>100</v>
      </c>
      <c r="T13" s="17"/>
      <c r="AA13" s="19"/>
      <c r="AB13" s="19"/>
      <c r="AC13" s="19"/>
      <c r="AD13" s="19"/>
      <c r="AE13" s="19"/>
      <c r="AI13" s="14"/>
      <c r="AL13" s="21"/>
      <c r="AM13" s="21"/>
      <c r="AN13" s="21"/>
      <c r="AO13" s="21"/>
      <c r="AP13" s="21"/>
      <c r="AQ13" s="21"/>
      <c r="AR13" s="21"/>
      <c r="AS13" s="21"/>
      <c r="AT13" s="21"/>
      <c r="AU13" s="21"/>
      <c r="AV13" s="21"/>
      <c r="AW13" s="21"/>
      <c r="AX13" s="21"/>
      <c r="AY13" s="21"/>
      <c r="AZ13" s="21"/>
      <c r="BA13" s="21"/>
      <c r="BB13" s="21"/>
    </row>
    <row r="14" spans="1:54" s="24" customFormat="1" ht="22.5" customHeight="1" x14ac:dyDescent="0.25">
      <c r="B14" s="81"/>
      <c r="C14" s="81" t="s">
        <v>4</v>
      </c>
      <c r="D14" s="83">
        <v>21.405182</v>
      </c>
      <c r="E14" s="83">
        <v>20.675656800000002</v>
      </c>
      <c r="F14" s="83">
        <v>24.484910800000002</v>
      </c>
      <c r="G14" s="83">
        <v>23.463054</v>
      </c>
      <c r="H14" s="83">
        <v>25.5969257</v>
      </c>
      <c r="I14" s="83">
        <v>23.956224200000001</v>
      </c>
      <c r="J14" s="83">
        <v>23.626326799999998</v>
      </c>
      <c r="K14" s="83">
        <v>24.157057799999997</v>
      </c>
      <c r="L14" s="83">
        <v>28.196076000000001</v>
      </c>
      <c r="M14" s="83">
        <v>29.398619999999998</v>
      </c>
      <c r="N14" s="83">
        <v>27.6071776</v>
      </c>
      <c r="O14" s="83">
        <v>28.257256600000002</v>
      </c>
      <c r="P14" s="83">
        <v>28.962421200000001</v>
      </c>
      <c r="Q14" s="83">
        <v>29.861601309999998</v>
      </c>
      <c r="R14" s="83">
        <v>30.08320758</v>
      </c>
      <c r="S14" s="83">
        <v>46.705910411801959</v>
      </c>
      <c r="AL14" s="25"/>
      <c r="AM14" s="25"/>
      <c r="AN14" s="25"/>
      <c r="AO14" s="25"/>
      <c r="AP14" s="25"/>
      <c r="AQ14" s="25"/>
      <c r="AR14" s="25"/>
      <c r="AS14" s="25"/>
      <c r="AT14" s="25"/>
      <c r="AU14" s="25"/>
      <c r="AV14" s="25"/>
      <c r="AW14" s="25"/>
      <c r="AX14" s="25"/>
      <c r="AY14" s="25"/>
      <c r="AZ14" s="25"/>
      <c r="BA14" s="25"/>
      <c r="BB14" s="25"/>
    </row>
    <row r="15" spans="1:54" s="115" customFormat="1" ht="22.5" customHeight="1" x14ac:dyDescent="0.25">
      <c r="B15" s="121"/>
      <c r="C15" s="81" t="s">
        <v>0</v>
      </c>
      <c r="D15" s="83">
        <v>6.9790046099999996</v>
      </c>
      <c r="E15" s="83">
        <v>9.31468585</v>
      </c>
      <c r="F15" s="83">
        <v>10.367187210000001</v>
      </c>
      <c r="G15" s="83">
        <v>10.74734379</v>
      </c>
      <c r="H15" s="83">
        <v>6.7980296899999999</v>
      </c>
      <c r="I15" s="83">
        <v>6.25213777</v>
      </c>
      <c r="J15" s="83">
        <v>8.5756001499999996</v>
      </c>
      <c r="K15" s="83">
        <v>10.204246530000001</v>
      </c>
      <c r="L15" s="83">
        <v>12.01156443</v>
      </c>
      <c r="M15" s="83">
        <v>9.6372355200000008</v>
      </c>
      <c r="N15" s="83">
        <v>9.5632036300000003</v>
      </c>
      <c r="O15" s="83">
        <v>12.300591860000001</v>
      </c>
      <c r="P15" s="83">
        <v>16.832700039999999</v>
      </c>
      <c r="Q15" s="83">
        <v>17.365645260000001</v>
      </c>
      <c r="R15" s="83">
        <v>18.612627029999999</v>
      </c>
      <c r="S15" s="83">
        <v>28.897174221854154</v>
      </c>
      <c r="AF15" s="24"/>
      <c r="AG15" s="24"/>
      <c r="AH15" s="24"/>
      <c r="AI15" s="24"/>
      <c r="AL15" s="124"/>
      <c r="AM15" s="124"/>
      <c r="AN15" s="124"/>
      <c r="AO15" s="124"/>
      <c r="AP15" s="124"/>
      <c r="AQ15" s="124"/>
      <c r="AR15" s="124"/>
      <c r="AS15" s="124"/>
      <c r="AT15" s="124"/>
      <c r="AU15" s="124"/>
      <c r="AV15" s="124"/>
      <c r="AW15" s="124"/>
      <c r="AX15" s="124"/>
      <c r="AY15" s="124"/>
      <c r="AZ15" s="124"/>
      <c r="BA15" s="124"/>
      <c r="BB15" s="124"/>
    </row>
    <row r="16" spans="1:54" s="24" customFormat="1" ht="22.5" customHeight="1" x14ac:dyDescent="0.25">
      <c r="B16" s="81"/>
      <c r="C16" s="81" t="s">
        <v>5</v>
      </c>
      <c r="D16" s="83">
        <v>1.3440128</v>
      </c>
      <c r="E16" s="83">
        <v>1.330144</v>
      </c>
      <c r="F16" s="83">
        <v>1.3540992000000001</v>
      </c>
      <c r="G16" s="83">
        <v>1.7127968</v>
      </c>
      <c r="H16" s="83">
        <v>1.279712</v>
      </c>
      <c r="I16" s="83">
        <v>1.8262688</v>
      </c>
      <c r="J16" s="83">
        <v>1.7588159999999999</v>
      </c>
      <c r="K16" s="83">
        <v>1.7436864000000001</v>
      </c>
      <c r="L16" s="83">
        <v>1.5394368</v>
      </c>
      <c r="M16" s="83">
        <v>1.7090144</v>
      </c>
      <c r="N16" s="83">
        <v>1.7783584000000001</v>
      </c>
      <c r="O16" s="83">
        <v>1.7846624</v>
      </c>
      <c r="P16" s="83">
        <v>1.80377802</v>
      </c>
      <c r="Q16" s="83">
        <v>1.90989531</v>
      </c>
      <c r="R16" s="83">
        <v>1.9912736799999999</v>
      </c>
      <c r="S16" s="83">
        <v>3.0915669433232424</v>
      </c>
      <c r="X16" s="127"/>
      <c r="AF16" s="128"/>
      <c r="AI16" s="115"/>
      <c r="AL16" s="25"/>
      <c r="AM16" s="25"/>
      <c r="AN16" s="25"/>
      <c r="AO16" s="25"/>
      <c r="AP16" s="25"/>
      <c r="AQ16" s="25"/>
      <c r="AR16" s="25"/>
      <c r="AS16" s="25"/>
      <c r="AT16" s="25"/>
      <c r="AU16" s="25"/>
      <c r="AV16" s="25"/>
      <c r="AW16" s="25"/>
      <c r="AX16" s="25"/>
      <c r="AY16" s="25"/>
      <c r="AZ16" s="25"/>
      <c r="BA16" s="25"/>
      <c r="BB16" s="25"/>
    </row>
    <row r="17" spans="1:54" s="24" customFormat="1" ht="22.5" customHeight="1" x14ac:dyDescent="0.25">
      <c r="B17" s="81"/>
      <c r="C17" s="81" t="s">
        <v>9</v>
      </c>
      <c r="D17" s="83">
        <v>6.9449300000000003</v>
      </c>
      <c r="E17" s="83">
        <v>7.2732780000000004</v>
      </c>
      <c r="F17" s="83">
        <v>7.6847879999999993</v>
      </c>
      <c r="G17" s="83">
        <v>7.9877659999999997</v>
      </c>
      <c r="H17" s="83">
        <v>8.8511200000000017</v>
      </c>
      <c r="I17" s="83">
        <v>9.5333579999999998</v>
      </c>
      <c r="J17" s="83">
        <v>9.6192720000000005</v>
      </c>
      <c r="K17" s="83">
        <v>10.374868000000001</v>
      </c>
      <c r="L17" s="83">
        <v>10.954422000000001</v>
      </c>
      <c r="M17" s="83">
        <v>11.044034</v>
      </c>
      <c r="N17" s="83">
        <v>11.399471999999999</v>
      </c>
      <c r="O17" s="83">
        <v>12.394406</v>
      </c>
      <c r="P17" s="83">
        <v>12.609121679999999</v>
      </c>
      <c r="Q17" s="83">
        <v>13.036623560000001</v>
      </c>
      <c r="R17" s="83">
        <v>13.34543377</v>
      </c>
      <c r="S17" s="83">
        <v>20.719553671618698</v>
      </c>
      <c r="X17" s="127"/>
      <c r="AF17" s="128"/>
      <c r="AG17" s="115"/>
      <c r="AH17" s="115"/>
      <c r="AL17" s="25"/>
      <c r="AM17" s="25"/>
      <c r="AN17" s="25"/>
      <c r="AO17" s="25"/>
      <c r="AP17" s="25"/>
      <c r="AQ17" s="25"/>
      <c r="AR17" s="25"/>
      <c r="AS17" s="25"/>
      <c r="AT17" s="25"/>
      <c r="AU17" s="25"/>
      <c r="AV17" s="25"/>
      <c r="AW17" s="25"/>
      <c r="AX17" s="25"/>
      <c r="AY17" s="25"/>
      <c r="AZ17" s="25"/>
      <c r="BA17" s="25"/>
      <c r="BB17" s="25"/>
    </row>
    <row r="18" spans="1:54" s="24" customFormat="1" ht="22.5" customHeight="1" x14ac:dyDescent="0.25">
      <c r="B18" s="81"/>
      <c r="C18" s="81" t="s">
        <v>10</v>
      </c>
      <c r="D18" s="83">
        <v>0</v>
      </c>
      <c r="E18" s="83">
        <v>0</v>
      </c>
      <c r="F18" s="83">
        <v>0</v>
      </c>
      <c r="G18" s="83">
        <v>0</v>
      </c>
      <c r="H18" s="83">
        <v>0</v>
      </c>
      <c r="I18" s="83">
        <v>0</v>
      </c>
      <c r="J18" s="83">
        <v>0</v>
      </c>
      <c r="K18" s="83">
        <v>0</v>
      </c>
      <c r="L18" s="83">
        <v>0</v>
      </c>
      <c r="M18" s="83">
        <v>0</v>
      </c>
      <c r="N18" s="83">
        <v>0</v>
      </c>
      <c r="O18" s="83">
        <v>0</v>
      </c>
      <c r="P18" s="83">
        <v>0</v>
      </c>
      <c r="Q18" s="83">
        <v>0</v>
      </c>
      <c r="R18" s="83">
        <v>0</v>
      </c>
      <c r="S18" s="83">
        <v>0</v>
      </c>
      <c r="AF18" s="128"/>
      <c r="AL18" s="25"/>
      <c r="AM18" s="25"/>
      <c r="AN18" s="25"/>
      <c r="AO18" s="25"/>
      <c r="AP18" s="25"/>
      <c r="AQ18" s="25"/>
      <c r="AR18" s="25"/>
      <c r="AS18" s="25"/>
      <c r="AT18" s="25"/>
      <c r="AU18" s="25"/>
      <c r="AV18" s="25"/>
      <c r="AW18" s="25"/>
      <c r="AX18" s="25"/>
      <c r="AY18" s="25"/>
      <c r="AZ18" s="25"/>
      <c r="BA18" s="25"/>
      <c r="BB18" s="25"/>
    </row>
    <row r="19" spans="1:54" s="24" customFormat="1" ht="27" customHeight="1" x14ac:dyDescent="0.25">
      <c r="B19" s="81"/>
      <c r="C19" s="82" t="s">
        <v>7</v>
      </c>
      <c r="D19" s="83">
        <v>0.62262012</v>
      </c>
      <c r="E19" s="83">
        <v>0.61932019000000005</v>
      </c>
      <c r="F19" s="83">
        <v>0.63450315000000002</v>
      </c>
      <c r="G19" s="83">
        <v>0.63647721999999995</v>
      </c>
      <c r="H19" s="83">
        <v>0.18884303</v>
      </c>
      <c r="I19" s="83">
        <v>0.17275007000000001</v>
      </c>
      <c r="J19" s="83">
        <v>0.16085489</v>
      </c>
      <c r="K19" s="83">
        <v>0.22015662</v>
      </c>
      <c r="L19" s="83">
        <v>0.25947605000000001</v>
      </c>
      <c r="M19" s="83">
        <v>0.31478051000000001</v>
      </c>
      <c r="N19" s="83">
        <v>0.38927965999999997</v>
      </c>
      <c r="O19" s="83">
        <v>0.38927965999999997</v>
      </c>
      <c r="P19" s="83">
        <v>0.38005225000000004</v>
      </c>
      <c r="Q19" s="83">
        <v>0.37404374000000001</v>
      </c>
      <c r="R19" s="83">
        <v>0.37730953</v>
      </c>
      <c r="S19" s="83">
        <v>0.58579475140194148</v>
      </c>
      <c r="AL19" s="25"/>
      <c r="AM19" s="25"/>
      <c r="AN19" s="25"/>
      <c r="AO19" s="25"/>
      <c r="AP19" s="25"/>
      <c r="AQ19" s="25"/>
      <c r="AR19" s="25"/>
      <c r="AS19" s="25"/>
      <c r="AT19" s="25"/>
      <c r="AU19" s="25"/>
      <c r="AV19" s="25"/>
      <c r="AW19" s="25"/>
      <c r="AX19" s="25"/>
      <c r="AY19" s="25"/>
      <c r="AZ19" s="25"/>
      <c r="BA19" s="25"/>
      <c r="BB19" s="25"/>
    </row>
    <row r="20" spans="1:54" s="18" customFormat="1" ht="36" customHeight="1" x14ac:dyDescent="0.25">
      <c r="A20" s="17"/>
      <c r="B20" s="191" t="s">
        <v>258</v>
      </c>
      <c r="C20" s="191"/>
      <c r="D20" s="80">
        <v>7.1098780000000001</v>
      </c>
      <c r="E20" s="80">
        <v>7.7253800000000004</v>
      </c>
      <c r="F20" s="80">
        <v>8.3863760000000003</v>
      </c>
      <c r="G20" s="80">
        <v>8.4108859999999996</v>
      </c>
      <c r="H20" s="80">
        <v>9.9762579999999996</v>
      </c>
      <c r="I20" s="80">
        <v>10.731596</v>
      </c>
      <c r="J20" s="80">
        <v>11.117649999999999</v>
      </c>
      <c r="K20" s="80">
        <v>11.556766</v>
      </c>
      <c r="L20" s="80">
        <v>11.897928</v>
      </c>
      <c r="M20" s="80">
        <v>12.682334000000001</v>
      </c>
      <c r="N20" s="80">
        <v>12.910577999999999</v>
      </c>
      <c r="O20" s="80">
        <v>13.472760000000001</v>
      </c>
      <c r="P20" s="80">
        <v>14.147200720000001</v>
      </c>
      <c r="Q20" s="80">
        <v>14.69161394</v>
      </c>
      <c r="R20" s="80">
        <v>15.190195620000001</v>
      </c>
      <c r="S20" s="80">
        <v>100</v>
      </c>
      <c r="T20" s="17"/>
      <c r="Y20" s="26"/>
      <c r="AA20" s="19"/>
      <c r="AB20" s="19"/>
      <c r="AC20" s="19"/>
      <c r="AD20" s="19"/>
      <c r="AE20" s="19"/>
      <c r="AI20" s="14"/>
      <c r="AL20" s="21"/>
      <c r="AM20" s="21"/>
      <c r="AN20" s="21"/>
      <c r="AO20" s="21"/>
      <c r="AP20" s="21"/>
      <c r="AQ20" s="21"/>
      <c r="AR20" s="21"/>
      <c r="AS20" s="21"/>
      <c r="AT20" s="21"/>
      <c r="AU20" s="21"/>
      <c r="AV20" s="21"/>
      <c r="AW20" s="21"/>
      <c r="AX20" s="21"/>
      <c r="AY20" s="21"/>
      <c r="AZ20" s="21"/>
      <c r="BA20" s="21"/>
      <c r="BB20" s="21"/>
    </row>
    <row r="21" spans="1:54" s="24" customFormat="1" ht="22.5" customHeight="1" x14ac:dyDescent="0.25">
      <c r="B21" s="81"/>
      <c r="C21" s="81" t="s">
        <v>4</v>
      </c>
      <c r="D21" s="83">
        <v>0.18945799999999999</v>
      </c>
      <c r="E21" s="83">
        <v>0.26961000000000002</v>
      </c>
      <c r="F21" s="83">
        <v>0.19263999999999998</v>
      </c>
      <c r="G21" s="83">
        <v>0.14834999999999998</v>
      </c>
      <c r="H21" s="83">
        <v>0.30272000000000004</v>
      </c>
      <c r="I21" s="83">
        <v>0.31562000000000001</v>
      </c>
      <c r="J21" s="83">
        <v>0.81270000000000009</v>
      </c>
      <c r="K21" s="83">
        <v>0.517204</v>
      </c>
      <c r="L21" s="83">
        <v>0.45915400000000001</v>
      </c>
      <c r="M21" s="83">
        <v>0.30013999999999996</v>
      </c>
      <c r="N21" s="83">
        <v>0.14955399999999999</v>
      </c>
      <c r="O21" s="83">
        <v>0.101824</v>
      </c>
      <c r="P21" s="83">
        <v>0.13129215999999999</v>
      </c>
      <c r="Q21" s="83">
        <v>9.7042410000000009E-2</v>
      </c>
      <c r="R21" s="83">
        <v>0.20044824999999999</v>
      </c>
      <c r="S21" s="83">
        <v>1.3195896551594244</v>
      </c>
      <c r="AL21" s="25"/>
      <c r="AM21" s="25"/>
      <c r="AN21" s="25"/>
      <c r="AO21" s="25"/>
      <c r="AP21" s="25"/>
      <c r="AQ21" s="25"/>
      <c r="AR21" s="25"/>
      <c r="AS21" s="25"/>
      <c r="AT21" s="25"/>
      <c r="AU21" s="25"/>
      <c r="AV21" s="25"/>
      <c r="AW21" s="25"/>
      <c r="AX21" s="25"/>
      <c r="AY21" s="25"/>
      <c r="AZ21" s="25"/>
      <c r="BA21" s="25"/>
      <c r="BB21" s="25"/>
    </row>
    <row r="22" spans="1:54" s="115" customFormat="1" ht="22.5" customHeight="1" x14ac:dyDescent="0.25">
      <c r="B22" s="121"/>
      <c r="C22" s="81" t="s">
        <v>0</v>
      </c>
      <c r="D22" s="83">
        <v>4.7546819999999999</v>
      </c>
      <c r="E22" s="83">
        <v>5.1196660000000005</v>
      </c>
      <c r="F22" s="83">
        <v>5.3126499999999997</v>
      </c>
      <c r="G22" s="83">
        <v>5.3694100000000002</v>
      </c>
      <c r="H22" s="83">
        <v>6.1096120000000003</v>
      </c>
      <c r="I22" s="83">
        <v>6.0883700000000003</v>
      </c>
      <c r="J22" s="83">
        <v>5.0015879999999999</v>
      </c>
      <c r="K22" s="83">
        <v>5.3878140000000005</v>
      </c>
      <c r="L22" s="83">
        <v>5.8274460000000001</v>
      </c>
      <c r="M22" s="83">
        <v>6.3498959999999993</v>
      </c>
      <c r="N22" s="83">
        <v>6.0167320000000002</v>
      </c>
      <c r="O22" s="83">
        <v>5.6101239999999999</v>
      </c>
      <c r="P22" s="83">
        <v>5.4414424800000001</v>
      </c>
      <c r="Q22" s="83">
        <v>5.6768324899999998</v>
      </c>
      <c r="R22" s="83">
        <v>6.0051639999999997</v>
      </c>
      <c r="S22" s="83">
        <v>39.533157769827319</v>
      </c>
      <c r="AL22" s="124"/>
      <c r="AM22" s="124"/>
      <c r="AN22" s="124"/>
      <c r="AO22" s="124"/>
      <c r="AP22" s="124"/>
      <c r="AQ22" s="124"/>
      <c r="AR22" s="124"/>
      <c r="AS22" s="124"/>
      <c r="AT22" s="124"/>
      <c r="AU22" s="124"/>
      <c r="AV22" s="124"/>
      <c r="AW22" s="124"/>
      <c r="AX22" s="124"/>
      <c r="AY22" s="124"/>
      <c r="AZ22" s="124"/>
      <c r="BA22" s="124"/>
      <c r="BB22" s="124"/>
    </row>
    <row r="23" spans="1:54" s="24" customFormat="1" ht="22.5" customHeight="1" x14ac:dyDescent="0.25">
      <c r="B23" s="81"/>
      <c r="C23" s="81" t="s">
        <v>5</v>
      </c>
      <c r="D23" s="83">
        <v>1.7192260000000001</v>
      </c>
      <c r="E23" s="83">
        <v>1.782006</v>
      </c>
      <c r="F23" s="83">
        <v>2.3228599999999999</v>
      </c>
      <c r="G23" s="83">
        <v>2.2514799999999999</v>
      </c>
      <c r="H23" s="83">
        <v>2.8646599999999998</v>
      </c>
      <c r="I23" s="83">
        <v>3.6841539999999999</v>
      </c>
      <c r="J23" s="83">
        <v>4.5565379999999998</v>
      </c>
      <c r="K23" s="83">
        <v>4.7977679999999996</v>
      </c>
      <c r="L23" s="83">
        <v>4.5899920000000005</v>
      </c>
      <c r="M23" s="83">
        <v>4.8011220000000003</v>
      </c>
      <c r="N23" s="83">
        <v>5.4587640000000004</v>
      </c>
      <c r="O23" s="83">
        <v>5.9471579999999999</v>
      </c>
      <c r="P23" s="83">
        <v>6.1884865600000003</v>
      </c>
      <c r="Q23" s="83">
        <v>6.5525587500000002</v>
      </c>
      <c r="R23" s="83">
        <v>6.5408285500000005</v>
      </c>
      <c r="S23" s="83">
        <v>43.059541256915033</v>
      </c>
      <c r="AL23" s="25"/>
      <c r="AM23" s="25"/>
      <c r="AN23" s="25"/>
      <c r="AO23" s="25"/>
      <c r="AP23" s="25"/>
      <c r="AQ23" s="25"/>
      <c r="AR23" s="25"/>
      <c r="AS23" s="25"/>
      <c r="AT23" s="25"/>
      <c r="AU23" s="25"/>
      <c r="AV23" s="25"/>
      <c r="AW23" s="25"/>
      <c r="AX23" s="25"/>
      <c r="AY23" s="25"/>
      <c r="AZ23" s="25"/>
      <c r="BA23" s="25"/>
      <c r="BB23" s="25"/>
    </row>
    <row r="24" spans="1:54" s="24" customFormat="1" ht="22.5" customHeight="1" x14ac:dyDescent="0.25">
      <c r="B24" s="81"/>
      <c r="C24" s="81" t="s">
        <v>1</v>
      </c>
      <c r="D24" s="83">
        <v>0</v>
      </c>
      <c r="E24" s="83">
        <v>0</v>
      </c>
      <c r="F24" s="83">
        <v>0</v>
      </c>
      <c r="G24" s="83">
        <v>0</v>
      </c>
      <c r="H24" s="83">
        <v>0</v>
      </c>
      <c r="I24" s="83">
        <v>0</v>
      </c>
      <c r="J24" s="83">
        <v>0</v>
      </c>
      <c r="K24" s="83">
        <v>0</v>
      </c>
      <c r="L24" s="83">
        <v>0</v>
      </c>
      <c r="M24" s="83">
        <v>0</v>
      </c>
      <c r="N24" s="83">
        <v>0</v>
      </c>
      <c r="O24" s="83">
        <v>0</v>
      </c>
      <c r="P24" s="83">
        <v>0</v>
      </c>
      <c r="Q24" s="83">
        <v>0</v>
      </c>
      <c r="R24" s="83">
        <v>0</v>
      </c>
      <c r="S24" s="83">
        <v>0</v>
      </c>
      <c r="AL24" s="25"/>
      <c r="AM24" s="25"/>
      <c r="AN24" s="25"/>
      <c r="AO24" s="25"/>
      <c r="AP24" s="25"/>
      <c r="AQ24" s="25"/>
      <c r="AR24" s="25"/>
      <c r="AS24" s="25"/>
      <c r="AT24" s="25"/>
      <c r="AU24" s="25"/>
      <c r="AV24" s="25"/>
      <c r="AW24" s="25"/>
      <c r="AX24" s="25"/>
      <c r="AY24" s="25"/>
      <c r="AZ24" s="25"/>
      <c r="BA24" s="25"/>
      <c r="BB24" s="25"/>
    </row>
    <row r="25" spans="1:54" s="24" customFormat="1" ht="22.5" customHeight="1" x14ac:dyDescent="0.25">
      <c r="B25" s="81"/>
      <c r="C25" s="81" t="s">
        <v>6</v>
      </c>
      <c r="D25" s="83">
        <v>0.44642599999999999</v>
      </c>
      <c r="E25" s="83">
        <v>0.55401199999999995</v>
      </c>
      <c r="F25" s="83">
        <v>0.55813999999999997</v>
      </c>
      <c r="G25" s="83">
        <v>0.64164599999999994</v>
      </c>
      <c r="H25" s="83">
        <v>0.59847400000000006</v>
      </c>
      <c r="I25" s="83">
        <v>0.55659199999999998</v>
      </c>
      <c r="J25" s="83">
        <v>0.65557799999999999</v>
      </c>
      <c r="K25" s="83">
        <v>0.77881600000000006</v>
      </c>
      <c r="L25" s="83">
        <v>0.91039599999999998</v>
      </c>
      <c r="M25" s="83">
        <v>1.1513679999999999</v>
      </c>
      <c r="N25" s="83">
        <v>1.1974639999999999</v>
      </c>
      <c r="O25" s="83">
        <v>1.7216340000000001</v>
      </c>
      <c r="P25" s="83">
        <v>2.2854112100000004</v>
      </c>
      <c r="Q25" s="83">
        <v>2.2534834500000001</v>
      </c>
      <c r="R25" s="83">
        <v>2.3023868699999999</v>
      </c>
      <c r="S25" s="83">
        <v>15.157058721275373</v>
      </c>
      <c r="AL25" s="25"/>
      <c r="AM25" s="25"/>
      <c r="AN25" s="25"/>
      <c r="AO25" s="25"/>
      <c r="AP25" s="25"/>
      <c r="AQ25" s="25"/>
      <c r="AR25" s="25"/>
      <c r="AS25" s="25"/>
      <c r="AT25" s="25"/>
      <c r="AU25" s="25"/>
      <c r="AV25" s="25"/>
      <c r="AW25" s="25"/>
      <c r="AX25" s="25"/>
      <c r="AY25" s="25"/>
      <c r="AZ25" s="25"/>
      <c r="BA25" s="25"/>
      <c r="BB25" s="25"/>
    </row>
    <row r="26" spans="1:54" s="24" customFormat="1" ht="22.5" customHeight="1" x14ac:dyDescent="0.25">
      <c r="B26" s="81"/>
      <c r="C26" s="81" t="s">
        <v>7</v>
      </c>
      <c r="D26" s="83">
        <v>0</v>
      </c>
      <c r="E26" s="83">
        <v>0</v>
      </c>
      <c r="F26" s="83">
        <v>0</v>
      </c>
      <c r="G26" s="83">
        <v>0</v>
      </c>
      <c r="H26" s="83">
        <v>0.10079200000000001</v>
      </c>
      <c r="I26" s="83">
        <v>8.6859999999999993E-2</v>
      </c>
      <c r="J26" s="83">
        <v>9.1245999999999994E-2</v>
      </c>
      <c r="K26" s="83">
        <v>7.1122000000000005E-2</v>
      </c>
      <c r="L26" s="83">
        <v>9.8813999999999999E-2</v>
      </c>
      <c r="M26" s="83">
        <v>6.0285999999999999E-2</v>
      </c>
      <c r="N26" s="83">
        <v>6.4586000000000005E-2</v>
      </c>
      <c r="O26" s="83">
        <v>6.5360000000000001E-2</v>
      </c>
      <c r="P26" s="83">
        <v>7.2185820000000012E-2</v>
      </c>
      <c r="Q26" s="83">
        <v>7.5747449999999994E-2</v>
      </c>
      <c r="R26" s="83">
        <v>8.2213069999999999E-2</v>
      </c>
      <c r="S26" s="83">
        <v>0.54122456390064577</v>
      </c>
      <c r="AL26" s="25"/>
      <c r="AM26" s="25"/>
      <c r="AN26" s="25"/>
      <c r="AO26" s="25"/>
      <c r="AP26" s="25"/>
      <c r="AQ26" s="25"/>
      <c r="AR26" s="25"/>
      <c r="AS26" s="25"/>
      <c r="AT26" s="25"/>
      <c r="AU26" s="25"/>
      <c r="AV26" s="25"/>
      <c r="AW26" s="25"/>
      <c r="AX26" s="25"/>
      <c r="AY26" s="25"/>
      <c r="AZ26" s="25"/>
      <c r="BA26" s="25"/>
      <c r="BB26" s="25"/>
    </row>
    <row r="27" spans="1:54" s="24" customFormat="1" ht="22.5" customHeight="1" x14ac:dyDescent="0.25">
      <c r="B27" s="81"/>
      <c r="C27" s="81" t="s">
        <v>8</v>
      </c>
      <c r="D27" s="83">
        <v>0</v>
      </c>
      <c r="E27" s="83">
        <v>0</v>
      </c>
      <c r="F27" s="83">
        <v>0</v>
      </c>
      <c r="G27" s="83">
        <v>0</v>
      </c>
      <c r="H27" s="83">
        <v>0</v>
      </c>
      <c r="I27" s="83">
        <v>0</v>
      </c>
      <c r="J27" s="83">
        <v>0</v>
      </c>
      <c r="K27" s="83">
        <v>0</v>
      </c>
      <c r="L27" s="83">
        <v>0</v>
      </c>
      <c r="M27" s="83">
        <v>0</v>
      </c>
      <c r="N27" s="83">
        <v>0</v>
      </c>
      <c r="O27" s="83">
        <v>0</v>
      </c>
      <c r="P27" s="83">
        <v>0</v>
      </c>
      <c r="Q27" s="83">
        <v>0</v>
      </c>
      <c r="R27" s="83">
        <v>0</v>
      </c>
      <c r="S27" s="83">
        <v>0</v>
      </c>
      <c r="AL27" s="25"/>
      <c r="AM27" s="25"/>
      <c r="AN27" s="25"/>
      <c r="AO27" s="25"/>
      <c r="AP27" s="25"/>
      <c r="AQ27" s="25"/>
      <c r="AR27" s="25"/>
      <c r="AS27" s="25"/>
      <c r="AT27" s="25"/>
      <c r="AU27" s="25"/>
      <c r="AV27" s="25"/>
      <c r="AW27" s="25"/>
      <c r="AX27" s="25"/>
      <c r="AY27" s="25"/>
      <c r="AZ27" s="25"/>
      <c r="BA27" s="25"/>
      <c r="BB27" s="25"/>
    </row>
    <row r="28" spans="1:54" s="24" customFormat="1" ht="22.5" customHeight="1" x14ac:dyDescent="0.25">
      <c r="B28" s="81"/>
      <c r="C28" s="81" t="s">
        <v>3</v>
      </c>
      <c r="D28" s="83">
        <v>8.599999999999999E-5</v>
      </c>
      <c r="E28" s="83">
        <v>8.599999999999999E-5</v>
      </c>
      <c r="F28" s="83">
        <v>8.599999999999999E-5</v>
      </c>
      <c r="G28" s="83">
        <v>0</v>
      </c>
      <c r="H28" s="83">
        <v>0</v>
      </c>
      <c r="I28" s="83">
        <v>0</v>
      </c>
      <c r="J28" s="83">
        <v>0</v>
      </c>
      <c r="K28" s="83">
        <v>4.0419999999999996E-3</v>
      </c>
      <c r="L28" s="83">
        <v>1.2126E-2</v>
      </c>
      <c r="M28" s="83">
        <v>1.9521999999999998E-2</v>
      </c>
      <c r="N28" s="83">
        <v>2.3478000000000002E-2</v>
      </c>
      <c r="O28" s="83">
        <v>2.666E-2</v>
      </c>
      <c r="P28" s="83">
        <v>2.838249E-2</v>
      </c>
      <c r="Q28" s="83">
        <v>3.5949399999999999E-2</v>
      </c>
      <c r="R28" s="83">
        <v>5.9154890000000002E-2</v>
      </c>
      <c r="S28" s="83">
        <v>0.3894280987541357</v>
      </c>
      <c r="AL28" s="25"/>
      <c r="AM28" s="25"/>
      <c r="AN28" s="25"/>
      <c r="AO28" s="25"/>
      <c r="AP28" s="25"/>
      <c r="AQ28" s="25"/>
      <c r="AR28" s="25"/>
      <c r="AS28" s="25"/>
      <c r="AT28" s="25"/>
      <c r="AU28" s="25"/>
      <c r="AV28" s="25"/>
      <c r="AW28" s="25"/>
      <c r="AX28" s="25"/>
      <c r="AY28" s="25"/>
      <c r="AZ28" s="25"/>
      <c r="BA28" s="25"/>
      <c r="BB28" s="25"/>
    </row>
    <row r="29" spans="1:54" s="24" customFormat="1" ht="27" customHeight="1" x14ac:dyDescent="0.25">
      <c r="B29" s="81"/>
      <c r="C29" s="82" t="s">
        <v>18</v>
      </c>
      <c r="D29" s="83">
        <v>8.8817841970012523E-16</v>
      </c>
      <c r="E29" s="83">
        <v>0</v>
      </c>
      <c r="F29" s="83">
        <v>1.7763568394002505E-15</v>
      </c>
      <c r="G29" s="83">
        <v>0</v>
      </c>
      <c r="H29" s="83">
        <v>0</v>
      </c>
      <c r="I29" s="83">
        <v>0</v>
      </c>
      <c r="J29" s="83">
        <v>-1.7763568394002505E-15</v>
      </c>
      <c r="K29" s="83">
        <v>-1.7763568394002505E-15</v>
      </c>
      <c r="L29" s="83">
        <v>-1.7763568394002505E-15</v>
      </c>
      <c r="M29" s="83">
        <v>1.7763568394002505E-15</v>
      </c>
      <c r="N29" s="83">
        <v>-3.5527136788005009E-15</v>
      </c>
      <c r="O29" s="83">
        <v>1.7763568394002505E-15</v>
      </c>
      <c r="P29" s="83">
        <v>0</v>
      </c>
      <c r="Q29" s="83">
        <v>-9.9999990510468706E-9</v>
      </c>
      <c r="R29" s="83">
        <v>-9.9999990510468706E-9</v>
      </c>
      <c r="S29" s="83">
        <v>-6.5831930682186096E-8</v>
      </c>
      <c r="AL29" s="25"/>
      <c r="AM29" s="25"/>
      <c r="AN29" s="25"/>
      <c r="AO29" s="25"/>
      <c r="AP29" s="25"/>
      <c r="AQ29" s="25"/>
      <c r="AR29" s="25"/>
      <c r="AS29" s="25"/>
      <c r="AT29" s="25"/>
      <c r="AU29" s="25"/>
      <c r="AV29" s="25"/>
      <c r="AW29" s="25"/>
      <c r="AX29" s="25"/>
      <c r="AY29" s="25"/>
      <c r="AZ29" s="25"/>
      <c r="BA29" s="25"/>
      <c r="BB29" s="25"/>
    </row>
    <row r="30" spans="1:54" s="18" customFormat="1" ht="36" customHeight="1" x14ac:dyDescent="0.25">
      <c r="A30" s="17"/>
      <c r="B30" s="191" t="s">
        <v>259</v>
      </c>
      <c r="C30" s="191"/>
      <c r="D30" s="80">
        <v>37.295749530000002</v>
      </c>
      <c r="E30" s="80">
        <v>39.21308484</v>
      </c>
      <c r="F30" s="80">
        <v>44.525488349999996</v>
      </c>
      <c r="G30" s="80">
        <v>44.547437799999997</v>
      </c>
      <c r="H30" s="80">
        <v>42.714630419999999</v>
      </c>
      <c r="I30" s="80">
        <v>41.740738839999999</v>
      </c>
      <c r="J30" s="80">
        <v>43.740869840000002</v>
      </c>
      <c r="K30" s="80">
        <v>46.700015350000001</v>
      </c>
      <c r="L30" s="80">
        <v>52.960975270000006</v>
      </c>
      <c r="M30" s="80">
        <v>52.103684430000001</v>
      </c>
      <c r="N30" s="80">
        <v>50.73749128</v>
      </c>
      <c r="O30" s="80">
        <v>55.12619651</v>
      </c>
      <c r="P30" s="80">
        <v>60.588073190000003</v>
      </c>
      <c r="Q30" s="80">
        <v>62.547809179999994</v>
      </c>
      <c r="R30" s="80">
        <v>64.409851590000002</v>
      </c>
      <c r="S30" s="80">
        <v>100</v>
      </c>
      <c r="T30" s="17"/>
      <c r="AA30" s="19"/>
      <c r="AB30" s="19"/>
      <c r="AC30" s="19"/>
      <c r="AD30" s="19"/>
      <c r="AE30" s="19"/>
      <c r="AI30" s="14"/>
      <c r="AL30" s="21"/>
      <c r="AM30" s="21"/>
      <c r="AN30" s="21"/>
      <c r="AO30" s="21"/>
      <c r="AP30" s="21"/>
      <c r="AQ30" s="21"/>
      <c r="AR30" s="21"/>
      <c r="AS30" s="21"/>
      <c r="AT30" s="21"/>
      <c r="AU30" s="21"/>
      <c r="AV30" s="21"/>
      <c r="AW30" s="21"/>
      <c r="AX30" s="21"/>
      <c r="AY30" s="21"/>
      <c r="AZ30" s="21"/>
      <c r="BA30" s="21"/>
      <c r="BB30" s="21"/>
    </row>
    <row r="31" spans="1:54" s="115" customFormat="1" ht="22.5" customHeight="1" x14ac:dyDescent="0.25">
      <c r="A31" s="120"/>
      <c r="B31" s="121"/>
      <c r="C31" s="81" t="s">
        <v>11</v>
      </c>
      <c r="D31" s="83">
        <v>15.84657896</v>
      </c>
      <c r="E31" s="83">
        <v>17.361582500000001</v>
      </c>
      <c r="F31" s="83">
        <v>19.448596600000002</v>
      </c>
      <c r="G31" s="83">
        <v>19.48051718</v>
      </c>
      <c r="H31" s="83">
        <v>14.442839640000001</v>
      </c>
      <c r="I31" s="83">
        <v>14.83957331</v>
      </c>
      <c r="J31" s="83">
        <v>14.078323660000001</v>
      </c>
      <c r="K31" s="83">
        <v>15.60098253</v>
      </c>
      <c r="L31" s="83">
        <v>14.99039988</v>
      </c>
      <c r="M31" s="83">
        <v>14.77599912</v>
      </c>
      <c r="N31" s="83">
        <v>15.005451170000001</v>
      </c>
      <c r="O31" s="83">
        <v>16.23331198</v>
      </c>
      <c r="P31" s="83">
        <v>17.597605269999999</v>
      </c>
      <c r="Q31" s="83">
        <v>18.28660155</v>
      </c>
      <c r="R31" s="83">
        <v>19.03985269</v>
      </c>
      <c r="S31" s="83">
        <v>29.560466636684573</v>
      </c>
      <c r="AL31" s="124"/>
      <c r="AM31" s="124"/>
      <c r="AN31" s="124"/>
      <c r="AO31" s="124"/>
      <c r="AP31" s="124"/>
      <c r="AQ31" s="124"/>
      <c r="AR31" s="124"/>
      <c r="AS31" s="124"/>
      <c r="AT31" s="124"/>
      <c r="AU31" s="124"/>
      <c r="AV31" s="124"/>
      <c r="AW31" s="124"/>
      <c r="AX31" s="124"/>
      <c r="AY31" s="124"/>
      <c r="AZ31" s="124"/>
      <c r="BA31" s="124"/>
      <c r="BB31" s="124"/>
    </row>
    <row r="32" spans="1:54" s="24" customFormat="1" ht="22.5" customHeight="1" x14ac:dyDescent="0.25">
      <c r="B32" s="81"/>
      <c r="C32" s="81" t="s">
        <v>20</v>
      </c>
      <c r="D32" s="83">
        <v>13.791295659999999</v>
      </c>
      <c r="E32" s="83">
        <v>13.126555679999999</v>
      </c>
      <c r="F32" s="83">
        <v>14.86231429</v>
      </c>
      <c r="G32" s="83">
        <v>15.069793970000001</v>
      </c>
      <c r="H32" s="83">
        <v>14.91404305</v>
      </c>
      <c r="I32" s="83">
        <v>15.011465260000001</v>
      </c>
      <c r="J32" s="83">
        <v>15.186488950000001</v>
      </c>
      <c r="K32" s="83">
        <v>15.381118650000001</v>
      </c>
      <c r="L32" s="83">
        <v>20.228605680000001</v>
      </c>
      <c r="M32" s="83">
        <v>22.582886240000001</v>
      </c>
      <c r="N32" s="83">
        <v>21.278746620000003</v>
      </c>
      <c r="O32" s="83">
        <v>21.69806152</v>
      </c>
      <c r="P32" s="83">
        <v>21.1285536</v>
      </c>
      <c r="Q32" s="83">
        <v>21.912615000000002</v>
      </c>
      <c r="R32" s="83">
        <v>22.057105870000001</v>
      </c>
      <c r="S32" s="83">
        <v>34.244925776889218</v>
      </c>
      <c r="AL32" s="25"/>
      <c r="AM32" s="25"/>
      <c r="AN32" s="25"/>
      <c r="AO32" s="25"/>
      <c r="AP32" s="25"/>
      <c r="AQ32" s="25"/>
      <c r="AR32" s="25"/>
      <c r="AS32" s="25"/>
      <c r="AT32" s="25"/>
      <c r="AU32" s="25"/>
      <c r="AV32" s="25"/>
      <c r="AW32" s="25"/>
      <c r="AX32" s="25"/>
      <c r="AY32" s="25"/>
      <c r="AZ32" s="25"/>
      <c r="BA32" s="25"/>
      <c r="BB32" s="25"/>
    </row>
    <row r="33" spans="1:54" s="24" customFormat="1" ht="27" customHeight="1" x14ac:dyDescent="0.25">
      <c r="B33" s="81"/>
      <c r="C33" s="82" t="s">
        <v>12</v>
      </c>
      <c r="D33" s="83">
        <v>5.3832118200000005</v>
      </c>
      <c r="E33" s="83">
        <v>5.6630599500000001</v>
      </c>
      <c r="F33" s="83">
        <v>6.4301917400000006</v>
      </c>
      <c r="G33" s="83">
        <v>6.4065310900000005</v>
      </c>
      <c r="H33" s="83">
        <v>6.52177176</v>
      </c>
      <c r="I33" s="83">
        <v>7.1209747799999992</v>
      </c>
      <c r="J33" s="83">
        <v>7.1226364100000001</v>
      </c>
      <c r="K33" s="83">
        <v>7.1721680499999998</v>
      </c>
      <c r="L33" s="83">
        <v>7.4758213500000004</v>
      </c>
      <c r="M33" s="83">
        <v>7.5015615599999999</v>
      </c>
      <c r="N33" s="83">
        <v>7.6163609699999997</v>
      </c>
      <c r="O33" s="83">
        <v>8.0524724200000009</v>
      </c>
      <c r="P33" s="83">
        <v>8.314740239999999</v>
      </c>
      <c r="Q33" s="83">
        <v>8.4595872300000003</v>
      </c>
      <c r="R33" s="83">
        <v>8.6704563799999992</v>
      </c>
      <c r="S33" s="83">
        <v>13.461382328889169</v>
      </c>
      <c r="AL33" s="25"/>
      <c r="AM33" s="25"/>
      <c r="AN33" s="25"/>
      <c r="AO33" s="25"/>
      <c r="AP33" s="25"/>
      <c r="AQ33" s="25"/>
      <c r="AR33" s="25"/>
      <c r="AS33" s="25"/>
      <c r="AT33" s="25"/>
      <c r="AU33" s="25"/>
      <c r="AV33" s="25"/>
      <c r="AW33" s="25"/>
      <c r="AX33" s="25"/>
      <c r="AY33" s="25"/>
      <c r="AZ33" s="25"/>
      <c r="BA33" s="25"/>
      <c r="BB33" s="25"/>
    </row>
    <row r="34" spans="1:54" s="18" customFormat="1" ht="36" customHeight="1" x14ac:dyDescent="0.2">
      <c r="A34" s="17"/>
      <c r="B34" s="191" t="s">
        <v>260</v>
      </c>
      <c r="C34" s="191"/>
      <c r="D34" s="80">
        <v>21.405182</v>
      </c>
      <c r="E34" s="80">
        <v>20.675656800000002</v>
      </c>
      <c r="F34" s="80">
        <v>24.484910800000002</v>
      </c>
      <c r="G34" s="80">
        <v>23.463054</v>
      </c>
      <c r="H34" s="80">
        <v>25.5969257</v>
      </c>
      <c r="I34" s="80">
        <v>23.956224200000001</v>
      </c>
      <c r="J34" s="80">
        <v>23.626326799999998</v>
      </c>
      <c r="K34" s="80">
        <v>24.157057799999997</v>
      </c>
      <c r="L34" s="80">
        <v>28.196076000000001</v>
      </c>
      <c r="M34" s="80">
        <v>29.398619999999998</v>
      </c>
      <c r="N34" s="80">
        <v>27.6071776</v>
      </c>
      <c r="O34" s="80">
        <v>28.257256600000002</v>
      </c>
      <c r="P34" s="80">
        <v>28.962421200000001</v>
      </c>
      <c r="Q34" s="80">
        <v>29.861601309999998</v>
      </c>
      <c r="R34" s="80">
        <v>30.08320758</v>
      </c>
      <c r="S34" s="80">
        <v>100</v>
      </c>
      <c r="T34" s="17"/>
      <c r="Z34" s="20"/>
      <c r="AA34" s="19"/>
      <c r="AB34" s="19"/>
      <c r="AC34" s="19"/>
      <c r="AD34" s="19"/>
      <c r="AE34" s="19"/>
      <c r="AI34" s="14"/>
      <c r="AL34" s="21"/>
      <c r="AM34" s="21"/>
      <c r="AN34" s="21"/>
      <c r="AO34" s="21"/>
      <c r="AP34" s="21"/>
      <c r="AQ34" s="21"/>
      <c r="AR34" s="21"/>
      <c r="AS34" s="21"/>
      <c r="AT34" s="21"/>
      <c r="AU34" s="21"/>
      <c r="AV34" s="21"/>
      <c r="AW34" s="21"/>
      <c r="AX34" s="21"/>
      <c r="AY34" s="21"/>
      <c r="AZ34" s="21"/>
      <c r="BA34" s="21"/>
      <c r="BB34" s="21"/>
    </row>
    <row r="35" spans="1:54" s="115" customFormat="1" ht="22.5" customHeight="1" x14ac:dyDescent="0.25">
      <c r="B35" s="121"/>
      <c r="C35" s="81" t="s">
        <v>11</v>
      </c>
      <c r="D35" s="83">
        <v>5.4415285000000004</v>
      </c>
      <c r="E35" s="83">
        <v>5.1181823</v>
      </c>
      <c r="F35" s="83">
        <v>6.0442026999999996</v>
      </c>
      <c r="G35" s="83">
        <v>5.2152184999999998</v>
      </c>
      <c r="H35" s="83">
        <v>4.3382936000000001</v>
      </c>
      <c r="I35" s="83">
        <v>4.1711009999999993</v>
      </c>
      <c r="J35" s="83">
        <v>3.5823413999999998</v>
      </c>
      <c r="K35" s="83">
        <v>4.4306311999999997</v>
      </c>
      <c r="L35" s="83">
        <v>3.7922669999999998</v>
      </c>
      <c r="M35" s="83">
        <v>3.1264985999999997</v>
      </c>
      <c r="N35" s="83">
        <v>3.2201534000000001</v>
      </c>
      <c r="O35" s="83">
        <v>2.6387904</v>
      </c>
      <c r="P35" s="83">
        <v>2.8224625200000002</v>
      </c>
      <c r="Q35" s="83">
        <v>2.8597157699999998</v>
      </c>
      <c r="R35" s="83">
        <v>2.8725680599999999</v>
      </c>
      <c r="S35" s="83">
        <v>9.5487426078519242</v>
      </c>
      <c r="AL35" s="124"/>
      <c r="AM35" s="124"/>
      <c r="AN35" s="124"/>
      <c r="AO35" s="124"/>
      <c r="AP35" s="124"/>
      <c r="AQ35" s="124"/>
      <c r="AR35" s="124"/>
      <c r="AS35" s="124"/>
      <c r="AT35" s="124"/>
      <c r="AU35" s="124"/>
      <c r="AV35" s="124"/>
      <c r="AW35" s="124"/>
      <c r="AX35" s="124"/>
      <c r="AY35" s="124"/>
      <c r="AZ35" s="124"/>
      <c r="BA35" s="124"/>
      <c r="BB35" s="124"/>
    </row>
    <row r="36" spans="1:54" s="24" customFormat="1" ht="22.5" customHeight="1" x14ac:dyDescent="0.25">
      <c r="B36" s="81"/>
      <c r="C36" s="81" t="s">
        <v>20</v>
      </c>
      <c r="D36" s="83">
        <v>13.690550100000001</v>
      </c>
      <c r="E36" s="83">
        <v>12.995498400000001</v>
      </c>
      <c r="F36" s="83">
        <v>14.6811615</v>
      </c>
      <c r="G36" s="83">
        <v>14.8187587</v>
      </c>
      <c r="H36" s="83">
        <v>14.661605</v>
      </c>
      <c r="I36" s="83">
        <v>14.742179200000001</v>
      </c>
      <c r="J36" s="83">
        <v>14.8728678</v>
      </c>
      <c r="K36" s="83">
        <v>14.9530612</v>
      </c>
      <c r="L36" s="83">
        <v>19.730307799999999</v>
      </c>
      <c r="M36" s="83">
        <v>22.006296200000001</v>
      </c>
      <c r="N36" s="83">
        <v>20.603672600000003</v>
      </c>
      <c r="O36" s="83">
        <v>21.072214800000001</v>
      </c>
      <c r="P36" s="83">
        <v>20.562189009999997</v>
      </c>
      <c r="Q36" s="83">
        <v>21.34625054</v>
      </c>
      <c r="R36" s="83">
        <v>21.475581080000001</v>
      </c>
      <c r="S36" s="83">
        <v>71.387271529773486</v>
      </c>
      <c r="AL36" s="25"/>
      <c r="AM36" s="25"/>
      <c r="AN36" s="25"/>
      <c r="AO36" s="25"/>
      <c r="AP36" s="25"/>
      <c r="AQ36" s="25"/>
      <c r="AR36" s="25"/>
      <c r="AS36" s="25"/>
      <c r="AT36" s="25"/>
      <c r="AU36" s="25"/>
      <c r="AV36" s="25"/>
      <c r="AW36" s="25"/>
      <c r="AX36" s="25"/>
      <c r="AY36" s="25"/>
      <c r="AZ36" s="25"/>
      <c r="BA36" s="25"/>
      <c r="BB36" s="25"/>
    </row>
    <row r="37" spans="1:54" s="24" customFormat="1" ht="27" customHeight="1" x14ac:dyDescent="0.25">
      <c r="B37" s="81"/>
      <c r="C37" s="82" t="s">
        <v>12</v>
      </c>
      <c r="D37" s="83">
        <v>1.5386165000000001</v>
      </c>
      <c r="E37" s="83">
        <v>1.6093445</v>
      </c>
      <c r="F37" s="83">
        <v>2.0861970000000003</v>
      </c>
      <c r="G37" s="83">
        <v>1.9030839999999998</v>
      </c>
      <c r="H37" s="83">
        <v>1.776068</v>
      </c>
      <c r="I37" s="83">
        <v>1.9587244000000001</v>
      </c>
      <c r="J37" s="83">
        <v>1.809558</v>
      </c>
      <c r="K37" s="83">
        <v>1.5921958</v>
      </c>
      <c r="L37" s="83">
        <v>1.6525672</v>
      </c>
      <c r="M37" s="83">
        <v>1.5293278000000001</v>
      </c>
      <c r="N37" s="83">
        <v>1.4559468000000002</v>
      </c>
      <c r="O37" s="83">
        <v>1.5322123999999999</v>
      </c>
      <c r="P37" s="83">
        <v>1.9154132600000002</v>
      </c>
      <c r="Q37" s="83">
        <v>1.96653097</v>
      </c>
      <c r="R37" s="83">
        <v>2.02235568</v>
      </c>
      <c r="S37" s="83">
        <v>6.7225400570134282</v>
      </c>
      <c r="AL37" s="25"/>
      <c r="AM37" s="25"/>
      <c r="AN37" s="25"/>
      <c r="AO37" s="25"/>
      <c r="AP37" s="25"/>
      <c r="AQ37" s="25"/>
      <c r="AR37" s="25"/>
      <c r="AS37" s="25"/>
      <c r="AT37" s="25"/>
      <c r="AU37" s="25"/>
      <c r="AV37" s="25"/>
      <c r="AW37" s="25"/>
      <c r="AX37" s="25"/>
      <c r="AY37" s="25"/>
      <c r="AZ37" s="25"/>
      <c r="BA37" s="25"/>
      <c r="BB37" s="25"/>
    </row>
    <row r="38" spans="1:54" s="18" customFormat="1" ht="36" customHeight="1" x14ac:dyDescent="0.25">
      <c r="A38" s="17"/>
      <c r="B38" s="191" t="s">
        <v>261</v>
      </c>
      <c r="C38" s="191"/>
      <c r="D38" s="80">
        <v>6.9790046099999996</v>
      </c>
      <c r="E38" s="80">
        <v>9.31468585</v>
      </c>
      <c r="F38" s="80">
        <v>10.367187210000001</v>
      </c>
      <c r="G38" s="80">
        <v>10.74734379</v>
      </c>
      <c r="H38" s="80">
        <v>6.7980296899999999</v>
      </c>
      <c r="I38" s="80">
        <v>6.25213777</v>
      </c>
      <c r="J38" s="80">
        <v>8.5756001499999996</v>
      </c>
      <c r="K38" s="80">
        <v>10.204246530000001</v>
      </c>
      <c r="L38" s="80">
        <v>12.01156443</v>
      </c>
      <c r="M38" s="80">
        <v>9.6372355200000008</v>
      </c>
      <c r="N38" s="80">
        <v>9.5632036300000003</v>
      </c>
      <c r="O38" s="80">
        <v>12.300591860000001</v>
      </c>
      <c r="P38" s="80">
        <v>16.832700039999999</v>
      </c>
      <c r="Q38" s="80">
        <v>17.365645260000001</v>
      </c>
      <c r="R38" s="80">
        <v>18.612627029999999</v>
      </c>
      <c r="S38" s="80">
        <v>100</v>
      </c>
      <c r="T38" s="17"/>
      <c r="Y38" s="26"/>
      <c r="AA38" s="19"/>
      <c r="AB38" s="19"/>
      <c r="AC38" s="19"/>
      <c r="AD38" s="19"/>
      <c r="AE38" s="19"/>
      <c r="AI38" s="14"/>
      <c r="AL38" s="21"/>
      <c r="AM38" s="21"/>
      <c r="AN38" s="21"/>
      <c r="AO38" s="21"/>
      <c r="AP38" s="21"/>
      <c r="AQ38" s="21"/>
      <c r="AR38" s="21"/>
      <c r="AS38" s="21"/>
      <c r="AT38" s="21"/>
      <c r="AU38" s="21"/>
      <c r="AV38" s="21"/>
      <c r="AW38" s="21"/>
      <c r="AX38" s="21"/>
      <c r="AY38" s="21"/>
      <c r="AZ38" s="21"/>
      <c r="BA38" s="21"/>
      <c r="BB38" s="21"/>
    </row>
    <row r="39" spans="1:54" s="115" customFormat="1" ht="22.5" customHeight="1" x14ac:dyDescent="0.25">
      <c r="B39" s="121"/>
      <c r="C39" s="81" t="s">
        <v>11</v>
      </c>
      <c r="D39" s="83">
        <v>5.3156934099999997</v>
      </c>
      <c r="E39" s="83">
        <v>7.0571259200000007</v>
      </c>
      <c r="F39" s="83">
        <v>8.0759585000000005</v>
      </c>
      <c r="G39" s="83">
        <v>8.4711636600000002</v>
      </c>
      <c r="H39" s="83">
        <v>4.5422060399999999</v>
      </c>
      <c r="I39" s="83">
        <v>4.3087135099999996</v>
      </c>
      <c r="J39" s="83">
        <v>4.2987922599999999</v>
      </c>
      <c r="K39" s="83">
        <v>4.5547649300000002</v>
      </c>
      <c r="L39" s="83">
        <v>4.4865700800000008</v>
      </c>
      <c r="M39" s="83">
        <v>4.8676041200000002</v>
      </c>
      <c r="N39" s="83">
        <v>4.8062613700000005</v>
      </c>
      <c r="O39" s="83">
        <v>5.9868851799999998</v>
      </c>
      <c r="P39" s="83">
        <v>6.8253571800000001</v>
      </c>
      <c r="Q39" s="83">
        <v>7.0414568900000001</v>
      </c>
      <c r="R39" s="83">
        <v>7.5470855700000001</v>
      </c>
      <c r="S39" s="83">
        <v>40.548201808565445</v>
      </c>
      <c r="AL39" s="124"/>
      <c r="AM39" s="124"/>
      <c r="AN39" s="124"/>
      <c r="AO39" s="124"/>
      <c r="AP39" s="124"/>
      <c r="AQ39" s="124"/>
      <c r="AR39" s="124"/>
      <c r="AS39" s="124"/>
      <c r="AT39" s="124"/>
      <c r="AU39" s="124"/>
      <c r="AV39" s="124"/>
      <c r="AW39" s="124"/>
      <c r="AX39" s="124"/>
      <c r="AY39" s="124"/>
      <c r="AZ39" s="124"/>
      <c r="BA39" s="124"/>
      <c r="BB39" s="124"/>
    </row>
    <row r="40" spans="1:54" s="24" customFormat="1" ht="22.5" customHeight="1" x14ac:dyDescent="0.25">
      <c r="B40" s="81"/>
      <c r="C40" s="81" t="s">
        <v>20</v>
      </c>
      <c r="D40" s="83">
        <v>9.5327560000000006E-2</v>
      </c>
      <c r="E40" s="83">
        <v>0.11948628</v>
      </c>
      <c r="F40" s="83">
        <v>0.14686179000000002</v>
      </c>
      <c r="G40" s="83">
        <v>0.19396527</v>
      </c>
      <c r="H40" s="83">
        <v>0.23557305000000001</v>
      </c>
      <c r="I40" s="83">
        <v>0.24691705999999999</v>
      </c>
      <c r="J40" s="83">
        <v>0.27191415000000002</v>
      </c>
      <c r="K40" s="83">
        <v>0.29192445</v>
      </c>
      <c r="L40" s="83">
        <v>0.28937988000000003</v>
      </c>
      <c r="M40" s="83">
        <v>0.27593104000000002</v>
      </c>
      <c r="N40" s="83">
        <v>0.26368002000000001</v>
      </c>
      <c r="O40" s="83">
        <v>0.20800272</v>
      </c>
      <c r="P40" s="83">
        <v>0.14751665999999999</v>
      </c>
      <c r="Q40" s="83">
        <v>0.15218723000000001</v>
      </c>
      <c r="R40" s="83">
        <v>0.16311539999999999</v>
      </c>
      <c r="S40" s="83">
        <v>0.87636957285550898</v>
      </c>
      <c r="AL40" s="25"/>
      <c r="AM40" s="25"/>
      <c r="AN40" s="25"/>
      <c r="AO40" s="25"/>
      <c r="AP40" s="25"/>
      <c r="AQ40" s="25"/>
      <c r="AR40" s="25"/>
      <c r="AS40" s="25"/>
      <c r="AT40" s="25"/>
      <c r="AU40" s="25"/>
      <c r="AV40" s="25"/>
      <c r="AW40" s="25"/>
      <c r="AX40" s="25"/>
      <c r="AY40" s="25"/>
      <c r="AZ40" s="25"/>
      <c r="BA40" s="25"/>
      <c r="BB40" s="25"/>
    </row>
    <row r="41" spans="1:54" s="24" customFormat="1" ht="27" customHeight="1" x14ac:dyDescent="0.25">
      <c r="B41" s="81"/>
      <c r="C41" s="82" t="s">
        <v>12</v>
      </c>
      <c r="D41" s="83">
        <v>2.7807450000000001E-2</v>
      </c>
      <c r="E41" s="83">
        <v>2.881854E-2</v>
      </c>
      <c r="F41" s="83">
        <v>3.3330789999999999E-2</v>
      </c>
      <c r="G41" s="83">
        <v>3.70481E-2</v>
      </c>
      <c r="H41" s="83">
        <v>2.6303730000000001E-2</v>
      </c>
      <c r="I41" s="83">
        <v>3.5995309999999996E-2</v>
      </c>
      <c r="J41" s="83">
        <v>3.9004520000000001E-2</v>
      </c>
      <c r="K41" s="83">
        <v>2.2994630000000002E-2</v>
      </c>
      <c r="L41" s="83">
        <v>2.2650110000000001E-2</v>
      </c>
      <c r="M41" s="83">
        <v>2.2994259999999999E-2</v>
      </c>
      <c r="N41" s="83">
        <v>2.424051E-2</v>
      </c>
      <c r="O41" s="83">
        <v>2.4176359999999997E-2</v>
      </c>
      <c r="P41" s="83">
        <v>2.5245670000000001E-2</v>
      </c>
      <c r="Q41" s="83">
        <v>2.6044979999999999E-2</v>
      </c>
      <c r="R41" s="83">
        <v>2.7915200000000001E-2</v>
      </c>
      <c r="S41" s="83">
        <v>0.14997990318618662</v>
      </c>
      <c r="AL41" s="25"/>
      <c r="AM41" s="25"/>
      <c r="AN41" s="25"/>
      <c r="AO41" s="25"/>
      <c r="AP41" s="25"/>
      <c r="AQ41" s="25"/>
      <c r="AR41" s="25"/>
      <c r="AS41" s="25"/>
      <c r="AT41" s="25"/>
      <c r="AU41" s="25"/>
      <c r="AV41" s="25"/>
      <c r="AW41" s="25"/>
      <c r="AX41" s="25"/>
      <c r="AY41" s="25"/>
      <c r="AZ41" s="25"/>
      <c r="BA41" s="25"/>
      <c r="BB41" s="25"/>
    </row>
    <row r="42" spans="1:54" s="18" customFormat="1" ht="36" customHeight="1" x14ac:dyDescent="0.25">
      <c r="A42" s="17"/>
      <c r="B42" s="191" t="s">
        <v>262</v>
      </c>
      <c r="C42" s="191"/>
      <c r="D42" s="80">
        <v>21.405182</v>
      </c>
      <c r="E42" s="80">
        <v>20.675656800000002</v>
      </c>
      <c r="F42" s="80">
        <v>24.484910800000002</v>
      </c>
      <c r="G42" s="80">
        <v>23.463054</v>
      </c>
      <c r="H42" s="80">
        <v>25.5969257</v>
      </c>
      <c r="I42" s="80">
        <v>23.956224200000001</v>
      </c>
      <c r="J42" s="80">
        <v>23.626326799999998</v>
      </c>
      <c r="K42" s="80">
        <v>24.157057799999997</v>
      </c>
      <c r="L42" s="80">
        <v>28.196076000000001</v>
      </c>
      <c r="M42" s="80">
        <v>29.398619999999998</v>
      </c>
      <c r="N42" s="80">
        <v>27.6071776</v>
      </c>
      <c r="O42" s="80">
        <v>28.257256600000002</v>
      </c>
      <c r="P42" s="80">
        <v>28.962421200000001</v>
      </c>
      <c r="Q42" s="80">
        <v>29.861601309999998</v>
      </c>
      <c r="R42" s="80">
        <v>30.08320758</v>
      </c>
      <c r="S42" s="80">
        <v>100</v>
      </c>
      <c r="T42" s="17"/>
      <c r="AA42" s="19"/>
      <c r="AB42" s="19"/>
      <c r="AC42" s="19"/>
      <c r="AD42" s="19"/>
      <c r="AE42" s="19"/>
      <c r="AI42" s="14"/>
      <c r="AL42" s="21"/>
      <c r="AM42" s="21"/>
      <c r="AN42" s="21"/>
      <c r="AO42" s="21"/>
      <c r="AP42" s="21"/>
      <c r="AQ42" s="21"/>
      <c r="AR42" s="21"/>
      <c r="AS42" s="21"/>
      <c r="AT42" s="21"/>
      <c r="AU42" s="21"/>
      <c r="AV42" s="21"/>
      <c r="AW42" s="21"/>
      <c r="AX42" s="21"/>
      <c r="AY42" s="21"/>
      <c r="AZ42" s="21"/>
      <c r="BA42" s="21"/>
      <c r="BB42" s="21"/>
    </row>
    <row r="43" spans="1:54" s="115" customFormat="1" ht="22.5" customHeight="1" x14ac:dyDescent="0.25">
      <c r="B43" s="121"/>
      <c r="C43" s="81" t="s">
        <v>13</v>
      </c>
      <c r="D43" s="83">
        <v>8.2112204999999996</v>
      </c>
      <c r="E43" s="83">
        <v>7.5177585000000002</v>
      </c>
      <c r="F43" s="83">
        <v>9.3911566000000004</v>
      </c>
      <c r="G43" s="83">
        <v>9.1148225000000007</v>
      </c>
      <c r="H43" s="83">
        <v>9.1549500000000013</v>
      </c>
      <c r="I43" s="83">
        <v>9.5602499999999999</v>
      </c>
      <c r="J43" s="83">
        <v>8.154300000000001</v>
      </c>
      <c r="K43" s="83">
        <v>8.9187000000000012</v>
      </c>
      <c r="L43" s="83">
        <v>12.656700000000001</v>
      </c>
      <c r="M43" s="83">
        <v>12.714450000000001</v>
      </c>
      <c r="N43" s="83">
        <v>12.80475</v>
      </c>
      <c r="O43" s="83">
        <v>13.41165</v>
      </c>
      <c r="P43" s="83">
        <v>13.43752095</v>
      </c>
      <c r="Q43" s="83">
        <v>14.25869913</v>
      </c>
      <c r="R43" s="83">
        <v>14.31252716</v>
      </c>
      <c r="S43" s="83">
        <v>47.576466445404222</v>
      </c>
      <c r="AL43" s="124"/>
      <c r="AM43" s="124"/>
      <c r="AN43" s="124"/>
      <c r="AO43" s="124"/>
      <c r="AP43" s="124"/>
      <c r="AQ43" s="124"/>
      <c r="AR43" s="124"/>
      <c r="AS43" s="124"/>
      <c r="AT43" s="124"/>
      <c r="AU43" s="124"/>
      <c r="AV43" s="124"/>
      <c r="AW43" s="124"/>
      <c r="AX43" s="124"/>
      <c r="AY43" s="124"/>
      <c r="AZ43" s="124"/>
      <c r="BA43" s="124"/>
      <c r="BB43" s="124"/>
    </row>
    <row r="44" spans="1:54" s="24" customFormat="1" ht="22.5" customHeight="1" x14ac:dyDescent="0.25">
      <c r="B44" s="81"/>
      <c r="C44" s="81" t="s">
        <v>2</v>
      </c>
      <c r="D44" s="83">
        <v>8.6721599999999999</v>
      </c>
      <c r="E44" s="83">
        <v>8.5412250000000007</v>
      </c>
      <c r="F44" s="83">
        <v>9.5115650000000009</v>
      </c>
      <c r="G44" s="83">
        <v>9.1674799999999994</v>
      </c>
      <c r="H44" s="83">
        <v>8.6335899999999999</v>
      </c>
      <c r="I44" s="83">
        <v>8.3889750000000003</v>
      </c>
      <c r="J44" s="83">
        <v>8.7127599999999994</v>
      </c>
      <c r="K44" s="83">
        <v>8.7584349999999986</v>
      </c>
      <c r="L44" s="83">
        <v>9.5653600000000001</v>
      </c>
      <c r="M44" s="83">
        <v>10.603705</v>
      </c>
      <c r="N44" s="83">
        <v>9.3775849999999998</v>
      </c>
      <c r="O44" s="83">
        <v>9.2527399999999993</v>
      </c>
      <c r="P44" s="83">
        <v>9.7465882500000003</v>
      </c>
      <c r="Q44" s="83">
        <v>9.5922285699999996</v>
      </c>
      <c r="R44" s="83">
        <v>9.676127300000001</v>
      </c>
      <c r="S44" s="83">
        <v>32.164546530712734</v>
      </c>
      <c r="AL44" s="25"/>
      <c r="AM44" s="25"/>
      <c r="AN44" s="25"/>
      <c r="AO44" s="25"/>
      <c r="AP44" s="25"/>
      <c r="AQ44" s="25"/>
      <c r="AR44" s="25"/>
      <c r="AS44" s="25"/>
      <c r="AT44" s="25"/>
      <c r="AU44" s="25"/>
      <c r="AV44" s="25"/>
      <c r="AW44" s="25"/>
      <c r="AX44" s="25"/>
      <c r="AY44" s="25"/>
      <c r="AZ44" s="25"/>
      <c r="BA44" s="25"/>
      <c r="BB44" s="25"/>
    </row>
    <row r="45" spans="1:54" s="24" customFormat="1" ht="22.5" customHeight="1" x14ac:dyDescent="0.25">
      <c r="B45" s="81"/>
      <c r="C45" s="81" t="s">
        <v>14</v>
      </c>
      <c r="D45" s="83">
        <v>1.9532480000000001</v>
      </c>
      <c r="E45" s="83">
        <v>1.901664</v>
      </c>
      <c r="F45" s="83">
        <v>2.2022399999999998</v>
      </c>
      <c r="G45" s="83">
        <v>1.9631679999999998</v>
      </c>
      <c r="H45" s="83">
        <v>1.2905424000000001</v>
      </c>
      <c r="I45" s="83">
        <v>0.47775839999999997</v>
      </c>
      <c r="J45" s="83">
        <v>0.41333039999999999</v>
      </c>
      <c r="K45" s="83">
        <v>0.76917119999999994</v>
      </c>
      <c r="L45" s="83">
        <v>0.32808720000000002</v>
      </c>
      <c r="M45" s="83">
        <v>0.31321919999999998</v>
      </c>
      <c r="N45" s="83">
        <v>0.69681359999999992</v>
      </c>
      <c r="O45" s="83">
        <v>0.51344159999999994</v>
      </c>
      <c r="P45" s="83">
        <v>0.57853965000000007</v>
      </c>
      <c r="Q45" s="83">
        <v>0.52223625000000007</v>
      </c>
      <c r="R45" s="83">
        <v>0.50092329000000002</v>
      </c>
      <c r="S45" s="83">
        <v>1.6651259300322259</v>
      </c>
      <c r="AL45" s="25"/>
      <c r="AM45" s="25"/>
      <c r="AN45" s="25"/>
      <c r="AO45" s="25"/>
      <c r="AP45" s="25"/>
      <c r="AQ45" s="25"/>
      <c r="AR45" s="25"/>
      <c r="AS45" s="25"/>
      <c r="AT45" s="25"/>
      <c r="AU45" s="25"/>
      <c r="AV45" s="25"/>
      <c r="AW45" s="25"/>
      <c r="AX45" s="25"/>
      <c r="AY45" s="25"/>
      <c r="AZ45" s="25"/>
      <c r="BA45" s="25"/>
      <c r="BB45" s="25"/>
    </row>
    <row r="46" spans="1:54" s="24" customFormat="1" ht="22.5" customHeight="1" x14ac:dyDescent="0.25">
      <c r="B46" s="81"/>
      <c r="C46" s="81" t="s">
        <v>15</v>
      </c>
      <c r="D46" s="83">
        <v>0.40144799999999997</v>
      </c>
      <c r="E46" s="83">
        <v>0.430344</v>
      </c>
      <c r="F46" s="83">
        <v>0.43137599999999998</v>
      </c>
      <c r="G46" s="83">
        <v>0.42208800000000002</v>
      </c>
      <c r="H46" s="83">
        <v>0.4240698</v>
      </c>
      <c r="I46" s="83">
        <v>0.47565980000000002</v>
      </c>
      <c r="J46" s="83">
        <v>0.510741</v>
      </c>
      <c r="K46" s="83">
        <v>0.50455020000000006</v>
      </c>
      <c r="L46" s="83">
        <v>0.5994758</v>
      </c>
      <c r="M46" s="83">
        <v>0.63146159999999996</v>
      </c>
      <c r="N46" s="83">
        <v>0.62630259999999993</v>
      </c>
      <c r="O46" s="83">
        <v>0.603603</v>
      </c>
      <c r="P46" s="83">
        <v>0.64395773000000001</v>
      </c>
      <c r="Q46" s="83">
        <v>0.71459101999999997</v>
      </c>
      <c r="R46" s="83">
        <v>0.73404444999999996</v>
      </c>
      <c r="S46" s="83">
        <v>2.4400471527112337</v>
      </c>
      <c r="AL46" s="25"/>
      <c r="AM46" s="25"/>
      <c r="AN46" s="25"/>
      <c r="AO46" s="25"/>
      <c r="AP46" s="25"/>
      <c r="AQ46" s="25"/>
      <c r="AR46" s="25"/>
      <c r="AS46" s="25"/>
      <c r="AT46" s="25"/>
      <c r="AU46" s="25"/>
      <c r="AV46" s="25"/>
      <c r="AW46" s="25"/>
      <c r="AX46" s="25"/>
      <c r="AY46" s="25"/>
      <c r="AZ46" s="25"/>
      <c r="BA46" s="25"/>
      <c r="BB46" s="25"/>
    </row>
    <row r="47" spans="1:54" s="24" customFormat="1" ht="27" customHeight="1" x14ac:dyDescent="0.25">
      <c r="B47" s="81"/>
      <c r="C47" s="82" t="s">
        <v>16</v>
      </c>
      <c r="D47" s="83">
        <v>1.5097494999999999</v>
      </c>
      <c r="E47" s="83">
        <v>1.5206344999999999</v>
      </c>
      <c r="F47" s="83">
        <v>1.4760060000000002</v>
      </c>
      <c r="G47" s="83">
        <v>1.4749175000000001</v>
      </c>
      <c r="H47" s="83">
        <v>2.5062912000000002</v>
      </c>
      <c r="I47" s="83">
        <v>2.9207429999999999</v>
      </c>
      <c r="J47" s="83">
        <v>2.8913724000000003</v>
      </c>
      <c r="K47" s="83">
        <v>2.8913724000000003</v>
      </c>
      <c r="L47" s="83">
        <v>2.9479380000000002</v>
      </c>
      <c r="M47" s="83">
        <v>2.6313882</v>
      </c>
      <c r="N47" s="83">
        <v>2.2604484</v>
      </c>
      <c r="O47" s="83">
        <v>3.497277</v>
      </c>
      <c r="P47" s="83">
        <v>3.5144272500000002</v>
      </c>
      <c r="Q47" s="83">
        <v>3.6673887700000001</v>
      </c>
      <c r="R47" s="83">
        <v>3.7991780099999999</v>
      </c>
      <c r="S47" s="83">
        <v>12.628899361535437</v>
      </c>
      <c r="AL47" s="25"/>
      <c r="AM47" s="25"/>
      <c r="AN47" s="25"/>
      <c r="AO47" s="25"/>
      <c r="AP47" s="25"/>
      <c r="AQ47" s="25"/>
      <c r="AR47" s="25"/>
      <c r="AS47" s="25"/>
      <c r="AT47" s="25"/>
      <c r="AU47" s="25"/>
      <c r="AV47" s="25"/>
      <c r="AW47" s="25"/>
      <c r="AX47" s="25"/>
      <c r="AY47" s="25"/>
      <c r="AZ47" s="25"/>
      <c r="BA47" s="25"/>
      <c r="BB47" s="25"/>
    </row>
    <row r="48" spans="1:54" s="18" customFormat="1" ht="36" customHeight="1" x14ac:dyDescent="0.25">
      <c r="A48" s="17"/>
      <c r="B48" s="191" t="s">
        <v>263</v>
      </c>
      <c r="C48" s="191"/>
      <c r="D48" s="80">
        <v>17.47818423</v>
      </c>
      <c r="E48" s="80">
        <v>19.15779637</v>
      </c>
      <c r="F48" s="80">
        <v>23.3209348</v>
      </c>
      <c r="G48" s="80">
        <v>20.52967846</v>
      </c>
      <c r="H48" s="80">
        <v>18.287076020000001</v>
      </c>
      <c r="I48" s="80">
        <v>25.486345100000001</v>
      </c>
      <c r="J48" s="80">
        <v>27.878833369999999</v>
      </c>
      <c r="K48" s="80">
        <v>30.774496059999997</v>
      </c>
      <c r="L48" s="80">
        <v>37.098451910000001</v>
      </c>
      <c r="M48" s="80">
        <v>37.814712970000002</v>
      </c>
      <c r="N48" s="80">
        <v>30.475956029999999</v>
      </c>
      <c r="O48" s="80">
        <v>33.058728260000002</v>
      </c>
      <c r="P48" s="80">
        <v>30.460411300000001</v>
      </c>
      <c r="Q48" s="80">
        <v>29.394542559999998</v>
      </c>
      <c r="R48" s="80">
        <v>33.27715929</v>
      </c>
      <c r="S48" s="80">
        <v>100</v>
      </c>
      <c r="T48" s="17"/>
      <c r="AA48" s="19"/>
      <c r="AB48" s="19"/>
      <c r="AC48" s="19"/>
      <c r="AD48" s="19"/>
      <c r="AE48" s="19"/>
      <c r="AI48" s="14"/>
      <c r="AL48" s="21"/>
      <c r="AM48" s="21"/>
      <c r="AN48" s="21"/>
      <c r="AO48" s="21"/>
      <c r="AP48" s="21"/>
      <c r="AQ48" s="21"/>
      <c r="AR48" s="21"/>
      <c r="AS48" s="21"/>
      <c r="AT48" s="21"/>
      <c r="AU48" s="21"/>
      <c r="AV48" s="21"/>
      <c r="AW48" s="21"/>
      <c r="AX48" s="21"/>
      <c r="AY48" s="21"/>
      <c r="AZ48" s="21"/>
      <c r="BA48" s="21"/>
      <c r="BB48" s="21"/>
    </row>
    <row r="49" spans="1:54" s="115" customFormat="1" ht="22.5" customHeight="1" x14ac:dyDescent="0.25">
      <c r="B49" s="121"/>
      <c r="C49" s="81" t="s">
        <v>4</v>
      </c>
      <c r="D49" s="83">
        <v>16.138327499999999</v>
      </c>
      <c r="E49" s="83">
        <v>15.8457405</v>
      </c>
      <c r="F49" s="83">
        <v>17.8874964</v>
      </c>
      <c r="G49" s="83">
        <v>15.966369</v>
      </c>
      <c r="H49" s="83">
        <v>13.233193499999999</v>
      </c>
      <c r="I49" s="83">
        <v>18.475349399999999</v>
      </c>
      <c r="J49" s="83">
        <v>20.9018348</v>
      </c>
      <c r="K49" s="83">
        <v>22.910756799999998</v>
      </c>
      <c r="L49" s="83">
        <v>28.552534999999999</v>
      </c>
      <c r="M49" s="83">
        <v>29.326152799999999</v>
      </c>
      <c r="N49" s="83">
        <v>22.664244</v>
      </c>
      <c r="O49" s="83">
        <v>26.2293658</v>
      </c>
      <c r="P49" s="83">
        <v>23.464709989999999</v>
      </c>
      <c r="Q49" s="83">
        <v>22.74892212</v>
      </c>
      <c r="R49" s="83">
        <v>24.196872930000001</v>
      </c>
      <c r="S49" s="83">
        <v>72.713156550208652</v>
      </c>
      <c r="AL49" s="124"/>
      <c r="AM49" s="124"/>
      <c r="AN49" s="124"/>
      <c r="AO49" s="124"/>
      <c r="AP49" s="124"/>
      <c r="AQ49" s="124"/>
      <c r="AR49" s="124"/>
      <c r="AS49" s="124"/>
      <c r="AT49" s="124"/>
      <c r="AU49" s="124"/>
      <c r="AV49" s="124"/>
      <c r="AW49" s="124"/>
      <c r="AX49" s="124"/>
      <c r="AY49" s="124"/>
      <c r="AZ49" s="124"/>
      <c r="BA49" s="124"/>
      <c r="BB49" s="124"/>
    </row>
    <row r="50" spans="1:54" s="24" customFormat="1" ht="22.5" customHeight="1" x14ac:dyDescent="0.25">
      <c r="B50" s="81"/>
      <c r="C50" s="81" t="s">
        <v>0</v>
      </c>
      <c r="D50" s="83">
        <v>1.3398567299999999</v>
      </c>
      <c r="E50" s="83">
        <v>3.31205587</v>
      </c>
      <c r="F50" s="83">
        <v>5.4334384</v>
      </c>
      <c r="G50" s="83">
        <v>4.5633094600000002</v>
      </c>
      <c r="H50" s="83">
        <v>5.0538825200000002</v>
      </c>
      <c r="I50" s="83">
        <v>7.0109957000000005</v>
      </c>
      <c r="J50" s="83">
        <v>6.9769985700000001</v>
      </c>
      <c r="K50" s="83">
        <v>7.86373926</v>
      </c>
      <c r="L50" s="83">
        <v>8.5459169100000008</v>
      </c>
      <c r="M50" s="83">
        <v>8.4885601700000013</v>
      </c>
      <c r="N50" s="83">
        <v>7.8117120299999998</v>
      </c>
      <c r="O50" s="83">
        <v>6.8293624600000005</v>
      </c>
      <c r="P50" s="83">
        <v>6.9957013100000003</v>
      </c>
      <c r="Q50" s="83">
        <v>6.6456204400000001</v>
      </c>
      <c r="R50" s="83">
        <v>9.0802863600000006</v>
      </c>
      <c r="S50" s="83">
        <v>27.286843449791355</v>
      </c>
      <c r="W50" s="49"/>
      <c r="AL50" s="25"/>
      <c r="AM50" s="25"/>
      <c r="AN50" s="25"/>
      <c r="AO50" s="25"/>
      <c r="AP50" s="25"/>
      <c r="AQ50" s="25"/>
      <c r="AR50" s="25"/>
      <c r="AS50" s="25"/>
      <c r="AT50" s="25"/>
      <c r="AU50" s="25"/>
      <c r="AV50" s="25"/>
      <c r="AW50" s="25"/>
      <c r="AX50" s="25"/>
      <c r="AY50" s="25"/>
      <c r="AZ50" s="25"/>
      <c r="BA50" s="25"/>
      <c r="BB50" s="25"/>
    </row>
    <row r="51" spans="1:54" s="24" customFormat="1" ht="22.5" customHeight="1" x14ac:dyDescent="0.25">
      <c r="B51" s="81"/>
      <c r="C51" s="81" t="s">
        <v>13</v>
      </c>
      <c r="D51" s="83">
        <v>3.7772665000000001</v>
      </c>
      <c r="E51" s="83">
        <v>3.3307190000000002</v>
      </c>
      <c r="F51" s="83">
        <v>3.8371564</v>
      </c>
      <c r="G51" s="83">
        <v>3.5356055</v>
      </c>
      <c r="H51" s="83">
        <v>3.3253499999999998</v>
      </c>
      <c r="I51" s="83">
        <v>4.3144499999999999</v>
      </c>
      <c r="J51" s="83">
        <v>4.1695500000000001</v>
      </c>
      <c r="K51" s="83">
        <v>5.9188499999999999</v>
      </c>
      <c r="L51" s="83">
        <v>8.8105499999999992</v>
      </c>
      <c r="M51" s="83">
        <v>8.3023500000000006</v>
      </c>
      <c r="N51" s="83">
        <v>7.5820500000000006</v>
      </c>
      <c r="O51" s="83">
        <v>8.5512000000000015</v>
      </c>
      <c r="P51" s="83">
        <v>5.1491716500000004</v>
      </c>
      <c r="Q51" s="83">
        <v>5.1183170899999997</v>
      </c>
      <c r="R51" s="83">
        <v>4.1847083500000002</v>
      </c>
      <c r="S51" s="83">
        <v>12.57531724247127</v>
      </c>
      <c r="AL51" s="25"/>
      <c r="AM51" s="25"/>
      <c r="AN51" s="25"/>
      <c r="AO51" s="25"/>
      <c r="AP51" s="25"/>
      <c r="AQ51" s="25"/>
      <c r="AR51" s="25"/>
      <c r="AS51" s="25"/>
      <c r="AT51" s="25"/>
      <c r="AU51" s="25"/>
      <c r="AV51" s="25"/>
      <c r="AW51" s="25"/>
      <c r="AX51" s="25"/>
      <c r="AY51" s="25"/>
      <c r="AZ51" s="25"/>
      <c r="BA51" s="25"/>
      <c r="BB51" s="25"/>
    </row>
    <row r="52" spans="1:54" s="24" customFormat="1" ht="22.5" customHeight="1" x14ac:dyDescent="0.25">
      <c r="B52" s="81"/>
      <c r="C52" s="81" t="s">
        <v>2</v>
      </c>
      <c r="D52" s="83">
        <v>1.2961549999999999</v>
      </c>
      <c r="E52" s="83">
        <v>1.273825</v>
      </c>
      <c r="F52" s="83">
        <v>1.4575400000000001</v>
      </c>
      <c r="G52" s="83">
        <v>1.503215</v>
      </c>
      <c r="H52" s="83">
        <v>1.978235</v>
      </c>
      <c r="I52" s="83">
        <v>3.2337899999999999</v>
      </c>
      <c r="J52" s="83">
        <v>3.7656499999999999</v>
      </c>
      <c r="K52" s="83">
        <v>3.5027649999999997</v>
      </c>
      <c r="L52" s="83">
        <v>5.106465</v>
      </c>
      <c r="M52" s="83">
        <v>6.1925150000000002</v>
      </c>
      <c r="N52" s="83">
        <v>4.5583650000000002</v>
      </c>
      <c r="O52" s="83">
        <v>3.896585</v>
      </c>
      <c r="P52" s="83">
        <v>5.1672452300000007</v>
      </c>
      <c r="Q52" s="83">
        <v>5.4919412599999999</v>
      </c>
      <c r="R52" s="83">
        <v>5.4108988099999999</v>
      </c>
      <c r="S52" s="83">
        <v>16.260098293985116</v>
      </c>
      <c r="AL52" s="25"/>
      <c r="AM52" s="25"/>
      <c r="AN52" s="25"/>
      <c r="AO52" s="25"/>
      <c r="AP52" s="25"/>
      <c r="AQ52" s="25"/>
      <c r="AR52" s="25"/>
      <c r="AS52" s="25"/>
      <c r="AT52" s="25"/>
      <c r="AU52" s="25"/>
      <c r="AV52" s="25"/>
      <c r="AW52" s="25"/>
      <c r="AX52" s="25"/>
      <c r="AY52" s="25"/>
      <c r="AZ52" s="25"/>
      <c r="BA52" s="25"/>
      <c r="BB52" s="25"/>
    </row>
    <row r="53" spans="1:54" s="24" customFormat="1" ht="22.5" customHeight="1" x14ac:dyDescent="0.25">
      <c r="B53" s="81"/>
      <c r="C53" s="81" t="s">
        <v>14</v>
      </c>
      <c r="D53" s="83">
        <v>1.7419519999999999</v>
      </c>
      <c r="E53" s="83">
        <v>2.2270400000000001</v>
      </c>
      <c r="F53" s="83">
        <v>1.9224960000000002</v>
      </c>
      <c r="G53" s="83">
        <v>1.059456</v>
      </c>
      <c r="H53" s="83">
        <v>1.055628</v>
      </c>
      <c r="I53" s="83">
        <v>1.1884488</v>
      </c>
      <c r="J53" s="83">
        <v>1.4699495999999999</v>
      </c>
      <c r="K53" s="83">
        <v>0.79395119999999997</v>
      </c>
      <c r="L53" s="83">
        <v>2.9547671999999996</v>
      </c>
      <c r="M53" s="83">
        <v>3.0925439999999997</v>
      </c>
      <c r="N53" s="83">
        <v>0.95749919999999999</v>
      </c>
      <c r="O53" s="83">
        <v>5.0551200000000004E-2</v>
      </c>
      <c r="P53" s="83">
        <v>0.22594502999999999</v>
      </c>
      <c r="Q53" s="83">
        <v>0.19666075</v>
      </c>
      <c r="R53" s="83">
        <v>0.13347528</v>
      </c>
      <c r="S53" s="83">
        <v>0.4011017852720084</v>
      </c>
      <c r="AL53" s="25"/>
      <c r="AM53" s="25"/>
      <c r="AN53" s="25"/>
      <c r="AO53" s="25"/>
      <c r="AP53" s="25"/>
      <c r="AQ53" s="25"/>
      <c r="AR53" s="25"/>
      <c r="AS53" s="25"/>
      <c r="AT53" s="25"/>
      <c r="AU53" s="25"/>
      <c r="AV53" s="25"/>
      <c r="AW53" s="25"/>
      <c r="AX53" s="25"/>
      <c r="AY53" s="25"/>
      <c r="AZ53" s="25"/>
      <c r="BA53" s="25"/>
      <c r="BB53" s="25"/>
    </row>
    <row r="54" spans="1:54" s="24" customFormat="1" ht="22.5" customHeight="1" x14ac:dyDescent="0.25">
      <c r="B54" s="81"/>
      <c r="C54" s="81" t="s">
        <v>15</v>
      </c>
      <c r="D54" s="83">
        <v>0.114552</v>
      </c>
      <c r="E54" s="83">
        <v>0.15170400000000001</v>
      </c>
      <c r="F54" s="83">
        <v>0.19814400000000001</v>
      </c>
      <c r="G54" s="83">
        <v>1.9608E-2</v>
      </c>
      <c r="H54" s="83">
        <v>5.0558199999999998E-2</v>
      </c>
      <c r="I54" s="83">
        <v>0.39724300000000001</v>
      </c>
      <c r="J54" s="83">
        <v>0.49010500000000001</v>
      </c>
      <c r="K54" s="83">
        <v>0.34049400000000002</v>
      </c>
      <c r="L54" s="83">
        <v>0.85226679999999999</v>
      </c>
      <c r="M54" s="83">
        <v>0.47153260000000002</v>
      </c>
      <c r="N54" s="83">
        <v>0.54685400000000006</v>
      </c>
      <c r="O54" s="83">
        <v>1.4424564</v>
      </c>
      <c r="P54" s="83">
        <v>1.1976525600000001</v>
      </c>
      <c r="Q54" s="83">
        <v>0.64110453000000001</v>
      </c>
      <c r="R54" s="83">
        <v>0.90655645000000007</v>
      </c>
      <c r="S54" s="83">
        <v>2.7242603315374523</v>
      </c>
      <c r="AL54" s="25"/>
      <c r="AM54" s="25"/>
      <c r="AN54" s="25"/>
      <c r="AO54" s="25"/>
      <c r="AP54" s="25"/>
      <c r="AQ54" s="25"/>
      <c r="AR54" s="25"/>
      <c r="AS54" s="25"/>
      <c r="AT54" s="25"/>
      <c r="AU54" s="25"/>
      <c r="AV54" s="25"/>
      <c r="AW54" s="25"/>
      <c r="AX54" s="25"/>
      <c r="AY54" s="25"/>
      <c r="AZ54" s="25"/>
      <c r="BA54" s="25"/>
      <c r="BB54" s="25"/>
    </row>
    <row r="55" spans="1:54" s="24" customFormat="1" ht="27" customHeight="1" x14ac:dyDescent="0.25">
      <c r="B55" s="81"/>
      <c r="C55" s="82" t="s">
        <v>16</v>
      </c>
      <c r="D55" s="83">
        <v>0.47893999999999998</v>
      </c>
      <c r="E55" s="83">
        <v>0.30804550000000003</v>
      </c>
      <c r="F55" s="83">
        <v>0.320019</v>
      </c>
      <c r="G55" s="83">
        <v>0.1708945</v>
      </c>
      <c r="H55" s="83">
        <v>0.39378359999999996</v>
      </c>
      <c r="I55" s="83">
        <v>0.46013940000000003</v>
      </c>
      <c r="J55" s="83">
        <v>0.5373732</v>
      </c>
      <c r="K55" s="83">
        <v>0.44817360000000001</v>
      </c>
      <c r="L55" s="83">
        <v>0.42206640000000001</v>
      </c>
      <c r="M55" s="83">
        <v>0.46231499999999998</v>
      </c>
      <c r="N55" s="83">
        <v>0.35135939999999999</v>
      </c>
      <c r="O55" s="83">
        <v>0.48951</v>
      </c>
      <c r="P55" s="83">
        <v>0.44085379000000002</v>
      </c>
      <c r="Q55" s="83">
        <v>0.59107063999999998</v>
      </c>
      <c r="R55" s="83">
        <v>0.47786373999999998</v>
      </c>
      <c r="S55" s="83">
        <v>1.4360112166894039</v>
      </c>
      <c r="AL55" s="25"/>
      <c r="AM55" s="25"/>
      <c r="AN55" s="25"/>
      <c r="AO55" s="25"/>
      <c r="AP55" s="25"/>
      <c r="AQ55" s="25"/>
      <c r="AR55" s="25"/>
      <c r="AS55" s="25"/>
      <c r="AT55" s="25"/>
      <c r="AU55" s="25"/>
      <c r="AV55" s="25"/>
      <c r="AW55" s="25"/>
      <c r="AX55" s="25"/>
      <c r="AY55" s="25"/>
      <c r="AZ55" s="25"/>
      <c r="BA55" s="25"/>
      <c r="BB55" s="25"/>
    </row>
    <row r="56" spans="1:54" s="18" customFormat="1" ht="36" customHeight="1" x14ac:dyDescent="0.25">
      <c r="A56" s="17"/>
      <c r="B56" s="191" t="s">
        <v>264</v>
      </c>
      <c r="C56" s="191"/>
      <c r="D56" s="80">
        <v>52.262771869999995</v>
      </c>
      <c r="E56" s="80">
        <v>50.919204499999999</v>
      </c>
      <c r="F56" s="80">
        <v>49.832381349999999</v>
      </c>
      <c r="G56" s="80">
        <v>47.763129640000002</v>
      </c>
      <c r="H56" s="80">
        <v>44.525874010000003</v>
      </c>
      <c r="I56" s="80">
        <v>52.521362120000006</v>
      </c>
      <c r="J56" s="80">
        <v>48.94885567</v>
      </c>
      <c r="K56" s="80">
        <v>52.968813259999997</v>
      </c>
      <c r="L56" s="80">
        <v>51.393419890000004</v>
      </c>
      <c r="M56" s="80">
        <v>52.472917440000003</v>
      </c>
      <c r="N56" s="80">
        <v>54.457048970000002</v>
      </c>
      <c r="O56" s="80">
        <v>57.156324429999998</v>
      </c>
      <c r="P56" s="80">
        <v>56.916181729999998</v>
      </c>
      <c r="Q56" s="80">
        <v>54.637141020000001</v>
      </c>
      <c r="R56" s="80">
        <v>52.684449110000003</v>
      </c>
      <c r="S56" s="80">
        <v>100</v>
      </c>
      <c r="T56" s="17"/>
      <c r="AA56" s="19"/>
      <c r="AB56" s="19"/>
      <c r="AC56" s="19"/>
      <c r="AD56" s="19"/>
      <c r="AE56" s="19"/>
      <c r="AI56" s="14"/>
      <c r="AL56" s="21"/>
      <c r="AM56" s="21"/>
      <c r="AN56" s="21"/>
      <c r="AO56" s="21"/>
      <c r="AP56" s="21"/>
      <c r="AQ56" s="21"/>
      <c r="AR56" s="21"/>
      <c r="AS56" s="21"/>
      <c r="AT56" s="21"/>
      <c r="AU56" s="21"/>
      <c r="AV56" s="21"/>
      <c r="AW56" s="21"/>
      <c r="AX56" s="21"/>
      <c r="AY56" s="21"/>
      <c r="AZ56" s="21"/>
      <c r="BA56" s="21"/>
      <c r="BB56" s="21"/>
    </row>
    <row r="57" spans="1:54" s="115" customFormat="1" ht="22.5" customHeight="1" x14ac:dyDescent="0.25">
      <c r="B57" s="121"/>
      <c r="C57" s="81" t="s">
        <v>4</v>
      </c>
      <c r="D57" s="83">
        <v>27.429347799999999</v>
      </c>
      <c r="E57" s="83">
        <v>26.795766100000002</v>
      </c>
      <c r="F57" s="83">
        <v>24.767488799999999</v>
      </c>
      <c r="G57" s="83">
        <v>23.9687242</v>
      </c>
      <c r="H57" s="83">
        <v>19.7611104</v>
      </c>
      <c r="I57" s="83">
        <v>25.702049800000001</v>
      </c>
      <c r="J57" s="83">
        <v>20.953869999999998</v>
      </c>
      <c r="K57" s="83">
        <v>26.061520999999999</v>
      </c>
      <c r="L57" s="83">
        <v>22.815389800000002</v>
      </c>
      <c r="M57" s="83">
        <v>23.5172226</v>
      </c>
      <c r="N57" s="83">
        <v>26.346339800000003</v>
      </c>
      <c r="O57" s="83">
        <v>28.867033599999999</v>
      </c>
      <c r="P57" s="83">
        <v>26.045137699999998</v>
      </c>
      <c r="Q57" s="83">
        <v>26.766776050000001</v>
      </c>
      <c r="R57" s="83">
        <v>23.15177589</v>
      </c>
      <c r="S57" s="83">
        <v>43.944230757089905</v>
      </c>
      <c r="AL57" s="124"/>
      <c r="AM57" s="124"/>
      <c r="AN57" s="124"/>
      <c r="AO57" s="124"/>
      <c r="AP57" s="124"/>
      <c r="AQ57" s="124"/>
      <c r="AR57" s="124"/>
      <c r="AS57" s="124"/>
      <c r="AT57" s="124"/>
      <c r="AU57" s="124"/>
      <c r="AV57" s="124"/>
      <c r="AW57" s="124"/>
      <c r="AX57" s="124"/>
      <c r="AY57" s="124"/>
      <c r="AZ57" s="124"/>
      <c r="BA57" s="124"/>
      <c r="BB57" s="124"/>
    </row>
    <row r="58" spans="1:54" s="24" customFormat="1" ht="22.5" customHeight="1" x14ac:dyDescent="0.25">
      <c r="B58" s="81"/>
      <c r="C58" s="81" t="s">
        <v>0</v>
      </c>
      <c r="D58" s="83">
        <v>24.83342407</v>
      </c>
      <c r="E58" s="83">
        <v>24.123438399999998</v>
      </c>
      <c r="F58" s="83">
        <v>25.06489255</v>
      </c>
      <c r="G58" s="83">
        <v>23.794405439999998</v>
      </c>
      <c r="H58" s="83">
        <v>24.764763610000003</v>
      </c>
      <c r="I58" s="83">
        <v>26.819312320000002</v>
      </c>
      <c r="J58" s="83">
        <v>27.994985669999998</v>
      </c>
      <c r="K58" s="83">
        <v>26.907292259999998</v>
      </c>
      <c r="L58" s="83">
        <v>28.578030089999999</v>
      </c>
      <c r="M58" s="83">
        <v>28.95569484</v>
      </c>
      <c r="N58" s="83">
        <v>28.11070917</v>
      </c>
      <c r="O58" s="83">
        <v>28.289290830000002</v>
      </c>
      <c r="P58" s="83">
        <v>30.87104403</v>
      </c>
      <c r="Q58" s="83">
        <v>27.870364969999997</v>
      </c>
      <c r="R58" s="83">
        <v>29.53267322</v>
      </c>
      <c r="S58" s="83">
        <v>56.055769242910088</v>
      </c>
      <c r="AL58" s="25"/>
      <c r="AM58" s="25"/>
      <c r="AN58" s="25"/>
      <c r="AO58" s="25"/>
      <c r="AP58" s="25"/>
      <c r="AQ58" s="25"/>
      <c r="AR58" s="25"/>
      <c r="AS58" s="25"/>
      <c r="AT58" s="25"/>
      <c r="AU58" s="25"/>
      <c r="AV58" s="25"/>
      <c r="AW58" s="25"/>
      <c r="AX58" s="25"/>
      <c r="AY58" s="25"/>
      <c r="AZ58" s="25"/>
      <c r="BA58" s="25"/>
      <c r="BB58" s="25"/>
    </row>
    <row r="59" spans="1:54" s="24" customFormat="1" ht="22.5" customHeight="1" x14ac:dyDescent="0.25">
      <c r="B59" s="81"/>
      <c r="C59" s="81" t="s">
        <v>13</v>
      </c>
      <c r="D59" s="83">
        <v>8.3005300000000004E-2</v>
      </c>
      <c r="E59" s="83">
        <v>0.37089710000000004</v>
      </c>
      <c r="F59" s="83">
        <v>0.61886229999999998</v>
      </c>
      <c r="G59" s="83">
        <v>0.49487970000000003</v>
      </c>
      <c r="H59" s="83">
        <v>1.1550000000000001E-2</v>
      </c>
      <c r="I59" s="83">
        <v>1.0500000000000001E-2</v>
      </c>
      <c r="J59" s="83">
        <v>0</v>
      </c>
      <c r="K59" s="83">
        <v>2.07795</v>
      </c>
      <c r="L59" s="83">
        <v>8.6099999999999996E-2</v>
      </c>
      <c r="M59" s="83">
        <v>3.5700000000000003E-2</v>
      </c>
      <c r="N59" s="83">
        <v>0.40110000000000001</v>
      </c>
      <c r="O59" s="83">
        <v>0.45779999999999998</v>
      </c>
      <c r="P59" s="83">
        <v>0.28159005000000004</v>
      </c>
      <c r="Q59" s="83">
        <v>0.21398217999999999</v>
      </c>
      <c r="R59" s="83">
        <v>0.19549395</v>
      </c>
      <c r="S59" s="83">
        <v>0.37106575716835843</v>
      </c>
      <c r="AL59" s="25"/>
      <c r="AM59" s="25"/>
      <c r="AN59" s="25"/>
      <c r="AO59" s="25"/>
      <c r="AP59" s="25"/>
      <c r="AQ59" s="25"/>
      <c r="AR59" s="25"/>
      <c r="AS59" s="25"/>
      <c r="AT59" s="25"/>
      <c r="AU59" s="25"/>
      <c r="AV59" s="25"/>
      <c r="AW59" s="25"/>
      <c r="AX59" s="25"/>
      <c r="AY59" s="25"/>
      <c r="AZ59" s="25"/>
      <c r="BA59" s="25"/>
      <c r="BB59" s="25"/>
    </row>
    <row r="60" spans="1:54" s="24" customFormat="1" ht="22.5" customHeight="1" x14ac:dyDescent="0.25">
      <c r="B60" s="81"/>
      <c r="C60" s="81" t="s">
        <v>2</v>
      </c>
      <c r="D60" s="83">
        <v>1.7173800000000001</v>
      </c>
      <c r="E60" s="83">
        <v>1.1631899999999999</v>
      </c>
      <c r="F60" s="83">
        <v>0.87290000000000001</v>
      </c>
      <c r="G60" s="83">
        <v>1.1510100000000001</v>
      </c>
      <c r="H60" s="83">
        <v>1.4149100000000001</v>
      </c>
      <c r="I60" s="83">
        <v>2.4928400000000002</v>
      </c>
      <c r="J60" s="83">
        <v>4.4497600000000004</v>
      </c>
      <c r="K60" s="83">
        <v>5.3074350000000008</v>
      </c>
      <c r="L60" s="83">
        <v>5.3186</v>
      </c>
      <c r="M60" s="83">
        <v>5.2719100000000001</v>
      </c>
      <c r="N60" s="83">
        <v>5.3845749999999999</v>
      </c>
      <c r="O60" s="83">
        <v>4.8050100000000002</v>
      </c>
      <c r="P60" s="83">
        <v>5.1329757900000006</v>
      </c>
      <c r="Q60" s="83">
        <v>5.4208418400000005</v>
      </c>
      <c r="R60" s="83">
        <v>5.6229199900000006</v>
      </c>
      <c r="S60" s="83">
        <v>10.67282677334234</v>
      </c>
      <c r="AL60" s="25"/>
      <c r="AM60" s="25"/>
      <c r="AN60" s="25"/>
      <c r="AO60" s="25"/>
      <c r="AP60" s="25"/>
      <c r="AQ60" s="25"/>
      <c r="AR60" s="25"/>
      <c r="AS60" s="25"/>
      <c r="AT60" s="25"/>
      <c r="AU60" s="25"/>
      <c r="AV60" s="25"/>
      <c r="AW60" s="25"/>
      <c r="AX60" s="25"/>
      <c r="AY60" s="25"/>
      <c r="AZ60" s="25"/>
      <c r="BA60" s="25"/>
      <c r="BB60" s="25"/>
    </row>
    <row r="61" spans="1:54" s="115" customFormat="1" ht="22.5" customHeight="1" x14ac:dyDescent="0.25">
      <c r="B61" s="121"/>
      <c r="C61" s="81" t="s">
        <v>14</v>
      </c>
      <c r="D61" s="83">
        <v>1.2161919999999999</v>
      </c>
      <c r="E61" s="83">
        <v>2.1972800000000001</v>
      </c>
      <c r="F61" s="83">
        <v>1.3411839999999999</v>
      </c>
      <c r="G61" s="83">
        <v>0.53468799999999994</v>
      </c>
      <c r="H61" s="83">
        <v>0.57786959999999998</v>
      </c>
      <c r="I61" s="83">
        <v>0.94560479999999991</v>
      </c>
      <c r="J61" s="83">
        <v>0.33998159999999999</v>
      </c>
      <c r="K61" s="83">
        <v>1.0179624</v>
      </c>
      <c r="L61" s="83">
        <v>3.0390192000000003</v>
      </c>
      <c r="M61" s="83">
        <v>4.2809927999999999</v>
      </c>
      <c r="N61" s="83">
        <v>1.4084952000000002</v>
      </c>
      <c r="O61" s="83">
        <v>0.60463199999999995</v>
      </c>
      <c r="P61" s="83">
        <v>0.61694568000000005</v>
      </c>
      <c r="Q61" s="83">
        <v>0.73634783999999998</v>
      </c>
      <c r="R61" s="83">
        <v>0.63039652999999995</v>
      </c>
      <c r="S61" s="83">
        <v>1.196551431493178</v>
      </c>
      <c r="AL61" s="124"/>
      <c r="AM61" s="124"/>
      <c r="AN61" s="124"/>
      <c r="AO61" s="124"/>
      <c r="AP61" s="124"/>
      <c r="AQ61" s="124"/>
      <c r="AR61" s="124"/>
      <c r="AS61" s="124"/>
      <c r="AT61" s="124"/>
      <c r="AU61" s="124"/>
      <c r="AV61" s="124"/>
      <c r="AW61" s="124"/>
      <c r="AX61" s="124"/>
      <c r="AY61" s="124"/>
      <c r="AZ61" s="124"/>
      <c r="BA61" s="124"/>
      <c r="BB61" s="124"/>
    </row>
    <row r="62" spans="1:54" s="115" customFormat="1" ht="22.5" customHeight="1" x14ac:dyDescent="0.25">
      <c r="B62" s="121"/>
      <c r="C62" s="81" t="s">
        <v>15</v>
      </c>
      <c r="D62" s="83">
        <v>0.714144</v>
      </c>
      <c r="E62" s="83">
        <v>0.86687999999999998</v>
      </c>
      <c r="F62" s="83">
        <v>1.1806079999999999</v>
      </c>
      <c r="G62" s="83">
        <v>0.98039999999999994</v>
      </c>
      <c r="H62" s="83">
        <v>0.78210440000000003</v>
      </c>
      <c r="I62" s="83">
        <v>0.72845079999999995</v>
      </c>
      <c r="J62" s="83">
        <v>0.68201980000000006</v>
      </c>
      <c r="K62" s="83">
        <v>1.0080685999999999</v>
      </c>
      <c r="L62" s="83">
        <v>0.57161720000000005</v>
      </c>
      <c r="M62" s="83">
        <v>0.53447239999999996</v>
      </c>
      <c r="N62" s="83">
        <v>0.54891760000000001</v>
      </c>
      <c r="O62" s="83">
        <v>1.0679130000000001</v>
      </c>
      <c r="P62" s="83">
        <v>1.33007893</v>
      </c>
      <c r="Q62" s="83">
        <v>0.70349198999999996</v>
      </c>
      <c r="R62" s="83">
        <v>0.67701648000000003</v>
      </c>
      <c r="S62" s="83">
        <v>1.2850404463496534</v>
      </c>
      <c r="AL62" s="124"/>
      <c r="AM62" s="124"/>
      <c r="AN62" s="124"/>
      <c r="AO62" s="124"/>
      <c r="AP62" s="124"/>
      <c r="AQ62" s="124"/>
      <c r="AR62" s="124"/>
      <c r="AS62" s="124"/>
      <c r="AT62" s="124"/>
      <c r="AU62" s="124"/>
      <c r="AV62" s="124"/>
      <c r="AW62" s="124"/>
      <c r="AX62" s="124"/>
      <c r="AY62" s="124"/>
      <c r="AZ62" s="124"/>
      <c r="BA62" s="124"/>
      <c r="BB62" s="124"/>
    </row>
    <row r="63" spans="1:54" s="24" customFormat="1" ht="27" customHeight="1" x14ac:dyDescent="0.25">
      <c r="B63" s="81"/>
      <c r="C63" s="82" t="s">
        <v>16</v>
      </c>
      <c r="D63" s="83">
        <v>1.7862285</v>
      </c>
      <c r="E63" s="83">
        <v>1.5913869999999999</v>
      </c>
      <c r="F63" s="83">
        <v>2.0844774999999998</v>
      </c>
      <c r="G63" s="83">
        <v>1.6534314999999999</v>
      </c>
      <c r="H63" s="83">
        <v>1.5196566</v>
      </c>
      <c r="I63" s="83">
        <v>0.7277382</v>
      </c>
      <c r="J63" s="83">
        <v>0.99207360000000011</v>
      </c>
      <c r="K63" s="83">
        <v>0.43512000000000001</v>
      </c>
      <c r="L63" s="83">
        <v>0.34048139999999999</v>
      </c>
      <c r="M63" s="83">
        <v>0.32416440000000002</v>
      </c>
      <c r="N63" s="83">
        <v>0.27194999999999997</v>
      </c>
      <c r="O63" s="83">
        <v>0.35571059999999999</v>
      </c>
      <c r="P63" s="83">
        <v>0.20821906000000001</v>
      </c>
      <c r="Q63" s="83">
        <v>0.26176110999999996</v>
      </c>
      <c r="R63" s="83">
        <v>0.24849000000000002</v>
      </c>
      <c r="S63" s="83">
        <v>0.4716572047307111</v>
      </c>
      <c r="AL63" s="25"/>
      <c r="AM63" s="25"/>
      <c r="AN63" s="25"/>
      <c r="AO63" s="25"/>
      <c r="AP63" s="25"/>
      <c r="AQ63" s="25"/>
      <c r="AR63" s="25"/>
      <c r="AS63" s="25"/>
      <c r="AT63" s="25"/>
      <c r="AU63" s="25"/>
      <c r="AV63" s="25"/>
      <c r="AW63" s="25"/>
      <c r="AX63" s="25"/>
      <c r="AY63" s="25"/>
      <c r="AZ63" s="25"/>
      <c r="BA63" s="25"/>
      <c r="BB63" s="25"/>
    </row>
    <row r="64" spans="1:54" s="18" customFormat="1" ht="36" customHeight="1" x14ac:dyDescent="0.2">
      <c r="A64" s="17"/>
      <c r="B64" s="191" t="s">
        <v>336</v>
      </c>
      <c r="C64" s="191"/>
      <c r="D64" s="80">
        <v>160.02810944000001</v>
      </c>
      <c r="E64" s="80">
        <v>167.01097271999998</v>
      </c>
      <c r="F64" s="80">
        <v>185.58576957</v>
      </c>
      <c r="G64" s="80">
        <v>196.07490387000001</v>
      </c>
      <c r="H64" s="80">
        <v>177.73267806000001</v>
      </c>
      <c r="I64" s="80">
        <v>194.78744850999999</v>
      </c>
      <c r="J64" s="80">
        <v>199.84474445000001</v>
      </c>
      <c r="K64" s="80">
        <v>203.24680207</v>
      </c>
      <c r="L64" s="80">
        <v>222.06575998</v>
      </c>
      <c r="M64" s="80">
        <v>228.89752977000001</v>
      </c>
      <c r="N64" s="80">
        <v>228.5253409</v>
      </c>
      <c r="O64" s="80">
        <v>227.53575570999999</v>
      </c>
      <c r="P64" s="80">
        <v>228.23315764</v>
      </c>
      <c r="Q64" s="80">
        <v>237.37708078</v>
      </c>
      <c r="R64" s="80">
        <v>243.58675547999999</v>
      </c>
      <c r="S64" s="80" t="s">
        <v>17</v>
      </c>
      <c r="T64" s="17"/>
      <c r="X64" s="20"/>
      <c r="AA64" s="19"/>
      <c r="AB64" s="19"/>
      <c r="AC64" s="19"/>
      <c r="AD64" s="19"/>
      <c r="AE64" s="19"/>
      <c r="AI64" s="14"/>
      <c r="AL64" s="21"/>
      <c r="AM64" s="21"/>
      <c r="AN64" s="21"/>
      <c r="AO64" s="21"/>
      <c r="AP64" s="21"/>
      <c r="AQ64" s="21"/>
      <c r="AR64" s="21"/>
      <c r="AS64" s="21"/>
      <c r="AT64" s="21"/>
      <c r="AU64" s="21"/>
      <c r="AV64" s="21"/>
      <c r="AW64" s="21"/>
      <c r="AX64" s="21"/>
      <c r="AY64" s="21"/>
      <c r="AZ64" s="21"/>
      <c r="BA64" s="21"/>
      <c r="BB64" s="21"/>
    </row>
    <row r="65" spans="1:54" s="18" customFormat="1" ht="36" customHeight="1" x14ac:dyDescent="0.25">
      <c r="A65" s="17"/>
      <c r="B65" s="191" t="s">
        <v>337</v>
      </c>
      <c r="C65" s="191"/>
      <c r="D65" s="80">
        <v>314.35000000000002</v>
      </c>
      <c r="E65" s="80">
        <v>310.70999999999998</v>
      </c>
      <c r="F65" s="80">
        <v>324.81</v>
      </c>
      <c r="G65" s="80">
        <v>327.34999999999997</v>
      </c>
      <c r="H65" s="80">
        <v>301.29000000000002</v>
      </c>
      <c r="I65" s="80">
        <v>307.37</v>
      </c>
      <c r="J65" s="80">
        <v>299.5</v>
      </c>
      <c r="K65" s="80">
        <v>288.78999999999996</v>
      </c>
      <c r="L65" s="80">
        <v>301.38</v>
      </c>
      <c r="M65" s="80">
        <v>293.04999999999995</v>
      </c>
      <c r="N65" s="80">
        <v>278.39999999999998</v>
      </c>
      <c r="O65" s="80">
        <v>265.95999999999998</v>
      </c>
      <c r="P65" s="80">
        <v>251.92</v>
      </c>
      <c r="Q65" s="80">
        <v>250.16</v>
      </c>
      <c r="R65" s="80">
        <v>246.04999999999998</v>
      </c>
      <c r="S65" s="80" t="s">
        <v>17</v>
      </c>
      <c r="T65" s="17"/>
      <c r="AA65" s="19"/>
      <c r="AB65" s="19"/>
      <c r="AC65" s="19"/>
      <c r="AD65" s="19"/>
      <c r="AE65" s="19"/>
      <c r="AI65" s="14"/>
      <c r="AL65" s="21"/>
      <c r="AM65" s="21"/>
      <c r="AN65" s="21"/>
      <c r="AO65" s="21"/>
      <c r="AP65" s="21"/>
      <c r="AQ65" s="21"/>
      <c r="AR65" s="21"/>
      <c r="AS65" s="21"/>
      <c r="AT65" s="21"/>
      <c r="AU65" s="21"/>
      <c r="AV65" s="21"/>
      <c r="AW65" s="21"/>
      <c r="AX65" s="21"/>
      <c r="AY65" s="21"/>
      <c r="AZ65" s="21"/>
      <c r="BA65" s="21"/>
      <c r="BB65" s="21"/>
    </row>
    <row r="66" spans="1:54" s="18" customFormat="1" ht="36" customHeight="1" x14ac:dyDescent="0.25">
      <c r="A66" s="17"/>
      <c r="B66" s="191" t="s">
        <v>326</v>
      </c>
      <c r="C66" s="191"/>
      <c r="D66" s="80">
        <v>68.989999999999995</v>
      </c>
      <c r="E66" s="80">
        <v>67.73</v>
      </c>
      <c r="F66" s="80">
        <v>71.77</v>
      </c>
      <c r="G66" s="80">
        <v>68.86</v>
      </c>
      <c r="H66" s="80">
        <v>61.18</v>
      </c>
      <c r="I66" s="80">
        <v>60.040000000000006</v>
      </c>
      <c r="J66" s="80">
        <v>55.9</v>
      </c>
      <c r="K66" s="80">
        <v>55.71</v>
      </c>
      <c r="L66" s="80">
        <v>59.37</v>
      </c>
      <c r="M66" s="80">
        <v>58.75</v>
      </c>
      <c r="N66" s="80">
        <v>54.589999999999996</v>
      </c>
      <c r="O66" s="80">
        <v>54.239999999999995</v>
      </c>
      <c r="P66" s="80">
        <v>53.06</v>
      </c>
      <c r="Q66" s="80">
        <v>52.36</v>
      </c>
      <c r="R66" s="80">
        <v>51.32</v>
      </c>
      <c r="S66" s="80" t="s">
        <v>17</v>
      </c>
      <c r="T66" s="17"/>
      <c r="AA66" s="19"/>
      <c r="AB66" s="19"/>
      <c r="AC66" s="19"/>
      <c r="AD66" s="19"/>
      <c r="AE66" s="19"/>
      <c r="AI66" s="14"/>
      <c r="AL66" s="21"/>
      <c r="AM66" s="21"/>
      <c r="AN66" s="21"/>
      <c r="AO66" s="21"/>
      <c r="AP66" s="21"/>
      <c r="AQ66" s="21"/>
      <c r="AR66" s="21"/>
      <c r="AS66" s="21"/>
      <c r="AT66" s="21"/>
      <c r="AU66" s="21"/>
      <c r="AV66" s="21"/>
      <c r="AW66" s="21"/>
      <c r="AX66" s="21"/>
      <c r="AY66" s="21"/>
      <c r="AZ66" s="21"/>
      <c r="BA66" s="21"/>
      <c r="BB66" s="21"/>
    </row>
    <row r="67" spans="1:54" s="18" customFormat="1" ht="36" customHeight="1" x14ac:dyDescent="0.25">
      <c r="A67" s="27"/>
      <c r="B67" s="190" t="s">
        <v>327</v>
      </c>
      <c r="C67" s="190"/>
      <c r="D67" s="84">
        <v>129.58000000000001</v>
      </c>
      <c r="E67" s="84">
        <v>123.38000000000001</v>
      </c>
      <c r="F67" s="84">
        <v>126.89</v>
      </c>
      <c r="G67" s="84">
        <v>126.52</v>
      </c>
      <c r="H67" s="84">
        <v>121.83</v>
      </c>
      <c r="I67" s="84">
        <v>115.76</v>
      </c>
      <c r="J67" s="84">
        <v>114.08</v>
      </c>
      <c r="K67" s="84">
        <v>110.13000000000001</v>
      </c>
      <c r="L67" s="84">
        <v>118.53</v>
      </c>
      <c r="M67" s="84">
        <v>113.98</v>
      </c>
      <c r="N67" s="84">
        <v>103.63</v>
      </c>
      <c r="O67" s="84">
        <v>103.21</v>
      </c>
      <c r="P67" s="84">
        <v>94.19</v>
      </c>
      <c r="Q67" s="84">
        <v>93.94</v>
      </c>
      <c r="R67" s="84">
        <v>93.78</v>
      </c>
      <c r="S67" s="84" t="s">
        <v>17</v>
      </c>
      <c r="T67" s="27"/>
      <c r="AA67" s="19"/>
      <c r="AB67" s="19"/>
      <c r="AC67" s="19"/>
      <c r="AD67" s="19"/>
      <c r="AE67" s="19"/>
      <c r="AI67" s="14"/>
      <c r="AL67" s="21"/>
      <c r="AM67" s="21"/>
      <c r="AN67" s="21"/>
      <c r="AO67" s="21"/>
      <c r="AP67" s="21"/>
      <c r="AQ67" s="21"/>
      <c r="AR67" s="21"/>
      <c r="AS67" s="21"/>
      <c r="AT67" s="21"/>
      <c r="AU67" s="21"/>
      <c r="AV67" s="21"/>
      <c r="AW67" s="21"/>
      <c r="AX67" s="21"/>
      <c r="AY67" s="21"/>
      <c r="AZ67" s="21"/>
      <c r="BA67" s="21"/>
      <c r="BB67" s="21"/>
    </row>
    <row r="68" spans="1:54" s="22" customFormat="1" ht="18" x14ac:dyDescent="0.25">
      <c r="AL68" s="28"/>
      <c r="AM68" s="28"/>
      <c r="AN68" s="28"/>
      <c r="AO68" s="28"/>
      <c r="AP68" s="28"/>
      <c r="AQ68" s="28"/>
      <c r="AR68" s="28"/>
      <c r="AS68" s="28"/>
      <c r="AT68" s="28"/>
      <c r="AU68" s="28"/>
      <c r="AV68" s="28"/>
      <c r="AW68" s="28"/>
      <c r="AX68" s="28"/>
      <c r="AY68" s="28"/>
      <c r="AZ68" s="28"/>
      <c r="BA68" s="28"/>
      <c r="BB68" s="28"/>
    </row>
    <row r="69" spans="1:54" s="64" customFormat="1" ht="18.75" customHeight="1" x14ac:dyDescent="0.2">
      <c r="A69" s="185" t="s">
        <v>103</v>
      </c>
      <c r="B69" s="185"/>
      <c r="C69" s="185"/>
      <c r="D69" s="184"/>
      <c r="E69" s="184"/>
      <c r="F69" s="184"/>
      <c r="G69" s="184"/>
      <c r="H69" s="184"/>
      <c r="I69" s="184"/>
      <c r="J69" s="184"/>
      <c r="K69" s="184"/>
      <c r="L69" s="184"/>
      <c r="M69" s="184"/>
      <c r="N69" s="184"/>
      <c r="O69" s="184"/>
      <c r="S69" s="14"/>
      <c r="Y69" s="65"/>
      <c r="Z69" s="66"/>
    </row>
    <row r="70" spans="1:54" x14ac:dyDescent="0.25">
      <c r="I70" s="29"/>
      <c r="J70" s="29"/>
      <c r="K70" s="29"/>
      <c r="L70" s="29"/>
      <c r="M70" s="29"/>
      <c r="N70" s="29"/>
      <c r="O70" s="29"/>
      <c r="P70" s="29"/>
      <c r="Q70" s="29"/>
      <c r="R70" s="29"/>
      <c r="S70" s="29"/>
    </row>
    <row r="71" spans="1:54" x14ac:dyDescent="0.25">
      <c r="I71" s="29"/>
      <c r="J71" s="29"/>
      <c r="K71" s="29"/>
      <c r="L71" s="29"/>
      <c r="M71" s="29"/>
      <c r="N71" s="29"/>
      <c r="O71" s="29"/>
      <c r="P71" s="29"/>
      <c r="Q71" s="29"/>
      <c r="R71" s="29"/>
      <c r="S71" s="29"/>
    </row>
    <row r="72" spans="1:54" x14ac:dyDescent="0.25">
      <c r="I72" s="29"/>
      <c r="J72" s="29"/>
      <c r="K72" s="29"/>
      <c r="L72" s="29"/>
      <c r="M72" s="29"/>
      <c r="N72" s="29"/>
      <c r="O72" s="29"/>
      <c r="P72" s="29"/>
      <c r="Q72" s="29"/>
      <c r="R72" s="29"/>
      <c r="S72" s="29"/>
    </row>
  </sheetData>
  <mergeCells count="15">
    <mergeCell ref="V3:W3"/>
    <mergeCell ref="B34:C34"/>
    <mergeCell ref="B3:C3"/>
    <mergeCell ref="B4:C4"/>
    <mergeCell ref="B13:C13"/>
    <mergeCell ref="B20:C20"/>
    <mergeCell ref="B30:C30"/>
    <mergeCell ref="B66:C66"/>
    <mergeCell ref="B67:C67"/>
    <mergeCell ref="B38:C38"/>
    <mergeCell ref="B42:C42"/>
    <mergeCell ref="B48:C48"/>
    <mergeCell ref="B56:C56"/>
    <mergeCell ref="B64:C64"/>
    <mergeCell ref="B65:C65"/>
  </mergeCells>
  <hyperlinks>
    <hyperlink ref="V3" location="Índice!A1" display="Volver al índice"/>
  </hyperlinks>
  <pageMargins left="0.18" right="0.25" top="0.75" bottom="0.75" header="0.3" footer="0.3"/>
  <pageSetup paperSize="9" scale="32" orientation="portrait" r:id="rId1"/>
  <drawing r:id="rId2"/>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67">
    <tabColor rgb="FFFFC081"/>
    <pageSetUpPr fitToPage="1"/>
  </sheetPr>
  <dimension ref="A1:BB72"/>
  <sheetViews>
    <sheetView showGridLines="0" zoomScale="60" zoomScaleNormal="60" workbookViewId="0"/>
  </sheetViews>
  <sheetFormatPr baseColWidth="10" defaultColWidth="11.42578125" defaultRowHeight="11.25" x14ac:dyDescent="0.25"/>
  <cols>
    <col min="1" max="1" width="2.28515625" style="14" customWidth="1"/>
    <col min="2" max="2" width="5.7109375" style="14" customWidth="1"/>
    <col min="3" max="3" width="72.42578125" style="14" customWidth="1"/>
    <col min="4" max="8" width="15" style="14" customWidth="1"/>
    <col min="9" max="18" width="15" style="30" customWidth="1"/>
    <col min="19" max="19" width="16.85546875" style="30" customWidth="1"/>
    <col min="20" max="20" width="2.28515625" style="14" customWidth="1"/>
    <col min="21" max="27" width="11.42578125" style="14"/>
    <col min="28" max="28" width="16.140625" style="14" bestFit="1" customWidth="1"/>
    <col min="29" max="37" width="11.42578125" style="14"/>
    <col min="38" max="54" width="11.42578125" style="16"/>
    <col min="55" max="16384" width="11.42578125" style="14"/>
  </cols>
  <sheetData>
    <row r="1" spans="1:54" s="6" customFormat="1" ht="39.75" customHeight="1" x14ac:dyDescent="0.25">
      <c r="D1" s="7"/>
      <c r="E1" s="7"/>
      <c r="F1" s="7"/>
      <c r="G1" s="7"/>
      <c r="H1" s="7"/>
      <c r="I1" s="7"/>
      <c r="J1" s="7"/>
      <c r="K1" s="7"/>
      <c r="L1" s="7"/>
      <c r="AB1" s="8" t="e">
        <f ca="1">YEAR(TODAY())-1 &amp; ": " &amp; FIXED(HLOOKUP(YEAR(TODAY())-1,D3:AE4,2,FALSE)) &amp;
" Mtep"</f>
        <v>#N/A</v>
      </c>
      <c r="AL1" s="9"/>
      <c r="AM1" s="9"/>
      <c r="AN1" s="9"/>
      <c r="AO1" s="9"/>
      <c r="AP1" s="9"/>
      <c r="AQ1" s="9"/>
      <c r="AR1" s="9"/>
      <c r="AS1" s="9"/>
      <c r="AT1" s="9"/>
      <c r="AU1" s="9"/>
      <c r="AV1" s="9"/>
      <c r="AW1" s="9"/>
      <c r="AX1" s="9"/>
      <c r="AY1" s="9"/>
      <c r="AZ1" s="9"/>
      <c r="BA1" s="9"/>
      <c r="BB1" s="9"/>
    </row>
    <row r="2" spans="1:54" s="6" customFormat="1" ht="39.75" customHeight="1" x14ac:dyDescent="0.25">
      <c r="D2" s="7"/>
      <c r="E2" s="7"/>
      <c r="F2" s="7"/>
      <c r="G2" s="7"/>
      <c r="H2" s="7"/>
      <c r="I2" s="7"/>
      <c r="J2" s="7"/>
      <c r="K2" s="7"/>
      <c r="L2" s="7"/>
      <c r="S2" s="70"/>
      <c r="W2" s="11"/>
      <c r="Y2" s="12"/>
      <c r="AL2" s="9"/>
      <c r="AM2" s="9"/>
      <c r="AN2" s="9"/>
      <c r="AO2" s="9"/>
      <c r="AP2" s="9"/>
      <c r="AQ2" s="9"/>
      <c r="AR2" s="9"/>
      <c r="AS2" s="9"/>
      <c r="AT2" s="9"/>
      <c r="AU2" s="9"/>
      <c r="AV2" s="9"/>
      <c r="AW2" s="9"/>
      <c r="AX2" s="9"/>
      <c r="AY2" s="9"/>
      <c r="AZ2" s="9"/>
      <c r="BA2" s="9"/>
      <c r="BB2" s="9"/>
    </row>
    <row r="3" spans="1:54" ht="65.25" customHeight="1" x14ac:dyDescent="0.25">
      <c r="A3" s="71"/>
      <c r="B3" s="193" t="s">
        <v>301</v>
      </c>
      <c r="C3" s="193"/>
      <c r="D3" s="13">
        <v>2005</v>
      </c>
      <c r="E3" s="13">
        <v>2006</v>
      </c>
      <c r="F3" s="13">
        <v>2007</v>
      </c>
      <c r="G3" s="13">
        <v>2008</v>
      </c>
      <c r="H3" s="13">
        <v>2009</v>
      </c>
      <c r="I3" s="13">
        <v>2010</v>
      </c>
      <c r="J3" s="13">
        <v>2011</v>
      </c>
      <c r="K3" s="13">
        <v>2012</v>
      </c>
      <c r="L3" s="13">
        <v>2013</v>
      </c>
      <c r="M3" s="13">
        <v>2014</v>
      </c>
      <c r="N3" s="13">
        <v>2015</v>
      </c>
      <c r="O3" s="13">
        <v>2016</v>
      </c>
      <c r="P3" s="13">
        <v>2017</v>
      </c>
      <c r="Q3" s="13">
        <v>2018</v>
      </c>
      <c r="R3" s="13">
        <v>2019</v>
      </c>
      <c r="S3" s="73" t="s">
        <v>342</v>
      </c>
      <c r="T3" s="71"/>
      <c r="V3" s="192" t="s">
        <v>168</v>
      </c>
      <c r="W3" s="192"/>
      <c r="AF3" s="15"/>
    </row>
    <row r="4" spans="1:54" s="18" customFormat="1" ht="36" customHeight="1" x14ac:dyDescent="0.2">
      <c r="A4" s="61"/>
      <c r="B4" s="189" t="s">
        <v>256</v>
      </c>
      <c r="C4" s="189"/>
      <c r="D4" s="75">
        <v>17.15125746</v>
      </c>
      <c r="E4" s="75">
        <v>17.154442620000001</v>
      </c>
      <c r="F4" s="75">
        <v>17.356316719999999</v>
      </c>
      <c r="G4" s="75">
        <v>17.612267550000002</v>
      </c>
      <c r="H4" s="75">
        <v>17.76902995</v>
      </c>
      <c r="I4" s="75">
        <v>18.59585745</v>
      </c>
      <c r="J4" s="75">
        <v>18.530363489999999</v>
      </c>
      <c r="K4" s="75">
        <v>19.39796144</v>
      </c>
      <c r="L4" s="75">
        <v>19.499836169999998</v>
      </c>
      <c r="M4" s="75">
        <v>20.693210449999999</v>
      </c>
      <c r="N4" s="75">
        <v>20.826120490000001</v>
      </c>
      <c r="O4" s="75">
        <v>20.584958579999999</v>
      </c>
      <c r="P4" s="75">
        <v>20.70754268</v>
      </c>
      <c r="Q4" s="75">
        <v>20.28088816</v>
      </c>
      <c r="R4" s="75">
        <v>20.170612089999999</v>
      </c>
      <c r="S4" s="75">
        <v>100</v>
      </c>
      <c r="T4" s="61"/>
      <c r="AA4" s="19"/>
      <c r="AB4" s="19"/>
      <c r="AC4" s="19"/>
      <c r="AD4" s="19"/>
      <c r="AE4" s="20"/>
      <c r="AI4" s="14"/>
      <c r="AL4" s="21"/>
      <c r="AM4" s="21">
        <v>2006</v>
      </c>
      <c r="AN4" s="21">
        <v>2007</v>
      </c>
      <c r="AO4" s="21">
        <v>2008</v>
      </c>
      <c r="AP4" s="21">
        <v>2009</v>
      </c>
      <c r="AQ4" s="21">
        <v>2010</v>
      </c>
      <c r="AR4" s="21">
        <v>2011</v>
      </c>
      <c r="AS4" s="21">
        <v>2012</v>
      </c>
      <c r="AT4" s="21">
        <v>2013</v>
      </c>
      <c r="AU4" s="21">
        <v>2014</v>
      </c>
      <c r="AV4" s="21">
        <v>2015</v>
      </c>
      <c r="AW4" s="21">
        <v>2016</v>
      </c>
      <c r="AX4" s="21">
        <v>2017</v>
      </c>
      <c r="AY4" s="21">
        <v>2018</v>
      </c>
      <c r="AZ4" s="21">
        <v>2019</v>
      </c>
      <c r="BA4" s="21"/>
      <c r="BB4" s="21"/>
    </row>
    <row r="5" spans="1:54" s="115" customFormat="1" ht="22.5" customHeight="1" x14ac:dyDescent="0.25">
      <c r="B5" s="121"/>
      <c r="C5" s="81" t="s">
        <v>4</v>
      </c>
      <c r="D5" s="83">
        <v>6.1212735599999997</v>
      </c>
      <c r="E5" s="83">
        <v>6.1906996699999999</v>
      </c>
      <c r="F5" s="83">
        <v>6.2579770900000007</v>
      </c>
      <c r="G5" s="83">
        <v>6.2651677399999999</v>
      </c>
      <c r="H5" s="83">
        <v>6.2591201999999999</v>
      </c>
      <c r="I5" s="83">
        <v>6.1835674000000003</v>
      </c>
      <c r="J5" s="83">
        <v>6.0973989099999999</v>
      </c>
      <c r="K5" s="83">
        <v>6.4771907000000004</v>
      </c>
      <c r="L5" s="83">
        <v>6.3743320299999997</v>
      </c>
      <c r="M5" s="83">
        <v>6.5171917000000006</v>
      </c>
      <c r="N5" s="83">
        <v>6.7645634899999996</v>
      </c>
      <c r="O5" s="83">
        <v>6.68898496</v>
      </c>
      <c r="P5" s="83">
        <v>6.7695215799999993</v>
      </c>
      <c r="Q5" s="83">
        <v>6.6607211299999998</v>
      </c>
      <c r="R5" s="83">
        <v>6.1547257499999999</v>
      </c>
      <c r="S5" s="83">
        <v>30.513331586260257</v>
      </c>
      <c r="AA5" s="123"/>
      <c r="AB5" s="123"/>
      <c r="AL5" s="124" t="s">
        <v>325</v>
      </c>
      <c r="AM5" s="125">
        <f>+E4/D4-1</f>
        <v>1.8570999866507343E-4</v>
      </c>
      <c r="AN5" s="125">
        <f t="shared" ref="AN5:AZ5" si="0">+F4/E4-1</f>
        <v>1.1768036098394496E-2</v>
      </c>
      <c r="AO5" s="125">
        <f t="shared" si="0"/>
        <v>1.4746840250101423E-2</v>
      </c>
      <c r="AP5" s="125">
        <f t="shared" si="0"/>
        <v>8.9007505453206903E-3</v>
      </c>
      <c r="AQ5" s="125">
        <f t="shared" si="0"/>
        <v>4.653194363038371E-2</v>
      </c>
      <c r="AR5" s="125">
        <f t="shared" si="0"/>
        <v>-3.5219650492642751E-3</v>
      </c>
      <c r="AS5" s="125">
        <f t="shared" si="0"/>
        <v>4.6820341676956589E-2</v>
      </c>
      <c r="AT5" s="125">
        <f t="shared" si="0"/>
        <v>5.2518266063734664E-3</v>
      </c>
      <c r="AU5" s="125">
        <f t="shared" si="0"/>
        <v>6.1199195193033296E-2</v>
      </c>
      <c r="AV5" s="125">
        <f t="shared" si="0"/>
        <v>6.4228815688676111E-3</v>
      </c>
      <c r="AW5" s="125">
        <f t="shared" si="0"/>
        <v>-1.1579780790944683E-2</v>
      </c>
      <c r="AX5" s="125">
        <f t="shared" si="0"/>
        <v>5.9550326284893984E-3</v>
      </c>
      <c r="AY5" s="125">
        <f t="shared" si="0"/>
        <v>-2.0603821834064173E-2</v>
      </c>
      <c r="AZ5" s="125">
        <f t="shared" si="0"/>
        <v>-5.4374379036071785E-3</v>
      </c>
      <c r="BA5" s="124"/>
      <c r="BB5" s="124"/>
    </row>
    <row r="6" spans="1:54" s="115" customFormat="1" ht="22.5" customHeight="1" x14ac:dyDescent="0.25">
      <c r="B6" s="121"/>
      <c r="C6" s="81" t="s">
        <v>0</v>
      </c>
      <c r="D6" s="83">
        <v>3.2274501500000001</v>
      </c>
      <c r="E6" s="83">
        <v>3.3102080700000003</v>
      </c>
      <c r="F6" s="83">
        <v>3.6429786100000001</v>
      </c>
      <c r="G6" s="83">
        <v>3.4042735099999999</v>
      </c>
      <c r="H6" s="83">
        <v>3.5062831399999999</v>
      </c>
      <c r="I6" s="83">
        <v>3.72682512</v>
      </c>
      <c r="J6" s="83">
        <v>3.4086812200000001</v>
      </c>
      <c r="K6" s="83">
        <v>3.83834236</v>
      </c>
      <c r="L6" s="83">
        <v>3.9780941899999998</v>
      </c>
      <c r="M6" s="83">
        <v>4.3924833599999999</v>
      </c>
      <c r="N6" s="83">
        <v>4.0879196699999998</v>
      </c>
      <c r="O6" s="83">
        <v>4.2080726999999998</v>
      </c>
      <c r="P6" s="83">
        <v>4.2450258000000005</v>
      </c>
      <c r="Q6" s="83">
        <v>3.7327401</v>
      </c>
      <c r="R6" s="83">
        <v>3.9645678899999997</v>
      </c>
      <c r="S6" s="83">
        <v>19.655168977075895</v>
      </c>
      <c r="AF6" s="24"/>
      <c r="AL6" s="124" t="s">
        <v>324</v>
      </c>
      <c r="AM6" s="125">
        <f>+E64/D64-1</f>
        <v>3.1763521924117466E-3</v>
      </c>
      <c r="AN6" s="125">
        <f t="shared" ref="AN6:AZ6" si="1">+F64/E64-1</f>
        <v>-3.3754760898644931E-2</v>
      </c>
      <c r="AO6" s="125">
        <f t="shared" si="1"/>
        <v>3.3763069607420038E-2</v>
      </c>
      <c r="AP6" s="125">
        <f t="shared" si="1"/>
        <v>-8.3580186639113818E-2</v>
      </c>
      <c r="AQ6" s="125">
        <f t="shared" si="1"/>
        <v>-7.6203672396719657E-3</v>
      </c>
      <c r="AR6" s="125">
        <f t="shared" si="1"/>
        <v>-2.3812315630801217E-2</v>
      </c>
      <c r="AS6" s="125">
        <f t="shared" si="1"/>
        <v>5.9008818426455223E-2</v>
      </c>
      <c r="AT6" s="125">
        <f t="shared" si="1"/>
        <v>1.6457561733522752E-3</v>
      </c>
      <c r="AU6" s="125">
        <f t="shared" si="1"/>
        <v>2.9203725027155292E-2</v>
      </c>
      <c r="AV6" s="125">
        <f t="shared" si="1"/>
        <v>-1.216432951566182E-2</v>
      </c>
      <c r="AW6" s="125">
        <f t="shared" si="1"/>
        <v>-1.4242101672291563E-2</v>
      </c>
      <c r="AX6" s="125">
        <f t="shared" si="1"/>
        <v>4.8449517204484316E-2</v>
      </c>
      <c r="AY6" s="125">
        <f t="shared" si="1"/>
        <v>-1.0957800060212741E-2</v>
      </c>
      <c r="AZ6" s="125">
        <f t="shared" si="1"/>
        <v>1.1725730998611184E-2</v>
      </c>
      <c r="BA6" s="124"/>
      <c r="BB6" s="124"/>
    </row>
    <row r="7" spans="1:54" s="24" customFormat="1" ht="22.5" customHeight="1" x14ac:dyDescent="0.25">
      <c r="B7" s="81"/>
      <c r="C7" s="81" t="s">
        <v>5</v>
      </c>
      <c r="D7" s="83">
        <v>2.1941535000000001</v>
      </c>
      <c r="E7" s="83">
        <v>1.9522454</v>
      </c>
      <c r="F7" s="83">
        <v>1.6741428</v>
      </c>
      <c r="G7" s="83">
        <v>1.9554720999999999</v>
      </c>
      <c r="H7" s="83">
        <v>1.4744972000000001</v>
      </c>
      <c r="I7" s="83">
        <v>1.3121039999999999</v>
      </c>
      <c r="J7" s="83">
        <v>1.4355416999999999</v>
      </c>
      <c r="K7" s="83">
        <v>1.6397948</v>
      </c>
      <c r="L7" s="83">
        <v>1.4299359999999999</v>
      </c>
      <c r="M7" s="83">
        <v>1.3974772</v>
      </c>
      <c r="N7" s="83">
        <v>1.3681802999999999</v>
      </c>
      <c r="O7" s="83">
        <v>1.1543823</v>
      </c>
      <c r="P7" s="83">
        <v>1.1619210200000001</v>
      </c>
      <c r="Q7" s="83">
        <v>1.2077914699999999</v>
      </c>
      <c r="R7" s="83">
        <v>1.3762432899999999</v>
      </c>
      <c r="S7" s="83">
        <v>6.8230120328490242</v>
      </c>
      <c r="AF7" s="115"/>
      <c r="AI7" s="115"/>
      <c r="AL7" s="25"/>
      <c r="AM7" s="25"/>
      <c r="AN7" s="25"/>
      <c r="AO7" s="25"/>
      <c r="AP7" s="25"/>
      <c r="AQ7" s="25"/>
      <c r="AR7" s="25"/>
      <c r="AS7" s="25"/>
      <c r="AT7" s="25"/>
      <c r="AU7" s="25"/>
      <c r="AV7" s="25"/>
      <c r="AW7" s="25"/>
      <c r="AX7" s="25"/>
      <c r="AY7" s="25"/>
      <c r="AZ7" s="25"/>
      <c r="BA7" s="25"/>
      <c r="BB7" s="25"/>
    </row>
    <row r="8" spans="1:54" s="24" customFormat="1" ht="22.5" customHeight="1" x14ac:dyDescent="0.25">
      <c r="B8" s="81"/>
      <c r="C8" s="81" t="s">
        <v>1</v>
      </c>
      <c r="D8" s="83">
        <v>0</v>
      </c>
      <c r="E8" s="83">
        <v>0</v>
      </c>
      <c r="F8" s="83">
        <v>0</v>
      </c>
      <c r="G8" s="83">
        <v>0</v>
      </c>
      <c r="H8" s="83">
        <v>0</v>
      </c>
      <c r="I8" s="83">
        <v>0</v>
      </c>
      <c r="J8" s="83">
        <v>0</v>
      </c>
      <c r="K8" s="83">
        <v>0</v>
      </c>
      <c r="L8" s="83">
        <v>0</v>
      </c>
      <c r="M8" s="83">
        <v>0</v>
      </c>
      <c r="N8" s="83">
        <v>0</v>
      </c>
      <c r="O8" s="83">
        <v>0</v>
      </c>
      <c r="P8" s="83">
        <v>0</v>
      </c>
      <c r="Q8" s="83">
        <v>0</v>
      </c>
      <c r="R8" s="83">
        <v>0</v>
      </c>
      <c r="S8" s="83">
        <v>0</v>
      </c>
      <c r="AF8" s="115"/>
      <c r="AL8" s="25"/>
      <c r="AM8" s="25"/>
      <c r="AN8" s="25"/>
      <c r="AO8" s="25"/>
      <c r="AP8" s="25"/>
      <c r="AQ8" s="25"/>
      <c r="AR8" s="25"/>
      <c r="AS8" s="25"/>
      <c r="AT8" s="25"/>
      <c r="AU8" s="25"/>
      <c r="AV8" s="25"/>
      <c r="AW8" s="25"/>
      <c r="AX8" s="25"/>
      <c r="AY8" s="25"/>
      <c r="AZ8" s="25"/>
      <c r="BA8" s="25"/>
      <c r="BB8" s="25"/>
    </row>
    <row r="9" spans="1:54" s="24" customFormat="1" ht="22.5" customHeight="1" x14ac:dyDescent="0.25">
      <c r="B9" s="81"/>
      <c r="C9" s="81" t="s">
        <v>6</v>
      </c>
      <c r="D9" s="83">
        <v>2.0060359999999999</v>
      </c>
      <c r="E9" s="83">
        <v>2.0271919999999999</v>
      </c>
      <c r="F9" s="83">
        <v>2.0330400000000002</v>
      </c>
      <c r="G9" s="83">
        <v>1.92167</v>
      </c>
      <c r="H9" s="83">
        <v>2.0824039999999999</v>
      </c>
      <c r="I9" s="83">
        <v>2.1272099999999998</v>
      </c>
      <c r="J9" s="83">
        <v>2.160148</v>
      </c>
      <c r="K9" s="83">
        <v>1.9694860000000001</v>
      </c>
      <c r="L9" s="83">
        <v>1.9823</v>
      </c>
      <c r="M9" s="83">
        <v>2.0922939999999999</v>
      </c>
      <c r="N9" s="83">
        <v>2.1100100000000004</v>
      </c>
      <c r="O9" s="83">
        <v>2.2294640000000001</v>
      </c>
      <c r="P9" s="83">
        <v>2.1657429000000001</v>
      </c>
      <c r="Q9" s="83">
        <v>2.26122478</v>
      </c>
      <c r="R9" s="83">
        <v>2.2006527999999999</v>
      </c>
      <c r="S9" s="83">
        <v>10.910193454620147</v>
      </c>
      <c r="AF9" s="115"/>
      <c r="AL9" s="25"/>
      <c r="AM9" s="25"/>
      <c r="AN9" s="25"/>
      <c r="AO9" s="25"/>
      <c r="AP9" s="25"/>
      <c r="AQ9" s="25"/>
      <c r="AR9" s="25"/>
      <c r="AS9" s="25"/>
      <c r="AT9" s="25"/>
      <c r="AU9" s="25"/>
      <c r="AV9" s="25"/>
      <c r="AW9" s="25"/>
      <c r="AX9" s="25"/>
      <c r="AY9" s="25"/>
      <c r="AZ9" s="25"/>
      <c r="BA9" s="25"/>
      <c r="BB9" s="25"/>
    </row>
    <row r="10" spans="1:54" s="24" customFormat="1" ht="22.5" customHeight="1" x14ac:dyDescent="0.25">
      <c r="B10" s="81"/>
      <c r="C10" s="81" t="s">
        <v>7</v>
      </c>
      <c r="D10" s="83">
        <v>1.3217959000000001</v>
      </c>
      <c r="E10" s="83">
        <v>1.3210315800000001</v>
      </c>
      <c r="F10" s="83">
        <v>1.2686483800000001</v>
      </c>
      <c r="G10" s="83">
        <v>1.1871939999999999</v>
      </c>
      <c r="H10" s="83">
        <v>1.10946894</v>
      </c>
      <c r="I10" s="83">
        <v>1.2362711400000002</v>
      </c>
      <c r="J10" s="83">
        <v>1.2518934899999998</v>
      </c>
      <c r="K10" s="83">
        <v>1.24321188</v>
      </c>
      <c r="L10" s="83">
        <v>1.1806669999999999</v>
      </c>
      <c r="M10" s="83">
        <v>1.19702482</v>
      </c>
      <c r="N10" s="83">
        <v>1.2099811</v>
      </c>
      <c r="O10" s="83">
        <v>1.2035799199999999</v>
      </c>
      <c r="P10" s="83">
        <v>1.2585345800000001</v>
      </c>
      <c r="Q10" s="83">
        <v>1.23580172</v>
      </c>
      <c r="R10" s="83">
        <v>1.2423987999999999</v>
      </c>
      <c r="S10" s="83">
        <v>6.1594501666905037</v>
      </c>
      <c r="AL10" s="25"/>
      <c r="AM10" s="25"/>
      <c r="AN10" s="25"/>
      <c r="AO10" s="25"/>
      <c r="AP10" s="25"/>
      <c r="AQ10" s="25"/>
      <c r="AR10" s="25"/>
      <c r="AS10" s="25"/>
      <c r="AT10" s="25"/>
      <c r="AU10" s="25"/>
      <c r="AV10" s="25"/>
      <c r="AW10" s="25"/>
      <c r="AX10" s="25"/>
      <c r="AY10" s="25"/>
      <c r="AZ10" s="25"/>
      <c r="BA10" s="25"/>
      <c r="BB10" s="25"/>
    </row>
    <row r="11" spans="1:54" s="24" customFormat="1" ht="22.5" customHeight="1" x14ac:dyDescent="0.25">
      <c r="B11" s="81"/>
      <c r="C11" s="126" t="s">
        <v>18</v>
      </c>
      <c r="D11" s="83">
        <v>5.2804000000000004E-2</v>
      </c>
      <c r="E11" s="83">
        <v>5.3491999999999998E-2</v>
      </c>
      <c r="F11" s="83">
        <v>8.0238000000000004E-2</v>
      </c>
      <c r="G11" s="83">
        <v>9.1245999999999994E-2</v>
      </c>
      <c r="H11" s="83">
        <v>0.12728</v>
      </c>
      <c r="I11" s="83">
        <v>0.141126</v>
      </c>
      <c r="J11" s="83">
        <v>0.16864599999999999</v>
      </c>
      <c r="K11" s="83">
        <v>0.17922400000000002</v>
      </c>
      <c r="L11" s="83">
        <v>0.17449400000000001</v>
      </c>
      <c r="M11" s="83">
        <v>0.19169399999999998</v>
      </c>
      <c r="N11" s="83">
        <v>0.205454</v>
      </c>
      <c r="O11" s="83">
        <v>0.203046</v>
      </c>
      <c r="P11" s="83">
        <v>0.19055303000000001</v>
      </c>
      <c r="Q11" s="83">
        <v>0.19084396999999997</v>
      </c>
      <c r="R11" s="83">
        <v>0.20969220000000002</v>
      </c>
      <c r="S11" s="83">
        <v>1.0395926462933631</v>
      </c>
      <c r="AL11" s="25"/>
      <c r="AM11" s="25"/>
      <c r="AN11" s="25"/>
      <c r="AO11" s="25"/>
      <c r="AP11" s="25"/>
      <c r="AQ11" s="25"/>
      <c r="AR11" s="25"/>
      <c r="AS11" s="25"/>
      <c r="AT11" s="25"/>
      <c r="AU11" s="25"/>
      <c r="AV11" s="25"/>
      <c r="AW11" s="25"/>
      <c r="AX11" s="25"/>
      <c r="AY11" s="25"/>
      <c r="AZ11" s="25"/>
      <c r="BA11" s="25"/>
      <c r="BB11" s="25"/>
    </row>
    <row r="12" spans="1:54" s="24" customFormat="1" ht="27" customHeight="1" x14ac:dyDescent="0.25">
      <c r="A12" s="23"/>
      <c r="B12" s="77"/>
      <c r="C12" s="78" t="s">
        <v>19</v>
      </c>
      <c r="D12" s="79">
        <v>2.22774435</v>
      </c>
      <c r="E12" s="79">
        <v>2.2995739000000004</v>
      </c>
      <c r="F12" s="79">
        <v>2.3992918399999983</v>
      </c>
      <c r="G12" s="79">
        <v>2.7872442000000017</v>
      </c>
      <c r="H12" s="79">
        <v>3.2099764700000009</v>
      </c>
      <c r="I12" s="79">
        <v>3.8687537900000013</v>
      </c>
      <c r="J12" s="79">
        <v>4.0080541699999976</v>
      </c>
      <c r="K12" s="79">
        <v>4.050711699999999</v>
      </c>
      <c r="L12" s="79">
        <v>4.3800129499999993</v>
      </c>
      <c r="M12" s="79">
        <v>4.9050453699999981</v>
      </c>
      <c r="N12" s="79">
        <v>5.0800119300000013</v>
      </c>
      <c r="O12" s="79">
        <v>4.897428699999999</v>
      </c>
      <c r="P12" s="79">
        <v>4.9162437700000012</v>
      </c>
      <c r="Q12" s="79">
        <v>4.9917649900000018</v>
      </c>
      <c r="R12" s="79">
        <v>5.0223313600000008</v>
      </c>
      <c r="S12" s="79">
        <v>24.899251136210815</v>
      </c>
      <c r="T12" s="23"/>
      <c r="AL12" s="25"/>
      <c r="AM12" s="25"/>
      <c r="AN12" s="25"/>
      <c r="AO12" s="25"/>
      <c r="AP12" s="25"/>
      <c r="AQ12" s="25"/>
      <c r="AR12" s="25"/>
      <c r="AS12" s="25"/>
      <c r="AT12" s="25"/>
      <c r="AU12" s="25"/>
      <c r="AV12" s="25"/>
      <c r="AW12" s="25"/>
      <c r="AX12" s="25"/>
      <c r="AY12" s="25"/>
      <c r="AZ12" s="25"/>
      <c r="BA12" s="25"/>
      <c r="BB12" s="25"/>
    </row>
    <row r="13" spans="1:54" s="18" customFormat="1" ht="36" customHeight="1" x14ac:dyDescent="0.25">
      <c r="A13" s="17"/>
      <c r="B13" s="191" t="s">
        <v>257</v>
      </c>
      <c r="C13" s="191"/>
      <c r="D13" s="80">
        <v>12.823804640000001</v>
      </c>
      <c r="E13" s="80">
        <v>12.97092512</v>
      </c>
      <c r="F13" s="80">
        <v>13.025598910000001</v>
      </c>
      <c r="G13" s="80">
        <v>12.98978243</v>
      </c>
      <c r="H13" s="80">
        <v>12.87290381</v>
      </c>
      <c r="I13" s="80">
        <v>13.320196229999999</v>
      </c>
      <c r="J13" s="80">
        <v>13.16719301</v>
      </c>
      <c r="K13" s="80">
        <v>13.301588260000001</v>
      </c>
      <c r="L13" s="80">
        <v>13.67502915</v>
      </c>
      <c r="M13" s="80">
        <v>14.62301596</v>
      </c>
      <c r="N13" s="80">
        <v>14.48740634</v>
      </c>
      <c r="O13" s="80">
        <v>14.78126793</v>
      </c>
      <c r="P13" s="80">
        <v>14.98107633</v>
      </c>
      <c r="Q13" s="80">
        <v>14.74076606</v>
      </c>
      <c r="R13" s="80">
        <v>15.16212011</v>
      </c>
      <c r="S13" s="80">
        <v>100</v>
      </c>
      <c r="T13" s="17"/>
      <c r="AA13" s="19"/>
      <c r="AB13" s="19"/>
      <c r="AC13" s="19"/>
      <c r="AD13" s="19"/>
      <c r="AE13" s="19"/>
      <c r="AI13" s="14"/>
      <c r="AL13" s="21"/>
      <c r="AM13" s="21"/>
      <c r="AN13" s="21"/>
      <c r="AO13" s="21"/>
      <c r="AP13" s="21"/>
      <c r="AQ13" s="21"/>
      <c r="AR13" s="21"/>
      <c r="AS13" s="21"/>
      <c r="AT13" s="21"/>
      <c r="AU13" s="21"/>
      <c r="AV13" s="21"/>
      <c r="AW13" s="21"/>
      <c r="AX13" s="21"/>
      <c r="AY13" s="21"/>
      <c r="AZ13" s="21"/>
      <c r="BA13" s="21"/>
      <c r="BB13" s="21"/>
    </row>
    <row r="14" spans="1:54" s="24" customFormat="1" ht="22.5" customHeight="1" x14ac:dyDescent="0.25">
      <c r="B14" s="81"/>
      <c r="C14" s="81" t="s">
        <v>4</v>
      </c>
      <c r="D14" s="83">
        <v>5.9631094000000004</v>
      </c>
      <c r="E14" s="83">
        <v>6.0167486999999999</v>
      </c>
      <c r="F14" s="83">
        <v>6.0560155</v>
      </c>
      <c r="G14" s="83">
        <v>6.0911438999999996</v>
      </c>
      <c r="H14" s="83">
        <v>5.8589180000000001</v>
      </c>
      <c r="I14" s="83">
        <v>5.9001869999999998</v>
      </c>
      <c r="J14" s="83">
        <v>5.874053</v>
      </c>
      <c r="K14" s="83">
        <v>5.8344820999999998</v>
      </c>
      <c r="L14" s="83">
        <v>5.9268060999999994</v>
      </c>
      <c r="M14" s="83">
        <v>6.0749678999999999</v>
      </c>
      <c r="N14" s="83">
        <v>6.2137304999999996</v>
      </c>
      <c r="O14" s="83">
        <v>6.3909571999999999</v>
      </c>
      <c r="P14" s="83">
        <v>6.6393718000000002</v>
      </c>
      <c r="Q14" s="83">
        <v>6.6790068700000003</v>
      </c>
      <c r="R14" s="83">
        <v>6.7967975800000007</v>
      </c>
      <c r="S14" s="83">
        <v>44.8274880471185</v>
      </c>
      <c r="AL14" s="25"/>
      <c r="AM14" s="25"/>
      <c r="AN14" s="25"/>
      <c r="AO14" s="25"/>
      <c r="AP14" s="25"/>
      <c r="AQ14" s="25"/>
      <c r="AR14" s="25"/>
      <c r="AS14" s="25"/>
      <c r="AT14" s="25"/>
      <c r="AU14" s="25"/>
      <c r="AV14" s="25"/>
      <c r="AW14" s="25"/>
      <c r="AX14" s="25"/>
      <c r="AY14" s="25"/>
      <c r="AZ14" s="25"/>
      <c r="BA14" s="25"/>
      <c r="BB14" s="25"/>
    </row>
    <row r="15" spans="1:54" s="115" customFormat="1" ht="22.5" customHeight="1" x14ac:dyDescent="0.25">
      <c r="B15" s="121"/>
      <c r="C15" s="81" t="s">
        <v>0</v>
      </c>
      <c r="D15" s="83">
        <v>1.3338181199999999</v>
      </c>
      <c r="E15" s="83">
        <v>1.3381882199999999</v>
      </c>
      <c r="F15" s="83">
        <v>1.33792003</v>
      </c>
      <c r="G15" s="83">
        <v>1.3713514099999999</v>
      </c>
      <c r="H15" s="83">
        <v>1.68814796</v>
      </c>
      <c r="I15" s="83">
        <v>1.78529096</v>
      </c>
      <c r="J15" s="83">
        <v>1.72248793</v>
      </c>
      <c r="K15" s="83">
        <v>1.9262245199999999</v>
      </c>
      <c r="L15" s="83">
        <v>2.2730126500000001</v>
      </c>
      <c r="M15" s="83">
        <v>3.0097991400000002</v>
      </c>
      <c r="N15" s="83">
        <v>2.6924228299999999</v>
      </c>
      <c r="O15" s="83">
        <v>2.9385145600000002</v>
      </c>
      <c r="P15" s="83">
        <v>2.8012459000000001</v>
      </c>
      <c r="Q15" s="83">
        <v>2.4890369300000001</v>
      </c>
      <c r="R15" s="83">
        <v>2.7832821600000002</v>
      </c>
      <c r="S15" s="83">
        <v>18.35681382159952</v>
      </c>
      <c r="AF15" s="24"/>
      <c r="AG15" s="24"/>
      <c r="AH15" s="24"/>
      <c r="AI15" s="24"/>
      <c r="AL15" s="124"/>
      <c r="AM15" s="124"/>
      <c r="AN15" s="124"/>
      <c r="AO15" s="124"/>
      <c r="AP15" s="124"/>
      <c r="AQ15" s="124"/>
      <c r="AR15" s="124"/>
      <c r="AS15" s="124"/>
      <c r="AT15" s="124"/>
      <c r="AU15" s="124"/>
      <c r="AV15" s="124"/>
      <c r="AW15" s="124"/>
      <c r="AX15" s="124"/>
      <c r="AY15" s="124"/>
      <c r="AZ15" s="124"/>
      <c r="BA15" s="124"/>
      <c r="BB15" s="124"/>
    </row>
    <row r="16" spans="1:54" s="24" customFormat="1" ht="22.5" customHeight="1" x14ac:dyDescent="0.25">
      <c r="B16" s="81"/>
      <c r="C16" s="81" t="s">
        <v>5</v>
      </c>
      <c r="D16" s="83">
        <v>0.84638095999999996</v>
      </c>
      <c r="E16" s="83">
        <v>0.87896816</v>
      </c>
      <c r="F16" s="83">
        <v>0.93566896999999993</v>
      </c>
      <c r="G16" s="83">
        <v>0.94611383999999998</v>
      </c>
      <c r="H16" s="83">
        <v>0.81823279000000004</v>
      </c>
      <c r="I16" s="83">
        <v>0.90203882999999996</v>
      </c>
      <c r="J16" s="83">
        <v>0.86812887999999999</v>
      </c>
      <c r="K16" s="83">
        <v>0.88442177</v>
      </c>
      <c r="L16" s="83">
        <v>0.93314540000000001</v>
      </c>
      <c r="M16" s="83">
        <v>0.94526615999999997</v>
      </c>
      <c r="N16" s="83">
        <v>0.93661751000000004</v>
      </c>
      <c r="O16" s="83">
        <v>0.88018775999999999</v>
      </c>
      <c r="P16" s="83">
        <v>0.90235045999999997</v>
      </c>
      <c r="Q16" s="83">
        <v>0.93551139000000005</v>
      </c>
      <c r="R16" s="83">
        <v>0.92529781</v>
      </c>
      <c r="S16" s="83">
        <v>6.102694104037143</v>
      </c>
      <c r="X16" s="127"/>
      <c r="AF16" s="128"/>
      <c r="AI16" s="115"/>
      <c r="AL16" s="25"/>
      <c r="AM16" s="25"/>
      <c r="AN16" s="25"/>
      <c r="AO16" s="25"/>
      <c r="AP16" s="25"/>
      <c r="AQ16" s="25"/>
      <c r="AR16" s="25"/>
      <c r="AS16" s="25"/>
      <c r="AT16" s="25"/>
      <c r="AU16" s="25"/>
      <c r="AV16" s="25"/>
      <c r="AW16" s="25"/>
      <c r="AX16" s="25"/>
      <c r="AY16" s="25"/>
      <c r="AZ16" s="25"/>
      <c r="BA16" s="25"/>
      <c r="BB16" s="25"/>
    </row>
    <row r="17" spans="1:54" s="24" customFormat="1" ht="22.5" customHeight="1" x14ac:dyDescent="0.25">
      <c r="B17" s="81"/>
      <c r="C17" s="81" t="s">
        <v>9</v>
      </c>
      <c r="D17" s="83">
        <v>3.2640439999999997</v>
      </c>
      <c r="E17" s="83">
        <v>3.337574</v>
      </c>
      <c r="F17" s="83">
        <v>3.353828</v>
      </c>
      <c r="G17" s="83">
        <v>3.3281999999999998</v>
      </c>
      <c r="H17" s="83">
        <v>3.3333600000000003</v>
      </c>
      <c r="I17" s="83">
        <v>3.4491160000000001</v>
      </c>
      <c r="J17" s="83">
        <v>3.4160919999999999</v>
      </c>
      <c r="K17" s="83">
        <v>3.376274</v>
      </c>
      <c r="L17" s="83">
        <v>3.3443679999999998</v>
      </c>
      <c r="M17" s="83">
        <v>3.3728339999999997</v>
      </c>
      <c r="N17" s="83">
        <v>3.4098139999999999</v>
      </c>
      <c r="O17" s="83">
        <v>3.3444540000000003</v>
      </c>
      <c r="P17" s="83">
        <v>3.3464691499999999</v>
      </c>
      <c r="Q17" s="83">
        <v>3.37189849</v>
      </c>
      <c r="R17" s="83">
        <v>3.3938687500000002</v>
      </c>
      <c r="S17" s="83">
        <v>22.383866671532392</v>
      </c>
      <c r="X17" s="127"/>
      <c r="AF17" s="128"/>
      <c r="AG17" s="115"/>
      <c r="AH17" s="115"/>
      <c r="AL17" s="25"/>
      <c r="AM17" s="25"/>
      <c r="AN17" s="25"/>
      <c r="AO17" s="25"/>
      <c r="AP17" s="25"/>
      <c r="AQ17" s="25"/>
      <c r="AR17" s="25"/>
      <c r="AS17" s="25"/>
      <c r="AT17" s="25"/>
      <c r="AU17" s="25"/>
      <c r="AV17" s="25"/>
      <c r="AW17" s="25"/>
      <c r="AX17" s="25"/>
      <c r="AY17" s="25"/>
      <c r="AZ17" s="25"/>
      <c r="BA17" s="25"/>
      <c r="BB17" s="25"/>
    </row>
    <row r="18" spans="1:54" s="24" customFormat="1" ht="22.5" customHeight="1" x14ac:dyDescent="0.25">
      <c r="B18" s="81"/>
      <c r="C18" s="81" t="s">
        <v>10</v>
      </c>
      <c r="D18" s="83">
        <v>0.23880223</v>
      </c>
      <c r="E18" s="83">
        <v>0.23803791000000002</v>
      </c>
      <c r="F18" s="83">
        <v>0.23638984999999998</v>
      </c>
      <c r="G18" s="83">
        <v>0.23008421000000001</v>
      </c>
      <c r="H18" s="83">
        <v>0.24207447999999998</v>
      </c>
      <c r="I18" s="83">
        <v>0.22853167999999999</v>
      </c>
      <c r="J18" s="83">
        <v>0.21651752999999999</v>
      </c>
      <c r="K18" s="83">
        <v>0.21620702</v>
      </c>
      <c r="L18" s="83">
        <v>0.19282361000000001</v>
      </c>
      <c r="M18" s="83">
        <v>0.20708295000000002</v>
      </c>
      <c r="N18" s="83">
        <v>0.20853994000000001</v>
      </c>
      <c r="O18" s="83">
        <v>0.20665301999999999</v>
      </c>
      <c r="P18" s="83">
        <v>0.20418039999999998</v>
      </c>
      <c r="Q18" s="83">
        <v>0.20050659999999998</v>
      </c>
      <c r="R18" s="83">
        <v>0.19690184999999999</v>
      </c>
      <c r="S18" s="83">
        <v>1.2986432541853805</v>
      </c>
      <c r="AF18" s="128"/>
      <c r="AL18" s="25"/>
      <c r="AM18" s="25"/>
      <c r="AN18" s="25"/>
      <c r="AO18" s="25"/>
      <c r="AP18" s="25"/>
      <c r="AQ18" s="25"/>
      <c r="AR18" s="25"/>
      <c r="AS18" s="25"/>
      <c r="AT18" s="25"/>
      <c r="AU18" s="25"/>
      <c r="AV18" s="25"/>
      <c r="AW18" s="25"/>
      <c r="AX18" s="25"/>
      <c r="AY18" s="25"/>
      <c r="AZ18" s="25"/>
      <c r="BA18" s="25"/>
      <c r="BB18" s="25"/>
    </row>
    <row r="19" spans="1:54" s="24" customFormat="1" ht="27" customHeight="1" x14ac:dyDescent="0.25">
      <c r="B19" s="81"/>
      <c r="C19" s="82" t="s">
        <v>7</v>
      </c>
      <c r="D19" s="83">
        <v>1.1776499300000001</v>
      </c>
      <c r="E19" s="83">
        <v>1.1614081300000001</v>
      </c>
      <c r="F19" s="83">
        <v>1.10577656</v>
      </c>
      <c r="G19" s="83">
        <v>1.0228890800000001</v>
      </c>
      <c r="H19" s="83">
        <v>0.93217058999999991</v>
      </c>
      <c r="I19" s="83">
        <v>1.0550317600000001</v>
      </c>
      <c r="J19" s="83">
        <v>1.0699136699999998</v>
      </c>
      <c r="K19" s="83">
        <v>1.0639788400000001</v>
      </c>
      <c r="L19" s="83">
        <v>1.0048733999999999</v>
      </c>
      <c r="M19" s="83">
        <v>1.01306582</v>
      </c>
      <c r="N19" s="83">
        <v>1.0262815700000001</v>
      </c>
      <c r="O19" s="83">
        <v>1.0205013999999999</v>
      </c>
      <c r="P19" s="83">
        <v>1.08745862</v>
      </c>
      <c r="Q19" s="83">
        <v>1.0648057799999999</v>
      </c>
      <c r="R19" s="83">
        <v>1.0659719600000002</v>
      </c>
      <c r="S19" s="83">
        <v>7.0304941015270721</v>
      </c>
      <c r="AL19" s="25"/>
      <c r="AM19" s="25"/>
      <c r="AN19" s="25"/>
      <c r="AO19" s="25"/>
      <c r="AP19" s="25"/>
      <c r="AQ19" s="25"/>
      <c r="AR19" s="25"/>
      <c r="AS19" s="25"/>
      <c r="AT19" s="25"/>
      <c r="AU19" s="25"/>
      <c r="AV19" s="25"/>
      <c r="AW19" s="25"/>
      <c r="AX19" s="25"/>
      <c r="AY19" s="25"/>
      <c r="AZ19" s="25"/>
      <c r="BA19" s="25"/>
      <c r="BB19" s="25"/>
    </row>
    <row r="20" spans="1:54" s="18" customFormat="1" ht="36" customHeight="1" x14ac:dyDescent="0.25">
      <c r="A20" s="17"/>
      <c r="B20" s="191" t="s">
        <v>258</v>
      </c>
      <c r="C20" s="191"/>
      <c r="D20" s="80">
        <v>3.6882820000000001</v>
      </c>
      <c r="E20" s="80">
        <v>3.73584</v>
      </c>
      <c r="F20" s="80">
        <v>3.7664560000000002</v>
      </c>
      <c r="G20" s="80">
        <v>3.7700680000000002</v>
      </c>
      <c r="H20" s="80">
        <v>3.73584</v>
      </c>
      <c r="I20" s="80">
        <v>3.8549499999999997</v>
      </c>
      <c r="J20" s="80">
        <v>3.817024</v>
      </c>
      <c r="K20" s="80">
        <v>3.8052420000000002</v>
      </c>
      <c r="L20" s="80">
        <v>3.7201019999999998</v>
      </c>
      <c r="M20" s="80">
        <v>3.742032</v>
      </c>
      <c r="N20" s="80">
        <v>3.7998240000000001</v>
      </c>
      <c r="O20" s="80">
        <v>3.753212</v>
      </c>
      <c r="P20" s="80">
        <v>3.8022633900000002</v>
      </c>
      <c r="Q20" s="80">
        <v>3.8184034000000002</v>
      </c>
      <c r="R20" s="80">
        <v>3.8477083300000001</v>
      </c>
      <c r="S20" s="80">
        <v>100</v>
      </c>
      <c r="T20" s="17"/>
      <c r="Y20" s="26"/>
      <c r="AA20" s="19"/>
      <c r="AB20" s="19"/>
      <c r="AC20" s="19"/>
      <c r="AD20" s="19"/>
      <c r="AE20" s="19"/>
      <c r="AI20" s="14"/>
      <c r="AL20" s="21"/>
      <c r="AM20" s="21"/>
      <c r="AN20" s="21"/>
      <c r="AO20" s="21"/>
      <c r="AP20" s="21"/>
      <c r="AQ20" s="21"/>
      <c r="AR20" s="21"/>
      <c r="AS20" s="21"/>
      <c r="AT20" s="21"/>
      <c r="AU20" s="21"/>
      <c r="AV20" s="21"/>
      <c r="AW20" s="21"/>
      <c r="AX20" s="21"/>
      <c r="AY20" s="21"/>
      <c r="AZ20" s="21"/>
      <c r="BA20" s="21"/>
      <c r="BB20" s="21"/>
    </row>
    <row r="21" spans="1:54" s="24" customFormat="1" ht="22.5" customHeight="1" x14ac:dyDescent="0.25">
      <c r="B21" s="81"/>
      <c r="C21" s="81" t="s">
        <v>4</v>
      </c>
      <c r="D21" s="83">
        <v>3.4399999999999996E-4</v>
      </c>
      <c r="E21" s="83">
        <v>2.0639999999999999E-3</v>
      </c>
      <c r="F21" s="83">
        <v>8.599999999999999E-5</v>
      </c>
      <c r="G21" s="83">
        <v>1.1438E-2</v>
      </c>
      <c r="H21" s="83">
        <v>8.5999999999999998E-4</v>
      </c>
      <c r="I21" s="83">
        <v>1.7199999999999998E-4</v>
      </c>
      <c r="J21" s="83">
        <v>1.7199999999999998E-4</v>
      </c>
      <c r="K21" s="83">
        <v>3.4399999999999996E-4</v>
      </c>
      <c r="L21" s="83">
        <v>3.4399999999999996E-4</v>
      </c>
      <c r="M21" s="83">
        <v>2.5799999999999998E-4</v>
      </c>
      <c r="N21" s="83">
        <v>1.7199999999999998E-4</v>
      </c>
      <c r="O21" s="83">
        <v>2.5799999999999998E-4</v>
      </c>
      <c r="P21" s="83">
        <v>5.0680000000000007E-4</v>
      </c>
      <c r="Q21" s="83">
        <v>1.0032800000000001E-3</v>
      </c>
      <c r="R21" s="83">
        <v>3.6640000000000002E-4</v>
      </c>
      <c r="S21" s="83">
        <v>9.5225513104315786E-3</v>
      </c>
      <c r="AL21" s="25"/>
      <c r="AM21" s="25"/>
      <c r="AN21" s="25"/>
      <c r="AO21" s="25"/>
      <c r="AP21" s="25"/>
      <c r="AQ21" s="25"/>
      <c r="AR21" s="25"/>
      <c r="AS21" s="25"/>
      <c r="AT21" s="25"/>
      <c r="AU21" s="25"/>
      <c r="AV21" s="25"/>
      <c r="AW21" s="25"/>
      <c r="AX21" s="25"/>
      <c r="AY21" s="25"/>
      <c r="AZ21" s="25"/>
      <c r="BA21" s="25"/>
      <c r="BB21" s="25"/>
    </row>
    <row r="22" spans="1:54" s="115" customFormat="1" ht="22.5" customHeight="1" x14ac:dyDescent="0.25">
      <c r="B22" s="121"/>
      <c r="C22" s="81" t="s">
        <v>0</v>
      </c>
      <c r="D22" s="83">
        <v>0.80410000000000004</v>
      </c>
      <c r="E22" s="83">
        <v>0.83394199999999996</v>
      </c>
      <c r="F22" s="83">
        <v>1.022454</v>
      </c>
      <c r="G22" s="83">
        <v>0.91495399999999993</v>
      </c>
      <c r="H22" s="83">
        <v>0.76694799999999996</v>
      </c>
      <c r="I22" s="83">
        <v>0.84632600000000002</v>
      </c>
      <c r="J22" s="83">
        <v>0.71818599999999999</v>
      </c>
      <c r="K22" s="83">
        <v>0.76213199999999992</v>
      </c>
      <c r="L22" s="83">
        <v>0.74725399999999997</v>
      </c>
      <c r="M22" s="83">
        <v>0.60483799999999999</v>
      </c>
      <c r="N22" s="83">
        <v>0.58944399999999997</v>
      </c>
      <c r="O22" s="83">
        <v>0.49579000000000001</v>
      </c>
      <c r="P22" s="83">
        <v>0.60651706000000005</v>
      </c>
      <c r="Q22" s="83">
        <v>0.49081338000000002</v>
      </c>
      <c r="R22" s="83">
        <v>0.49719522999999999</v>
      </c>
      <c r="S22" s="83">
        <v>12.921853408779556</v>
      </c>
      <c r="AL22" s="124"/>
      <c r="AM22" s="124"/>
      <c r="AN22" s="124"/>
      <c r="AO22" s="124"/>
      <c r="AP22" s="124"/>
      <c r="AQ22" s="124"/>
      <c r="AR22" s="124"/>
      <c r="AS22" s="124"/>
      <c r="AT22" s="124"/>
      <c r="AU22" s="124"/>
      <c r="AV22" s="124"/>
      <c r="AW22" s="124"/>
      <c r="AX22" s="124"/>
      <c r="AY22" s="124"/>
      <c r="AZ22" s="124"/>
      <c r="BA22" s="124"/>
      <c r="BB22" s="124"/>
    </row>
    <row r="23" spans="1:54" s="24" customFormat="1" ht="22.5" customHeight="1" x14ac:dyDescent="0.25">
      <c r="B23" s="81"/>
      <c r="C23" s="81" t="s">
        <v>5</v>
      </c>
      <c r="D23" s="83">
        <v>0.503444</v>
      </c>
      <c r="E23" s="83">
        <v>0.475408</v>
      </c>
      <c r="F23" s="83">
        <v>0.27176</v>
      </c>
      <c r="G23" s="83">
        <v>0.41555200000000003</v>
      </c>
      <c r="H23" s="83">
        <v>0.28362799999999999</v>
      </c>
      <c r="I23" s="83">
        <v>0.177504</v>
      </c>
      <c r="J23" s="83">
        <v>0.18662000000000001</v>
      </c>
      <c r="K23" s="83">
        <v>0.30538600000000005</v>
      </c>
      <c r="L23" s="83">
        <v>0.20588399999999998</v>
      </c>
      <c r="M23" s="83">
        <v>0.16847399999999998</v>
      </c>
      <c r="N23" s="83">
        <v>0.16142200000000001</v>
      </c>
      <c r="O23" s="83">
        <v>9.0041999999999997E-2</v>
      </c>
      <c r="P23" s="83">
        <v>0.10429443999999999</v>
      </c>
      <c r="Q23" s="83">
        <v>0.13616698999999999</v>
      </c>
      <c r="R23" s="83">
        <v>0.19500091</v>
      </c>
      <c r="S23" s="83">
        <v>5.0679753576851807</v>
      </c>
      <c r="AL23" s="25"/>
      <c r="AM23" s="25"/>
      <c r="AN23" s="25"/>
      <c r="AO23" s="25"/>
      <c r="AP23" s="25"/>
      <c r="AQ23" s="25"/>
      <c r="AR23" s="25"/>
      <c r="AS23" s="25"/>
      <c r="AT23" s="25"/>
      <c r="AU23" s="25"/>
      <c r="AV23" s="25"/>
      <c r="AW23" s="25"/>
      <c r="AX23" s="25"/>
      <c r="AY23" s="25"/>
      <c r="AZ23" s="25"/>
      <c r="BA23" s="25"/>
      <c r="BB23" s="25"/>
    </row>
    <row r="24" spans="1:54" s="24" customFormat="1" ht="22.5" customHeight="1" x14ac:dyDescent="0.25">
      <c r="B24" s="81"/>
      <c r="C24" s="81" t="s">
        <v>1</v>
      </c>
      <c r="D24" s="83">
        <v>0</v>
      </c>
      <c r="E24" s="83">
        <v>0</v>
      </c>
      <c r="F24" s="83">
        <v>0</v>
      </c>
      <c r="G24" s="83">
        <v>0</v>
      </c>
      <c r="H24" s="83">
        <v>0</v>
      </c>
      <c r="I24" s="83">
        <v>0</v>
      </c>
      <c r="J24" s="83">
        <v>0</v>
      </c>
      <c r="K24" s="83">
        <v>0</v>
      </c>
      <c r="L24" s="83">
        <v>0</v>
      </c>
      <c r="M24" s="83">
        <v>0</v>
      </c>
      <c r="N24" s="83">
        <v>0</v>
      </c>
      <c r="O24" s="83">
        <v>0</v>
      </c>
      <c r="P24" s="83">
        <v>0</v>
      </c>
      <c r="Q24" s="83">
        <v>0</v>
      </c>
      <c r="R24" s="83">
        <v>0</v>
      </c>
      <c r="S24" s="83">
        <v>0</v>
      </c>
      <c r="AL24" s="25"/>
      <c r="AM24" s="25"/>
      <c r="AN24" s="25"/>
      <c r="AO24" s="25"/>
      <c r="AP24" s="25"/>
      <c r="AQ24" s="25"/>
      <c r="AR24" s="25"/>
      <c r="AS24" s="25"/>
      <c r="AT24" s="25"/>
      <c r="AU24" s="25"/>
      <c r="AV24" s="25"/>
      <c r="AW24" s="25"/>
      <c r="AX24" s="25"/>
      <c r="AY24" s="25"/>
      <c r="AZ24" s="25"/>
      <c r="BA24" s="25"/>
      <c r="BB24" s="25"/>
    </row>
    <row r="25" spans="1:54" s="24" customFormat="1" ht="22.5" customHeight="1" x14ac:dyDescent="0.25">
      <c r="B25" s="81"/>
      <c r="C25" s="81" t="s">
        <v>6</v>
      </c>
      <c r="D25" s="83">
        <v>2.0060359999999999</v>
      </c>
      <c r="E25" s="83">
        <v>2.0271919999999999</v>
      </c>
      <c r="F25" s="83">
        <v>2.0330400000000002</v>
      </c>
      <c r="G25" s="83">
        <v>1.92167</v>
      </c>
      <c r="H25" s="83">
        <v>2.0824039999999999</v>
      </c>
      <c r="I25" s="83">
        <v>2.1272099999999998</v>
      </c>
      <c r="J25" s="83">
        <v>2.160148</v>
      </c>
      <c r="K25" s="83">
        <v>1.9694860000000001</v>
      </c>
      <c r="L25" s="83">
        <v>1.9823</v>
      </c>
      <c r="M25" s="83">
        <v>2.0922939999999999</v>
      </c>
      <c r="N25" s="83">
        <v>2.1100100000000004</v>
      </c>
      <c r="O25" s="83">
        <v>2.2294640000000001</v>
      </c>
      <c r="P25" s="83">
        <v>2.1657429000000001</v>
      </c>
      <c r="Q25" s="83">
        <v>2.26122478</v>
      </c>
      <c r="R25" s="83">
        <v>2.2006527999999999</v>
      </c>
      <c r="S25" s="83">
        <v>57.193856999030899</v>
      </c>
      <c r="AL25" s="25"/>
      <c r="AM25" s="25"/>
      <c r="AN25" s="25"/>
      <c r="AO25" s="25"/>
      <c r="AP25" s="25"/>
      <c r="AQ25" s="25"/>
      <c r="AR25" s="25"/>
      <c r="AS25" s="25"/>
      <c r="AT25" s="25"/>
      <c r="AU25" s="25"/>
      <c r="AV25" s="25"/>
      <c r="AW25" s="25"/>
      <c r="AX25" s="25"/>
      <c r="AY25" s="25"/>
      <c r="AZ25" s="25"/>
      <c r="BA25" s="25"/>
      <c r="BB25" s="25"/>
    </row>
    <row r="26" spans="1:54" s="24" customFormat="1" ht="22.5" customHeight="1" x14ac:dyDescent="0.25">
      <c r="B26" s="81"/>
      <c r="C26" s="81" t="s">
        <v>7</v>
      </c>
      <c r="D26" s="83">
        <v>4.2914000000000001E-2</v>
      </c>
      <c r="E26" s="83">
        <v>4.7558000000000003E-2</v>
      </c>
      <c r="F26" s="83">
        <v>4.8246000000000004E-2</v>
      </c>
      <c r="G26" s="83">
        <v>4.8503999999999999E-2</v>
      </c>
      <c r="H26" s="83">
        <v>5.1427999999999995E-2</v>
      </c>
      <c r="I26" s="83">
        <v>5.1771999999999999E-2</v>
      </c>
      <c r="J26" s="83">
        <v>5.2201999999999998E-2</v>
      </c>
      <c r="K26" s="83">
        <v>5.2546000000000002E-2</v>
      </c>
      <c r="L26" s="83">
        <v>5.2116000000000003E-2</v>
      </c>
      <c r="M26" s="83">
        <v>5.3406000000000002E-2</v>
      </c>
      <c r="N26" s="83">
        <v>5.3319999999999999E-2</v>
      </c>
      <c r="O26" s="83">
        <v>5.3061999999999998E-2</v>
      </c>
      <c r="P26" s="83">
        <v>5.0412860000000004E-2</v>
      </c>
      <c r="Q26" s="83">
        <v>4.919751E-2</v>
      </c>
      <c r="R26" s="83">
        <v>5.0760039999999999E-2</v>
      </c>
      <c r="S26" s="83">
        <v>1.3192278532193213</v>
      </c>
      <c r="AL26" s="25"/>
      <c r="AM26" s="25"/>
      <c r="AN26" s="25"/>
      <c r="AO26" s="25"/>
      <c r="AP26" s="25"/>
      <c r="AQ26" s="25"/>
      <c r="AR26" s="25"/>
      <c r="AS26" s="25"/>
      <c r="AT26" s="25"/>
      <c r="AU26" s="25"/>
      <c r="AV26" s="25"/>
      <c r="AW26" s="25"/>
      <c r="AX26" s="25"/>
      <c r="AY26" s="25"/>
      <c r="AZ26" s="25"/>
      <c r="BA26" s="25"/>
      <c r="BB26" s="25"/>
    </row>
    <row r="27" spans="1:54" s="24" customFormat="1" ht="22.5" customHeight="1" x14ac:dyDescent="0.25">
      <c r="B27" s="81"/>
      <c r="C27" s="81" t="s">
        <v>8</v>
      </c>
      <c r="D27" s="83">
        <v>5.2804000000000004E-2</v>
      </c>
      <c r="E27" s="83">
        <v>5.3491999999999998E-2</v>
      </c>
      <c r="F27" s="83">
        <v>7.9980000000000009E-2</v>
      </c>
      <c r="G27" s="83">
        <v>9.0987999999999999E-2</v>
      </c>
      <c r="H27" s="83">
        <v>0.12693599999999999</v>
      </c>
      <c r="I27" s="83">
        <v>0.14078200000000002</v>
      </c>
      <c r="J27" s="83">
        <v>0.16830199999999998</v>
      </c>
      <c r="K27" s="83">
        <v>0.17879400000000001</v>
      </c>
      <c r="L27" s="83">
        <v>0.17389199999999999</v>
      </c>
      <c r="M27" s="83">
        <v>0.19014599999999998</v>
      </c>
      <c r="N27" s="83">
        <v>0.20235800000000001</v>
      </c>
      <c r="O27" s="83">
        <v>0.19831599999999999</v>
      </c>
      <c r="P27" s="83">
        <v>0.18412418999999999</v>
      </c>
      <c r="Q27" s="83">
        <v>0.18248808</v>
      </c>
      <c r="R27" s="83">
        <v>0.19902112999999999</v>
      </c>
      <c r="S27" s="83">
        <v>5.1724588490313135</v>
      </c>
      <c r="AL27" s="25"/>
      <c r="AM27" s="25"/>
      <c r="AN27" s="25"/>
      <c r="AO27" s="25"/>
      <c r="AP27" s="25"/>
      <c r="AQ27" s="25"/>
      <c r="AR27" s="25"/>
      <c r="AS27" s="25"/>
      <c r="AT27" s="25"/>
      <c r="AU27" s="25"/>
      <c r="AV27" s="25"/>
      <c r="AW27" s="25"/>
      <c r="AX27" s="25"/>
      <c r="AY27" s="25"/>
      <c r="AZ27" s="25"/>
      <c r="BA27" s="25"/>
      <c r="BB27" s="25"/>
    </row>
    <row r="28" spans="1:54" s="24" customFormat="1" ht="22.5" customHeight="1" x14ac:dyDescent="0.25">
      <c r="B28" s="81"/>
      <c r="C28" s="81" t="s">
        <v>3</v>
      </c>
      <c r="D28" s="83">
        <v>0</v>
      </c>
      <c r="E28" s="83">
        <v>0</v>
      </c>
      <c r="F28" s="83">
        <v>2.5799999999999998E-4</v>
      </c>
      <c r="G28" s="83">
        <v>2.5799999999999998E-4</v>
      </c>
      <c r="H28" s="83">
        <v>3.4399999999999996E-4</v>
      </c>
      <c r="I28" s="83">
        <v>3.4399999999999996E-4</v>
      </c>
      <c r="J28" s="83">
        <v>3.4399999999999996E-4</v>
      </c>
      <c r="K28" s="83">
        <v>4.2999999999999999E-4</v>
      </c>
      <c r="L28" s="83">
        <v>6.02E-4</v>
      </c>
      <c r="M28" s="83">
        <v>1.5480000000000001E-3</v>
      </c>
      <c r="N28" s="83">
        <v>3.0960000000000002E-3</v>
      </c>
      <c r="O28" s="83">
        <v>4.7300000000000007E-3</v>
      </c>
      <c r="P28" s="83">
        <v>6.4288399999999999E-3</v>
      </c>
      <c r="Q28" s="83">
        <v>8.3558900000000012E-3</v>
      </c>
      <c r="R28" s="83">
        <v>1.067107E-2</v>
      </c>
      <c r="S28" s="83">
        <v>0.27733573038266129</v>
      </c>
      <c r="AL28" s="25"/>
      <c r="AM28" s="25"/>
      <c r="AN28" s="25"/>
      <c r="AO28" s="25"/>
      <c r="AP28" s="25"/>
      <c r="AQ28" s="25"/>
      <c r="AR28" s="25"/>
      <c r="AS28" s="25"/>
      <c r="AT28" s="25"/>
      <c r="AU28" s="25"/>
      <c r="AV28" s="25"/>
      <c r="AW28" s="25"/>
      <c r="AX28" s="25"/>
      <c r="AY28" s="25"/>
      <c r="AZ28" s="25"/>
      <c r="BA28" s="25"/>
      <c r="BB28" s="25"/>
    </row>
    <row r="29" spans="1:54" s="24" customFormat="1" ht="27" customHeight="1" x14ac:dyDescent="0.25">
      <c r="B29" s="81"/>
      <c r="C29" s="82" t="s">
        <v>18</v>
      </c>
      <c r="D29" s="83">
        <v>0.27863999999999978</v>
      </c>
      <c r="E29" s="83">
        <v>0.29618400000000067</v>
      </c>
      <c r="F29" s="83">
        <v>0.31063200000000002</v>
      </c>
      <c r="G29" s="83">
        <v>0.36670400000000081</v>
      </c>
      <c r="H29" s="83">
        <v>0.423292</v>
      </c>
      <c r="I29" s="83">
        <v>0.51083999999999952</v>
      </c>
      <c r="J29" s="83">
        <v>0.53105000000000002</v>
      </c>
      <c r="K29" s="83">
        <v>0.53612400000000049</v>
      </c>
      <c r="L29" s="83">
        <v>0.55771000000000015</v>
      </c>
      <c r="M29" s="83">
        <v>0.63106800000000041</v>
      </c>
      <c r="N29" s="83">
        <v>0.680002</v>
      </c>
      <c r="O29" s="83">
        <v>0.68154999999999966</v>
      </c>
      <c r="P29" s="83">
        <v>0.68423630000000069</v>
      </c>
      <c r="Q29" s="83">
        <v>0.68915349000000026</v>
      </c>
      <c r="R29" s="83">
        <v>0.69404075000000054</v>
      </c>
      <c r="S29" s="83">
        <v>18.037769250560647</v>
      </c>
      <c r="AL29" s="25"/>
      <c r="AM29" s="25"/>
      <c r="AN29" s="25"/>
      <c r="AO29" s="25"/>
      <c r="AP29" s="25"/>
      <c r="AQ29" s="25"/>
      <c r="AR29" s="25"/>
      <c r="AS29" s="25"/>
      <c r="AT29" s="25"/>
      <c r="AU29" s="25"/>
      <c r="AV29" s="25"/>
      <c r="AW29" s="25"/>
      <c r="AX29" s="25"/>
      <c r="AY29" s="25"/>
      <c r="AZ29" s="25"/>
      <c r="BA29" s="25"/>
      <c r="BB29" s="25"/>
    </row>
    <row r="30" spans="1:54" s="18" customFormat="1" ht="36" customHeight="1" x14ac:dyDescent="0.25">
      <c r="A30" s="17"/>
      <c r="B30" s="191" t="s">
        <v>259</v>
      </c>
      <c r="C30" s="191"/>
      <c r="D30" s="80">
        <v>12.823804640000001</v>
      </c>
      <c r="E30" s="80">
        <v>12.97092512</v>
      </c>
      <c r="F30" s="80">
        <v>13.025598910000001</v>
      </c>
      <c r="G30" s="80">
        <v>12.98978243</v>
      </c>
      <c r="H30" s="80">
        <v>12.87290381</v>
      </c>
      <c r="I30" s="80">
        <v>13.320196229999999</v>
      </c>
      <c r="J30" s="80">
        <v>13.16719301</v>
      </c>
      <c r="K30" s="80">
        <v>13.301588260000001</v>
      </c>
      <c r="L30" s="80">
        <v>13.67502915</v>
      </c>
      <c r="M30" s="80">
        <v>14.62301596</v>
      </c>
      <c r="N30" s="80">
        <v>14.48740634</v>
      </c>
      <c r="O30" s="80">
        <v>14.78126793</v>
      </c>
      <c r="P30" s="80">
        <v>14.98107633</v>
      </c>
      <c r="Q30" s="80">
        <v>14.74076606</v>
      </c>
      <c r="R30" s="80">
        <v>15.16212011</v>
      </c>
      <c r="S30" s="80">
        <v>100</v>
      </c>
      <c r="T30" s="17"/>
      <c r="AA30" s="19"/>
      <c r="AB30" s="19"/>
      <c r="AC30" s="19"/>
      <c r="AD30" s="19"/>
      <c r="AE30" s="19"/>
      <c r="AI30" s="14"/>
      <c r="AL30" s="21"/>
      <c r="AM30" s="21"/>
      <c r="AN30" s="21"/>
      <c r="AO30" s="21"/>
      <c r="AP30" s="21"/>
      <c r="AQ30" s="21"/>
      <c r="AR30" s="21"/>
      <c r="AS30" s="21"/>
      <c r="AT30" s="21"/>
      <c r="AU30" s="21"/>
      <c r="AV30" s="21"/>
      <c r="AW30" s="21"/>
      <c r="AX30" s="21"/>
      <c r="AY30" s="21"/>
      <c r="AZ30" s="21"/>
      <c r="BA30" s="21"/>
      <c r="BB30" s="21"/>
    </row>
    <row r="31" spans="1:54" s="115" customFormat="1" ht="22.5" customHeight="1" x14ac:dyDescent="0.25">
      <c r="A31" s="120"/>
      <c r="B31" s="121"/>
      <c r="C31" s="81" t="s">
        <v>11</v>
      </c>
      <c r="D31" s="83">
        <v>4.3360958800000002</v>
      </c>
      <c r="E31" s="83">
        <v>4.2688525999999998</v>
      </c>
      <c r="F31" s="83">
        <v>4.3353886800000003</v>
      </c>
      <c r="G31" s="83">
        <v>4.2104682700000007</v>
      </c>
      <c r="H31" s="83">
        <v>4.0453008800000001</v>
      </c>
      <c r="I31" s="83">
        <v>4.4050229099999996</v>
      </c>
      <c r="J31" s="83">
        <v>4.2965204899999998</v>
      </c>
      <c r="K31" s="83">
        <v>4.2404702100000007</v>
      </c>
      <c r="L31" s="83">
        <v>4.44347461</v>
      </c>
      <c r="M31" s="83">
        <v>4.81109922</v>
      </c>
      <c r="N31" s="83">
        <v>4.6818774700000008</v>
      </c>
      <c r="O31" s="83">
        <v>4.7460833000000004</v>
      </c>
      <c r="P31" s="83">
        <v>4.7754258600000004</v>
      </c>
      <c r="Q31" s="83">
        <v>4.6736050599999999</v>
      </c>
      <c r="R31" s="83">
        <v>4.7756707900000004</v>
      </c>
      <c r="S31" s="83">
        <v>31.497381338182795</v>
      </c>
      <c r="AL31" s="124"/>
      <c r="AM31" s="124"/>
      <c r="AN31" s="124"/>
      <c r="AO31" s="124"/>
      <c r="AP31" s="124"/>
      <c r="AQ31" s="124"/>
      <c r="AR31" s="124"/>
      <c r="AS31" s="124"/>
      <c r="AT31" s="124"/>
      <c r="AU31" s="124"/>
      <c r="AV31" s="124"/>
      <c r="AW31" s="124"/>
      <c r="AX31" s="124"/>
      <c r="AY31" s="124"/>
      <c r="AZ31" s="124"/>
      <c r="BA31" s="124"/>
      <c r="BB31" s="124"/>
    </row>
    <row r="32" spans="1:54" s="24" customFormat="1" ht="22.5" customHeight="1" x14ac:dyDescent="0.25">
      <c r="B32" s="81"/>
      <c r="C32" s="81" t="s">
        <v>20</v>
      </c>
      <c r="D32" s="83">
        <v>4.5562272300000002</v>
      </c>
      <c r="E32" s="83">
        <v>4.6084392099999993</v>
      </c>
      <c r="F32" s="83">
        <v>4.6543801999999994</v>
      </c>
      <c r="G32" s="83">
        <v>4.6751793399999997</v>
      </c>
      <c r="H32" s="83">
        <v>4.5811398099999998</v>
      </c>
      <c r="I32" s="83">
        <v>4.5690541599999994</v>
      </c>
      <c r="J32" s="83">
        <v>4.58019131</v>
      </c>
      <c r="K32" s="83">
        <v>4.5458157100000003</v>
      </c>
      <c r="L32" s="83">
        <v>4.59146565</v>
      </c>
      <c r="M32" s="83">
        <v>4.6339346400000005</v>
      </c>
      <c r="N32" s="83">
        <v>4.8314259399999999</v>
      </c>
      <c r="O32" s="83">
        <v>4.9344062700000002</v>
      </c>
      <c r="P32" s="83">
        <v>5.2513844399999998</v>
      </c>
      <c r="Q32" s="83">
        <v>5.4409616500000002</v>
      </c>
      <c r="R32" s="83">
        <v>5.4226758000000004</v>
      </c>
      <c r="S32" s="83">
        <v>35.764627642169501</v>
      </c>
      <c r="AL32" s="25"/>
      <c r="AM32" s="25"/>
      <c r="AN32" s="25"/>
      <c r="AO32" s="25"/>
      <c r="AP32" s="25"/>
      <c r="AQ32" s="25"/>
      <c r="AR32" s="25"/>
      <c r="AS32" s="25"/>
      <c r="AT32" s="25"/>
      <c r="AU32" s="25"/>
      <c r="AV32" s="25"/>
      <c r="AW32" s="25"/>
      <c r="AX32" s="25"/>
      <c r="AY32" s="25"/>
      <c r="AZ32" s="25"/>
      <c r="BA32" s="25"/>
      <c r="BB32" s="25"/>
    </row>
    <row r="33" spans="1:54" s="24" customFormat="1" ht="27" customHeight="1" x14ac:dyDescent="0.25">
      <c r="B33" s="81"/>
      <c r="C33" s="82" t="s">
        <v>12</v>
      </c>
      <c r="D33" s="83">
        <v>2.6555655799999998</v>
      </c>
      <c r="E33" s="83">
        <v>2.7226238199999999</v>
      </c>
      <c r="F33" s="83">
        <v>2.6906370399999999</v>
      </c>
      <c r="G33" s="83">
        <v>2.6523797300000003</v>
      </c>
      <c r="H33" s="83">
        <v>2.6971429600000003</v>
      </c>
      <c r="I33" s="83">
        <v>2.7145521100000001</v>
      </c>
      <c r="J33" s="83">
        <v>2.69523884</v>
      </c>
      <c r="K33" s="83">
        <v>2.75294383</v>
      </c>
      <c r="L33" s="83">
        <v>2.7120209900000001</v>
      </c>
      <c r="M33" s="83">
        <v>2.7444014299999999</v>
      </c>
      <c r="N33" s="83">
        <v>2.7806004000000004</v>
      </c>
      <c r="O33" s="83">
        <v>2.7385070100000002</v>
      </c>
      <c r="P33" s="83">
        <v>2.7641378800000003</v>
      </c>
      <c r="Q33" s="83">
        <v>2.7736780300000001</v>
      </c>
      <c r="R33" s="83">
        <v>2.8982553100000001</v>
      </c>
      <c r="S33" s="83">
        <v>19.11510586232917</v>
      </c>
      <c r="AL33" s="25"/>
      <c r="AM33" s="25"/>
      <c r="AN33" s="25"/>
      <c r="AO33" s="25"/>
      <c r="AP33" s="25"/>
      <c r="AQ33" s="25"/>
      <c r="AR33" s="25"/>
      <c r="AS33" s="25"/>
      <c r="AT33" s="25"/>
      <c r="AU33" s="25"/>
      <c r="AV33" s="25"/>
      <c r="AW33" s="25"/>
      <c r="AX33" s="25"/>
      <c r="AY33" s="25"/>
      <c r="AZ33" s="25"/>
      <c r="BA33" s="25"/>
      <c r="BB33" s="25"/>
    </row>
    <row r="34" spans="1:54" s="18" customFormat="1" ht="36" customHeight="1" x14ac:dyDescent="0.2">
      <c r="A34" s="17"/>
      <c r="B34" s="191" t="s">
        <v>260</v>
      </c>
      <c r="C34" s="191"/>
      <c r="D34" s="80">
        <v>5.9631094000000004</v>
      </c>
      <c r="E34" s="80">
        <v>6.0167486999999999</v>
      </c>
      <c r="F34" s="80">
        <v>6.0560155</v>
      </c>
      <c r="G34" s="80">
        <v>6.0911438999999996</v>
      </c>
      <c r="H34" s="80">
        <v>5.8589180000000001</v>
      </c>
      <c r="I34" s="80">
        <v>5.9001869999999998</v>
      </c>
      <c r="J34" s="80">
        <v>5.874053</v>
      </c>
      <c r="K34" s="80">
        <v>5.8344820999999998</v>
      </c>
      <c r="L34" s="80">
        <v>5.9268060999999994</v>
      </c>
      <c r="M34" s="80">
        <v>6.0749678999999999</v>
      </c>
      <c r="N34" s="80">
        <v>6.2137304999999996</v>
      </c>
      <c r="O34" s="80">
        <v>6.3909571999999999</v>
      </c>
      <c r="P34" s="80">
        <v>6.6393718000000002</v>
      </c>
      <c r="Q34" s="80">
        <v>6.6790068700000003</v>
      </c>
      <c r="R34" s="80">
        <v>6.7967975800000007</v>
      </c>
      <c r="S34" s="80">
        <v>100</v>
      </c>
      <c r="T34" s="17"/>
      <c r="Z34" s="20"/>
      <c r="AA34" s="19"/>
      <c r="AB34" s="19"/>
      <c r="AC34" s="19"/>
      <c r="AD34" s="19"/>
      <c r="AE34" s="19"/>
      <c r="AI34" s="14"/>
      <c r="AL34" s="21"/>
      <c r="AM34" s="21"/>
      <c r="AN34" s="21"/>
      <c r="AO34" s="21"/>
      <c r="AP34" s="21"/>
      <c r="AQ34" s="21"/>
      <c r="AR34" s="21"/>
      <c r="AS34" s="21"/>
      <c r="AT34" s="21"/>
      <c r="AU34" s="21"/>
      <c r="AV34" s="21"/>
      <c r="AW34" s="21"/>
      <c r="AX34" s="21"/>
      <c r="AY34" s="21"/>
      <c r="AZ34" s="21"/>
      <c r="BA34" s="21"/>
      <c r="BB34" s="21"/>
    </row>
    <row r="35" spans="1:54" s="115" customFormat="1" ht="22.5" customHeight="1" x14ac:dyDescent="0.25">
      <c r="B35" s="121"/>
      <c r="C35" s="81" t="s">
        <v>11</v>
      </c>
      <c r="D35" s="83">
        <v>0.4140857</v>
      </c>
      <c r="E35" s="83">
        <v>0.4243825</v>
      </c>
      <c r="F35" s="83">
        <v>0.4508375</v>
      </c>
      <c r="G35" s="83">
        <v>0.45709320000000003</v>
      </c>
      <c r="H35" s="83">
        <v>0.38624069999999999</v>
      </c>
      <c r="I35" s="83">
        <v>0.34429379999999998</v>
      </c>
      <c r="J35" s="83">
        <v>0.32865169999999999</v>
      </c>
      <c r="K35" s="83">
        <v>0.36218610000000001</v>
      </c>
      <c r="L35" s="83">
        <v>0.41827749999999997</v>
      </c>
      <c r="M35" s="83">
        <v>0.41850689999999996</v>
      </c>
      <c r="N35" s="83">
        <v>0.4095859</v>
      </c>
      <c r="O35" s="83">
        <v>0.44365060000000001</v>
      </c>
      <c r="P35" s="83">
        <v>0.43371920000000003</v>
      </c>
      <c r="Q35" s="83">
        <v>0.42980736999999997</v>
      </c>
      <c r="R35" s="83">
        <v>0.44307837999999999</v>
      </c>
      <c r="S35" s="83">
        <v>6.518928580480102</v>
      </c>
      <c r="AL35" s="124"/>
      <c r="AM35" s="124"/>
      <c r="AN35" s="124"/>
      <c r="AO35" s="124"/>
      <c r="AP35" s="124"/>
      <c r="AQ35" s="124"/>
      <c r="AR35" s="124"/>
      <c r="AS35" s="124"/>
      <c r="AT35" s="124"/>
      <c r="AU35" s="124"/>
      <c r="AV35" s="124"/>
      <c r="AW35" s="124"/>
      <c r="AX35" s="124"/>
      <c r="AY35" s="124"/>
      <c r="AZ35" s="124"/>
      <c r="BA35" s="124"/>
      <c r="BB35" s="124"/>
    </row>
    <row r="36" spans="1:54" s="24" customFormat="1" ht="22.5" customHeight="1" x14ac:dyDescent="0.25">
      <c r="B36" s="81"/>
      <c r="C36" s="81" t="s">
        <v>20</v>
      </c>
      <c r="D36" s="83">
        <v>4.5484660000000003</v>
      </c>
      <c r="E36" s="83">
        <v>4.6010016</v>
      </c>
      <c r="F36" s="83">
        <v>4.6460582000000006</v>
      </c>
      <c r="G36" s="83">
        <v>4.6651176999999997</v>
      </c>
      <c r="H36" s="83">
        <v>4.5719050000000001</v>
      </c>
      <c r="I36" s="83">
        <v>4.5586323000000002</v>
      </c>
      <c r="J36" s="83">
        <v>4.5666492999999999</v>
      </c>
      <c r="K36" s="83">
        <v>4.5339542000000002</v>
      </c>
      <c r="L36" s="83">
        <v>4.5820148999999999</v>
      </c>
      <c r="M36" s="83">
        <v>4.6244204</v>
      </c>
      <c r="N36" s="83">
        <v>4.8227231000000002</v>
      </c>
      <c r="O36" s="83">
        <v>4.9258939000000002</v>
      </c>
      <c r="P36" s="83">
        <v>5.2429810999999997</v>
      </c>
      <c r="Q36" s="83">
        <v>5.4327596599999994</v>
      </c>
      <c r="R36" s="83">
        <v>5.4150943799999993</v>
      </c>
      <c r="S36" s="83">
        <v>79.671261594346305</v>
      </c>
      <c r="AL36" s="25"/>
      <c r="AM36" s="25"/>
      <c r="AN36" s="25"/>
      <c r="AO36" s="25"/>
      <c r="AP36" s="25"/>
      <c r="AQ36" s="25"/>
      <c r="AR36" s="25"/>
      <c r="AS36" s="25"/>
      <c r="AT36" s="25"/>
      <c r="AU36" s="25"/>
      <c r="AV36" s="25"/>
      <c r="AW36" s="25"/>
      <c r="AX36" s="25"/>
      <c r="AY36" s="25"/>
      <c r="AZ36" s="25"/>
      <c r="BA36" s="25"/>
      <c r="BB36" s="25"/>
    </row>
    <row r="37" spans="1:54" s="24" customFormat="1" ht="27" customHeight="1" x14ac:dyDescent="0.25">
      <c r="B37" s="81"/>
      <c r="C37" s="82" t="s">
        <v>12</v>
      </c>
      <c r="D37" s="83">
        <v>0.21263499999999999</v>
      </c>
      <c r="E37" s="83">
        <v>0.1838583</v>
      </c>
      <c r="F37" s="83">
        <v>0.18943299999999999</v>
      </c>
      <c r="G37" s="83">
        <v>0.17327480000000001</v>
      </c>
      <c r="H37" s="83">
        <v>0.15549009999999999</v>
      </c>
      <c r="I37" s="83">
        <v>0.1953375</v>
      </c>
      <c r="J37" s="83">
        <v>0.21097250000000001</v>
      </c>
      <c r="K37" s="83">
        <v>0.19020690000000001</v>
      </c>
      <c r="L37" s="83">
        <v>0.1837365</v>
      </c>
      <c r="M37" s="83">
        <v>0.1951726</v>
      </c>
      <c r="N37" s="83">
        <v>0.20506089999999999</v>
      </c>
      <c r="O37" s="83">
        <v>0.22015850000000001</v>
      </c>
      <c r="P37" s="83">
        <v>0.24465720000000002</v>
      </c>
      <c r="Q37" s="83">
        <v>0.22036641000000001</v>
      </c>
      <c r="R37" s="83">
        <v>0.24547453999999999</v>
      </c>
      <c r="S37" s="83">
        <v>3.6116205773484276</v>
      </c>
      <c r="AL37" s="25"/>
      <c r="AM37" s="25"/>
      <c r="AN37" s="25"/>
      <c r="AO37" s="25"/>
      <c r="AP37" s="25"/>
      <c r="AQ37" s="25"/>
      <c r="AR37" s="25"/>
      <c r="AS37" s="25"/>
      <c r="AT37" s="25"/>
      <c r="AU37" s="25"/>
      <c r="AV37" s="25"/>
      <c r="AW37" s="25"/>
      <c r="AX37" s="25"/>
      <c r="AY37" s="25"/>
      <c r="AZ37" s="25"/>
      <c r="BA37" s="25"/>
      <c r="BB37" s="25"/>
    </row>
    <row r="38" spans="1:54" s="18" customFormat="1" ht="36" customHeight="1" x14ac:dyDescent="0.25">
      <c r="A38" s="17"/>
      <c r="B38" s="191" t="s">
        <v>261</v>
      </c>
      <c r="C38" s="191"/>
      <c r="D38" s="80">
        <v>1.3338181199999999</v>
      </c>
      <c r="E38" s="80">
        <v>1.3381882199999999</v>
      </c>
      <c r="F38" s="80">
        <v>1.33792003</v>
      </c>
      <c r="G38" s="80">
        <v>1.3713514099999999</v>
      </c>
      <c r="H38" s="80">
        <v>1.68814796</v>
      </c>
      <c r="I38" s="80">
        <v>1.78529096</v>
      </c>
      <c r="J38" s="80">
        <v>1.72248793</v>
      </c>
      <c r="K38" s="80">
        <v>1.9262245199999999</v>
      </c>
      <c r="L38" s="80">
        <v>2.2730126500000001</v>
      </c>
      <c r="M38" s="80">
        <v>3.0097991400000002</v>
      </c>
      <c r="N38" s="80">
        <v>2.6924228299999999</v>
      </c>
      <c r="O38" s="80">
        <v>2.9385145600000002</v>
      </c>
      <c r="P38" s="80">
        <v>2.8012459000000001</v>
      </c>
      <c r="Q38" s="80">
        <v>2.4890369300000001</v>
      </c>
      <c r="R38" s="80">
        <v>2.7832821600000002</v>
      </c>
      <c r="S38" s="80">
        <v>100</v>
      </c>
      <c r="T38" s="17"/>
      <c r="Y38" s="26"/>
      <c r="AA38" s="19"/>
      <c r="AB38" s="19"/>
      <c r="AC38" s="19"/>
      <c r="AD38" s="19"/>
      <c r="AE38" s="19"/>
      <c r="AI38" s="14"/>
      <c r="AL38" s="21"/>
      <c r="AM38" s="21"/>
      <c r="AN38" s="21"/>
      <c r="AO38" s="21"/>
      <c r="AP38" s="21"/>
      <c r="AQ38" s="21"/>
      <c r="AR38" s="21"/>
      <c r="AS38" s="21"/>
      <c r="AT38" s="21"/>
      <c r="AU38" s="21"/>
      <c r="AV38" s="21"/>
      <c r="AW38" s="21"/>
      <c r="AX38" s="21"/>
      <c r="AY38" s="21"/>
      <c r="AZ38" s="21"/>
      <c r="BA38" s="21"/>
      <c r="BB38" s="21"/>
    </row>
    <row r="39" spans="1:54" s="115" customFormat="1" ht="22.5" customHeight="1" x14ac:dyDescent="0.25">
      <c r="B39" s="121"/>
      <c r="C39" s="81" t="s">
        <v>11</v>
      </c>
      <c r="D39" s="83">
        <v>0.70397689000000008</v>
      </c>
      <c r="E39" s="83">
        <v>0.67264602000000007</v>
      </c>
      <c r="F39" s="83">
        <v>0.70520463</v>
      </c>
      <c r="G39" s="83">
        <v>0.68577246000000003</v>
      </c>
      <c r="H39" s="83">
        <v>0.80377345</v>
      </c>
      <c r="I39" s="83">
        <v>0.92458775000000004</v>
      </c>
      <c r="J39" s="83">
        <v>0.90829251</v>
      </c>
      <c r="K39" s="83">
        <v>0.90643332999999993</v>
      </c>
      <c r="L39" s="83">
        <v>1.0798516600000001</v>
      </c>
      <c r="M39" s="83">
        <v>1.37164704</v>
      </c>
      <c r="N39" s="83">
        <v>1.2418345200000001</v>
      </c>
      <c r="O39" s="83">
        <v>1.32737416</v>
      </c>
      <c r="P39" s="83">
        <v>1.3087417700000001</v>
      </c>
      <c r="Q39" s="83">
        <v>1.1690121999999998</v>
      </c>
      <c r="R39" s="83">
        <v>1.2572674099999999</v>
      </c>
      <c r="S39" s="83">
        <v>45.172114709347319</v>
      </c>
      <c r="AL39" s="124"/>
      <c r="AM39" s="124"/>
      <c r="AN39" s="124"/>
      <c r="AO39" s="124"/>
      <c r="AP39" s="124"/>
      <c r="AQ39" s="124"/>
      <c r="AR39" s="124"/>
      <c r="AS39" s="124"/>
      <c r="AT39" s="124"/>
      <c r="AU39" s="124"/>
      <c r="AV39" s="124"/>
      <c r="AW39" s="124"/>
      <c r="AX39" s="124"/>
      <c r="AY39" s="124"/>
      <c r="AZ39" s="124"/>
      <c r="BA39" s="124"/>
      <c r="BB39" s="124"/>
    </row>
    <row r="40" spans="1:54" s="24" customFormat="1" ht="22.5" customHeight="1" x14ac:dyDescent="0.25">
      <c r="B40" s="81"/>
      <c r="C40" s="81" t="s">
        <v>20</v>
      </c>
      <c r="D40" s="83">
        <v>3.8712999999999996E-4</v>
      </c>
      <c r="E40" s="83">
        <v>4.0900999999999996E-4</v>
      </c>
      <c r="F40" s="83">
        <v>5.1639999999999998E-4</v>
      </c>
      <c r="G40" s="83">
        <v>8.1704E-4</v>
      </c>
      <c r="H40" s="83">
        <v>8.1740999999999997E-4</v>
      </c>
      <c r="I40" s="83">
        <v>7.3406000000000003E-4</v>
      </c>
      <c r="J40" s="83">
        <v>1.1966099999999999E-3</v>
      </c>
      <c r="K40" s="83">
        <v>7.5170999999999994E-4</v>
      </c>
      <c r="L40" s="83">
        <v>6.7174999999999993E-4</v>
      </c>
      <c r="M40" s="83">
        <v>4.7264000000000003E-4</v>
      </c>
      <c r="N40" s="83">
        <v>5.3764000000000004E-4</v>
      </c>
      <c r="O40" s="83">
        <v>3.4717E-4</v>
      </c>
      <c r="P40" s="83">
        <v>1.9557E-4</v>
      </c>
      <c r="Q40" s="83">
        <v>0</v>
      </c>
      <c r="R40" s="83">
        <v>0</v>
      </c>
      <c r="S40" s="83">
        <v>0</v>
      </c>
      <c r="AL40" s="25"/>
      <c r="AM40" s="25"/>
      <c r="AN40" s="25"/>
      <c r="AO40" s="25"/>
      <c r="AP40" s="25"/>
      <c r="AQ40" s="25"/>
      <c r="AR40" s="25"/>
      <c r="AS40" s="25"/>
      <c r="AT40" s="25"/>
      <c r="AU40" s="25"/>
      <c r="AV40" s="25"/>
      <c r="AW40" s="25"/>
      <c r="AX40" s="25"/>
      <c r="AY40" s="25"/>
      <c r="AZ40" s="25"/>
      <c r="BA40" s="25"/>
      <c r="BB40" s="25"/>
    </row>
    <row r="41" spans="1:54" s="24" customFormat="1" ht="27" customHeight="1" x14ac:dyDescent="0.25">
      <c r="B41" s="81"/>
      <c r="C41" s="82" t="s">
        <v>12</v>
      </c>
      <c r="D41" s="83">
        <v>0.30768340999999999</v>
      </c>
      <c r="E41" s="83">
        <v>0.30234306000000005</v>
      </c>
      <c r="F41" s="83">
        <v>0.26299667999999998</v>
      </c>
      <c r="G41" s="83">
        <v>0.25798977000000001</v>
      </c>
      <c r="H41" s="83">
        <v>0.29413899999999998</v>
      </c>
      <c r="I41" s="83">
        <v>0.27762460999999994</v>
      </c>
      <c r="J41" s="83">
        <v>0.24554444</v>
      </c>
      <c r="K41" s="83">
        <v>0.30377672999999999</v>
      </c>
      <c r="L41" s="83">
        <v>0.29925454000000001</v>
      </c>
      <c r="M41" s="83">
        <v>0.32803431</v>
      </c>
      <c r="N41" s="83">
        <v>0.33598027000000003</v>
      </c>
      <c r="O41" s="83">
        <v>0.31412171</v>
      </c>
      <c r="P41" s="83">
        <v>0.31532946000000006</v>
      </c>
      <c r="Q41" s="83">
        <v>0.32525368999999998</v>
      </c>
      <c r="R41" s="83">
        <v>0.42473232999999994</v>
      </c>
      <c r="S41" s="83">
        <v>15.260124758605139</v>
      </c>
      <c r="AL41" s="25"/>
      <c r="AM41" s="25"/>
      <c r="AN41" s="25"/>
      <c r="AO41" s="25"/>
      <c r="AP41" s="25"/>
      <c r="AQ41" s="25"/>
      <c r="AR41" s="25"/>
      <c r="AS41" s="25"/>
      <c r="AT41" s="25"/>
      <c r="AU41" s="25"/>
      <c r="AV41" s="25"/>
      <c r="AW41" s="25"/>
      <c r="AX41" s="25"/>
      <c r="AY41" s="25"/>
      <c r="AZ41" s="25"/>
      <c r="BA41" s="25"/>
      <c r="BB41" s="25"/>
    </row>
    <row r="42" spans="1:54" s="18" customFormat="1" ht="36" customHeight="1" x14ac:dyDescent="0.25">
      <c r="A42" s="17"/>
      <c r="B42" s="191" t="s">
        <v>262</v>
      </c>
      <c r="C42" s="191"/>
      <c r="D42" s="80">
        <v>5.9631094000000004</v>
      </c>
      <c r="E42" s="80">
        <v>6.0167486999999999</v>
      </c>
      <c r="F42" s="80">
        <v>6.0560155</v>
      </c>
      <c r="G42" s="80">
        <v>6.0911438999999996</v>
      </c>
      <c r="H42" s="80">
        <v>5.8589180000000001</v>
      </c>
      <c r="I42" s="80">
        <v>5.9001869999999998</v>
      </c>
      <c r="J42" s="80">
        <v>5.874053</v>
      </c>
      <c r="K42" s="80">
        <v>5.8344820999999998</v>
      </c>
      <c r="L42" s="80">
        <v>5.9268060999999994</v>
      </c>
      <c r="M42" s="80">
        <v>6.0749678999999999</v>
      </c>
      <c r="N42" s="80">
        <v>6.2137304999999996</v>
      </c>
      <c r="O42" s="80">
        <v>6.3909571999999999</v>
      </c>
      <c r="P42" s="80">
        <v>6.6393718000000002</v>
      </c>
      <c r="Q42" s="80">
        <v>6.6790068700000003</v>
      </c>
      <c r="R42" s="80">
        <v>6.7967975800000007</v>
      </c>
      <c r="S42" s="80">
        <v>100</v>
      </c>
      <c r="T42" s="17"/>
      <c r="AA42" s="19"/>
      <c r="AB42" s="19"/>
      <c r="AC42" s="19"/>
      <c r="AD42" s="19"/>
      <c r="AE42" s="19"/>
      <c r="AI42" s="14"/>
      <c r="AL42" s="21"/>
      <c r="AM42" s="21"/>
      <c r="AN42" s="21"/>
      <c r="AO42" s="21"/>
      <c r="AP42" s="21"/>
      <c r="AQ42" s="21"/>
      <c r="AR42" s="21"/>
      <c r="AS42" s="21"/>
      <c r="AT42" s="21"/>
      <c r="AU42" s="21"/>
      <c r="AV42" s="21"/>
      <c r="AW42" s="21"/>
      <c r="AX42" s="21"/>
      <c r="AY42" s="21"/>
      <c r="AZ42" s="21"/>
      <c r="BA42" s="21"/>
      <c r="BB42" s="21"/>
    </row>
    <row r="43" spans="1:54" s="115" customFormat="1" ht="22.5" customHeight="1" x14ac:dyDescent="0.25">
      <c r="B43" s="121"/>
      <c r="C43" s="81" t="s">
        <v>13</v>
      </c>
      <c r="D43" s="83">
        <v>2.5151732999999998</v>
      </c>
      <c r="E43" s="83">
        <v>2.5343486999999998</v>
      </c>
      <c r="F43" s="83">
        <v>2.5801565999999996</v>
      </c>
      <c r="G43" s="83">
        <v>2.5332833999999997</v>
      </c>
      <c r="H43" s="83">
        <v>2.4885408</v>
      </c>
      <c r="I43" s="83">
        <v>2.4768225000000004</v>
      </c>
      <c r="J43" s="83">
        <v>2.4203616000000001</v>
      </c>
      <c r="K43" s="83">
        <v>2.4107739000000001</v>
      </c>
      <c r="L43" s="83">
        <v>2.4086433</v>
      </c>
      <c r="M43" s="83">
        <v>2.407578</v>
      </c>
      <c r="N43" s="83">
        <v>2.4810837000000001</v>
      </c>
      <c r="O43" s="83">
        <v>2.5407405000000001</v>
      </c>
      <c r="P43" s="83">
        <v>2.5972013999999999</v>
      </c>
      <c r="Q43" s="83">
        <v>2.5687862799999999</v>
      </c>
      <c r="R43" s="83">
        <v>2.56524587</v>
      </c>
      <c r="S43" s="83">
        <v>37.741978333272655</v>
      </c>
      <c r="AL43" s="124"/>
      <c r="AM43" s="124"/>
      <c r="AN43" s="124"/>
      <c r="AO43" s="124"/>
      <c r="AP43" s="124"/>
      <c r="AQ43" s="124"/>
      <c r="AR43" s="124"/>
      <c r="AS43" s="124"/>
      <c r="AT43" s="124"/>
      <c r="AU43" s="124"/>
      <c r="AV43" s="124"/>
      <c r="AW43" s="124"/>
      <c r="AX43" s="124"/>
      <c r="AY43" s="124"/>
      <c r="AZ43" s="124"/>
      <c r="BA43" s="124"/>
      <c r="BB43" s="124"/>
    </row>
    <row r="44" spans="1:54" s="24" customFormat="1" ht="22.5" customHeight="1" x14ac:dyDescent="0.25">
      <c r="B44" s="81"/>
      <c r="C44" s="81" t="s">
        <v>2</v>
      </c>
      <c r="D44" s="83">
        <v>2.4908399999999999</v>
      </c>
      <c r="E44" s="83">
        <v>2.5345925</v>
      </c>
      <c r="F44" s="83">
        <v>2.6149749999999998</v>
      </c>
      <c r="G44" s="83">
        <v>2.6078524999999999</v>
      </c>
      <c r="H44" s="83">
        <v>2.4806650000000001</v>
      </c>
      <c r="I44" s="83">
        <v>2.4877875</v>
      </c>
      <c r="J44" s="83">
        <v>2.5549425000000001</v>
      </c>
      <c r="K44" s="83">
        <v>2.6139575000000002</v>
      </c>
      <c r="L44" s="83">
        <v>2.7136724999999999</v>
      </c>
      <c r="M44" s="83">
        <v>2.8072824999999999</v>
      </c>
      <c r="N44" s="83">
        <v>2.8612100000000003</v>
      </c>
      <c r="O44" s="83">
        <v>2.9395574999999998</v>
      </c>
      <c r="P44" s="83">
        <v>3.1389875000000003</v>
      </c>
      <c r="Q44" s="83">
        <v>3.2453708900000002</v>
      </c>
      <c r="R44" s="83">
        <v>3.3085582499999999</v>
      </c>
      <c r="S44" s="83">
        <v>48.67819309104685</v>
      </c>
      <c r="AL44" s="25"/>
      <c r="AM44" s="25"/>
      <c r="AN44" s="25"/>
      <c r="AO44" s="25"/>
      <c r="AP44" s="25"/>
      <c r="AQ44" s="25"/>
      <c r="AR44" s="25"/>
      <c r="AS44" s="25"/>
      <c r="AT44" s="25"/>
      <c r="AU44" s="25"/>
      <c r="AV44" s="25"/>
      <c r="AW44" s="25"/>
      <c r="AX44" s="25"/>
      <c r="AY44" s="25"/>
      <c r="AZ44" s="25"/>
      <c r="BA44" s="25"/>
      <c r="BB44" s="25"/>
    </row>
    <row r="45" spans="1:54" s="24" customFormat="1" ht="22.5" customHeight="1" x14ac:dyDescent="0.25">
      <c r="B45" s="81"/>
      <c r="C45" s="81" t="s">
        <v>14</v>
      </c>
      <c r="D45" s="83">
        <v>9.2592499999999994E-2</v>
      </c>
      <c r="E45" s="83">
        <v>3.1542500000000001E-2</v>
      </c>
      <c r="F45" s="83">
        <v>4.1717500000000005E-2</v>
      </c>
      <c r="G45" s="83">
        <v>4.8840000000000001E-2</v>
      </c>
      <c r="H45" s="83">
        <v>3.3577500000000003E-2</v>
      </c>
      <c r="I45" s="83">
        <v>2.2385000000000002E-2</v>
      </c>
      <c r="J45" s="83">
        <v>3.1542500000000001E-2</v>
      </c>
      <c r="K45" s="83">
        <v>3.2560000000000006E-2</v>
      </c>
      <c r="L45" s="83">
        <v>5.79975E-2</v>
      </c>
      <c r="M45" s="83">
        <v>6.105E-2</v>
      </c>
      <c r="N45" s="83">
        <v>6.8172499999999997E-2</v>
      </c>
      <c r="O45" s="83">
        <v>3.5612499999999998E-2</v>
      </c>
      <c r="P45" s="83">
        <v>3.5612499999999998E-2</v>
      </c>
      <c r="Q45" s="83">
        <v>2.9532820000000001E-2</v>
      </c>
      <c r="R45" s="83">
        <v>3.6656649999999999E-2</v>
      </c>
      <c r="S45" s="83">
        <v>0.53932237305204545</v>
      </c>
      <c r="AL45" s="25"/>
      <c r="AM45" s="25"/>
      <c r="AN45" s="25"/>
      <c r="AO45" s="25"/>
      <c r="AP45" s="25"/>
      <c r="AQ45" s="25"/>
      <c r="AR45" s="25"/>
      <c r="AS45" s="25"/>
      <c r="AT45" s="25"/>
      <c r="AU45" s="25"/>
      <c r="AV45" s="25"/>
      <c r="AW45" s="25"/>
      <c r="AX45" s="25"/>
      <c r="AY45" s="25"/>
      <c r="AZ45" s="25"/>
      <c r="BA45" s="25"/>
      <c r="BB45" s="25"/>
    </row>
    <row r="46" spans="1:54" s="24" customFormat="1" ht="22.5" customHeight="1" x14ac:dyDescent="0.25">
      <c r="B46" s="81"/>
      <c r="C46" s="81" t="s">
        <v>15</v>
      </c>
      <c r="D46" s="83">
        <v>0.38051819999999997</v>
      </c>
      <c r="E46" s="83">
        <v>0.39008429999999999</v>
      </c>
      <c r="F46" s="83">
        <v>0.31674419999999998</v>
      </c>
      <c r="G46" s="83">
        <v>0.34544249999999999</v>
      </c>
      <c r="H46" s="83">
        <v>0.31355549999999999</v>
      </c>
      <c r="I46" s="83">
        <v>0.31780710000000001</v>
      </c>
      <c r="J46" s="83">
        <v>0.33800220000000003</v>
      </c>
      <c r="K46" s="83">
        <v>0.27741690000000002</v>
      </c>
      <c r="L46" s="83">
        <v>0.2455299</v>
      </c>
      <c r="M46" s="83">
        <v>0.26041049999999999</v>
      </c>
      <c r="N46" s="83">
        <v>0.2731653</v>
      </c>
      <c r="O46" s="83">
        <v>0.29761200000000004</v>
      </c>
      <c r="P46" s="83">
        <v>0.3209958</v>
      </c>
      <c r="Q46" s="83">
        <v>0.36115768999999998</v>
      </c>
      <c r="R46" s="83">
        <v>0.34217482999999999</v>
      </c>
      <c r="S46" s="83">
        <v>5.0343536933756958</v>
      </c>
      <c r="AL46" s="25"/>
      <c r="AM46" s="25"/>
      <c r="AN46" s="25"/>
      <c r="AO46" s="25"/>
      <c r="AP46" s="25"/>
      <c r="AQ46" s="25"/>
      <c r="AR46" s="25"/>
      <c r="AS46" s="25"/>
      <c r="AT46" s="25"/>
      <c r="AU46" s="25"/>
      <c r="AV46" s="25"/>
      <c r="AW46" s="25"/>
      <c r="AX46" s="25"/>
      <c r="AY46" s="25"/>
      <c r="AZ46" s="25"/>
      <c r="BA46" s="25"/>
      <c r="BB46" s="25"/>
    </row>
    <row r="47" spans="1:54" s="24" customFormat="1" ht="27" customHeight="1" x14ac:dyDescent="0.25">
      <c r="B47" s="81"/>
      <c r="C47" s="82" t="s">
        <v>16</v>
      </c>
      <c r="D47" s="83">
        <v>0.18000939999999999</v>
      </c>
      <c r="E47" s="83">
        <v>0.19254169999999998</v>
      </c>
      <c r="F47" s="83">
        <v>0.19937749999999999</v>
      </c>
      <c r="G47" s="83">
        <v>0.19595959999999998</v>
      </c>
      <c r="H47" s="83">
        <v>0.19026310000000002</v>
      </c>
      <c r="I47" s="83">
        <v>0.16064130000000001</v>
      </c>
      <c r="J47" s="83">
        <v>0.15722339999999999</v>
      </c>
      <c r="K47" s="83">
        <v>0.17089500000000002</v>
      </c>
      <c r="L47" s="83">
        <v>0.16633779999999998</v>
      </c>
      <c r="M47" s="83">
        <v>0.17317359999999998</v>
      </c>
      <c r="N47" s="83">
        <v>0.18228800000000001</v>
      </c>
      <c r="O47" s="83">
        <v>0.19368100000000002</v>
      </c>
      <c r="P47" s="83">
        <v>0.20507400000000001</v>
      </c>
      <c r="Q47" s="83">
        <v>0.20944955999999998</v>
      </c>
      <c r="R47" s="83">
        <v>0.21657336000000002</v>
      </c>
      <c r="S47" s="83">
        <v>3.1864029706766694</v>
      </c>
      <c r="AL47" s="25"/>
      <c r="AM47" s="25"/>
      <c r="AN47" s="25"/>
      <c r="AO47" s="25"/>
      <c r="AP47" s="25"/>
      <c r="AQ47" s="25"/>
      <c r="AR47" s="25"/>
      <c r="AS47" s="25"/>
      <c r="AT47" s="25"/>
      <c r="AU47" s="25"/>
      <c r="AV47" s="25"/>
      <c r="AW47" s="25"/>
      <c r="AX47" s="25"/>
      <c r="AY47" s="25"/>
      <c r="AZ47" s="25"/>
      <c r="BA47" s="25"/>
      <c r="BB47" s="25"/>
    </row>
    <row r="48" spans="1:54" s="18" customFormat="1" ht="36" customHeight="1" x14ac:dyDescent="0.25">
      <c r="A48" s="17"/>
      <c r="B48" s="191" t="s">
        <v>263</v>
      </c>
      <c r="C48" s="191"/>
      <c r="D48" s="80">
        <v>6.8423439999999998</v>
      </c>
      <c r="E48" s="80">
        <v>6.8728254</v>
      </c>
      <c r="F48" s="80">
        <v>7.1839421000000003</v>
      </c>
      <c r="G48" s="80">
        <v>7.2716552000000005</v>
      </c>
      <c r="H48" s="80">
        <v>7.1638684000000001</v>
      </c>
      <c r="I48" s="80">
        <v>7.0652549000000002</v>
      </c>
      <c r="J48" s="80">
        <v>7.3253535000000003</v>
      </c>
      <c r="K48" s="80">
        <v>7.4752591000000006</v>
      </c>
      <c r="L48" s="80">
        <v>7.6492323999999998</v>
      </c>
      <c r="M48" s="80">
        <v>7.5921382999999993</v>
      </c>
      <c r="N48" s="80">
        <v>7.6267155000000004</v>
      </c>
      <c r="O48" s="80">
        <v>8.2072108999999998</v>
      </c>
      <c r="P48" s="80">
        <v>8.0680268999999996</v>
      </c>
      <c r="Q48" s="80">
        <v>8.5955992200000004</v>
      </c>
      <c r="R48" s="80">
        <v>8.2797336500000007</v>
      </c>
      <c r="S48" s="80">
        <v>100</v>
      </c>
      <c r="T48" s="17"/>
      <c r="AA48" s="19"/>
      <c r="AB48" s="19"/>
      <c r="AC48" s="19"/>
      <c r="AD48" s="19"/>
      <c r="AE48" s="19"/>
      <c r="AI48" s="14"/>
      <c r="AL48" s="21"/>
      <c r="AM48" s="21"/>
      <c r="AN48" s="21"/>
      <c r="AO48" s="21"/>
      <c r="AP48" s="21"/>
      <c r="AQ48" s="21"/>
      <c r="AR48" s="21"/>
      <c r="AS48" s="21"/>
      <c r="AT48" s="21"/>
      <c r="AU48" s="21"/>
      <c r="AV48" s="21"/>
      <c r="AW48" s="21"/>
      <c r="AX48" s="21"/>
      <c r="AY48" s="21"/>
      <c r="AZ48" s="21"/>
      <c r="BA48" s="21"/>
      <c r="BB48" s="21"/>
    </row>
    <row r="49" spans="1:54" s="115" customFormat="1" ht="22.5" customHeight="1" x14ac:dyDescent="0.25">
      <c r="B49" s="121"/>
      <c r="C49" s="81" t="s">
        <v>4</v>
      </c>
      <c r="D49" s="83">
        <v>6.8423439999999998</v>
      </c>
      <c r="E49" s="83">
        <v>6.8728254</v>
      </c>
      <c r="F49" s="83">
        <v>7.1839421000000003</v>
      </c>
      <c r="G49" s="83">
        <v>7.2716552000000005</v>
      </c>
      <c r="H49" s="83">
        <v>7.1638684000000001</v>
      </c>
      <c r="I49" s="83">
        <v>7.0652549000000002</v>
      </c>
      <c r="J49" s="83">
        <v>7.3253535000000003</v>
      </c>
      <c r="K49" s="83">
        <v>7.4752591000000006</v>
      </c>
      <c r="L49" s="83">
        <v>7.6492323999999998</v>
      </c>
      <c r="M49" s="83">
        <v>7.5921382999999993</v>
      </c>
      <c r="N49" s="83">
        <v>7.6267155000000004</v>
      </c>
      <c r="O49" s="83">
        <v>8.2072108999999998</v>
      </c>
      <c r="P49" s="83">
        <v>8.0680268999999996</v>
      </c>
      <c r="Q49" s="83">
        <v>8.5955992200000004</v>
      </c>
      <c r="R49" s="83">
        <v>8.2797336500000007</v>
      </c>
      <c r="S49" s="83">
        <v>100</v>
      </c>
      <c r="AL49" s="124"/>
      <c r="AM49" s="124"/>
      <c r="AN49" s="124"/>
      <c r="AO49" s="124"/>
      <c r="AP49" s="124"/>
      <c r="AQ49" s="124"/>
      <c r="AR49" s="124"/>
      <c r="AS49" s="124"/>
      <c r="AT49" s="124"/>
      <c r="AU49" s="124"/>
      <c r="AV49" s="124"/>
      <c r="AW49" s="124"/>
      <c r="AX49" s="124"/>
      <c r="AY49" s="124"/>
      <c r="AZ49" s="124"/>
      <c r="BA49" s="124"/>
      <c r="BB49" s="124"/>
    </row>
    <row r="50" spans="1:54" s="24" customFormat="1" ht="22.5" customHeight="1" x14ac:dyDescent="0.25">
      <c r="B50" s="81"/>
      <c r="C50" s="81" t="s">
        <v>0</v>
      </c>
      <c r="D50" s="83">
        <v>0</v>
      </c>
      <c r="E50" s="83">
        <v>0</v>
      </c>
      <c r="F50" s="83">
        <v>0</v>
      </c>
      <c r="G50" s="83">
        <v>0</v>
      </c>
      <c r="H50" s="83">
        <v>0</v>
      </c>
      <c r="I50" s="83">
        <v>0</v>
      </c>
      <c r="J50" s="83">
        <v>0</v>
      </c>
      <c r="K50" s="83">
        <v>0</v>
      </c>
      <c r="L50" s="83">
        <v>0</v>
      </c>
      <c r="M50" s="83">
        <v>0</v>
      </c>
      <c r="N50" s="83">
        <v>0</v>
      </c>
      <c r="O50" s="83">
        <v>0</v>
      </c>
      <c r="P50" s="83">
        <v>0</v>
      </c>
      <c r="Q50" s="83">
        <v>0</v>
      </c>
      <c r="R50" s="83">
        <v>0</v>
      </c>
      <c r="S50" s="83">
        <v>0</v>
      </c>
      <c r="W50" s="49"/>
      <c r="AL50" s="25"/>
      <c r="AM50" s="25"/>
      <c r="AN50" s="25"/>
      <c r="AO50" s="25"/>
      <c r="AP50" s="25"/>
      <c r="AQ50" s="25"/>
      <c r="AR50" s="25"/>
      <c r="AS50" s="25"/>
      <c r="AT50" s="25"/>
      <c r="AU50" s="25"/>
      <c r="AV50" s="25"/>
      <c r="AW50" s="25"/>
      <c r="AX50" s="25"/>
      <c r="AY50" s="25"/>
      <c r="AZ50" s="25"/>
      <c r="BA50" s="25"/>
      <c r="BB50" s="25"/>
    </row>
    <row r="51" spans="1:54" s="24" customFormat="1" ht="22.5" customHeight="1" x14ac:dyDescent="0.25">
      <c r="B51" s="81"/>
      <c r="C51" s="81" t="s">
        <v>13</v>
      </c>
      <c r="D51" s="83">
        <v>0.89378670000000005</v>
      </c>
      <c r="E51" s="83">
        <v>0.9257457</v>
      </c>
      <c r="F51" s="83">
        <v>1.086606</v>
      </c>
      <c r="G51" s="83">
        <v>0.91402739999999993</v>
      </c>
      <c r="H51" s="83">
        <v>1.0684958999999998</v>
      </c>
      <c r="I51" s="83">
        <v>0.97261890000000006</v>
      </c>
      <c r="J51" s="83">
        <v>1.0131002999999998</v>
      </c>
      <c r="K51" s="83">
        <v>1.1718299999999999</v>
      </c>
      <c r="L51" s="83">
        <v>1.1910054000000001</v>
      </c>
      <c r="M51" s="83">
        <v>1.1601116999999999</v>
      </c>
      <c r="N51" s="83">
        <v>1.1196303000000001</v>
      </c>
      <c r="O51" s="83">
        <v>1.0461246000000002</v>
      </c>
      <c r="P51" s="83">
        <v>1.0674306</v>
      </c>
      <c r="Q51" s="83">
        <v>1.1212004099999999</v>
      </c>
      <c r="R51" s="83">
        <v>1.01917295</v>
      </c>
      <c r="S51" s="83">
        <v>12.309248015484169</v>
      </c>
      <c r="AL51" s="25"/>
      <c r="AM51" s="25"/>
      <c r="AN51" s="25"/>
      <c r="AO51" s="25"/>
      <c r="AP51" s="25"/>
      <c r="AQ51" s="25"/>
      <c r="AR51" s="25"/>
      <c r="AS51" s="25"/>
      <c r="AT51" s="25"/>
      <c r="AU51" s="25"/>
      <c r="AV51" s="25"/>
      <c r="AW51" s="25"/>
      <c r="AX51" s="25"/>
      <c r="AY51" s="25"/>
      <c r="AZ51" s="25"/>
      <c r="BA51" s="25"/>
      <c r="BB51" s="25"/>
    </row>
    <row r="52" spans="1:54" s="24" customFormat="1" ht="22.5" customHeight="1" x14ac:dyDescent="0.25">
      <c r="B52" s="81"/>
      <c r="C52" s="81" t="s">
        <v>2</v>
      </c>
      <c r="D52" s="83">
        <v>0.72140749999999998</v>
      </c>
      <c r="E52" s="83">
        <v>0.76617749999999996</v>
      </c>
      <c r="F52" s="83">
        <v>0.89845249999999999</v>
      </c>
      <c r="G52" s="83">
        <v>0.84045500000000006</v>
      </c>
      <c r="H52" s="83">
        <v>0.72242499999999998</v>
      </c>
      <c r="I52" s="83">
        <v>0.57997500000000002</v>
      </c>
      <c r="J52" s="83">
        <v>0.70614500000000002</v>
      </c>
      <c r="K52" s="83">
        <v>0.47415499999999999</v>
      </c>
      <c r="L52" s="83">
        <v>0.66442750000000006</v>
      </c>
      <c r="M52" s="83">
        <v>0.77838750000000001</v>
      </c>
      <c r="N52" s="83">
        <v>0.74786249999999999</v>
      </c>
      <c r="O52" s="83">
        <v>1.0510775000000001</v>
      </c>
      <c r="P52" s="83">
        <v>0.99613250000000009</v>
      </c>
      <c r="Q52" s="83">
        <v>1.31687149</v>
      </c>
      <c r="R52" s="83">
        <v>1.32317394</v>
      </c>
      <c r="S52" s="83">
        <v>15.98087566500403</v>
      </c>
      <c r="AL52" s="25"/>
      <c r="AM52" s="25"/>
      <c r="AN52" s="25"/>
      <c r="AO52" s="25"/>
      <c r="AP52" s="25"/>
      <c r="AQ52" s="25"/>
      <c r="AR52" s="25"/>
      <c r="AS52" s="25"/>
      <c r="AT52" s="25"/>
      <c r="AU52" s="25"/>
      <c r="AV52" s="25"/>
      <c r="AW52" s="25"/>
      <c r="AX52" s="25"/>
      <c r="AY52" s="25"/>
      <c r="AZ52" s="25"/>
      <c r="BA52" s="25"/>
      <c r="BB52" s="25"/>
    </row>
    <row r="53" spans="1:54" s="24" customFormat="1" ht="22.5" customHeight="1" x14ac:dyDescent="0.25">
      <c r="B53" s="81"/>
      <c r="C53" s="81" t="s">
        <v>14</v>
      </c>
      <c r="D53" s="83">
        <v>0</v>
      </c>
      <c r="E53" s="83">
        <v>0</v>
      </c>
      <c r="F53" s="83">
        <v>0</v>
      </c>
      <c r="G53" s="83">
        <v>8.1400000000000014E-3</v>
      </c>
      <c r="H53" s="83">
        <v>0</v>
      </c>
      <c r="I53" s="83">
        <v>0</v>
      </c>
      <c r="J53" s="83">
        <v>0</v>
      </c>
      <c r="K53" s="83">
        <v>0</v>
      </c>
      <c r="L53" s="83">
        <v>0</v>
      </c>
      <c r="M53" s="83">
        <v>6.1050000000000002E-3</v>
      </c>
      <c r="N53" s="83">
        <v>0</v>
      </c>
      <c r="O53" s="83">
        <v>0</v>
      </c>
      <c r="P53" s="83">
        <v>0</v>
      </c>
      <c r="Q53" s="83">
        <v>8.1554999999999996E-4</v>
      </c>
      <c r="R53" s="83">
        <v>8.1554999999999996E-4</v>
      </c>
      <c r="S53" s="83">
        <v>9.8499545332596528E-3</v>
      </c>
      <c r="AL53" s="25"/>
      <c r="AM53" s="25"/>
      <c r="AN53" s="25"/>
      <c r="AO53" s="25"/>
      <c r="AP53" s="25"/>
      <c r="AQ53" s="25"/>
      <c r="AR53" s="25"/>
      <c r="AS53" s="25"/>
      <c r="AT53" s="25"/>
      <c r="AU53" s="25"/>
      <c r="AV53" s="25"/>
      <c r="AW53" s="25"/>
      <c r="AX53" s="25"/>
      <c r="AY53" s="25"/>
      <c r="AZ53" s="25"/>
      <c r="BA53" s="25"/>
      <c r="BB53" s="25"/>
    </row>
    <row r="54" spans="1:54" s="24" customFormat="1" ht="22.5" customHeight="1" x14ac:dyDescent="0.25">
      <c r="B54" s="81"/>
      <c r="C54" s="81" t="s">
        <v>15</v>
      </c>
      <c r="D54" s="83">
        <v>0.22852350000000002</v>
      </c>
      <c r="E54" s="83">
        <v>0.20726549999999999</v>
      </c>
      <c r="F54" s="83">
        <v>0.25828469999999998</v>
      </c>
      <c r="G54" s="83">
        <v>0.25084440000000002</v>
      </c>
      <c r="H54" s="83">
        <v>0.19025909999999999</v>
      </c>
      <c r="I54" s="83">
        <v>4.9956300000000002E-2</v>
      </c>
      <c r="J54" s="83">
        <v>1.4880599999999999E-2</v>
      </c>
      <c r="K54" s="83">
        <v>1.5943499999999999E-2</v>
      </c>
      <c r="L54" s="83">
        <v>7.5465900000000002E-2</v>
      </c>
      <c r="M54" s="83">
        <v>0.1498689</v>
      </c>
      <c r="N54" s="83">
        <v>6.3773999999999997E-2</v>
      </c>
      <c r="O54" s="83">
        <v>0.2147058</v>
      </c>
      <c r="P54" s="83">
        <v>0.28273140000000002</v>
      </c>
      <c r="Q54" s="83">
        <v>0.27711543</v>
      </c>
      <c r="R54" s="83">
        <v>0.20359257</v>
      </c>
      <c r="S54" s="83">
        <v>2.458926562208918</v>
      </c>
      <c r="AL54" s="25"/>
      <c r="AM54" s="25"/>
      <c r="AN54" s="25"/>
      <c r="AO54" s="25"/>
      <c r="AP54" s="25"/>
      <c r="AQ54" s="25"/>
      <c r="AR54" s="25"/>
      <c r="AS54" s="25"/>
      <c r="AT54" s="25"/>
      <c r="AU54" s="25"/>
      <c r="AV54" s="25"/>
      <c r="AW54" s="25"/>
      <c r="AX54" s="25"/>
      <c r="AY54" s="25"/>
      <c r="AZ54" s="25"/>
      <c r="BA54" s="25"/>
      <c r="BB54" s="25"/>
    </row>
    <row r="55" spans="1:54" s="24" customFormat="1" ht="27" customHeight="1" x14ac:dyDescent="0.25">
      <c r="B55" s="81"/>
      <c r="C55" s="82" t="s">
        <v>16</v>
      </c>
      <c r="D55" s="83">
        <v>1.3671599999999999E-2</v>
      </c>
      <c r="E55" s="83">
        <v>4.4432699999999999E-2</v>
      </c>
      <c r="F55" s="83">
        <v>9.57012E-2</v>
      </c>
      <c r="G55" s="83">
        <v>0.1150693</v>
      </c>
      <c r="H55" s="83">
        <v>0.1070942</v>
      </c>
      <c r="I55" s="83">
        <v>9.1143999999999999E-3</v>
      </c>
      <c r="J55" s="83">
        <v>7.9751000000000006E-3</v>
      </c>
      <c r="K55" s="83">
        <v>1.5950200000000001E-2</v>
      </c>
      <c r="L55" s="83">
        <v>2.2786E-3</v>
      </c>
      <c r="M55" s="83">
        <v>1.1393E-3</v>
      </c>
      <c r="N55" s="83">
        <v>9.1143999999999999E-3</v>
      </c>
      <c r="O55" s="83">
        <v>2.7343199999999998E-2</v>
      </c>
      <c r="P55" s="83">
        <v>1.5950200000000001E-2</v>
      </c>
      <c r="Q55" s="83">
        <v>1.411449E-2</v>
      </c>
      <c r="R55" s="83">
        <v>2.0485650000000001E-2</v>
      </c>
      <c r="S55" s="83">
        <v>0.24741919083351191</v>
      </c>
      <c r="AL55" s="25"/>
      <c r="AM55" s="25"/>
      <c r="AN55" s="25"/>
      <c r="AO55" s="25"/>
      <c r="AP55" s="25"/>
      <c r="AQ55" s="25"/>
      <c r="AR55" s="25"/>
      <c r="AS55" s="25"/>
      <c r="AT55" s="25"/>
      <c r="AU55" s="25"/>
      <c r="AV55" s="25"/>
      <c r="AW55" s="25"/>
      <c r="AX55" s="25"/>
      <c r="AY55" s="25"/>
      <c r="AZ55" s="25"/>
      <c r="BA55" s="25"/>
      <c r="BB55" s="25"/>
    </row>
    <row r="56" spans="1:54" s="18" customFormat="1" ht="36" customHeight="1" x14ac:dyDescent="0.25">
      <c r="A56" s="17"/>
      <c r="B56" s="191" t="s">
        <v>264</v>
      </c>
      <c r="C56" s="191"/>
      <c r="D56" s="80">
        <v>0.81889380000000001</v>
      </c>
      <c r="E56" s="80">
        <v>0.77535330000000002</v>
      </c>
      <c r="F56" s="80">
        <v>1.7867275999999999</v>
      </c>
      <c r="G56" s="80">
        <v>2.8630377999999999</v>
      </c>
      <c r="H56" s="80">
        <v>2.5801664999999998</v>
      </c>
      <c r="I56" s="80">
        <v>2.5855682</v>
      </c>
      <c r="J56" s="80">
        <v>2.4454261000000002</v>
      </c>
      <c r="K56" s="80">
        <v>2.1470772</v>
      </c>
      <c r="L56" s="80">
        <v>1.8070470000000001</v>
      </c>
      <c r="M56" s="80">
        <v>2.0281786999999998</v>
      </c>
      <c r="N56" s="80">
        <v>2.0000278000000002</v>
      </c>
      <c r="O56" s="80">
        <v>1.7952337</v>
      </c>
      <c r="P56" s="80">
        <v>1.6435690999999999</v>
      </c>
      <c r="Q56" s="80">
        <v>1.3745843</v>
      </c>
      <c r="R56" s="80">
        <v>1.4107268400000001</v>
      </c>
      <c r="S56" s="80">
        <v>100</v>
      </c>
      <c r="T56" s="17"/>
      <c r="AA56" s="19"/>
      <c r="AB56" s="19"/>
      <c r="AC56" s="19"/>
      <c r="AD56" s="19"/>
      <c r="AE56" s="19"/>
      <c r="AI56" s="14"/>
      <c r="AL56" s="21"/>
      <c r="AM56" s="21"/>
      <c r="AN56" s="21"/>
      <c r="AO56" s="21"/>
      <c r="AP56" s="21"/>
      <c r="AQ56" s="21"/>
      <c r="AR56" s="21"/>
      <c r="AS56" s="21"/>
      <c r="AT56" s="21"/>
      <c r="AU56" s="21"/>
      <c r="AV56" s="21"/>
      <c r="AW56" s="21"/>
      <c r="AX56" s="21"/>
      <c r="AY56" s="21"/>
      <c r="AZ56" s="21"/>
      <c r="BA56" s="21"/>
      <c r="BB56" s="21"/>
    </row>
    <row r="57" spans="1:54" s="115" customFormat="1" ht="22.5" customHeight="1" x14ac:dyDescent="0.25">
      <c r="B57" s="121"/>
      <c r="C57" s="81" t="s">
        <v>4</v>
      </c>
      <c r="D57" s="83">
        <v>0.81889380000000001</v>
      </c>
      <c r="E57" s="83">
        <v>0.77535330000000002</v>
      </c>
      <c r="F57" s="83">
        <v>1.7867275999999999</v>
      </c>
      <c r="G57" s="83">
        <v>2.8630377999999999</v>
      </c>
      <c r="H57" s="83">
        <v>2.5801664999999998</v>
      </c>
      <c r="I57" s="83">
        <v>2.5855682</v>
      </c>
      <c r="J57" s="83">
        <v>2.4454261000000002</v>
      </c>
      <c r="K57" s="83">
        <v>2.1470772</v>
      </c>
      <c r="L57" s="83">
        <v>1.8070470000000001</v>
      </c>
      <c r="M57" s="83">
        <v>2.0281786999999998</v>
      </c>
      <c r="N57" s="83">
        <v>2.0000278000000002</v>
      </c>
      <c r="O57" s="83">
        <v>1.7952337</v>
      </c>
      <c r="P57" s="83">
        <v>1.6435690999999999</v>
      </c>
      <c r="Q57" s="83">
        <v>1.3745843</v>
      </c>
      <c r="R57" s="83">
        <v>1.4107268400000001</v>
      </c>
      <c r="S57" s="83">
        <v>100</v>
      </c>
      <c r="AL57" s="124"/>
      <c r="AM57" s="124"/>
      <c r="AN57" s="124"/>
      <c r="AO57" s="124"/>
      <c r="AP57" s="124"/>
      <c r="AQ57" s="124"/>
      <c r="AR57" s="124"/>
      <c r="AS57" s="124"/>
      <c r="AT57" s="124"/>
      <c r="AU57" s="124"/>
      <c r="AV57" s="124"/>
      <c r="AW57" s="124"/>
      <c r="AX57" s="124"/>
      <c r="AY57" s="124"/>
      <c r="AZ57" s="124"/>
      <c r="BA57" s="124"/>
      <c r="BB57" s="124"/>
    </row>
    <row r="58" spans="1:54" s="24" customFormat="1" ht="22.5" customHeight="1" x14ac:dyDescent="0.25">
      <c r="B58" s="81"/>
      <c r="C58" s="81" t="s">
        <v>0</v>
      </c>
      <c r="D58" s="83">
        <v>0</v>
      </c>
      <c r="E58" s="83">
        <v>0</v>
      </c>
      <c r="F58" s="83">
        <v>0</v>
      </c>
      <c r="G58" s="83">
        <v>0</v>
      </c>
      <c r="H58" s="83">
        <v>0</v>
      </c>
      <c r="I58" s="83">
        <v>0</v>
      </c>
      <c r="J58" s="83">
        <v>0</v>
      </c>
      <c r="K58" s="83">
        <v>0</v>
      </c>
      <c r="L58" s="83">
        <v>0</v>
      </c>
      <c r="M58" s="83">
        <v>0</v>
      </c>
      <c r="N58" s="83">
        <v>0</v>
      </c>
      <c r="O58" s="83">
        <v>0</v>
      </c>
      <c r="P58" s="83">
        <v>0</v>
      </c>
      <c r="Q58" s="83">
        <v>0</v>
      </c>
      <c r="R58" s="83">
        <v>0</v>
      </c>
      <c r="S58" s="83">
        <v>0</v>
      </c>
      <c r="AL58" s="25"/>
      <c r="AM58" s="25"/>
      <c r="AN58" s="25"/>
      <c r="AO58" s="25"/>
      <c r="AP58" s="25"/>
      <c r="AQ58" s="25"/>
      <c r="AR58" s="25"/>
      <c r="AS58" s="25"/>
      <c r="AT58" s="25"/>
      <c r="AU58" s="25"/>
      <c r="AV58" s="25"/>
      <c r="AW58" s="25"/>
      <c r="AX58" s="25"/>
      <c r="AY58" s="25"/>
      <c r="AZ58" s="25"/>
      <c r="BA58" s="25"/>
      <c r="BB58" s="25"/>
    </row>
    <row r="59" spans="1:54" s="24" customFormat="1" ht="22.5" customHeight="1" x14ac:dyDescent="0.25">
      <c r="B59" s="81"/>
      <c r="C59" s="81" t="s">
        <v>13</v>
      </c>
      <c r="D59" s="83">
        <v>1.2783599999999999E-2</v>
      </c>
      <c r="E59" s="83">
        <v>0</v>
      </c>
      <c r="F59" s="83">
        <v>1.4914199999999999E-2</v>
      </c>
      <c r="G59" s="83">
        <v>2.9828399999999998E-2</v>
      </c>
      <c r="H59" s="83">
        <v>5.3265000000000005E-3</v>
      </c>
      <c r="I59" s="83">
        <v>3.6220200000000001E-2</v>
      </c>
      <c r="J59" s="83">
        <v>0</v>
      </c>
      <c r="K59" s="83">
        <v>0</v>
      </c>
      <c r="L59" s="83">
        <v>0</v>
      </c>
      <c r="M59" s="83">
        <v>0</v>
      </c>
      <c r="N59" s="83">
        <v>0</v>
      </c>
      <c r="O59" s="83">
        <v>0</v>
      </c>
      <c r="P59" s="83">
        <v>4.47426E-2</v>
      </c>
      <c r="Q59" s="83">
        <v>1.465296E-2</v>
      </c>
      <c r="R59" s="83">
        <v>0</v>
      </c>
      <c r="S59" s="83">
        <v>0</v>
      </c>
      <c r="AL59" s="25"/>
      <c r="AM59" s="25"/>
      <c r="AN59" s="25"/>
      <c r="AO59" s="25"/>
      <c r="AP59" s="25"/>
      <c r="AQ59" s="25"/>
      <c r="AR59" s="25"/>
      <c r="AS59" s="25"/>
      <c r="AT59" s="25"/>
      <c r="AU59" s="25"/>
      <c r="AV59" s="25"/>
      <c r="AW59" s="25"/>
      <c r="AX59" s="25"/>
      <c r="AY59" s="25"/>
      <c r="AZ59" s="25"/>
      <c r="BA59" s="25"/>
      <c r="BB59" s="25"/>
    </row>
    <row r="60" spans="1:54" s="24" customFormat="1" ht="22.5" customHeight="1" x14ac:dyDescent="0.25">
      <c r="B60" s="81"/>
      <c r="C60" s="81" t="s">
        <v>2</v>
      </c>
      <c r="D60" s="83">
        <v>0</v>
      </c>
      <c r="E60" s="83">
        <v>0</v>
      </c>
      <c r="F60" s="83">
        <v>0</v>
      </c>
      <c r="G60" s="83">
        <v>0</v>
      </c>
      <c r="H60" s="83">
        <v>0</v>
      </c>
      <c r="I60" s="83">
        <v>0</v>
      </c>
      <c r="J60" s="83">
        <v>0</v>
      </c>
      <c r="K60" s="83">
        <v>0</v>
      </c>
      <c r="L60" s="83">
        <v>0</v>
      </c>
      <c r="M60" s="83">
        <v>6.1050000000000002E-3</v>
      </c>
      <c r="N60" s="83">
        <v>2.1367500000000001E-2</v>
      </c>
      <c r="O60" s="83">
        <v>0</v>
      </c>
      <c r="P60" s="83">
        <v>3.1542500000000001E-2</v>
      </c>
      <c r="Q60" s="83">
        <v>0</v>
      </c>
      <c r="R60" s="83">
        <v>2.852638E-2</v>
      </c>
      <c r="S60" s="83">
        <v>2.0221051440405002</v>
      </c>
      <c r="AL60" s="25"/>
      <c r="AM60" s="25"/>
      <c r="AN60" s="25"/>
      <c r="AO60" s="25"/>
      <c r="AP60" s="25"/>
      <c r="AQ60" s="25"/>
      <c r="AR60" s="25"/>
      <c r="AS60" s="25"/>
      <c r="AT60" s="25"/>
      <c r="AU60" s="25"/>
      <c r="AV60" s="25"/>
      <c r="AW60" s="25"/>
      <c r="AX60" s="25"/>
      <c r="AY60" s="25"/>
      <c r="AZ60" s="25"/>
      <c r="BA60" s="25"/>
      <c r="BB60" s="25"/>
    </row>
    <row r="61" spans="1:54" s="115" customFormat="1" ht="22.5" customHeight="1" x14ac:dyDescent="0.25">
      <c r="B61" s="121"/>
      <c r="C61" s="81" t="s">
        <v>14</v>
      </c>
      <c r="D61" s="83">
        <v>0.1556775</v>
      </c>
      <c r="E61" s="83">
        <v>8.852249999999999E-2</v>
      </c>
      <c r="F61" s="83">
        <v>0.10785500000000001</v>
      </c>
      <c r="G61" s="83">
        <v>0.18009749999999999</v>
      </c>
      <c r="H61" s="83">
        <v>0.20451750000000002</v>
      </c>
      <c r="I61" s="83">
        <v>7.0207499999999992E-2</v>
      </c>
      <c r="J61" s="83">
        <v>0.26455000000000001</v>
      </c>
      <c r="K61" s="83">
        <v>0.274725</v>
      </c>
      <c r="L61" s="83">
        <v>0.22893749999999999</v>
      </c>
      <c r="M61" s="83">
        <v>0.205535</v>
      </c>
      <c r="N61" s="83">
        <v>0.13024000000000002</v>
      </c>
      <c r="O61" s="83">
        <v>0.1638175</v>
      </c>
      <c r="P61" s="83">
        <v>0.15364250000000002</v>
      </c>
      <c r="Q61" s="83">
        <v>0.20232508000000002</v>
      </c>
      <c r="R61" s="83">
        <v>0.21805124000000001</v>
      </c>
      <c r="S61" s="83">
        <v>15.456659206965961</v>
      </c>
      <c r="AL61" s="124"/>
      <c r="AM61" s="124"/>
      <c r="AN61" s="124"/>
      <c r="AO61" s="124"/>
      <c r="AP61" s="124"/>
      <c r="AQ61" s="124"/>
      <c r="AR61" s="124"/>
      <c r="AS61" s="124"/>
      <c r="AT61" s="124"/>
      <c r="AU61" s="124"/>
      <c r="AV61" s="124"/>
      <c r="AW61" s="124"/>
      <c r="AX61" s="124"/>
      <c r="AY61" s="124"/>
      <c r="AZ61" s="124"/>
      <c r="BA61" s="124"/>
      <c r="BB61" s="124"/>
    </row>
    <row r="62" spans="1:54" s="115" customFormat="1" ht="22.5" customHeight="1" x14ac:dyDescent="0.25">
      <c r="B62" s="121"/>
      <c r="C62" s="81" t="s">
        <v>15</v>
      </c>
      <c r="D62" s="83">
        <v>0</v>
      </c>
      <c r="E62" s="83">
        <v>0</v>
      </c>
      <c r="F62" s="83">
        <v>0</v>
      </c>
      <c r="G62" s="83">
        <v>0</v>
      </c>
      <c r="H62" s="83">
        <v>0</v>
      </c>
      <c r="I62" s="83">
        <v>0</v>
      </c>
      <c r="J62" s="83">
        <v>1.27548E-2</v>
      </c>
      <c r="K62" s="83">
        <v>0</v>
      </c>
      <c r="L62" s="83">
        <v>0</v>
      </c>
      <c r="M62" s="83">
        <v>0</v>
      </c>
      <c r="N62" s="83">
        <v>0</v>
      </c>
      <c r="O62" s="83">
        <v>0</v>
      </c>
      <c r="P62" s="83">
        <v>0</v>
      </c>
      <c r="Q62" s="83">
        <v>0</v>
      </c>
      <c r="R62" s="83">
        <v>0</v>
      </c>
      <c r="S62" s="83">
        <v>0</v>
      </c>
      <c r="AL62" s="124"/>
      <c r="AM62" s="124"/>
      <c r="AN62" s="124"/>
      <c r="AO62" s="124"/>
      <c r="AP62" s="124"/>
      <c r="AQ62" s="124"/>
      <c r="AR62" s="124"/>
      <c r="AS62" s="124"/>
      <c r="AT62" s="124"/>
      <c r="AU62" s="124"/>
      <c r="AV62" s="124"/>
      <c r="AW62" s="124"/>
      <c r="AX62" s="124"/>
      <c r="AY62" s="124"/>
      <c r="AZ62" s="124"/>
      <c r="BA62" s="124"/>
      <c r="BB62" s="124"/>
    </row>
    <row r="63" spans="1:54" s="24" customFormat="1" ht="27" customHeight="1" x14ac:dyDescent="0.25">
      <c r="B63" s="81"/>
      <c r="C63" s="82" t="s">
        <v>16</v>
      </c>
      <c r="D63" s="83">
        <v>1.48109E-2</v>
      </c>
      <c r="E63" s="83">
        <v>6.8357999999999995E-3</v>
      </c>
      <c r="F63" s="83">
        <v>0</v>
      </c>
      <c r="G63" s="83">
        <v>0</v>
      </c>
      <c r="H63" s="83">
        <v>0</v>
      </c>
      <c r="I63" s="83">
        <v>2.6203900000000002E-2</v>
      </c>
      <c r="J63" s="83">
        <v>2.39253E-2</v>
      </c>
      <c r="K63" s="83">
        <v>3.4179000000000001E-2</v>
      </c>
      <c r="L63" s="83">
        <v>5.1268500000000002E-2</v>
      </c>
      <c r="M63" s="83">
        <v>6.607940000000001E-2</v>
      </c>
      <c r="N63" s="83">
        <v>4.4432699999999999E-2</v>
      </c>
      <c r="O63" s="83">
        <v>5.6965000000000002E-2</v>
      </c>
      <c r="P63" s="83">
        <v>1.3671599999999999E-2</v>
      </c>
      <c r="Q63" s="83">
        <v>6.8481800000000006E-3</v>
      </c>
      <c r="R63" s="83">
        <v>0</v>
      </c>
      <c r="S63" s="83">
        <v>0</v>
      </c>
      <c r="AL63" s="25"/>
      <c r="AM63" s="25"/>
      <c r="AN63" s="25"/>
      <c r="AO63" s="25"/>
      <c r="AP63" s="25"/>
      <c r="AQ63" s="25"/>
      <c r="AR63" s="25"/>
      <c r="AS63" s="25"/>
      <c r="AT63" s="25"/>
      <c r="AU63" s="25"/>
      <c r="AV63" s="25"/>
      <c r="AW63" s="25"/>
      <c r="AX63" s="25"/>
      <c r="AY63" s="25"/>
      <c r="AZ63" s="25"/>
      <c r="BA63" s="25"/>
      <c r="BB63" s="25"/>
    </row>
    <row r="64" spans="1:54" s="18" customFormat="1" ht="36" customHeight="1" x14ac:dyDescent="0.2">
      <c r="A64" s="17"/>
      <c r="B64" s="191" t="s">
        <v>336</v>
      </c>
      <c r="C64" s="191"/>
      <c r="D64" s="80">
        <v>33.024376279999998</v>
      </c>
      <c r="E64" s="80">
        <v>33.129273330000004</v>
      </c>
      <c r="F64" s="80">
        <v>32.01100263</v>
      </c>
      <c r="G64" s="80">
        <v>33.091792339999998</v>
      </c>
      <c r="H64" s="80">
        <v>30.325974160000001</v>
      </c>
      <c r="I64" s="80">
        <v>30.0948791</v>
      </c>
      <c r="J64" s="80">
        <v>29.378250339999997</v>
      </c>
      <c r="K64" s="80">
        <v>31.111826180000001</v>
      </c>
      <c r="L64" s="80">
        <v>31.163028659999998</v>
      </c>
      <c r="M64" s="80">
        <v>32.073105179999999</v>
      </c>
      <c r="N64" s="80">
        <v>31.68295736</v>
      </c>
      <c r="O64" s="80">
        <v>31.23172546</v>
      </c>
      <c r="P64" s="80">
        <v>32.744887480000003</v>
      </c>
      <c r="Q64" s="80">
        <v>32.386075550000001</v>
      </c>
      <c r="R64" s="80">
        <v>32.765825960000001</v>
      </c>
      <c r="S64" s="80" t="s">
        <v>17</v>
      </c>
      <c r="T64" s="17"/>
      <c r="X64" s="20"/>
      <c r="AA64" s="19"/>
      <c r="AB64" s="19"/>
      <c r="AC64" s="19"/>
      <c r="AD64" s="19"/>
      <c r="AE64" s="19"/>
      <c r="AI64" s="14"/>
      <c r="AL64" s="21"/>
      <c r="AM64" s="21"/>
      <c r="AN64" s="21"/>
      <c r="AO64" s="21"/>
      <c r="AP64" s="21"/>
      <c r="AQ64" s="21"/>
      <c r="AR64" s="21"/>
      <c r="AS64" s="21"/>
      <c r="AT64" s="21"/>
      <c r="AU64" s="21"/>
      <c r="AV64" s="21"/>
      <c r="AW64" s="21"/>
      <c r="AX64" s="21"/>
      <c r="AY64" s="21"/>
      <c r="AZ64" s="21"/>
      <c r="BA64" s="21"/>
      <c r="BB64" s="21"/>
    </row>
    <row r="65" spans="1:54" s="18" customFormat="1" ht="36" customHeight="1" x14ac:dyDescent="0.25">
      <c r="A65" s="17"/>
      <c r="B65" s="191" t="s">
        <v>337</v>
      </c>
      <c r="C65" s="191"/>
      <c r="D65" s="80">
        <v>239.53</v>
      </c>
      <c r="E65" s="80">
        <v>234.26</v>
      </c>
      <c r="F65" s="80">
        <v>218.15</v>
      </c>
      <c r="G65" s="80">
        <v>229.05</v>
      </c>
      <c r="H65" s="80">
        <v>205.96</v>
      </c>
      <c r="I65" s="80">
        <v>202.45</v>
      </c>
      <c r="J65" s="80">
        <v>192.44</v>
      </c>
      <c r="K65" s="80">
        <v>198.82</v>
      </c>
      <c r="L65" s="80">
        <v>195.21</v>
      </c>
      <c r="M65" s="80">
        <v>194.03</v>
      </c>
      <c r="N65" s="80">
        <v>183.54000000000002</v>
      </c>
      <c r="O65" s="80">
        <v>174.85</v>
      </c>
      <c r="P65" s="80">
        <v>178.29999999999998</v>
      </c>
      <c r="Q65" s="80">
        <v>170.93</v>
      </c>
      <c r="R65" s="80">
        <v>169.25</v>
      </c>
      <c r="S65" s="80" t="s">
        <v>17</v>
      </c>
      <c r="T65" s="17"/>
      <c r="AA65" s="19"/>
      <c r="AB65" s="19"/>
      <c r="AC65" s="19"/>
      <c r="AD65" s="19"/>
      <c r="AE65" s="19"/>
      <c r="AI65" s="14"/>
      <c r="AL65" s="21"/>
      <c r="AM65" s="21"/>
      <c r="AN65" s="21"/>
      <c r="AO65" s="21"/>
      <c r="AP65" s="21"/>
      <c r="AQ65" s="21"/>
      <c r="AR65" s="21"/>
      <c r="AS65" s="21"/>
      <c r="AT65" s="21"/>
      <c r="AU65" s="21"/>
      <c r="AV65" s="21"/>
      <c r="AW65" s="21"/>
      <c r="AX65" s="21"/>
      <c r="AY65" s="21"/>
      <c r="AZ65" s="21"/>
      <c r="BA65" s="21"/>
      <c r="BB65" s="21"/>
    </row>
    <row r="66" spans="1:54" s="18" customFormat="1" ht="36" customHeight="1" x14ac:dyDescent="0.25">
      <c r="A66" s="17"/>
      <c r="B66" s="191" t="s">
        <v>326</v>
      </c>
      <c r="C66" s="191"/>
      <c r="D66" s="80">
        <v>88.92</v>
      </c>
      <c r="E66" s="80">
        <v>87.2</v>
      </c>
      <c r="F66" s="80">
        <v>84.570000000000007</v>
      </c>
      <c r="G66" s="80">
        <v>84.84</v>
      </c>
      <c r="H66" s="80">
        <v>81.41</v>
      </c>
      <c r="I66" s="80">
        <v>83.08</v>
      </c>
      <c r="J66" s="80">
        <v>80.44</v>
      </c>
      <c r="K66" s="80">
        <v>78.64</v>
      </c>
      <c r="L66" s="80">
        <v>78.27000000000001</v>
      </c>
      <c r="M66" s="80">
        <v>78.61</v>
      </c>
      <c r="N66" s="80">
        <v>75.72</v>
      </c>
      <c r="O66" s="80">
        <v>73.59</v>
      </c>
      <c r="P66" s="80">
        <v>73.53</v>
      </c>
      <c r="Q66" s="80">
        <v>71.360000000000014</v>
      </c>
      <c r="R66" s="80">
        <v>71.13</v>
      </c>
      <c r="S66" s="80" t="s">
        <v>17</v>
      </c>
      <c r="T66" s="17"/>
      <c r="AA66" s="19"/>
      <c r="AB66" s="19"/>
      <c r="AC66" s="19"/>
      <c r="AD66" s="19"/>
      <c r="AE66" s="19"/>
      <c r="AI66" s="14"/>
      <c r="AL66" s="21"/>
      <c r="AM66" s="21"/>
      <c r="AN66" s="21"/>
      <c r="AO66" s="21"/>
      <c r="AP66" s="21"/>
      <c r="AQ66" s="21"/>
      <c r="AR66" s="21"/>
      <c r="AS66" s="21"/>
      <c r="AT66" s="21"/>
      <c r="AU66" s="21"/>
      <c r="AV66" s="21"/>
      <c r="AW66" s="21"/>
      <c r="AX66" s="21"/>
      <c r="AY66" s="21"/>
      <c r="AZ66" s="21"/>
      <c r="BA66" s="21"/>
      <c r="BB66" s="21"/>
    </row>
    <row r="67" spans="1:54" s="18" customFormat="1" ht="36" customHeight="1" x14ac:dyDescent="0.25">
      <c r="A67" s="27"/>
      <c r="B67" s="190" t="s">
        <v>327</v>
      </c>
      <c r="C67" s="190"/>
      <c r="D67" s="84">
        <v>124.39999999999999</v>
      </c>
      <c r="E67" s="84">
        <v>121.30000000000001</v>
      </c>
      <c r="F67" s="84">
        <v>118.28</v>
      </c>
      <c r="G67" s="84">
        <v>121.91000000000001</v>
      </c>
      <c r="H67" s="84">
        <v>120.67999999999999</v>
      </c>
      <c r="I67" s="84">
        <v>125.09</v>
      </c>
      <c r="J67" s="84">
        <v>121.38</v>
      </c>
      <c r="K67" s="84">
        <v>123.97</v>
      </c>
      <c r="L67" s="84">
        <v>122.14999999999999</v>
      </c>
      <c r="M67" s="84">
        <v>125.19</v>
      </c>
      <c r="N67" s="84">
        <v>120.64</v>
      </c>
      <c r="O67" s="84">
        <v>115.25</v>
      </c>
      <c r="P67" s="84">
        <v>112.75</v>
      </c>
      <c r="Q67" s="84">
        <v>107.03999999999999</v>
      </c>
      <c r="R67" s="84">
        <v>104.19</v>
      </c>
      <c r="S67" s="84" t="s">
        <v>17</v>
      </c>
      <c r="T67" s="27"/>
      <c r="AA67" s="19"/>
      <c r="AB67" s="19"/>
      <c r="AC67" s="19"/>
      <c r="AD67" s="19"/>
      <c r="AE67" s="19"/>
      <c r="AI67" s="14"/>
      <c r="AL67" s="21"/>
      <c r="AM67" s="21"/>
      <c r="AN67" s="21"/>
      <c r="AO67" s="21"/>
      <c r="AP67" s="21"/>
      <c r="AQ67" s="21"/>
      <c r="AR67" s="21"/>
      <c r="AS67" s="21"/>
      <c r="AT67" s="21"/>
      <c r="AU67" s="21"/>
      <c r="AV67" s="21"/>
      <c r="AW67" s="21"/>
      <c r="AX67" s="21"/>
      <c r="AY67" s="21"/>
      <c r="AZ67" s="21"/>
      <c r="BA67" s="21"/>
      <c r="BB67" s="21"/>
    </row>
    <row r="68" spans="1:54" s="22" customFormat="1" ht="18" x14ac:dyDescent="0.25">
      <c r="AL68" s="28"/>
      <c r="AM68" s="28"/>
      <c r="AN68" s="28"/>
      <c r="AO68" s="28"/>
      <c r="AP68" s="28"/>
      <c r="AQ68" s="28"/>
      <c r="AR68" s="28"/>
      <c r="AS68" s="28"/>
      <c r="AT68" s="28"/>
      <c r="AU68" s="28"/>
      <c r="AV68" s="28"/>
      <c r="AW68" s="28"/>
      <c r="AX68" s="28"/>
      <c r="AY68" s="28"/>
      <c r="AZ68" s="28"/>
      <c r="BA68" s="28"/>
      <c r="BB68" s="28"/>
    </row>
    <row r="69" spans="1:54" s="64" customFormat="1" ht="18.75" customHeight="1" x14ac:dyDescent="0.2">
      <c r="A69" s="185" t="s">
        <v>103</v>
      </c>
      <c r="B69" s="185"/>
      <c r="C69" s="185"/>
      <c r="D69" s="184"/>
      <c r="E69" s="184"/>
      <c r="F69" s="184"/>
      <c r="G69" s="184"/>
      <c r="H69" s="184"/>
      <c r="I69" s="184"/>
      <c r="J69" s="184"/>
      <c r="K69" s="184"/>
      <c r="L69" s="184"/>
      <c r="M69" s="184"/>
      <c r="N69" s="184"/>
      <c r="O69" s="184"/>
      <c r="S69" s="14"/>
      <c r="Y69" s="65"/>
      <c r="Z69" s="66"/>
    </row>
    <row r="70" spans="1:54" x14ac:dyDescent="0.25">
      <c r="I70" s="29"/>
      <c r="J70" s="29"/>
      <c r="K70" s="29"/>
      <c r="L70" s="29"/>
      <c r="M70" s="29"/>
      <c r="N70" s="29"/>
      <c r="O70" s="29"/>
      <c r="P70" s="29"/>
      <c r="Q70" s="29"/>
      <c r="R70" s="29"/>
      <c r="S70" s="29"/>
    </row>
    <row r="71" spans="1:54" x14ac:dyDescent="0.25">
      <c r="I71" s="29"/>
      <c r="J71" s="29"/>
      <c r="K71" s="29"/>
      <c r="L71" s="29"/>
      <c r="M71" s="29"/>
      <c r="N71" s="29"/>
      <c r="O71" s="29"/>
      <c r="P71" s="29"/>
      <c r="Q71" s="29"/>
      <c r="R71" s="29"/>
      <c r="S71" s="29"/>
    </row>
    <row r="72" spans="1:54" x14ac:dyDescent="0.25">
      <c r="I72" s="29"/>
      <c r="J72" s="29"/>
      <c r="K72" s="29"/>
      <c r="L72" s="29"/>
      <c r="M72" s="29"/>
      <c r="N72" s="29"/>
      <c r="O72" s="29"/>
      <c r="P72" s="29"/>
      <c r="Q72" s="29"/>
      <c r="R72" s="29"/>
      <c r="S72" s="29"/>
    </row>
  </sheetData>
  <mergeCells count="15">
    <mergeCell ref="V3:W3"/>
    <mergeCell ref="B34:C34"/>
    <mergeCell ref="B3:C3"/>
    <mergeCell ref="B4:C4"/>
    <mergeCell ref="B13:C13"/>
    <mergeCell ref="B20:C20"/>
    <mergeCell ref="B30:C30"/>
    <mergeCell ref="B66:C66"/>
    <mergeCell ref="B67:C67"/>
    <mergeCell ref="B38:C38"/>
    <mergeCell ref="B42:C42"/>
    <mergeCell ref="B48:C48"/>
    <mergeCell ref="B56:C56"/>
    <mergeCell ref="B64:C64"/>
    <mergeCell ref="B65:C65"/>
  </mergeCells>
  <hyperlinks>
    <hyperlink ref="V3" location="Índice!A1" display="Volver al índice"/>
  </hyperlinks>
  <pageMargins left="0.18" right="0.25" top="0.75" bottom="0.75" header="0.3" footer="0.3"/>
  <pageSetup paperSize="9" scale="32" orientation="portrait" r:id="rId1"/>
  <drawing r:id="rId2"/>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70">
    <tabColor rgb="FFFFC081"/>
    <pageSetUpPr fitToPage="1"/>
  </sheetPr>
  <dimension ref="A1:BB72"/>
  <sheetViews>
    <sheetView showGridLines="0" zoomScale="60" zoomScaleNormal="60" workbookViewId="0"/>
  </sheetViews>
  <sheetFormatPr baseColWidth="10" defaultColWidth="11.42578125" defaultRowHeight="11.25" x14ac:dyDescent="0.25"/>
  <cols>
    <col min="1" max="1" width="2.28515625" style="14" customWidth="1"/>
    <col min="2" max="2" width="5.7109375" style="14" customWidth="1"/>
    <col min="3" max="3" width="72.42578125" style="14" customWidth="1"/>
    <col min="4" max="8" width="15" style="14" customWidth="1"/>
    <col min="9" max="18" width="15" style="30" customWidth="1"/>
    <col min="19" max="19" width="16.85546875" style="30" customWidth="1"/>
    <col min="20" max="20" width="2.28515625" style="14" customWidth="1"/>
    <col min="21" max="27" width="11.42578125" style="14"/>
    <col min="28" max="28" width="16.140625" style="14" bestFit="1" customWidth="1"/>
    <col min="29" max="37" width="11.42578125" style="14"/>
    <col min="38" max="54" width="11.42578125" style="16"/>
    <col min="55" max="16384" width="11.42578125" style="14"/>
  </cols>
  <sheetData>
    <row r="1" spans="1:54" s="6" customFormat="1" ht="39.75" customHeight="1" x14ac:dyDescent="0.25">
      <c r="D1" s="7"/>
      <c r="E1" s="7"/>
      <c r="F1" s="7"/>
      <c r="G1" s="7"/>
      <c r="H1" s="7"/>
      <c r="I1" s="7"/>
      <c r="J1" s="7"/>
      <c r="K1" s="7"/>
      <c r="L1" s="7"/>
      <c r="AB1" s="8" t="e">
        <f ca="1">YEAR(TODAY())-1 &amp; ": " &amp; FIXED(HLOOKUP(YEAR(TODAY())-1,D3:AE4,2,FALSE)) &amp;
" Mtep"</f>
        <v>#N/A</v>
      </c>
      <c r="AL1" s="9"/>
      <c r="AM1" s="9"/>
      <c r="AN1" s="9"/>
      <c r="AO1" s="9"/>
      <c r="AP1" s="9"/>
      <c r="AQ1" s="9"/>
      <c r="AR1" s="9"/>
      <c r="AS1" s="9"/>
      <c r="AT1" s="9"/>
      <c r="AU1" s="9"/>
      <c r="AV1" s="9"/>
      <c r="AW1" s="9"/>
      <c r="AX1" s="9"/>
      <c r="AY1" s="9"/>
      <c r="AZ1" s="9"/>
      <c r="BA1" s="9"/>
      <c r="BB1" s="9"/>
    </row>
    <row r="2" spans="1:54" s="6" customFormat="1" ht="39.75" customHeight="1" x14ac:dyDescent="0.25">
      <c r="D2" s="7"/>
      <c r="E2" s="7"/>
      <c r="F2" s="7"/>
      <c r="G2" s="7"/>
      <c r="H2" s="7"/>
      <c r="I2" s="7"/>
      <c r="J2" s="7"/>
      <c r="K2" s="7"/>
      <c r="L2" s="7"/>
      <c r="S2" s="70"/>
      <c r="W2" s="11"/>
      <c r="Y2" s="12"/>
      <c r="AL2" s="9"/>
      <c r="AM2" s="9"/>
      <c r="AN2" s="9"/>
      <c r="AO2" s="9"/>
      <c r="AP2" s="9"/>
      <c r="AQ2" s="9"/>
      <c r="AR2" s="9"/>
      <c r="AS2" s="9"/>
      <c r="AT2" s="9"/>
      <c r="AU2" s="9"/>
      <c r="AV2" s="9"/>
      <c r="AW2" s="9"/>
      <c r="AX2" s="9"/>
      <c r="AY2" s="9"/>
      <c r="AZ2" s="9"/>
      <c r="BA2" s="9"/>
      <c r="BB2" s="9"/>
    </row>
    <row r="3" spans="1:54" ht="65.25" customHeight="1" x14ac:dyDescent="0.25">
      <c r="A3" s="71"/>
      <c r="B3" s="193" t="s">
        <v>300</v>
      </c>
      <c r="C3" s="193"/>
      <c r="D3" s="13">
        <v>2005</v>
      </c>
      <c r="E3" s="13">
        <v>2006</v>
      </c>
      <c r="F3" s="13">
        <v>2007</v>
      </c>
      <c r="G3" s="13">
        <v>2008</v>
      </c>
      <c r="H3" s="13">
        <v>2009</v>
      </c>
      <c r="I3" s="13">
        <v>2010</v>
      </c>
      <c r="J3" s="13">
        <v>2011</v>
      </c>
      <c r="K3" s="13">
        <v>2012</v>
      </c>
      <c r="L3" s="13">
        <v>2013</v>
      </c>
      <c r="M3" s="13">
        <v>2014</v>
      </c>
      <c r="N3" s="13">
        <v>2015</v>
      </c>
      <c r="O3" s="13">
        <v>2016</v>
      </c>
      <c r="P3" s="13">
        <v>2017</v>
      </c>
      <c r="Q3" s="13">
        <v>2018</v>
      </c>
      <c r="R3" s="13">
        <v>2019</v>
      </c>
      <c r="S3" s="73" t="s">
        <v>342</v>
      </c>
      <c r="T3" s="71"/>
      <c r="V3" s="192" t="s">
        <v>168</v>
      </c>
      <c r="W3" s="192"/>
      <c r="AF3" s="15"/>
    </row>
    <row r="4" spans="1:54" s="18" customFormat="1" ht="36" customHeight="1" x14ac:dyDescent="0.2">
      <c r="A4" s="61"/>
      <c r="B4" s="189" t="s">
        <v>256</v>
      </c>
      <c r="C4" s="189"/>
      <c r="D4" s="75">
        <v>99.011144689999995</v>
      </c>
      <c r="E4" s="75">
        <v>100.96187548</v>
      </c>
      <c r="F4" s="75">
        <v>105.24049436</v>
      </c>
      <c r="G4" s="75">
        <v>108.10764589</v>
      </c>
      <c r="H4" s="75">
        <v>107.70763427999999</v>
      </c>
      <c r="I4" s="75">
        <v>117.84860345999999</v>
      </c>
      <c r="J4" s="75">
        <v>117.70933397</v>
      </c>
      <c r="K4" s="75">
        <v>126.20690093</v>
      </c>
      <c r="L4" s="75">
        <v>135.66115332000001</v>
      </c>
      <c r="M4" s="75">
        <v>134.76129391999999</v>
      </c>
      <c r="N4" s="75">
        <v>135.39223506000002</v>
      </c>
      <c r="O4" s="75">
        <v>138.94766386999999</v>
      </c>
      <c r="P4" s="75">
        <v>138.14079945</v>
      </c>
      <c r="Q4" s="75">
        <v>141.25893835000002</v>
      </c>
      <c r="R4" s="75">
        <v>142.46146979</v>
      </c>
      <c r="S4" s="75">
        <v>100</v>
      </c>
      <c r="T4" s="61"/>
      <c r="AA4" s="19"/>
      <c r="AB4" s="19"/>
      <c r="AC4" s="19"/>
      <c r="AD4" s="19"/>
      <c r="AE4" s="20"/>
      <c r="AI4" s="14"/>
      <c r="AL4" s="21"/>
      <c r="AM4" s="21">
        <v>2006</v>
      </c>
      <c r="AN4" s="21">
        <v>2007</v>
      </c>
      <c r="AO4" s="21">
        <v>2008</v>
      </c>
      <c r="AP4" s="21">
        <v>2009</v>
      </c>
      <c r="AQ4" s="21">
        <v>2010</v>
      </c>
      <c r="AR4" s="21">
        <v>2011</v>
      </c>
      <c r="AS4" s="21">
        <v>2012</v>
      </c>
      <c r="AT4" s="21">
        <v>2013</v>
      </c>
      <c r="AU4" s="21">
        <v>2014</v>
      </c>
      <c r="AV4" s="21">
        <v>2015</v>
      </c>
      <c r="AW4" s="21">
        <v>2016</v>
      </c>
      <c r="AX4" s="21">
        <v>2017</v>
      </c>
      <c r="AY4" s="21">
        <v>2018</v>
      </c>
      <c r="AZ4" s="21">
        <v>2019</v>
      </c>
      <c r="BA4" s="21"/>
      <c r="BB4" s="21"/>
    </row>
    <row r="5" spans="1:54" s="115" customFormat="1" ht="22.5" customHeight="1" x14ac:dyDescent="0.25">
      <c r="B5" s="121"/>
      <c r="C5" s="81" t="s">
        <v>4</v>
      </c>
      <c r="D5" s="83">
        <v>43.575945599999997</v>
      </c>
      <c r="E5" s="83">
        <v>43.161011000000002</v>
      </c>
      <c r="F5" s="83">
        <v>43.011840499999998</v>
      </c>
      <c r="G5" s="83">
        <v>40.736232300000005</v>
      </c>
      <c r="H5" s="83">
        <v>42.448749599999999</v>
      </c>
      <c r="I5" s="83">
        <v>44.948122099999999</v>
      </c>
      <c r="J5" s="83">
        <v>47.239872499999997</v>
      </c>
      <c r="K5" s="83">
        <v>49.494354000000001</v>
      </c>
      <c r="L5" s="83">
        <v>54.332824299999999</v>
      </c>
      <c r="M5" s="83">
        <v>53.773284199999999</v>
      </c>
      <c r="N5" s="83">
        <v>53.819291800000002</v>
      </c>
      <c r="O5" s="83">
        <v>55.853768100000003</v>
      </c>
      <c r="P5" s="83">
        <v>56.124097240000005</v>
      </c>
      <c r="Q5" s="83">
        <v>58.81424689</v>
      </c>
      <c r="R5" s="83">
        <v>57.984882480000003</v>
      </c>
      <c r="S5" s="83">
        <v>40.70215095034083</v>
      </c>
      <c r="AA5" s="123"/>
      <c r="AB5" s="123"/>
      <c r="AL5" s="124" t="s">
        <v>325</v>
      </c>
      <c r="AM5" s="125">
        <f>+E4/D4-1</f>
        <v>1.9702133493231244E-2</v>
      </c>
      <c r="AN5" s="125">
        <f t="shared" ref="AN5:AZ5" si="0">+F4/E4-1</f>
        <v>4.2378559824273188E-2</v>
      </c>
      <c r="AO5" s="125">
        <f t="shared" si="0"/>
        <v>2.7243805223797546E-2</v>
      </c>
      <c r="AP5" s="125">
        <f t="shared" si="0"/>
        <v>-3.7001232124416195E-3</v>
      </c>
      <c r="AQ5" s="125">
        <f t="shared" si="0"/>
        <v>9.4152742726084204E-2</v>
      </c>
      <c r="AR5" s="125">
        <f t="shared" si="0"/>
        <v>-1.1817661466583251E-3</v>
      </c>
      <c r="AS5" s="125">
        <f t="shared" si="0"/>
        <v>7.2191105610755812E-2</v>
      </c>
      <c r="AT5" s="125">
        <f t="shared" si="0"/>
        <v>7.491074038212675E-2</v>
      </c>
      <c r="AU5" s="125">
        <f t="shared" si="0"/>
        <v>-6.6331398339023462E-3</v>
      </c>
      <c r="AV5" s="125">
        <f t="shared" si="0"/>
        <v>4.6819166071125906E-3</v>
      </c>
      <c r="AW5" s="125">
        <f t="shared" si="0"/>
        <v>2.6260212104662894E-2</v>
      </c>
      <c r="AX5" s="125">
        <f t="shared" si="0"/>
        <v>-5.8069664327345949E-3</v>
      </c>
      <c r="AY5" s="125">
        <f t="shared" si="0"/>
        <v>2.2572179344659382E-2</v>
      </c>
      <c r="AZ5" s="125">
        <f t="shared" si="0"/>
        <v>8.5129582173444351E-3</v>
      </c>
      <c r="BA5" s="124"/>
      <c r="BB5" s="124"/>
    </row>
    <row r="6" spans="1:54" s="115" customFormat="1" ht="22.5" customHeight="1" x14ac:dyDescent="0.25">
      <c r="B6" s="121"/>
      <c r="C6" s="81" t="s">
        <v>0</v>
      </c>
      <c r="D6" s="83">
        <v>25.92275072</v>
      </c>
      <c r="E6" s="83">
        <v>26.684054440000001</v>
      </c>
      <c r="F6" s="83">
        <v>28.312564470000002</v>
      </c>
      <c r="G6" s="83">
        <v>30.95875358</v>
      </c>
      <c r="H6" s="83">
        <v>28.927113179999999</v>
      </c>
      <c r="I6" s="83">
        <v>32.956010029999995</v>
      </c>
      <c r="J6" s="83">
        <v>30.795580229999999</v>
      </c>
      <c r="K6" s="83">
        <v>35.186862459999993</v>
      </c>
      <c r="L6" s="83">
        <v>37.840916909999997</v>
      </c>
      <c r="M6" s="83">
        <v>37.827249280000004</v>
      </c>
      <c r="N6" s="83">
        <v>37.740021489999997</v>
      </c>
      <c r="O6" s="83">
        <v>36.930429799999999</v>
      </c>
      <c r="P6" s="83">
        <v>36.003401169999997</v>
      </c>
      <c r="Q6" s="83">
        <v>35.592582520000001</v>
      </c>
      <c r="R6" s="83">
        <v>35.857680520000002</v>
      </c>
      <c r="S6" s="83">
        <v>25.170090251670992</v>
      </c>
      <c r="AF6" s="24"/>
      <c r="AL6" s="124" t="s">
        <v>324</v>
      </c>
      <c r="AM6" s="125">
        <f>+E64/D64-1</f>
        <v>9.6975607118388041E-3</v>
      </c>
      <c r="AN6" s="125">
        <f t="shared" ref="AN6:AZ6" si="1">+F64/E64-1</f>
        <v>3.7162264818699553E-2</v>
      </c>
      <c r="AO6" s="125">
        <f t="shared" si="1"/>
        <v>2.7211849136522082E-2</v>
      </c>
      <c r="AP6" s="125">
        <f t="shared" si="1"/>
        <v>-2.3683467179712148E-2</v>
      </c>
      <c r="AQ6" s="125">
        <f t="shared" si="1"/>
        <v>7.8897598433834037E-2</v>
      </c>
      <c r="AR6" s="125">
        <f t="shared" si="1"/>
        <v>-1.6548656071686541E-3</v>
      </c>
      <c r="AS6" s="125">
        <f t="shared" si="1"/>
        <v>7.2492509586251641E-2</v>
      </c>
      <c r="AT6" s="125">
        <f t="shared" si="1"/>
        <v>4.6921324116797836E-2</v>
      </c>
      <c r="AU6" s="125">
        <f t="shared" si="1"/>
        <v>-1.562150431032383E-2</v>
      </c>
      <c r="AV6" s="125">
        <f t="shared" si="1"/>
        <v>1.5475510495258193E-2</v>
      </c>
      <c r="AW6" s="125">
        <f t="shared" si="1"/>
        <v>-1.3837619100495746E-2</v>
      </c>
      <c r="AX6" s="125">
        <f t="shared" si="1"/>
        <v>2.3253271589251945E-4</v>
      </c>
      <c r="AY6" s="125">
        <f t="shared" si="1"/>
        <v>3.2961177892686155E-2</v>
      </c>
      <c r="AZ6" s="125">
        <f t="shared" si="1"/>
        <v>9.748569786923289E-3</v>
      </c>
      <c r="BA6" s="124"/>
      <c r="BB6" s="124"/>
    </row>
    <row r="7" spans="1:54" s="24" customFormat="1" ht="22.5" customHeight="1" x14ac:dyDescent="0.25">
      <c r="B7" s="81"/>
      <c r="C7" s="81" t="s">
        <v>5</v>
      </c>
      <c r="D7" s="83">
        <v>11.503046299999999</v>
      </c>
      <c r="E7" s="83">
        <v>12.498295499999999</v>
      </c>
      <c r="F7" s="83">
        <v>14.077924000000001</v>
      </c>
      <c r="G7" s="83">
        <v>15.405252000000001</v>
      </c>
      <c r="H7" s="83">
        <v>14.931128500000002</v>
      </c>
      <c r="I7" s="83">
        <v>16.361875000000001</v>
      </c>
      <c r="J7" s="83">
        <v>16.355501</v>
      </c>
      <c r="K7" s="83">
        <v>16.482761500000002</v>
      </c>
      <c r="L7" s="83">
        <v>17.239992999999998</v>
      </c>
      <c r="M7" s="83">
        <v>15.8678802</v>
      </c>
      <c r="N7" s="83">
        <v>16.862562</v>
      </c>
      <c r="O7" s="83">
        <v>15.415183389999999</v>
      </c>
      <c r="P7" s="83">
        <v>16.388761289999998</v>
      </c>
      <c r="Q7" s="83">
        <v>16.957797060000001</v>
      </c>
      <c r="R7" s="83">
        <v>17.024922350000001</v>
      </c>
      <c r="S7" s="83">
        <v>11.950545207132951</v>
      </c>
      <c r="AF7" s="115"/>
      <c r="AI7" s="115"/>
      <c r="AL7" s="25"/>
      <c r="AM7" s="25"/>
      <c r="AN7" s="25"/>
      <c r="AO7" s="25"/>
      <c r="AP7" s="25"/>
      <c r="AQ7" s="25"/>
      <c r="AR7" s="25"/>
      <c r="AS7" s="25"/>
      <c r="AT7" s="25"/>
      <c r="AU7" s="25"/>
      <c r="AV7" s="25"/>
      <c r="AW7" s="25"/>
      <c r="AX7" s="25"/>
      <c r="AY7" s="25"/>
      <c r="AZ7" s="25"/>
      <c r="BA7" s="25"/>
      <c r="BB7" s="25"/>
    </row>
    <row r="8" spans="1:54" s="24" customFormat="1" ht="22.5" customHeight="1" x14ac:dyDescent="0.25">
      <c r="B8" s="81"/>
      <c r="C8" s="81" t="s">
        <v>1</v>
      </c>
      <c r="D8" s="83">
        <v>0</v>
      </c>
      <c r="E8" s="83">
        <v>0</v>
      </c>
      <c r="F8" s="83">
        <v>0</v>
      </c>
      <c r="G8" s="83">
        <v>0</v>
      </c>
      <c r="H8" s="83">
        <v>0</v>
      </c>
      <c r="I8" s="83">
        <v>0</v>
      </c>
      <c r="J8" s="83">
        <v>0</v>
      </c>
      <c r="K8" s="83">
        <v>0</v>
      </c>
      <c r="L8" s="83">
        <v>0</v>
      </c>
      <c r="M8" s="83">
        <v>0</v>
      </c>
      <c r="N8" s="83">
        <v>0</v>
      </c>
      <c r="O8" s="83">
        <v>0</v>
      </c>
      <c r="P8" s="83">
        <v>0</v>
      </c>
      <c r="Q8" s="83">
        <v>0</v>
      </c>
      <c r="R8" s="83">
        <v>0</v>
      </c>
      <c r="S8" s="83">
        <v>0</v>
      </c>
      <c r="AF8" s="115"/>
      <c r="AL8" s="25"/>
      <c r="AM8" s="25"/>
      <c r="AN8" s="25"/>
      <c r="AO8" s="25"/>
      <c r="AP8" s="25"/>
      <c r="AQ8" s="25"/>
      <c r="AR8" s="25"/>
      <c r="AS8" s="25"/>
      <c r="AT8" s="25"/>
      <c r="AU8" s="25"/>
      <c r="AV8" s="25"/>
      <c r="AW8" s="25"/>
      <c r="AX8" s="25"/>
      <c r="AY8" s="25"/>
      <c r="AZ8" s="25"/>
      <c r="BA8" s="25"/>
      <c r="BB8" s="25"/>
    </row>
    <row r="9" spans="1:54" s="24" customFormat="1" ht="22.5" customHeight="1" x14ac:dyDescent="0.25">
      <c r="B9" s="81"/>
      <c r="C9" s="81" t="s">
        <v>6</v>
      </c>
      <c r="D9" s="83">
        <v>0.49862799999999996</v>
      </c>
      <c r="E9" s="83">
        <v>0.69874999999999998</v>
      </c>
      <c r="F9" s="83">
        <v>0.69780399999999998</v>
      </c>
      <c r="G9" s="83">
        <v>0.61171799999999998</v>
      </c>
      <c r="H9" s="83">
        <v>0.61472799999999994</v>
      </c>
      <c r="I9" s="83">
        <v>0.47618199999999999</v>
      </c>
      <c r="J9" s="83">
        <v>0.70201800000000003</v>
      </c>
      <c r="K9" s="83">
        <v>0.75284400000000007</v>
      </c>
      <c r="L9" s="83">
        <v>0.49432799999999999</v>
      </c>
      <c r="M9" s="83">
        <v>0.47643999999999997</v>
      </c>
      <c r="N9" s="83">
        <v>0.40789800000000004</v>
      </c>
      <c r="O9" s="83">
        <v>0.60053800000000002</v>
      </c>
      <c r="P9" s="83">
        <v>0.81936069999999994</v>
      </c>
      <c r="Q9" s="83">
        <v>1.3194877599999999</v>
      </c>
      <c r="R9" s="83">
        <v>1.0907855899999999</v>
      </c>
      <c r="S9" s="83">
        <v>0.7656705996420704</v>
      </c>
      <c r="AF9" s="115"/>
      <c r="AL9" s="25"/>
      <c r="AM9" s="25"/>
      <c r="AN9" s="25"/>
      <c r="AO9" s="25"/>
      <c r="AP9" s="25"/>
      <c r="AQ9" s="25"/>
      <c r="AR9" s="25"/>
      <c r="AS9" s="25"/>
      <c r="AT9" s="25"/>
      <c r="AU9" s="25"/>
      <c r="AV9" s="25"/>
      <c r="AW9" s="25"/>
      <c r="AX9" s="25"/>
      <c r="AY9" s="25"/>
      <c r="AZ9" s="25"/>
      <c r="BA9" s="25"/>
      <c r="BB9" s="25"/>
    </row>
    <row r="10" spans="1:54" s="24" customFormat="1" ht="22.5" customHeight="1" x14ac:dyDescent="0.25">
      <c r="B10" s="81"/>
      <c r="C10" s="81" t="s">
        <v>7</v>
      </c>
      <c r="D10" s="83">
        <v>17.184232469999998</v>
      </c>
      <c r="E10" s="83">
        <v>17.538784940000003</v>
      </c>
      <c r="F10" s="83">
        <v>18.831965789999998</v>
      </c>
      <c r="G10" s="83">
        <v>20.256542209999999</v>
      </c>
      <c r="H10" s="83">
        <v>20.7086012</v>
      </c>
      <c r="I10" s="83">
        <v>22.613391360000001</v>
      </c>
      <c r="J10" s="83">
        <v>21.827714100000001</v>
      </c>
      <c r="K10" s="83">
        <v>23.507150069999998</v>
      </c>
      <c r="L10" s="83">
        <v>24.657690940000002</v>
      </c>
      <c r="M10" s="83">
        <v>25.745359049999998</v>
      </c>
      <c r="N10" s="83">
        <v>25.276127460000001</v>
      </c>
      <c r="O10" s="83">
        <v>28.231833099999999</v>
      </c>
      <c r="P10" s="83">
        <v>26.301005750000002</v>
      </c>
      <c r="Q10" s="83">
        <v>25.830417059999998</v>
      </c>
      <c r="R10" s="83">
        <v>27.77845816</v>
      </c>
      <c r="S10" s="83">
        <v>19.498927114080562</v>
      </c>
      <c r="AL10" s="25"/>
      <c r="AM10" s="25"/>
      <c r="AN10" s="25"/>
      <c r="AO10" s="25"/>
      <c r="AP10" s="25"/>
      <c r="AQ10" s="25"/>
      <c r="AR10" s="25"/>
      <c r="AS10" s="25"/>
      <c r="AT10" s="25"/>
      <c r="AU10" s="25"/>
      <c r="AV10" s="25"/>
      <c r="AW10" s="25"/>
      <c r="AX10" s="25"/>
      <c r="AY10" s="25"/>
      <c r="AZ10" s="25"/>
      <c r="BA10" s="25"/>
      <c r="BB10" s="25"/>
    </row>
    <row r="11" spans="1:54" s="24" customFormat="1" ht="22.5" customHeight="1" x14ac:dyDescent="0.25">
      <c r="B11" s="81"/>
      <c r="C11" s="126" t="s">
        <v>18</v>
      </c>
      <c r="D11" s="83">
        <v>0</v>
      </c>
      <c r="E11" s="83">
        <v>8.599999999999999E-5</v>
      </c>
      <c r="F11" s="83">
        <v>8.599999999999999E-5</v>
      </c>
      <c r="G11" s="83">
        <v>2.5799999999999998E-4</v>
      </c>
      <c r="H11" s="83">
        <v>8.5999999999999998E-4</v>
      </c>
      <c r="I11" s="83">
        <v>1.72E-3</v>
      </c>
      <c r="J11" s="83">
        <v>8.6E-3</v>
      </c>
      <c r="K11" s="83">
        <v>5.4524000000000003E-2</v>
      </c>
      <c r="L11" s="83">
        <v>0.11910999999999999</v>
      </c>
      <c r="M11" s="83">
        <v>0.14534</v>
      </c>
      <c r="N11" s="83">
        <v>0.23280200000000001</v>
      </c>
      <c r="O11" s="83">
        <v>0.32009200000000004</v>
      </c>
      <c r="P11" s="83">
        <v>0.486072</v>
      </c>
      <c r="Q11" s="83">
        <v>0.531308</v>
      </c>
      <c r="R11" s="83">
        <v>0.75998199999999994</v>
      </c>
      <c r="S11" s="83">
        <v>0.5334649439741681</v>
      </c>
      <c r="AL11" s="25"/>
      <c r="AM11" s="25"/>
      <c r="AN11" s="25"/>
      <c r="AO11" s="25"/>
      <c r="AP11" s="25"/>
      <c r="AQ11" s="25"/>
      <c r="AR11" s="25"/>
      <c r="AS11" s="25"/>
      <c r="AT11" s="25"/>
      <c r="AU11" s="25"/>
      <c r="AV11" s="25"/>
      <c r="AW11" s="25"/>
      <c r="AX11" s="25"/>
      <c r="AY11" s="25"/>
      <c r="AZ11" s="25"/>
      <c r="BA11" s="25"/>
      <c r="BB11" s="25"/>
    </row>
    <row r="12" spans="1:54" s="24" customFormat="1" ht="27" customHeight="1" x14ac:dyDescent="0.25">
      <c r="A12" s="23"/>
      <c r="B12" s="77"/>
      <c r="C12" s="78" t="s">
        <v>19</v>
      </c>
      <c r="D12" s="79">
        <v>0.32654160000001298</v>
      </c>
      <c r="E12" s="79">
        <v>0.38089360000000738</v>
      </c>
      <c r="F12" s="79">
        <v>0.30830960000000118</v>
      </c>
      <c r="G12" s="79">
        <v>0.13888980000000117</v>
      </c>
      <c r="H12" s="79">
        <v>7.6453799999981698E-2</v>
      </c>
      <c r="I12" s="79">
        <v>0.49130296999999246</v>
      </c>
      <c r="J12" s="79">
        <v>0.78004814000000522</v>
      </c>
      <c r="K12" s="79">
        <v>0.72840490000000102</v>
      </c>
      <c r="L12" s="79">
        <v>0.97629016999999862</v>
      </c>
      <c r="M12" s="79">
        <v>0.92574118999999655</v>
      </c>
      <c r="N12" s="79">
        <v>1.0535323100000085</v>
      </c>
      <c r="O12" s="79">
        <v>1.5958194799999887</v>
      </c>
      <c r="P12" s="79">
        <v>2.0181012999999837</v>
      </c>
      <c r="Q12" s="79">
        <v>2.2130990600000189</v>
      </c>
      <c r="R12" s="79">
        <v>1.9647586899999965</v>
      </c>
      <c r="S12" s="79">
        <v>1.3791509331584275</v>
      </c>
      <c r="T12" s="23"/>
      <c r="AL12" s="25"/>
      <c r="AM12" s="25"/>
      <c r="AN12" s="25"/>
      <c r="AO12" s="25"/>
      <c r="AP12" s="25"/>
      <c r="AQ12" s="25"/>
      <c r="AR12" s="25"/>
      <c r="AS12" s="25"/>
      <c r="AT12" s="25"/>
      <c r="AU12" s="25"/>
      <c r="AV12" s="25"/>
      <c r="AW12" s="25"/>
      <c r="AX12" s="25"/>
      <c r="AY12" s="25"/>
      <c r="AZ12" s="25"/>
      <c r="BA12" s="25"/>
      <c r="BB12" s="25"/>
    </row>
    <row r="13" spans="1:54" s="18" customFormat="1" ht="36" customHeight="1" x14ac:dyDescent="0.25">
      <c r="A13" s="17"/>
      <c r="B13" s="191" t="s">
        <v>257</v>
      </c>
      <c r="C13" s="191"/>
      <c r="D13" s="80">
        <v>69.914182119999992</v>
      </c>
      <c r="E13" s="80">
        <v>71.624823340000006</v>
      </c>
      <c r="F13" s="80">
        <v>72.856053259999996</v>
      </c>
      <c r="G13" s="80">
        <v>74.303782490000003</v>
      </c>
      <c r="H13" s="80">
        <v>78.492008990000002</v>
      </c>
      <c r="I13" s="80">
        <v>84.916063109999996</v>
      </c>
      <c r="J13" s="80">
        <v>85.708594849999997</v>
      </c>
      <c r="K13" s="80">
        <v>91.870016340000006</v>
      </c>
      <c r="L13" s="80">
        <v>95.935560649999999</v>
      </c>
      <c r="M13" s="80">
        <v>96.696747040000005</v>
      </c>
      <c r="N13" s="80">
        <v>98.131601379999992</v>
      </c>
      <c r="O13" s="80">
        <v>97.198382029999991</v>
      </c>
      <c r="P13" s="80">
        <v>98.952611810000008</v>
      </c>
      <c r="Q13" s="80">
        <v>105.53365468999999</v>
      </c>
      <c r="R13" s="80">
        <v>107.75767381999999</v>
      </c>
      <c r="S13" s="80">
        <v>100</v>
      </c>
      <c r="T13" s="17"/>
      <c r="AA13" s="19"/>
      <c r="AB13" s="19"/>
      <c r="AC13" s="19"/>
      <c r="AD13" s="19"/>
      <c r="AE13" s="19"/>
      <c r="AI13" s="14"/>
      <c r="AL13" s="21"/>
      <c r="AM13" s="21"/>
      <c r="AN13" s="21"/>
      <c r="AO13" s="21"/>
      <c r="AP13" s="21"/>
      <c r="AQ13" s="21"/>
      <c r="AR13" s="21"/>
      <c r="AS13" s="21"/>
      <c r="AT13" s="21"/>
      <c r="AU13" s="21"/>
      <c r="AV13" s="21"/>
      <c r="AW13" s="21"/>
      <c r="AX13" s="21"/>
      <c r="AY13" s="21"/>
      <c r="AZ13" s="21"/>
      <c r="BA13" s="21"/>
      <c r="BB13" s="21"/>
    </row>
    <row r="14" spans="1:54" s="24" customFormat="1" ht="22.5" customHeight="1" x14ac:dyDescent="0.25">
      <c r="B14" s="81"/>
      <c r="C14" s="81" t="s">
        <v>4</v>
      </c>
      <c r="D14" s="83">
        <v>39.716429300000001</v>
      </c>
      <c r="E14" s="83">
        <v>39.734367299999995</v>
      </c>
      <c r="F14" s="83">
        <v>40.464711199999996</v>
      </c>
      <c r="G14" s="83">
        <v>38.925675099999999</v>
      </c>
      <c r="H14" s="83">
        <v>41.221038399999998</v>
      </c>
      <c r="I14" s="83">
        <v>43.841210099999998</v>
      </c>
      <c r="J14" s="83">
        <v>45.433985500000006</v>
      </c>
      <c r="K14" s="83">
        <v>48.317202999999999</v>
      </c>
      <c r="L14" s="83">
        <v>51.831603399999999</v>
      </c>
      <c r="M14" s="83">
        <v>51.790719500000002</v>
      </c>
      <c r="N14" s="83">
        <v>51.923833100000003</v>
      </c>
      <c r="O14" s="83">
        <v>53.505615899999995</v>
      </c>
      <c r="P14" s="83">
        <v>53.821365239999999</v>
      </c>
      <c r="Q14" s="83">
        <v>57.046166110000001</v>
      </c>
      <c r="R14" s="83">
        <v>57.813451869999994</v>
      </c>
      <c r="S14" s="83">
        <v>53.651354767153222</v>
      </c>
      <c r="AL14" s="25"/>
      <c r="AM14" s="25"/>
      <c r="AN14" s="25"/>
      <c r="AO14" s="25"/>
      <c r="AP14" s="25"/>
      <c r="AQ14" s="25"/>
      <c r="AR14" s="25"/>
      <c r="AS14" s="25"/>
      <c r="AT14" s="25"/>
      <c r="AU14" s="25"/>
      <c r="AV14" s="25"/>
      <c r="AW14" s="25"/>
      <c r="AX14" s="25"/>
      <c r="AY14" s="25"/>
      <c r="AZ14" s="25"/>
      <c r="BA14" s="25"/>
      <c r="BB14" s="25"/>
    </row>
    <row r="15" spans="1:54" s="115" customFormat="1" ht="22.5" customHeight="1" x14ac:dyDescent="0.25">
      <c r="B15" s="121"/>
      <c r="C15" s="81" t="s">
        <v>0</v>
      </c>
      <c r="D15" s="83">
        <v>1.8562979800000001</v>
      </c>
      <c r="E15" s="83">
        <v>2.0468263200000001</v>
      </c>
      <c r="F15" s="83">
        <v>2.3763536899999997</v>
      </c>
      <c r="G15" s="83">
        <v>2.8881410299999999</v>
      </c>
      <c r="H15" s="83">
        <v>4.3468052300000002</v>
      </c>
      <c r="I15" s="83">
        <v>4.5864326499999999</v>
      </c>
      <c r="J15" s="83">
        <v>5.8218266400000003</v>
      </c>
      <c r="K15" s="83">
        <v>6.0845661899999994</v>
      </c>
      <c r="L15" s="83">
        <v>7.1154535599999997</v>
      </c>
      <c r="M15" s="83">
        <v>7.4418577900000003</v>
      </c>
      <c r="N15" s="83">
        <v>7.1663665400000003</v>
      </c>
      <c r="O15" s="83">
        <v>7.1958760700000006</v>
      </c>
      <c r="P15" s="83">
        <v>7.0324972299999997</v>
      </c>
      <c r="Q15" s="83">
        <v>7.2869313499999997</v>
      </c>
      <c r="R15" s="83">
        <v>7.1053504300000006</v>
      </c>
      <c r="S15" s="83">
        <v>6.593823138636866</v>
      </c>
      <c r="AF15" s="24"/>
      <c r="AG15" s="24"/>
      <c r="AH15" s="24"/>
      <c r="AI15" s="24"/>
      <c r="AL15" s="124"/>
      <c r="AM15" s="124"/>
      <c r="AN15" s="124"/>
      <c r="AO15" s="124"/>
      <c r="AP15" s="124"/>
      <c r="AQ15" s="124"/>
      <c r="AR15" s="124"/>
      <c r="AS15" s="124"/>
      <c r="AT15" s="124"/>
      <c r="AU15" s="124"/>
      <c r="AV15" s="124"/>
      <c r="AW15" s="124"/>
      <c r="AX15" s="124"/>
      <c r="AY15" s="124"/>
      <c r="AZ15" s="124"/>
      <c r="BA15" s="124"/>
      <c r="BB15" s="124"/>
    </row>
    <row r="16" spans="1:54" s="24" customFormat="1" ht="22.5" customHeight="1" x14ac:dyDescent="0.25">
      <c r="B16" s="81"/>
      <c r="C16" s="81" t="s">
        <v>5</v>
      </c>
      <c r="D16" s="83">
        <v>6.7766954999999998</v>
      </c>
      <c r="E16" s="83">
        <v>7.5052247999999997</v>
      </c>
      <c r="F16" s="83">
        <v>6.4721595000000001</v>
      </c>
      <c r="G16" s="83">
        <v>7.7972076000000001</v>
      </c>
      <c r="H16" s="83">
        <v>7.8906464999999999</v>
      </c>
      <c r="I16" s="83">
        <v>9.2244933000000007</v>
      </c>
      <c r="J16" s="83">
        <v>7.4942273999999998</v>
      </c>
      <c r="K16" s="83">
        <v>7.8324332999999999</v>
      </c>
      <c r="L16" s="83">
        <v>7.3342409999999996</v>
      </c>
      <c r="M16" s="83">
        <v>6.4095069000000002</v>
      </c>
      <c r="N16" s="83">
        <v>8.1675234000000003</v>
      </c>
      <c r="O16" s="83">
        <v>6.0803934000000002</v>
      </c>
      <c r="P16" s="83">
        <v>7.5023803399999993</v>
      </c>
      <c r="Q16" s="83">
        <v>9.6497630399999998</v>
      </c>
      <c r="R16" s="83">
        <v>9.92328732</v>
      </c>
      <c r="S16" s="83">
        <v>9.2088915510332985</v>
      </c>
      <c r="X16" s="127"/>
      <c r="AF16" s="128"/>
      <c r="AI16" s="115"/>
      <c r="AL16" s="25"/>
      <c r="AM16" s="25"/>
      <c r="AN16" s="25"/>
      <c r="AO16" s="25"/>
      <c r="AP16" s="25"/>
      <c r="AQ16" s="25"/>
      <c r="AR16" s="25"/>
      <c r="AS16" s="25"/>
      <c r="AT16" s="25"/>
      <c r="AU16" s="25"/>
      <c r="AV16" s="25"/>
      <c r="AW16" s="25"/>
      <c r="AX16" s="25"/>
      <c r="AY16" s="25"/>
      <c r="AZ16" s="25"/>
      <c r="BA16" s="25"/>
      <c r="BB16" s="25"/>
    </row>
    <row r="17" spans="1:54" s="24" customFormat="1" ht="22.5" customHeight="1" x14ac:dyDescent="0.25">
      <c r="B17" s="81"/>
      <c r="C17" s="81" t="s">
        <v>9</v>
      </c>
      <c r="D17" s="83">
        <v>10.425694</v>
      </c>
      <c r="E17" s="83">
        <v>10.991745999999999</v>
      </c>
      <c r="F17" s="83">
        <v>11.453308000000002</v>
      </c>
      <c r="G17" s="83">
        <v>11.648700000000002</v>
      </c>
      <c r="H17" s="83">
        <v>11.627974</v>
      </c>
      <c r="I17" s="83">
        <v>12.841520000000001</v>
      </c>
      <c r="J17" s="83">
        <v>12.788200000000002</v>
      </c>
      <c r="K17" s="83">
        <v>13.910414000000001</v>
      </c>
      <c r="L17" s="83">
        <v>14.131691999999999</v>
      </c>
      <c r="M17" s="83">
        <v>14.520928</v>
      </c>
      <c r="N17" s="83">
        <v>14.973976</v>
      </c>
      <c r="O17" s="83">
        <v>15.913095999999999</v>
      </c>
      <c r="P17" s="83">
        <v>15.936950339999999</v>
      </c>
      <c r="Q17" s="83">
        <v>16.212677830000001</v>
      </c>
      <c r="R17" s="83">
        <v>16.68636352</v>
      </c>
      <c r="S17" s="83">
        <v>15.48508141320232</v>
      </c>
      <c r="X17" s="127"/>
      <c r="AF17" s="128"/>
      <c r="AG17" s="115"/>
      <c r="AH17" s="115"/>
      <c r="AL17" s="25"/>
      <c r="AM17" s="25"/>
      <c r="AN17" s="25"/>
      <c r="AO17" s="25"/>
      <c r="AP17" s="25"/>
      <c r="AQ17" s="25"/>
      <c r="AR17" s="25"/>
      <c r="AS17" s="25"/>
      <c r="AT17" s="25"/>
      <c r="AU17" s="25"/>
      <c r="AV17" s="25"/>
      <c r="AW17" s="25"/>
      <c r="AX17" s="25"/>
      <c r="AY17" s="25"/>
      <c r="AZ17" s="25"/>
      <c r="BA17" s="25"/>
      <c r="BB17" s="25"/>
    </row>
    <row r="18" spans="1:54" s="24" customFormat="1" ht="22.5" customHeight="1" x14ac:dyDescent="0.25">
      <c r="B18" s="81"/>
      <c r="C18" s="81" t="s">
        <v>10</v>
      </c>
      <c r="D18" s="83">
        <v>0</v>
      </c>
      <c r="E18" s="83">
        <v>0</v>
      </c>
      <c r="F18" s="83">
        <v>0</v>
      </c>
      <c r="G18" s="83">
        <v>0</v>
      </c>
      <c r="H18" s="83">
        <v>0</v>
      </c>
      <c r="I18" s="83">
        <v>1.79138E-3</v>
      </c>
      <c r="J18" s="83">
        <v>2.0063399999999997E-3</v>
      </c>
      <c r="K18" s="83">
        <v>3.5111000000000001E-3</v>
      </c>
      <c r="L18" s="83">
        <v>4.4903800000000004E-3</v>
      </c>
      <c r="M18" s="83">
        <v>5.1113900000000004E-3</v>
      </c>
      <c r="N18" s="83">
        <v>5.7085199999999999E-3</v>
      </c>
      <c r="O18" s="83">
        <v>6.7116900000000002E-3</v>
      </c>
      <c r="P18" s="83">
        <v>9.2601699999999999E-3</v>
      </c>
      <c r="Q18" s="83">
        <v>1.0110200000000001E-2</v>
      </c>
      <c r="R18" s="83">
        <v>1.015662E-2</v>
      </c>
      <c r="S18" s="83">
        <v>9.4254261807523495E-3</v>
      </c>
      <c r="AF18" s="128"/>
      <c r="AL18" s="25"/>
      <c r="AM18" s="25"/>
      <c r="AN18" s="25"/>
      <c r="AO18" s="25"/>
      <c r="AP18" s="25"/>
      <c r="AQ18" s="25"/>
      <c r="AR18" s="25"/>
      <c r="AS18" s="25"/>
      <c r="AT18" s="25"/>
      <c r="AU18" s="25"/>
      <c r="AV18" s="25"/>
      <c r="AW18" s="25"/>
      <c r="AX18" s="25"/>
      <c r="AY18" s="25"/>
      <c r="AZ18" s="25"/>
      <c r="BA18" s="25"/>
      <c r="BB18" s="25"/>
    </row>
    <row r="19" spans="1:54" s="24" customFormat="1" ht="27" customHeight="1" x14ac:dyDescent="0.25">
      <c r="B19" s="81"/>
      <c r="C19" s="82" t="s">
        <v>7</v>
      </c>
      <c r="D19" s="83">
        <v>11.139065339999998</v>
      </c>
      <c r="E19" s="83">
        <v>11.346658919999999</v>
      </c>
      <c r="F19" s="83">
        <v>12.089520869999999</v>
      </c>
      <c r="G19" s="83">
        <v>13.04405876</v>
      </c>
      <c r="H19" s="83">
        <v>13.405544859999999</v>
      </c>
      <c r="I19" s="83">
        <v>14.42061569</v>
      </c>
      <c r="J19" s="83">
        <v>14.168348980000001</v>
      </c>
      <c r="K19" s="83">
        <v>15.721888760000001</v>
      </c>
      <c r="L19" s="83">
        <v>15.51808031</v>
      </c>
      <c r="M19" s="83">
        <v>16.528623459999999</v>
      </c>
      <c r="N19" s="83">
        <v>15.894193830000001</v>
      </c>
      <c r="O19" s="83">
        <v>14.496688969999999</v>
      </c>
      <c r="P19" s="83">
        <v>14.650158509999999</v>
      </c>
      <c r="Q19" s="83">
        <v>15.328006160000001</v>
      </c>
      <c r="R19" s="83">
        <v>16.219064060000001</v>
      </c>
      <c r="S19" s="83">
        <v>15.051423703793537</v>
      </c>
      <c r="AL19" s="25"/>
      <c r="AM19" s="25"/>
      <c r="AN19" s="25"/>
      <c r="AO19" s="25"/>
      <c r="AP19" s="25"/>
      <c r="AQ19" s="25"/>
      <c r="AR19" s="25"/>
      <c r="AS19" s="25"/>
      <c r="AT19" s="25"/>
      <c r="AU19" s="25"/>
      <c r="AV19" s="25"/>
      <c r="AW19" s="25"/>
      <c r="AX19" s="25"/>
      <c r="AY19" s="25"/>
      <c r="AZ19" s="25"/>
      <c r="BA19" s="25"/>
      <c r="BB19" s="25"/>
    </row>
    <row r="20" spans="1:54" s="18" customFormat="1" ht="36" customHeight="1" x14ac:dyDescent="0.25">
      <c r="A20" s="17"/>
      <c r="B20" s="191" t="s">
        <v>258</v>
      </c>
      <c r="C20" s="191"/>
      <c r="D20" s="80">
        <v>11.368941999999999</v>
      </c>
      <c r="E20" s="80">
        <v>11.931812000000001</v>
      </c>
      <c r="F20" s="80">
        <v>12.330508</v>
      </c>
      <c r="G20" s="80">
        <v>12.678636000000001</v>
      </c>
      <c r="H20" s="80">
        <v>12.761884</v>
      </c>
      <c r="I20" s="80">
        <v>13.718892</v>
      </c>
      <c r="J20" s="80">
        <v>13.415226000000001</v>
      </c>
      <c r="K20" s="80">
        <v>14.331211999999999</v>
      </c>
      <c r="L20" s="80">
        <v>14.632727999999998</v>
      </c>
      <c r="M20" s="80">
        <v>14.814273999999999</v>
      </c>
      <c r="N20" s="80">
        <v>15.263194</v>
      </c>
      <c r="O20" s="80">
        <v>16.426860000000001</v>
      </c>
      <c r="P20" s="80">
        <v>16.043033659999999</v>
      </c>
      <c r="Q20" s="80">
        <v>16.113476000000002</v>
      </c>
      <c r="R20" s="80">
        <v>16.96565</v>
      </c>
      <c r="S20" s="80">
        <v>100</v>
      </c>
      <c r="T20" s="17"/>
      <c r="Y20" s="26"/>
      <c r="AA20" s="19"/>
      <c r="AB20" s="19"/>
      <c r="AC20" s="19"/>
      <c r="AD20" s="19"/>
      <c r="AE20" s="19"/>
      <c r="AI20" s="14"/>
      <c r="AL20" s="21"/>
      <c r="AM20" s="21"/>
      <c r="AN20" s="21"/>
      <c r="AO20" s="21"/>
      <c r="AP20" s="21"/>
      <c r="AQ20" s="21"/>
      <c r="AR20" s="21"/>
      <c r="AS20" s="21"/>
      <c r="AT20" s="21"/>
      <c r="AU20" s="21"/>
      <c r="AV20" s="21"/>
      <c r="AW20" s="21"/>
      <c r="AX20" s="21"/>
      <c r="AY20" s="21"/>
      <c r="AZ20" s="21"/>
      <c r="BA20" s="21"/>
      <c r="BB20" s="21"/>
    </row>
    <row r="21" spans="1:54" s="24" customFormat="1" ht="22.5" customHeight="1" x14ac:dyDescent="0.25">
      <c r="B21" s="81"/>
      <c r="C21" s="81" t="s">
        <v>4</v>
      </c>
      <c r="D21" s="83">
        <v>0.75026400000000004</v>
      </c>
      <c r="E21" s="83">
        <v>0.733236</v>
      </c>
      <c r="F21" s="83">
        <v>0.33135799999999999</v>
      </c>
      <c r="G21" s="83">
        <v>0.14336199999999999</v>
      </c>
      <c r="H21" s="83">
        <v>6.1920000000000003E-2</v>
      </c>
      <c r="I21" s="83">
        <v>0.10122199999999999</v>
      </c>
      <c r="J21" s="83">
        <v>0.17733199999999999</v>
      </c>
      <c r="K21" s="83">
        <v>0.20872200000000002</v>
      </c>
      <c r="L21" s="83">
        <v>0.14422200000000002</v>
      </c>
      <c r="M21" s="83">
        <v>0.148006</v>
      </c>
      <c r="N21" s="83">
        <v>8.720399999999999E-2</v>
      </c>
      <c r="O21" s="83">
        <v>4.9020000000000001E-2</v>
      </c>
      <c r="P21" s="83">
        <v>2.6209959999999997E-2</v>
      </c>
      <c r="Q21" s="83">
        <v>1.958418E-2</v>
      </c>
      <c r="R21" s="83">
        <v>2.3313150000000001E-2</v>
      </c>
      <c r="S21" s="83">
        <v>0.13741383324541059</v>
      </c>
      <c r="AL21" s="25"/>
      <c r="AM21" s="25"/>
      <c r="AN21" s="25"/>
      <c r="AO21" s="25"/>
      <c r="AP21" s="25"/>
      <c r="AQ21" s="25"/>
      <c r="AR21" s="25"/>
      <c r="AS21" s="25"/>
      <c r="AT21" s="25"/>
      <c r="AU21" s="25"/>
      <c r="AV21" s="25"/>
      <c r="AW21" s="25"/>
      <c r="AX21" s="25"/>
      <c r="AY21" s="25"/>
      <c r="AZ21" s="25"/>
      <c r="BA21" s="25"/>
      <c r="BB21" s="25"/>
    </row>
    <row r="22" spans="1:54" s="115" customFormat="1" ht="22.5" customHeight="1" x14ac:dyDescent="0.25">
      <c r="B22" s="121"/>
      <c r="C22" s="81" t="s">
        <v>0</v>
      </c>
      <c r="D22" s="83">
        <v>8.2234060000000007</v>
      </c>
      <c r="E22" s="83">
        <v>8.1966599999999996</v>
      </c>
      <c r="F22" s="83">
        <v>8.5005839999999999</v>
      </c>
      <c r="G22" s="83">
        <v>8.9663599999999999</v>
      </c>
      <c r="H22" s="83">
        <v>9.2368299999999994</v>
      </c>
      <c r="I22" s="83">
        <v>10.264014</v>
      </c>
      <c r="J22" s="83">
        <v>9.164676</v>
      </c>
      <c r="K22" s="83">
        <v>10.066987999999998</v>
      </c>
      <c r="L22" s="83">
        <v>10.062516</v>
      </c>
      <c r="M22" s="83">
        <v>10.196159999999999</v>
      </c>
      <c r="N22" s="83">
        <v>10.920796000000001</v>
      </c>
      <c r="O22" s="83">
        <v>10.72936</v>
      </c>
      <c r="P22" s="83">
        <v>10.321271080000001</v>
      </c>
      <c r="Q22" s="83">
        <v>10.16001159</v>
      </c>
      <c r="R22" s="83">
        <v>10.911350899999999</v>
      </c>
      <c r="S22" s="83">
        <v>64.314369918040271</v>
      </c>
      <c r="AL22" s="124"/>
      <c r="AM22" s="124"/>
      <c r="AN22" s="124"/>
      <c r="AO22" s="124"/>
      <c r="AP22" s="124"/>
      <c r="AQ22" s="124"/>
      <c r="AR22" s="124"/>
      <c r="AS22" s="124"/>
      <c r="AT22" s="124"/>
      <c r="AU22" s="124"/>
      <c r="AV22" s="124"/>
      <c r="AW22" s="124"/>
      <c r="AX22" s="124"/>
      <c r="AY22" s="124"/>
      <c r="AZ22" s="124"/>
      <c r="BA22" s="124"/>
      <c r="BB22" s="124"/>
    </row>
    <row r="23" spans="1:54" s="24" customFormat="1" ht="22.5" customHeight="1" x14ac:dyDescent="0.25">
      <c r="B23" s="81"/>
      <c r="C23" s="81" t="s">
        <v>5</v>
      </c>
      <c r="D23" s="83">
        <v>1.7648920000000001</v>
      </c>
      <c r="E23" s="83">
        <v>2.176574</v>
      </c>
      <c r="F23" s="83">
        <v>2.646048</v>
      </c>
      <c r="G23" s="83">
        <v>2.7323919999999999</v>
      </c>
      <c r="H23" s="83">
        <v>2.5829239999999998</v>
      </c>
      <c r="I23" s="83">
        <v>2.5840419999999997</v>
      </c>
      <c r="J23" s="83">
        <v>2.9935740000000002</v>
      </c>
      <c r="K23" s="83">
        <v>2.869218</v>
      </c>
      <c r="L23" s="83">
        <v>3.235922</v>
      </c>
      <c r="M23" s="83">
        <v>3.2317939999999998</v>
      </c>
      <c r="N23" s="83">
        <v>2.9740519999999999</v>
      </c>
      <c r="O23" s="83">
        <v>3.1751199999999997</v>
      </c>
      <c r="P23" s="83">
        <v>3.0620264699999997</v>
      </c>
      <c r="Q23" s="83">
        <v>2.7017570799999997</v>
      </c>
      <c r="R23" s="83">
        <v>2.6288078000000001</v>
      </c>
      <c r="S23" s="83">
        <v>15.494884074586002</v>
      </c>
      <c r="AL23" s="25"/>
      <c r="AM23" s="25"/>
      <c r="AN23" s="25"/>
      <c r="AO23" s="25"/>
      <c r="AP23" s="25"/>
      <c r="AQ23" s="25"/>
      <c r="AR23" s="25"/>
      <c r="AS23" s="25"/>
      <c r="AT23" s="25"/>
      <c r="AU23" s="25"/>
      <c r="AV23" s="25"/>
      <c r="AW23" s="25"/>
      <c r="AX23" s="25"/>
      <c r="AY23" s="25"/>
      <c r="AZ23" s="25"/>
      <c r="BA23" s="25"/>
      <c r="BB23" s="25"/>
    </row>
    <row r="24" spans="1:54" s="24" customFormat="1" ht="22.5" customHeight="1" x14ac:dyDescent="0.25">
      <c r="B24" s="81"/>
      <c r="C24" s="81" t="s">
        <v>1</v>
      </c>
      <c r="D24" s="83">
        <v>0</v>
      </c>
      <c r="E24" s="83">
        <v>0</v>
      </c>
      <c r="F24" s="83">
        <v>0</v>
      </c>
      <c r="G24" s="83">
        <v>0</v>
      </c>
      <c r="H24" s="83">
        <v>0</v>
      </c>
      <c r="I24" s="83">
        <v>0</v>
      </c>
      <c r="J24" s="83">
        <v>0</v>
      </c>
      <c r="K24" s="83">
        <v>0</v>
      </c>
      <c r="L24" s="83">
        <v>0</v>
      </c>
      <c r="M24" s="83">
        <v>0</v>
      </c>
      <c r="N24" s="83">
        <v>0</v>
      </c>
      <c r="O24" s="83">
        <v>0</v>
      </c>
      <c r="P24" s="83">
        <v>0</v>
      </c>
      <c r="Q24" s="83">
        <v>0</v>
      </c>
      <c r="R24" s="83">
        <v>0</v>
      </c>
      <c r="S24" s="83">
        <v>0</v>
      </c>
      <c r="AL24" s="25"/>
      <c r="AM24" s="25"/>
      <c r="AN24" s="25"/>
      <c r="AO24" s="25"/>
      <c r="AP24" s="25"/>
      <c r="AQ24" s="25"/>
      <c r="AR24" s="25"/>
      <c r="AS24" s="25"/>
      <c r="AT24" s="25"/>
      <c r="AU24" s="25"/>
      <c r="AV24" s="25"/>
      <c r="AW24" s="25"/>
      <c r="AX24" s="25"/>
      <c r="AY24" s="25"/>
      <c r="AZ24" s="25"/>
      <c r="BA24" s="25"/>
      <c r="BB24" s="25"/>
    </row>
    <row r="25" spans="1:54" s="24" customFormat="1" ht="22.5" customHeight="1" x14ac:dyDescent="0.25">
      <c r="B25" s="81"/>
      <c r="C25" s="81" t="s">
        <v>6</v>
      </c>
      <c r="D25" s="83">
        <v>0.49862799999999996</v>
      </c>
      <c r="E25" s="83">
        <v>0.69874999999999998</v>
      </c>
      <c r="F25" s="83">
        <v>0.69780399999999998</v>
      </c>
      <c r="G25" s="83">
        <v>0.61171799999999998</v>
      </c>
      <c r="H25" s="83">
        <v>0.61472799999999994</v>
      </c>
      <c r="I25" s="83">
        <v>0.47618199999999999</v>
      </c>
      <c r="J25" s="83">
        <v>0.70201800000000003</v>
      </c>
      <c r="K25" s="83">
        <v>0.75284400000000007</v>
      </c>
      <c r="L25" s="83">
        <v>0.49432799999999999</v>
      </c>
      <c r="M25" s="83">
        <v>0.47643999999999997</v>
      </c>
      <c r="N25" s="83">
        <v>0.40789800000000004</v>
      </c>
      <c r="O25" s="83">
        <v>0.60053800000000002</v>
      </c>
      <c r="P25" s="83">
        <v>0.81936069999999994</v>
      </c>
      <c r="Q25" s="83">
        <v>1.3194877599999999</v>
      </c>
      <c r="R25" s="83">
        <v>1.0907855899999999</v>
      </c>
      <c r="S25" s="83">
        <v>6.429376946948687</v>
      </c>
      <c r="AL25" s="25"/>
      <c r="AM25" s="25"/>
      <c r="AN25" s="25"/>
      <c r="AO25" s="25"/>
      <c r="AP25" s="25"/>
      <c r="AQ25" s="25"/>
      <c r="AR25" s="25"/>
      <c r="AS25" s="25"/>
      <c r="AT25" s="25"/>
      <c r="AU25" s="25"/>
      <c r="AV25" s="25"/>
      <c r="AW25" s="25"/>
      <c r="AX25" s="25"/>
      <c r="AY25" s="25"/>
      <c r="AZ25" s="25"/>
      <c r="BA25" s="25"/>
      <c r="BB25" s="25"/>
    </row>
    <row r="26" spans="1:54" s="24" customFormat="1" ht="22.5" customHeight="1" x14ac:dyDescent="0.25">
      <c r="B26" s="81"/>
      <c r="C26" s="81" t="s">
        <v>7</v>
      </c>
      <c r="D26" s="83">
        <v>0.13158</v>
      </c>
      <c r="E26" s="83">
        <v>0.126334</v>
      </c>
      <c r="F26" s="83">
        <v>0.15445599999999998</v>
      </c>
      <c r="G26" s="83">
        <v>0.22446000000000002</v>
      </c>
      <c r="H26" s="83">
        <v>0.26453599999999999</v>
      </c>
      <c r="I26" s="83">
        <v>0.29154000000000002</v>
      </c>
      <c r="J26" s="83">
        <v>0.36893999999999999</v>
      </c>
      <c r="K26" s="83">
        <v>0.37883</v>
      </c>
      <c r="L26" s="83">
        <v>0.57654399999999995</v>
      </c>
      <c r="M26" s="83">
        <v>0.616448</v>
      </c>
      <c r="N26" s="83">
        <v>0.64035600000000004</v>
      </c>
      <c r="O26" s="83">
        <v>1.5526439999999999</v>
      </c>
      <c r="P26" s="83">
        <v>1.3280074400000001</v>
      </c>
      <c r="Q26" s="83">
        <v>1.38124139</v>
      </c>
      <c r="R26" s="83">
        <v>1.5514105600000001</v>
      </c>
      <c r="S26" s="83">
        <v>9.1444215812538872</v>
      </c>
      <c r="AL26" s="25"/>
      <c r="AM26" s="25"/>
      <c r="AN26" s="25"/>
      <c r="AO26" s="25"/>
      <c r="AP26" s="25"/>
      <c r="AQ26" s="25"/>
      <c r="AR26" s="25"/>
      <c r="AS26" s="25"/>
      <c r="AT26" s="25"/>
      <c r="AU26" s="25"/>
      <c r="AV26" s="25"/>
      <c r="AW26" s="25"/>
      <c r="AX26" s="25"/>
      <c r="AY26" s="25"/>
      <c r="AZ26" s="25"/>
      <c r="BA26" s="25"/>
      <c r="BB26" s="25"/>
    </row>
    <row r="27" spans="1:54" s="24" customFormat="1" ht="22.5" customHeight="1" x14ac:dyDescent="0.25">
      <c r="B27" s="81"/>
      <c r="C27" s="81" t="s">
        <v>8</v>
      </c>
      <c r="D27" s="83">
        <v>0</v>
      </c>
      <c r="E27" s="83">
        <v>0</v>
      </c>
      <c r="F27" s="83">
        <v>0</v>
      </c>
      <c r="G27" s="83">
        <v>0</v>
      </c>
      <c r="H27" s="83">
        <v>8.599999999999999E-5</v>
      </c>
      <c r="I27" s="83">
        <v>0</v>
      </c>
      <c r="J27" s="83">
        <v>4.2999999999999999E-4</v>
      </c>
      <c r="K27" s="83">
        <v>1.2126E-2</v>
      </c>
      <c r="L27" s="83">
        <v>2.623E-2</v>
      </c>
      <c r="M27" s="83">
        <v>2.623E-2</v>
      </c>
      <c r="N27" s="83">
        <v>2.8294E-2</v>
      </c>
      <c r="O27" s="83">
        <v>2.9670000000000002E-2</v>
      </c>
      <c r="P27" s="83">
        <v>9.5374E-2</v>
      </c>
      <c r="Q27" s="83">
        <v>0.141126</v>
      </c>
      <c r="R27" s="83">
        <v>0.31433</v>
      </c>
      <c r="S27" s="83">
        <v>1.8527436319858066</v>
      </c>
      <c r="AL27" s="25"/>
      <c r="AM27" s="25"/>
      <c r="AN27" s="25"/>
      <c r="AO27" s="25"/>
      <c r="AP27" s="25"/>
      <c r="AQ27" s="25"/>
      <c r="AR27" s="25"/>
      <c r="AS27" s="25"/>
      <c r="AT27" s="25"/>
      <c r="AU27" s="25"/>
      <c r="AV27" s="25"/>
      <c r="AW27" s="25"/>
      <c r="AX27" s="25"/>
      <c r="AY27" s="25"/>
      <c r="AZ27" s="25"/>
      <c r="BA27" s="25"/>
      <c r="BB27" s="25"/>
    </row>
    <row r="28" spans="1:54" s="24" customFormat="1" ht="22.5" customHeight="1" x14ac:dyDescent="0.25">
      <c r="B28" s="81"/>
      <c r="C28" s="81" t="s">
        <v>3</v>
      </c>
      <c r="D28" s="83">
        <v>0</v>
      </c>
      <c r="E28" s="83">
        <v>8.599999999999999E-5</v>
      </c>
      <c r="F28" s="83">
        <v>8.599999999999999E-5</v>
      </c>
      <c r="G28" s="83">
        <v>2.5799999999999998E-4</v>
      </c>
      <c r="H28" s="83">
        <v>7.7400000000000006E-4</v>
      </c>
      <c r="I28" s="83">
        <v>1.72E-3</v>
      </c>
      <c r="J28" s="83">
        <v>8.1700000000000002E-3</v>
      </c>
      <c r="K28" s="83">
        <v>4.2398000000000005E-2</v>
      </c>
      <c r="L28" s="83">
        <v>9.287999999999999E-2</v>
      </c>
      <c r="M28" s="83">
        <v>0.11910999999999999</v>
      </c>
      <c r="N28" s="83">
        <v>0.20450800000000002</v>
      </c>
      <c r="O28" s="83">
        <v>0.29042200000000001</v>
      </c>
      <c r="P28" s="83">
        <v>0.39069799999999999</v>
      </c>
      <c r="Q28" s="83">
        <v>0.39018200000000003</v>
      </c>
      <c r="R28" s="83">
        <v>0.44565199999999999</v>
      </c>
      <c r="S28" s="83">
        <v>2.6267900139399316</v>
      </c>
      <c r="AL28" s="25"/>
      <c r="AM28" s="25"/>
      <c r="AN28" s="25"/>
      <c r="AO28" s="25"/>
      <c r="AP28" s="25"/>
      <c r="AQ28" s="25"/>
      <c r="AR28" s="25"/>
      <c r="AS28" s="25"/>
      <c r="AT28" s="25"/>
      <c r="AU28" s="25"/>
      <c r="AV28" s="25"/>
      <c r="AW28" s="25"/>
      <c r="AX28" s="25"/>
      <c r="AY28" s="25"/>
      <c r="AZ28" s="25"/>
      <c r="BA28" s="25"/>
      <c r="BB28" s="25"/>
    </row>
    <row r="29" spans="1:54" s="24" customFormat="1" ht="27" customHeight="1" x14ac:dyDescent="0.25">
      <c r="B29" s="81"/>
      <c r="C29" s="82" t="s">
        <v>18</v>
      </c>
      <c r="D29" s="83">
        <v>1.7199999999917281E-4</v>
      </c>
      <c r="E29" s="83">
        <v>1.7200000000094917E-4</v>
      </c>
      <c r="F29" s="83">
        <v>1.7200000000094917E-4</v>
      </c>
      <c r="G29" s="83">
        <v>8.6000000001362764E-5</v>
      </c>
      <c r="H29" s="83">
        <v>8.6000000001362764E-5</v>
      </c>
      <c r="I29" s="83">
        <v>1.7200000000094917E-4</v>
      </c>
      <c r="J29" s="83">
        <v>8.5999999999586407E-5</v>
      </c>
      <c r="K29" s="83">
        <v>8.5999999999586407E-5</v>
      </c>
      <c r="L29" s="83">
        <v>8.5999999999586407E-5</v>
      </c>
      <c r="M29" s="83">
        <v>8.6000000001362764E-5</v>
      </c>
      <c r="N29" s="83">
        <v>8.599999999781005E-5</v>
      </c>
      <c r="O29" s="83">
        <v>8.6000000003139121E-5</v>
      </c>
      <c r="P29" s="83">
        <v>8.6010000000413811E-5</v>
      </c>
      <c r="Q29" s="83">
        <v>8.6000000003139121E-5</v>
      </c>
      <c r="R29" s="83">
        <v>0</v>
      </c>
      <c r="S29" s="83">
        <v>0</v>
      </c>
      <c r="AL29" s="25"/>
      <c r="AM29" s="25"/>
      <c r="AN29" s="25"/>
      <c r="AO29" s="25"/>
      <c r="AP29" s="25"/>
      <c r="AQ29" s="25"/>
      <c r="AR29" s="25"/>
      <c r="AS29" s="25"/>
      <c r="AT29" s="25"/>
      <c r="AU29" s="25"/>
      <c r="AV29" s="25"/>
      <c r="AW29" s="25"/>
      <c r="AX29" s="25"/>
      <c r="AY29" s="25"/>
      <c r="AZ29" s="25"/>
      <c r="BA29" s="25"/>
      <c r="BB29" s="25"/>
    </row>
    <row r="30" spans="1:54" s="18" customFormat="1" ht="36" customHeight="1" x14ac:dyDescent="0.25">
      <c r="A30" s="17"/>
      <c r="B30" s="191" t="s">
        <v>259</v>
      </c>
      <c r="C30" s="191"/>
      <c r="D30" s="80">
        <v>69.914182119999992</v>
      </c>
      <c r="E30" s="80">
        <v>71.624823340000006</v>
      </c>
      <c r="F30" s="80">
        <v>72.856053259999996</v>
      </c>
      <c r="G30" s="80">
        <v>74.303782490000003</v>
      </c>
      <c r="H30" s="80">
        <v>78.492008990000002</v>
      </c>
      <c r="I30" s="80">
        <v>84.916063109999996</v>
      </c>
      <c r="J30" s="80">
        <v>85.708594849999997</v>
      </c>
      <c r="K30" s="80">
        <v>91.870016340000006</v>
      </c>
      <c r="L30" s="80">
        <v>95.935560649999999</v>
      </c>
      <c r="M30" s="80">
        <v>96.696747040000005</v>
      </c>
      <c r="N30" s="80">
        <v>98.131601379999992</v>
      </c>
      <c r="O30" s="80">
        <v>97.198382029999991</v>
      </c>
      <c r="P30" s="80">
        <v>98.952611810000008</v>
      </c>
      <c r="Q30" s="80">
        <v>105.53365468999999</v>
      </c>
      <c r="R30" s="80">
        <v>107.75767381999999</v>
      </c>
      <c r="S30" s="80">
        <v>100</v>
      </c>
      <c r="T30" s="17"/>
      <c r="AA30" s="19"/>
      <c r="AB30" s="19"/>
      <c r="AC30" s="19"/>
      <c r="AD30" s="19"/>
      <c r="AE30" s="19"/>
      <c r="AI30" s="14"/>
      <c r="AL30" s="21"/>
      <c r="AM30" s="21"/>
      <c r="AN30" s="21"/>
      <c r="AO30" s="21"/>
      <c r="AP30" s="21"/>
      <c r="AQ30" s="21"/>
      <c r="AR30" s="21"/>
      <c r="AS30" s="21"/>
      <c r="AT30" s="21"/>
      <c r="AU30" s="21"/>
      <c r="AV30" s="21"/>
      <c r="AW30" s="21"/>
      <c r="AX30" s="21"/>
      <c r="AY30" s="21"/>
      <c r="AZ30" s="21"/>
      <c r="BA30" s="21"/>
      <c r="BB30" s="21"/>
    </row>
    <row r="31" spans="1:54" s="115" customFormat="1" ht="22.5" customHeight="1" x14ac:dyDescent="0.25">
      <c r="A31" s="120"/>
      <c r="B31" s="121"/>
      <c r="C31" s="81" t="s">
        <v>11</v>
      </c>
      <c r="D31" s="83">
        <v>22.867296979999999</v>
      </c>
      <c r="E31" s="83">
        <v>23.648153109999999</v>
      </c>
      <c r="F31" s="83">
        <v>23.187596799999998</v>
      </c>
      <c r="G31" s="83">
        <v>24.371251390000001</v>
      </c>
      <c r="H31" s="83">
        <v>24.35343563</v>
      </c>
      <c r="I31" s="83">
        <v>26.478751899999999</v>
      </c>
      <c r="J31" s="83">
        <v>25.067065890000002</v>
      </c>
      <c r="K31" s="83">
        <v>28.165499730000001</v>
      </c>
      <c r="L31" s="83">
        <v>28.445237239999997</v>
      </c>
      <c r="M31" s="83">
        <v>30.62382667</v>
      </c>
      <c r="N31" s="83">
        <v>31.161756089999997</v>
      </c>
      <c r="O31" s="83">
        <v>29.818797760000002</v>
      </c>
      <c r="P31" s="83">
        <v>29.840068299999999</v>
      </c>
      <c r="Q31" s="83">
        <v>32.685692760000002</v>
      </c>
      <c r="R31" s="83">
        <v>33.696997570000001</v>
      </c>
      <c r="S31" s="83">
        <v>31.271088522463803</v>
      </c>
      <c r="AL31" s="124"/>
      <c r="AM31" s="124"/>
      <c r="AN31" s="124"/>
      <c r="AO31" s="124"/>
      <c r="AP31" s="124"/>
      <c r="AQ31" s="124"/>
      <c r="AR31" s="124"/>
      <c r="AS31" s="124"/>
      <c r="AT31" s="124"/>
      <c r="AU31" s="124"/>
      <c r="AV31" s="124"/>
      <c r="AW31" s="124"/>
      <c r="AX31" s="124"/>
      <c r="AY31" s="124"/>
      <c r="AZ31" s="124"/>
      <c r="BA31" s="124"/>
      <c r="BB31" s="124"/>
    </row>
    <row r="32" spans="1:54" s="24" customFormat="1" ht="22.5" customHeight="1" x14ac:dyDescent="0.25">
      <c r="B32" s="81"/>
      <c r="C32" s="81" t="s">
        <v>20</v>
      </c>
      <c r="D32" s="83">
        <v>18.689919960000001</v>
      </c>
      <c r="E32" s="83">
        <v>17.987612609999999</v>
      </c>
      <c r="F32" s="83">
        <v>18.599979909999998</v>
      </c>
      <c r="G32" s="83">
        <v>18.232168829999999</v>
      </c>
      <c r="H32" s="83">
        <v>19.568756750000002</v>
      </c>
      <c r="I32" s="83">
        <v>19.93170113</v>
      </c>
      <c r="J32" s="83">
        <v>21.098593400000002</v>
      </c>
      <c r="K32" s="83">
        <v>22.40251314</v>
      </c>
      <c r="L32" s="83">
        <v>22.707042879999999</v>
      </c>
      <c r="M32" s="83">
        <v>22.423206030000003</v>
      </c>
      <c r="N32" s="83">
        <v>23.833635340000001</v>
      </c>
      <c r="O32" s="83">
        <v>25.197815310000003</v>
      </c>
      <c r="P32" s="83">
        <v>27.326375429999999</v>
      </c>
      <c r="Q32" s="83">
        <v>27.65088003</v>
      </c>
      <c r="R32" s="83">
        <v>28.680970430000002</v>
      </c>
      <c r="S32" s="83">
        <v>26.616174434044591</v>
      </c>
      <c r="AL32" s="25"/>
      <c r="AM32" s="25"/>
      <c r="AN32" s="25"/>
      <c r="AO32" s="25"/>
      <c r="AP32" s="25"/>
      <c r="AQ32" s="25"/>
      <c r="AR32" s="25"/>
      <c r="AS32" s="25"/>
      <c r="AT32" s="25"/>
      <c r="AU32" s="25"/>
      <c r="AV32" s="25"/>
      <c r="AW32" s="25"/>
      <c r="AX32" s="25"/>
      <c r="AY32" s="25"/>
      <c r="AZ32" s="25"/>
      <c r="BA32" s="25"/>
      <c r="BB32" s="25"/>
    </row>
    <row r="33" spans="1:54" s="24" customFormat="1" ht="27" customHeight="1" x14ac:dyDescent="0.25">
      <c r="B33" s="81"/>
      <c r="C33" s="82" t="s">
        <v>12</v>
      </c>
      <c r="D33" s="83">
        <v>13.076218580000001</v>
      </c>
      <c r="E33" s="83">
        <v>13.559046930000001</v>
      </c>
      <c r="F33" s="83">
        <v>14.346131949999998</v>
      </c>
      <c r="G33" s="83">
        <v>15.344195769999999</v>
      </c>
      <c r="H33" s="83">
        <v>15.367888409999999</v>
      </c>
      <c r="I33" s="83">
        <v>16.958853309999999</v>
      </c>
      <c r="J33" s="83">
        <v>16.907140629999997</v>
      </c>
      <c r="K33" s="83">
        <v>18.05043083</v>
      </c>
      <c r="L33" s="83">
        <v>17.544430079999998</v>
      </c>
      <c r="M33" s="83">
        <v>16.646775340000001</v>
      </c>
      <c r="N33" s="83">
        <v>16.585046819999999</v>
      </c>
      <c r="O33" s="83">
        <v>16.283824129999999</v>
      </c>
      <c r="P33" s="83">
        <v>16.29297433</v>
      </c>
      <c r="Q33" s="83">
        <v>16.456527729999998</v>
      </c>
      <c r="R33" s="83">
        <v>16.797881350000001</v>
      </c>
      <c r="S33" s="83">
        <v>15.588570868799032</v>
      </c>
      <c r="AL33" s="25"/>
      <c r="AM33" s="25"/>
      <c r="AN33" s="25"/>
      <c r="AO33" s="25"/>
      <c r="AP33" s="25"/>
      <c r="AQ33" s="25"/>
      <c r="AR33" s="25"/>
      <c r="AS33" s="25"/>
      <c r="AT33" s="25"/>
      <c r="AU33" s="25"/>
      <c r="AV33" s="25"/>
      <c r="AW33" s="25"/>
      <c r="AX33" s="25"/>
      <c r="AY33" s="25"/>
      <c r="AZ33" s="25"/>
      <c r="BA33" s="25"/>
      <c r="BB33" s="25"/>
    </row>
    <row r="34" spans="1:54" s="18" customFormat="1" ht="36" customHeight="1" x14ac:dyDescent="0.2">
      <c r="A34" s="17"/>
      <c r="B34" s="191" t="s">
        <v>260</v>
      </c>
      <c r="C34" s="191"/>
      <c r="D34" s="80">
        <v>39.716429300000001</v>
      </c>
      <c r="E34" s="80">
        <v>39.734367299999995</v>
      </c>
      <c r="F34" s="80">
        <v>40.464711199999996</v>
      </c>
      <c r="G34" s="80">
        <v>38.925675099999999</v>
      </c>
      <c r="H34" s="80">
        <v>41.221038399999998</v>
      </c>
      <c r="I34" s="80">
        <v>43.841210099999998</v>
      </c>
      <c r="J34" s="80">
        <v>45.433985500000006</v>
      </c>
      <c r="K34" s="80">
        <v>48.317202999999999</v>
      </c>
      <c r="L34" s="80">
        <v>51.831603399999999</v>
      </c>
      <c r="M34" s="80">
        <v>51.790719500000002</v>
      </c>
      <c r="N34" s="80">
        <v>51.923833100000003</v>
      </c>
      <c r="O34" s="80">
        <v>53.505615899999995</v>
      </c>
      <c r="P34" s="80">
        <v>53.821365239999999</v>
      </c>
      <c r="Q34" s="80">
        <v>57.046166110000001</v>
      </c>
      <c r="R34" s="80">
        <v>57.813451869999994</v>
      </c>
      <c r="S34" s="80">
        <v>100</v>
      </c>
      <c r="T34" s="17"/>
      <c r="Z34" s="20"/>
      <c r="AA34" s="19"/>
      <c r="AB34" s="19"/>
      <c r="AC34" s="19"/>
      <c r="AD34" s="19"/>
      <c r="AE34" s="19"/>
      <c r="AI34" s="14"/>
      <c r="AL34" s="21"/>
      <c r="AM34" s="21"/>
      <c r="AN34" s="21"/>
      <c r="AO34" s="21"/>
      <c r="AP34" s="21"/>
      <c r="AQ34" s="21"/>
      <c r="AR34" s="21"/>
      <c r="AS34" s="21"/>
      <c r="AT34" s="21"/>
      <c r="AU34" s="21"/>
      <c r="AV34" s="21"/>
      <c r="AW34" s="21"/>
      <c r="AX34" s="21"/>
      <c r="AY34" s="21"/>
      <c r="AZ34" s="21"/>
      <c r="BA34" s="21"/>
      <c r="BB34" s="21"/>
    </row>
    <row r="35" spans="1:54" s="115" customFormat="1" ht="22.5" customHeight="1" x14ac:dyDescent="0.25">
      <c r="B35" s="121"/>
      <c r="C35" s="81" t="s">
        <v>11</v>
      </c>
      <c r="D35" s="83">
        <v>3.9550516999999998</v>
      </c>
      <c r="E35" s="83">
        <v>3.4487905999999997</v>
      </c>
      <c r="F35" s="83">
        <v>3.2781799</v>
      </c>
      <c r="G35" s="83">
        <v>2.9397448000000002</v>
      </c>
      <c r="H35" s="83">
        <v>2.7174333000000002</v>
      </c>
      <c r="I35" s="83">
        <v>2.7797694000000002</v>
      </c>
      <c r="J35" s="83">
        <v>2.8911311</v>
      </c>
      <c r="K35" s="83">
        <v>3.7137714000000002</v>
      </c>
      <c r="L35" s="83">
        <v>5.0005945000000001</v>
      </c>
      <c r="M35" s="83">
        <v>6.2594566999999994</v>
      </c>
      <c r="N35" s="83">
        <v>4.7789026999999997</v>
      </c>
      <c r="O35" s="83">
        <v>5.4810732</v>
      </c>
      <c r="P35" s="83">
        <v>4.0043875699999996</v>
      </c>
      <c r="Q35" s="83">
        <v>3.7907397600000001</v>
      </c>
      <c r="R35" s="83">
        <v>3.7381695700000002</v>
      </c>
      <c r="S35" s="83">
        <v>6.4659165801164962</v>
      </c>
      <c r="AL35" s="124"/>
      <c r="AM35" s="124"/>
      <c r="AN35" s="124"/>
      <c r="AO35" s="124"/>
      <c r="AP35" s="124"/>
      <c r="AQ35" s="124"/>
      <c r="AR35" s="124"/>
      <c r="AS35" s="124"/>
      <c r="AT35" s="124"/>
      <c r="AU35" s="124"/>
      <c r="AV35" s="124"/>
      <c r="AW35" s="124"/>
      <c r="AX35" s="124"/>
      <c r="AY35" s="124"/>
      <c r="AZ35" s="124"/>
      <c r="BA35" s="124"/>
      <c r="BB35" s="124"/>
    </row>
    <row r="36" spans="1:54" s="24" customFormat="1" ht="22.5" customHeight="1" x14ac:dyDescent="0.25">
      <c r="B36" s="81"/>
      <c r="C36" s="81" t="s">
        <v>20</v>
      </c>
      <c r="D36" s="83">
        <v>18.606178800000002</v>
      </c>
      <c r="E36" s="83">
        <v>17.842928000000001</v>
      </c>
      <c r="F36" s="83">
        <v>18.263084299999999</v>
      </c>
      <c r="G36" s="83">
        <v>17.149343600000002</v>
      </c>
      <c r="H36" s="83">
        <v>17.775803100000001</v>
      </c>
      <c r="I36" s="83">
        <v>17.8080423</v>
      </c>
      <c r="J36" s="83">
        <v>18.517787899999998</v>
      </c>
      <c r="K36" s="83">
        <v>19.215335400000001</v>
      </c>
      <c r="L36" s="83">
        <v>19.0108216</v>
      </c>
      <c r="M36" s="83">
        <v>18.3847059</v>
      </c>
      <c r="N36" s="83">
        <v>19.829326400000003</v>
      </c>
      <c r="O36" s="83">
        <v>21.3187912</v>
      </c>
      <c r="P36" s="83">
        <v>23.567155849999999</v>
      </c>
      <c r="Q36" s="83">
        <v>23.917831419999999</v>
      </c>
      <c r="R36" s="83">
        <v>24.931746490000002</v>
      </c>
      <c r="S36" s="83">
        <v>43.124473082945855</v>
      </c>
      <c r="AL36" s="25"/>
      <c r="AM36" s="25"/>
      <c r="AN36" s="25"/>
      <c r="AO36" s="25"/>
      <c r="AP36" s="25"/>
      <c r="AQ36" s="25"/>
      <c r="AR36" s="25"/>
      <c r="AS36" s="25"/>
      <c r="AT36" s="25"/>
      <c r="AU36" s="25"/>
      <c r="AV36" s="25"/>
      <c r="AW36" s="25"/>
      <c r="AX36" s="25"/>
      <c r="AY36" s="25"/>
      <c r="AZ36" s="25"/>
      <c r="BA36" s="25"/>
      <c r="BB36" s="25"/>
    </row>
    <row r="37" spans="1:54" s="24" customFormat="1" ht="27" customHeight="1" x14ac:dyDescent="0.25">
      <c r="B37" s="81"/>
      <c r="C37" s="82" t="s">
        <v>12</v>
      </c>
      <c r="D37" s="83">
        <v>1.8955222</v>
      </c>
      <c r="E37" s="83">
        <v>2.0332779999999997</v>
      </c>
      <c r="F37" s="83">
        <v>2.2241504000000001</v>
      </c>
      <c r="G37" s="83">
        <v>2.5046721999999999</v>
      </c>
      <c r="H37" s="83">
        <v>2.6316978</v>
      </c>
      <c r="I37" s="83">
        <v>2.8697997999999996</v>
      </c>
      <c r="J37" s="83">
        <v>3.1289614000000001</v>
      </c>
      <c r="K37" s="83">
        <v>3.5882809999999998</v>
      </c>
      <c r="L37" s="83">
        <v>2.8363566000000002</v>
      </c>
      <c r="M37" s="83">
        <v>2.5758171999999999</v>
      </c>
      <c r="N37" s="83">
        <v>2.4631208</v>
      </c>
      <c r="O37" s="83">
        <v>2.4819591999999999</v>
      </c>
      <c r="P37" s="83">
        <v>2.53048574</v>
      </c>
      <c r="Q37" s="83">
        <v>2.53087653</v>
      </c>
      <c r="R37" s="83">
        <v>2.4831872499999998</v>
      </c>
      <c r="S37" s="83">
        <v>4.2951720917542238</v>
      </c>
      <c r="AL37" s="25"/>
      <c r="AM37" s="25"/>
      <c r="AN37" s="25"/>
      <c r="AO37" s="25"/>
      <c r="AP37" s="25"/>
      <c r="AQ37" s="25"/>
      <c r="AR37" s="25"/>
      <c r="AS37" s="25"/>
      <c r="AT37" s="25"/>
      <c r="AU37" s="25"/>
      <c r="AV37" s="25"/>
      <c r="AW37" s="25"/>
      <c r="AX37" s="25"/>
      <c r="AY37" s="25"/>
      <c r="AZ37" s="25"/>
      <c r="BA37" s="25"/>
      <c r="BB37" s="25"/>
    </row>
    <row r="38" spans="1:54" s="18" customFormat="1" ht="36" customHeight="1" x14ac:dyDescent="0.25">
      <c r="A38" s="17"/>
      <c r="B38" s="191" t="s">
        <v>261</v>
      </c>
      <c r="C38" s="191"/>
      <c r="D38" s="80">
        <v>1.8562979800000001</v>
      </c>
      <c r="E38" s="80">
        <v>2.0468263200000001</v>
      </c>
      <c r="F38" s="80">
        <v>2.3763536899999997</v>
      </c>
      <c r="G38" s="80">
        <v>2.8881410299999999</v>
      </c>
      <c r="H38" s="80">
        <v>4.3468052300000002</v>
      </c>
      <c r="I38" s="80">
        <v>4.5864326499999999</v>
      </c>
      <c r="J38" s="80">
        <v>5.8218266400000003</v>
      </c>
      <c r="K38" s="80">
        <v>6.0845661899999994</v>
      </c>
      <c r="L38" s="80">
        <v>7.1154535599999997</v>
      </c>
      <c r="M38" s="80">
        <v>7.4418577900000003</v>
      </c>
      <c r="N38" s="80">
        <v>7.1663665400000003</v>
      </c>
      <c r="O38" s="80">
        <v>7.1958760700000006</v>
      </c>
      <c r="P38" s="80">
        <v>7.0324972299999997</v>
      </c>
      <c r="Q38" s="80">
        <v>7.2869313499999997</v>
      </c>
      <c r="R38" s="80">
        <v>7.1053504300000006</v>
      </c>
      <c r="S38" s="80">
        <v>100</v>
      </c>
      <c r="T38" s="17"/>
      <c r="Y38" s="26"/>
      <c r="AA38" s="19"/>
      <c r="AB38" s="19"/>
      <c r="AC38" s="19"/>
      <c r="AD38" s="19"/>
      <c r="AE38" s="19"/>
      <c r="AI38" s="14"/>
      <c r="AL38" s="21"/>
      <c r="AM38" s="21"/>
      <c r="AN38" s="21"/>
      <c r="AO38" s="21"/>
      <c r="AP38" s="21"/>
      <c r="AQ38" s="21"/>
      <c r="AR38" s="21"/>
      <c r="AS38" s="21"/>
      <c r="AT38" s="21"/>
      <c r="AU38" s="21"/>
      <c r="AV38" s="21"/>
      <c r="AW38" s="21"/>
      <c r="AX38" s="21"/>
      <c r="AY38" s="21"/>
      <c r="AZ38" s="21"/>
      <c r="BA38" s="21"/>
      <c r="BB38" s="21"/>
    </row>
    <row r="39" spans="1:54" s="115" customFormat="1" ht="22.5" customHeight="1" x14ac:dyDescent="0.25">
      <c r="B39" s="121"/>
      <c r="C39" s="81" t="s">
        <v>11</v>
      </c>
      <c r="D39" s="83">
        <v>1.81129812</v>
      </c>
      <c r="E39" s="83">
        <v>1.9711397199999998</v>
      </c>
      <c r="F39" s="83">
        <v>2.1855198799999997</v>
      </c>
      <c r="G39" s="83">
        <v>2.2891948000000002</v>
      </c>
      <c r="H39" s="83">
        <v>2.1143588200000001</v>
      </c>
      <c r="I39" s="83">
        <v>1.98857449</v>
      </c>
      <c r="J39" s="83">
        <v>2.24125358</v>
      </c>
      <c r="K39" s="83">
        <v>2.4133728200000002</v>
      </c>
      <c r="L39" s="83">
        <v>2.4082504899999999</v>
      </c>
      <c r="M39" s="83">
        <v>2.4820590600000001</v>
      </c>
      <c r="N39" s="83">
        <v>3.0424452299999998</v>
      </c>
      <c r="O39" s="83">
        <v>3.2898521999999999</v>
      </c>
      <c r="P39" s="83">
        <v>3.3175036000000002</v>
      </c>
      <c r="Q39" s="83">
        <v>3.60751197</v>
      </c>
      <c r="R39" s="83">
        <v>3.6556786299999997</v>
      </c>
      <c r="S39" s="83">
        <v>51.449659886796027</v>
      </c>
      <c r="AL39" s="124"/>
      <c r="AM39" s="124"/>
      <c r="AN39" s="124"/>
      <c r="AO39" s="124"/>
      <c r="AP39" s="124"/>
      <c r="AQ39" s="124"/>
      <c r="AR39" s="124"/>
      <c r="AS39" s="124"/>
      <c r="AT39" s="124"/>
      <c r="AU39" s="124"/>
      <c r="AV39" s="124"/>
      <c r="AW39" s="124"/>
      <c r="AX39" s="124"/>
      <c r="AY39" s="124"/>
      <c r="AZ39" s="124"/>
      <c r="BA39" s="124"/>
      <c r="BB39" s="124"/>
    </row>
    <row r="40" spans="1:54" s="24" customFormat="1" ht="22.5" customHeight="1" x14ac:dyDescent="0.25">
      <c r="B40" s="81"/>
      <c r="C40" s="81" t="s">
        <v>20</v>
      </c>
      <c r="D40" s="83">
        <v>4.4999859999999996E-2</v>
      </c>
      <c r="E40" s="83">
        <v>7.5686610000000001E-2</v>
      </c>
      <c r="F40" s="83">
        <v>0.19083380999999999</v>
      </c>
      <c r="G40" s="83">
        <v>0.59894623000000002</v>
      </c>
      <c r="H40" s="83">
        <v>1.1536480499999999</v>
      </c>
      <c r="I40" s="83">
        <v>1.4628653300000001</v>
      </c>
      <c r="J40" s="83">
        <v>1.8649211999999999</v>
      </c>
      <c r="K40" s="83">
        <v>2.2513638399999998</v>
      </c>
      <c r="L40" s="83">
        <v>2.4816816800000003</v>
      </c>
      <c r="M40" s="83">
        <v>2.56258023</v>
      </c>
      <c r="N40" s="83">
        <v>2.4575348399999997</v>
      </c>
      <c r="O40" s="83">
        <v>2.2535654100000002</v>
      </c>
      <c r="P40" s="83">
        <v>1.96441625</v>
      </c>
      <c r="Q40" s="83">
        <v>1.77438228</v>
      </c>
      <c r="R40" s="83">
        <v>1.56722574</v>
      </c>
      <c r="S40" s="83">
        <v>22.056980235385801</v>
      </c>
      <c r="AL40" s="25"/>
      <c r="AM40" s="25"/>
      <c r="AN40" s="25"/>
      <c r="AO40" s="25"/>
      <c r="AP40" s="25"/>
      <c r="AQ40" s="25"/>
      <c r="AR40" s="25"/>
      <c r="AS40" s="25"/>
      <c r="AT40" s="25"/>
      <c r="AU40" s="25"/>
      <c r="AV40" s="25"/>
      <c r="AW40" s="25"/>
      <c r="AX40" s="25"/>
      <c r="AY40" s="25"/>
      <c r="AZ40" s="25"/>
      <c r="BA40" s="25"/>
      <c r="BB40" s="25"/>
    </row>
    <row r="41" spans="1:54" s="24" customFormat="1" ht="27" customHeight="1" x14ac:dyDescent="0.25">
      <c r="B41" s="81"/>
      <c r="C41" s="82" t="s">
        <v>12</v>
      </c>
      <c r="D41" s="83">
        <v>0</v>
      </c>
      <c r="E41" s="83">
        <v>0</v>
      </c>
      <c r="F41" s="83">
        <v>0</v>
      </c>
      <c r="G41" s="83">
        <v>0</v>
      </c>
      <c r="H41" s="83">
        <v>3.2235E-4</v>
      </c>
      <c r="I41" s="83">
        <v>7.3065999999999995E-4</v>
      </c>
      <c r="J41" s="83">
        <v>2.1060200000000001E-3</v>
      </c>
      <c r="K41" s="83">
        <v>8.3808999999999999E-4</v>
      </c>
      <c r="L41" s="83">
        <v>7.7364000000000003E-4</v>
      </c>
      <c r="M41" s="83">
        <v>6.2319999999999997E-4</v>
      </c>
      <c r="N41" s="83">
        <v>9.8853000000000005E-4</v>
      </c>
      <c r="O41" s="83">
        <v>1.26793E-3</v>
      </c>
      <c r="P41" s="83">
        <v>2.3476899999999999E-3</v>
      </c>
      <c r="Q41" s="83">
        <v>2.5913200000000003E-3</v>
      </c>
      <c r="R41" s="83">
        <v>1.2181399999999999E-3</v>
      </c>
      <c r="S41" s="83">
        <v>1.7143982017506203E-2</v>
      </c>
      <c r="AL41" s="25"/>
      <c r="AM41" s="25"/>
      <c r="AN41" s="25"/>
      <c r="AO41" s="25"/>
      <c r="AP41" s="25"/>
      <c r="AQ41" s="25"/>
      <c r="AR41" s="25"/>
      <c r="AS41" s="25"/>
      <c r="AT41" s="25"/>
      <c r="AU41" s="25"/>
      <c r="AV41" s="25"/>
      <c r="AW41" s="25"/>
      <c r="AX41" s="25"/>
      <c r="AY41" s="25"/>
      <c r="AZ41" s="25"/>
      <c r="BA41" s="25"/>
      <c r="BB41" s="25"/>
    </row>
    <row r="42" spans="1:54" s="18" customFormat="1" ht="36" customHeight="1" x14ac:dyDescent="0.25">
      <c r="A42" s="17"/>
      <c r="B42" s="191" t="s">
        <v>262</v>
      </c>
      <c r="C42" s="191"/>
      <c r="D42" s="80">
        <v>39.388562299999997</v>
      </c>
      <c r="E42" s="80">
        <v>39.404262299999999</v>
      </c>
      <c r="F42" s="80">
        <v>40.071942199999995</v>
      </c>
      <c r="G42" s="80">
        <v>38.519478100000001</v>
      </c>
      <c r="H42" s="80">
        <v>40.8126034</v>
      </c>
      <c r="I42" s="80">
        <v>43.433894099999996</v>
      </c>
      <c r="J42" s="80">
        <v>44.976314500000001</v>
      </c>
      <c r="K42" s="80">
        <v>47.838270999999999</v>
      </c>
      <c r="L42" s="80">
        <v>51.568638400000005</v>
      </c>
      <c r="M42" s="80">
        <v>51.655320500000002</v>
      </c>
      <c r="N42" s="80">
        <v>51.339715099999999</v>
      </c>
      <c r="O42" s="80">
        <v>52.897998899999997</v>
      </c>
      <c r="P42" s="80">
        <v>53.232211739999997</v>
      </c>
      <c r="Q42" s="80">
        <v>56.458869749999998</v>
      </c>
      <c r="R42" s="80">
        <v>57.23163847</v>
      </c>
      <c r="S42" s="80">
        <v>100</v>
      </c>
      <c r="T42" s="17"/>
      <c r="AA42" s="19"/>
      <c r="AB42" s="19"/>
      <c r="AC42" s="19"/>
      <c r="AD42" s="19"/>
      <c r="AE42" s="19"/>
      <c r="AI42" s="14"/>
      <c r="AL42" s="21"/>
      <c r="AM42" s="21"/>
      <c r="AN42" s="21"/>
      <c r="AO42" s="21"/>
      <c r="AP42" s="21"/>
      <c r="AQ42" s="21"/>
      <c r="AR42" s="21"/>
      <c r="AS42" s="21"/>
      <c r="AT42" s="21"/>
      <c r="AU42" s="21"/>
      <c r="AV42" s="21"/>
      <c r="AW42" s="21"/>
      <c r="AX42" s="21"/>
      <c r="AY42" s="21"/>
      <c r="AZ42" s="21"/>
      <c r="BA42" s="21"/>
      <c r="BB42" s="21"/>
    </row>
    <row r="43" spans="1:54" s="115" customFormat="1" ht="22.5" customHeight="1" x14ac:dyDescent="0.25">
      <c r="B43" s="121"/>
      <c r="C43" s="81" t="s">
        <v>13</v>
      </c>
      <c r="D43" s="83">
        <v>5.5340388000000003</v>
      </c>
      <c r="E43" s="83">
        <v>5.5092780000000001</v>
      </c>
      <c r="F43" s="83">
        <v>5.3844422999999999</v>
      </c>
      <c r="G43" s="83">
        <v>5.0965980000000002</v>
      </c>
      <c r="H43" s="83">
        <v>5.3184134999999992</v>
      </c>
      <c r="I43" s="83">
        <v>5.2358775</v>
      </c>
      <c r="J43" s="83">
        <v>5.1729437999999996</v>
      </c>
      <c r="K43" s="83">
        <v>5.4205518000000001</v>
      </c>
      <c r="L43" s="83">
        <v>5.4876122999999994</v>
      </c>
      <c r="M43" s="83">
        <v>5.6299868999999996</v>
      </c>
      <c r="N43" s="83">
        <v>6.3294795000000006</v>
      </c>
      <c r="O43" s="83">
        <v>6.9536580000000008</v>
      </c>
      <c r="P43" s="83">
        <v>7.1423218800000008</v>
      </c>
      <c r="Q43" s="83">
        <v>7.3657420499999997</v>
      </c>
      <c r="R43" s="83">
        <v>7.6323576000000006</v>
      </c>
      <c r="S43" s="83">
        <v>13.335906159668612</v>
      </c>
      <c r="AL43" s="124"/>
      <c r="AM43" s="124"/>
      <c r="AN43" s="124"/>
      <c r="AO43" s="124"/>
      <c r="AP43" s="124"/>
      <c r="AQ43" s="124"/>
      <c r="AR43" s="124"/>
      <c r="AS43" s="124"/>
      <c r="AT43" s="124"/>
      <c r="AU43" s="124"/>
      <c r="AV43" s="124"/>
      <c r="AW43" s="124"/>
      <c r="AX43" s="124"/>
      <c r="AY43" s="124"/>
      <c r="AZ43" s="124"/>
      <c r="BA43" s="124"/>
      <c r="BB43" s="124"/>
    </row>
    <row r="44" spans="1:54" s="24" customFormat="1" ht="22.5" customHeight="1" x14ac:dyDescent="0.25">
      <c r="B44" s="81"/>
      <c r="C44" s="81" t="s">
        <v>2</v>
      </c>
      <c r="D44" s="83">
        <v>16.9035698</v>
      </c>
      <c r="E44" s="83">
        <v>15.891458699999999</v>
      </c>
      <c r="F44" s="83">
        <v>16.1957998</v>
      </c>
      <c r="G44" s="83">
        <v>15.142233599999999</v>
      </c>
      <c r="H44" s="83">
        <v>15.696316399999999</v>
      </c>
      <c r="I44" s="83">
        <v>15.749904699999998</v>
      </c>
      <c r="J44" s="83">
        <v>16.6497837</v>
      </c>
      <c r="K44" s="83">
        <v>17.858048200000002</v>
      </c>
      <c r="L44" s="83">
        <v>18.119923100000001</v>
      </c>
      <c r="M44" s="83">
        <v>18.320120900000003</v>
      </c>
      <c r="N44" s="83">
        <v>17.9601693</v>
      </c>
      <c r="O44" s="83">
        <v>18.588062399999998</v>
      </c>
      <c r="P44" s="83">
        <v>18.955000699999999</v>
      </c>
      <c r="Q44" s="83">
        <v>19.25210358</v>
      </c>
      <c r="R44" s="83">
        <v>20.237502069999998</v>
      </c>
      <c r="S44" s="83">
        <v>35.360689665748794</v>
      </c>
      <c r="AL44" s="25"/>
      <c r="AM44" s="25"/>
      <c r="AN44" s="25"/>
      <c r="AO44" s="25"/>
      <c r="AP44" s="25"/>
      <c r="AQ44" s="25"/>
      <c r="AR44" s="25"/>
      <c r="AS44" s="25"/>
      <c r="AT44" s="25"/>
      <c r="AU44" s="25"/>
      <c r="AV44" s="25"/>
      <c r="AW44" s="25"/>
      <c r="AX44" s="25"/>
      <c r="AY44" s="25"/>
      <c r="AZ44" s="25"/>
      <c r="BA44" s="25"/>
      <c r="BB44" s="25"/>
    </row>
    <row r="45" spans="1:54" s="24" customFormat="1" ht="22.5" customHeight="1" x14ac:dyDescent="0.25">
      <c r="B45" s="81"/>
      <c r="C45" s="81" t="s">
        <v>14</v>
      </c>
      <c r="D45" s="83">
        <v>2.4461784</v>
      </c>
      <c r="E45" s="83">
        <v>2.0612159999999999</v>
      </c>
      <c r="F45" s="83">
        <v>1.5832968000000001</v>
      </c>
      <c r="G45" s="83">
        <v>1.192272</v>
      </c>
      <c r="H45" s="83">
        <v>0.99423360000000005</v>
      </c>
      <c r="I45" s="83">
        <v>0.90733920000000001</v>
      </c>
      <c r="J45" s="83">
        <v>0.89622479999999993</v>
      </c>
      <c r="K45" s="83">
        <v>1.0255560000000001</v>
      </c>
      <c r="L45" s="83">
        <v>0.9750359999999999</v>
      </c>
      <c r="M45" s="83">
        <v>0.95785920000000002</v>
      </c>
      <c r="N45" s="83">
        <v>0.60927120000000001</v>
      </c>
      <c r="O45" s="83">
        <v>0.8568192</v>
      </c>
      <c r="P45" s="83">
        <v>0.83633334000000004</v>
      </c>
      <c r="Q45" s="83">
        <v>0.74238625000000003</v>
      </c>
      <c r="R45" s="83">
        <v>0.73013228000000008</v>
      </c>
      <c r="S45" s="83">
        <v>1.2757493923273311</v>
      </c>
      <c r="AL45" s="25"/>
      <c r="AM45" s="25"/>
      <c r="AN45" s="25"/>
      <c r="AO45" s="25"/>
      <c r="AP45" s="25"/>
      <c r="AQ45" s="25"/>
      <c r="AR45" s="25"/>
      <c r="AS45" s="25"/>
      <c r="AT45" s="25"/>
      <c r="AU45" s="25"/>
      <c r="AV45" s="25"/>
      <c r="AW45" s="25"/>
      <c r="AX45" s="25"/>
      <c r="AY45" s="25"/>
      <c r="AZ45" s="25"/>
      <c r="BA45" s="25"/>
      <c r="BB45" s="25"/>
    </row>
    <row r="46" spans="1:54" s="24" customFormat="1" ht="22.5" customHeight="1" x14ac:dyDescent="0.25">
      <c r="B46" s="81"/>
      <c r="C46" s="81" t="s">
        <v>15</v>
      </c>
      <c r="D46" s="83">
        <v>0</v>
      </c>
      <c r="E46" s="83">
        <v>0</v>
      </c>
      <c r="F46" s="83">
        <v>0.44316480000000003</v>
      </c>
      <c r="G46" s="83">
        <v>0.41653230000000002</v>
      </c>
      <c r="H46" s="83">
        <v>0.39842219999999995</v>
      </c>
      <c r="I46" s="83">
        <v>0.42292410000000003</v>
      </c>
      <c r="J46" s="83">
        <v>0.45594839999999998</v>
      </c>
      <c r="K46" s="83">
        <v>0.45701369999999997</v>
      </c>
      <c r="L46" s="83">
        <v>0.55502130000000005</v>
      </c>
      <c r="M46" s="83">
        <v>0.64450649999999998</v>
      </c>
      <c r="N46" s="83">
        <v>0.86182770000000009</v>
      </c>
      <c r="O46" s="83">
        <v>0.93533339999999998</v>
      </c>
      <c r="P46" s="83">
        <v>0.96450663999999997</v>
      </c>
      <c r="Q46" s="83">
        <v>1.0149991300000001</v>
      </c>
      <c r="R46" s="83">
        <v>1.02315231</v>
      </c>
      <c r="S46" s="83">
        <v>1.7877389803129986</v>
      </c>
      <c r="AL46" s="25"/>
      <c r="AM46" s="25"/>
      <c r="AN46" s="25"/>
      <c r="AO46" s="25"/>
      <c r="AP46" s="25"/>
      <c r="AQ46" s="25"/>
      <c r="AR46" s="25"/>
      <c r="AS46" s="25"/>
      <c r="AT46" s="25"/>
      <c r="AU46" s="25"/>
      <c r="AV46" s="25"/>
      <c r="AW46" s="25"/>
      <c r="AX46" s="25"/>
      <c r="AY46" s="25"/>
      <c r="AZ46" s="25"/>
      <c r="BA46" s="25"/>
      <c r="BB46" s="25"/>
    </row>
    <row r="47" spans="1:54" s="24" customFormat="1" ht="27" customHeight="1" x14ac:dyDescent="0.25">
      <c r="B47" s="81"/>
      <c r="C47" s="82" t="s">
        <v>16</v>
      </c>
      <c r="D47" s="83">
        <v>3.6369886</v>
      </c>
      <c r="E47" s="83">
        <v>4.0702717999999996</v>
      </c>
      <c r="F47" s="83">
        <v>4.7402124000000008</v>
      </c>
      <c r="G47" s="83">
        <v>5.4749099999999995</v>
      </c>
      <c r="H47" s="83">
        <v>5.8387266000000002</v>
      </c>
      <c r="I47" s="83">
        <v>6.7888883999999994</v>
      </c>
      <c r="J47" s="83">
        <v>7.9498047999999999</v>
      </c>
      <c r="K47" s="83">
        <v>8.5573432</v>
      </c>
      <c r="L47" s="83">
        <v>8.7327757999999989</v>
      </c>
      <c r="M47" s="83">
        <v>8.7304209999999998</v>
      </c>
      <c r="N47" s="83">
        <v>7.7025508</v>
      </c>
      <c r="O47" s="83">
        <v>7.0596904</v>
      </c>
      <c r="P47" s="83">
        <v>7.2869286000000004</v>
      </c>
      <c r="Q47" s="83">
        <v>8.1775532099999992</v>
      </c>
      <c r="R47" s="83">
        <v>7.7247091899999996</v>
      </c>
      <c r="S47" s="83">
        <v>13.497270734349465</v>
      </c>
      <c r="AL47" s="25"/>
      <c r="AM47" s="25"/>
      <c r="AN47" s="25"/>
      <c r="AO47" s="25"/>
      <c r="AP47" s="25"/>
      <c r="AQ47" s="25"/>
      <c r="AR47" s="25"/>
      <c r="AS47" s="25"/>
      <c r="AT47" s="25"/>
      <c r="AU47" s="25"/>
      <c r="AV47" s="25"/>
      <c r="AW47" s="25"/>
      <c r="AX47" s="25"/>
      <c r="AY47" s="25"/>
      <c r="AZ47" s="25"/>
      <c r="BA47" s="25"/>
      <c r="BB47" s="25"/>
    </row>
    <row r="48" spans="1:54" s="18" customFormat="1" ht="36" customHeight="1" x14ac:dyDescent="0.25">
      <c r="A48" s="17"/>
      <c r="B48" s="191" t="s">
        <v>263</v>
      </c>
      <c r="C48" s="191"/>
      <c r="D48" s="80">
        <v>51.102237889999998</v>
      </c>
      <c r="E48" s="80">
        <v>50.80461845</v>
      </c>
      <c r="F48" s="80">
        <v>49.044822660000001</v>
      </c>
      <c r="G48" s="80">
        <v>49.83530116</v>
      </c>
      <c r="H48" s="80">
        <v>50.87509214</v>
      </c>
      <c r="I48" s="80">
        <v>53.021164460000001</v>
      </c>
      <c r="J48" s="80">
        <v>52.688757719999998</v>
      </c>
      <c r="K48" s="80">
        <v>56.932756210000008</v>
      </c>
      <c r="L48" s="80">
        <v>59.857887030000001</v>
      </c>
      <c r="M48" s="80">
        <v>57.801958499999998</v>
      </c>
      <c r="N48" s="80">
        <v>62.757165139999998</v>
      </c>
      <c r="O48" s="80">
        <v>62.821924680000002</v>
      </c>
      <c r="P48" s="80">
        <v>66.052343919999998</v>
      </c>
      <c r="Q48" s="80">
        <v>70.288718529999997</v>
      </c>
      <c r="R48" s="80">
        <v>67.590646100000001</v>
      </c>
      <c r="S48" s="80">
        <v>100</v>
      </c>
      <c r="T48" s="17"/>
      <c r="AA48" s="19"/>
      <c r="AB48" s="19"/>
      <c r="AC48" s="19"/>
      <c r="AD48" s="19"/>
      <c r="AE48" s="19"/>
      <c r="AI48" s="14"/>
      <c r="AL48" s="21"/>
      <c r="AM48" s="21"/>
      <c r="AN48" s="21"/>
      <c r="AO48" s="21"/>
      <c r="AP48" s="21"/>
      <c r="AQ48" s="21"/>
      <c r="AR48" s="21"/>
      <c r="AS48" s="21"/>
      <c r="AT48" s="21"/>
      <c r="AU48" s="21"/>
      <c r="AV48" s="21"/>
      <c r="AW48" s="21"/>
      <c r="AX48" s="21"/>
      <c r="AY48" s="21"/>
      <c r="AZ48" s="21"/>
      <c r="BA48" s="21"/>
      <c r="BB48" s="21"/>
    </row>
    <row r="49" spans="1:54" s="115" customFormat="1" ht="22.5" customHeight="1" x14ac:dyDescent="0.25">
      <c r="B49" s="121"/>
      <c r="C49" s="81" t="s">
        <v>4</v>
      </c>
      <c r="D49" s="83">
        <v>43.678505799999996</v>
      </c>
      <c r="E49" s="83">
        <v>43.157089800000001</v>
      </c>
      <c r="F49" s="83">
        <v>41.049736700000004</v>
      </c>
      <c r="G49" s="83">
        <v>41.901934400000002</v>
      </c>
      <c r="H49" s="83">
        <v>43.398752600000002</v>
      </c>
      <c r="I49" s="83">
        <v>44.786508300000001</v>
      </c>
      <c r="J49" s="83">
        <v>43.8925901</v>
      </c>
      <c r="K49" s="83">
        <v>47.945413800000004</v>
      </c>
      <c r="L49" s="83">
        <v>50.395530299999997</v>
      </c>
      <c r="M49" s="83">
        <v>48.9521734</v>
      </c>
      <c r="N49" s="83">
        <v>50.8037554</v>
      </c>
      <c r="O49" s="83">
        <v>51.1810221</v>
      </c>
      <c r="P49" s="83">
        <v>53.665657930000002</v>
      </c>
      <c r="Q49" s="83">
        <v>57.655447930000001</v>
      </c>
      <c r="R49" s="83">
        <v>55.079798029999999</v>
      </c>
      <c r="S49" s="83">
        <v>81.490267082977326</v>
      </c>
      <c r="AL49" s="124"/>
      <c r="AM49" s="124"/>
      <c r="AN49" s="124"/>
      <c r="AO49" s="124"/>
      <c r="AP49" s="124"/>
      <c r="AQ49" s="124"/>
      <c r="AR49" s="124"/>
      <c r="AS49" s="124"/>
      <c r="AT49" s="124"/>
      <c r="AU49" s="124"/>
      <c r="AV49" s="124"/>
      <c r="AW49" s="124"/>
      <c r="AX49" s="124"/>
      <c r="AY49" s="124"/>
      <c r="AZ49" s="124"/>
      <c r="BA49" s="124"/>
      <c r="BB49" s="124"/>
    </row>
    <row r="50" spans="1:54" s="24" customFormat="1" ht="22.5" customHeight="1" x14ac:dyDescent="0.25">
      <c r="B50" s="81"/>
      <c r="C50" s="81" t="s">
        <v>0</v>
      </c>
      <c r="D50" s="83">
        <v>7.4237320900000006</v>
      </c>
      <c r="E50" s="83">
        <v>7.6475286499999999</v>
      </c>
      <c r="F50" s="83">
        <v>7.9950859599999999</v>
      </c>
      <c r="G50" s="83">
        <v>7.9333667600000002</v>
      </c>
      <c r="H50" s="83">
        <v>7.4763395399999997</v>
      </c>
      <c r="I50" s="83">
        <v>8.2346561600000001</v>
      </c>
      <c r="J50" s="83">
        <v>8.7961676200000003</v>
      </c>
      <c r="K50" s="83">
        <v>8.9873424100000001</v>
      </c>
      <c r="L50" s="83">
        <v>9.4623567299999998</v>
      </c>
      <c r="M50" s="83">
        <v>8.8497850999999983</v>
      </c>
      <c r="N50" s="83">
        <v>11.95340974</v>
      </c>
      <c r="O50" s="83">
        <v>11.640902580000001</v>
      </c>
      <c r="P50" s="83">
        <v>12.38668599</v>
      </c>
      <c r="Q50" s="83">
        <v>12.633270599999999</v>
      </c>
      <c r="R50" s="83">
        <v>12.51084807</v>
      </c>
      <c r="S50" s="83">
        <v>18.509732917022671</v>
      </c>
      <c r="W50" s="49"/>
      <c r="AL50" s="25"/>
      <c r="AM50" s="25"/>
      <c r="AN50" s="25"/>
      <c r="AO50" s="25"/>
      <c r="AP50" s="25"/>
      <c r="AQ50" s="25"/>
      <c r="AR50" s="25"/>
      <c r="AS50" s="25"/>
      <c r="AT50" s="25"/>
      <c r="AU50" s="25"/>
      <c r="AV50" s="25"/>
      <c r="AW50" s="25"/>
      <c r="AX50" s="25"/>
      <c r="AY50" s="25"/>
      <c r="AZ50" s="25"/>
      <c r="BA50" s="25"/>
      <c r="BB50" s="25"/>
    </row>
    <row r="51" spans="1:54" s="24" customFormat="1" ht="22.5" customHeight="1" x14ac:dyDescent="0.25">
      <c r="B51" s="81"/>
      <c r="C51" s="81" t="s">
        <v>13</v>
      </c>
      <c r="D51" s="83">
        <v>0</v>
      </c>
      <c r="E51" s="83">
        <v>0</v>
      </c>
      <c r="F51" s="83">
        <v>0.1217406</v>
      </c>
      <c r="G51" s="83">
        <v>0</v>
      </c>
      <c r="H51" s="83">
        <v>1.0317E-2</v>
      </c>
      <c r="I51" s="83">
        <v>0</v>
      </c>
      <c r="J51" s="83">
        <v>2.5792499999999999E-2</v>
      </c>
      <c r="K51" s="83">
        <v>0.25070310000000001</v>
      </c>
      <c r="L51" s="83">
        <v>0.1970547</v>
      </c>
      <c r="M51" s="83">
        <v>0.66441479999999997</v>
      </c>
      <c r="N51" s="83">
        <v>0.58910069999999992</v>
      </c>
      <c r="O51" s="83">
        <v>1.1668527</v>
      </c>
      <c r="P51" s="83">
        <v>1.32774528</v>
      </c>
      <c r="Q51" s="83">
        <v>1.1788814299999999</v>
      </c>
      <c r="R51" s="83">
        <v>1.66607222</v>
      </c>
      <c r="S51" s="83">
        <v>2.4649449533816483</v>
      </c>
      <c r="AL51" s="25"/>
      <c r="AM51" s="25"/>
      <c r="AN51" s="25"/>
      <c r="AO51" s="25"/>
      <c r="AP51" s="25"/>
      <c r="AQ51" s="25"/>
      <c r="AR51" s="25"/>
      <c r="AS51" s="25"/>
      <c r="AT51" s="25"/>
      <c r="AU51" s="25"/>
      <c r="AV51" s="25"/>
      <c r="AW51" s="25"/>
      <c r="AX51" s="25"/>
      <c r="AY51" s="25"/>
      <c r="AZ51" s="25"/>
      <c r="BA51" s="25"/>
      <c r="BB51" s="25"/>
    </row>
    <row r="52" spans="1:54" s="24" customFormat="1" ht="22.5" customHeight="1" x14ac:dyDescent="0.25">
      <c r="B52" s="81"/>
      <c r="C52" s="81" t="s">
        <v>2</v>
      </c>
      <c r="D52" s="83">
        <v>0.62485979999999997</v>
      </c>
      <c r="E52" s="83">
        <v>0.31748540000000003</v>
      </c>
      <c r="F52" s="83">
        <v>0.16582040000000001</v>
      </c>
      <c r="G52" s="83">
        <v>7.7854699999999999E-2</v>
      </c>
      <c r="H52" s="83">
        <v>0.33467410000000003</v>
      </c>
      <c r="I52" s="83">
        <v>5.3588299999999998E-2</v>
      </c>
      <c r="J52" s="83">
        <v>4.8532800000000001E-2</v>
      </c>
      <c r="K52" s="83">
        <v>1.3144299999999999E-2</v>
      </c>
      <c r="L52" s="83">
        <v>0.1708759</v>
      </c>
      <c r="M52" s="83">
        <v>0.30332999999999999</v>
      </c>
      <c r="N52" s="83">
        <v>0.10414329999999999</v>
      </c>
      <c r="O52" s="83">
        <v>0.72091430000000001</v>
      </c>
      <c r="P52" s="83">
        <v>0.70737769000000006</v>
      </c>
      <c r="Q52" s="83">
        <v>0.50638846000000004</v>
      </c>
      <c r="R52" s="83">
        <v>2.1056015000000001</v>
      </c>
      <c r="S52" s="83">
        <v>3.1152261762445264</v>
      </c>
      <c r="AL52" s="25"/>
      <c r="AM52" s="25"/>
      <c r="AN52" s="25"/>
      <c r="AO52" s="25"/>
      <c r="AP52" s="25"/>
      <c r="AQ52" s="25"/>
      <c r="AR52" s="25"/>
      <c r="AS52" s="25"/>
      <c r="AT52" s="25"/>
      <c r="AU52" s="25"/>
      <c r="AV52" s="25"/>
      <c r="AW52" s="25"/>
      <c r="AX52" s="25"/>
      <c r="AY52" s="25"/>
      <c r="AZ52" s="25"/>
      <c r="BA52" s="25"/>
      <c r="BB52" s="25"/>
    </row>
    <row r="53" spans="1:54" s="24" customFormat="1" ht="22.5" customHeight="1" x14ac:dyDescent="0.25">
      <c r="B53" s="81"/>
      <c r="C53" s="81" t="s">
        <v>14</v>
      </c>
      <c r="D53" s="83">
        <v>1.3701023999999999</v>
      </c>
      <c r="E53" s="83">
        <v>1.0498056</v>
      </c>
      <c r="F53" s="83">
        <v>0.50924159999999996</v>
      </c>
      <c r="G53" s="83">
        <v>0.24148559999999999</v>
      </c>
      <c r="H53" s="83">
        <v>7.8811199999999998E-2</v>
      </c>
      <c r="I53" s="83">
        <v>9.5988000000000004E-2</v>
      </c>
      <c r="J53" s="83">
        <v>0.31524479999999999</v>
      </c>
      <c r="K53" s="83">
        <v>0.34353600000000001</v>
      </c>
      <c r="L53" s="83">
        <v>0.25462079999999998</v>
      </c>
      <c r="M53" s="83">
        <v>0.35262959999999999</v>
      </c>
      <c r="N53" s="83">
        <v>0.1576224</v>
      </c>
      <c r="O53" s="83">
        <v>0.1141752</v>
      </c>
      <c r="P53" s="83">
        <v>5.6042849999999998E-2</v>
      </c>
      <c r="Q53" s="83">
        <v>8.5489099999999998E-3</v>
      </c>
      <c r="R53" s="83">
        <v>2.2797089999999999E-2</v>
      </c>
      <c r="S53" s="83">
        <v>3.3728172928354352E-2</v>
      </c>
      <c r="AL53" s="25"/>
      <c r="AM53" s="25"/>
      <c r="AN53" s="25"/>
      <c r="AO53" s="25"/>
      <c r="AP53" s="25"/>
      <c r="AQ53" s="25"/>
      <c r="AR53" s="25"/>
      <c r="AS53" s="25"/>
      <c r="AT53" s="25"/>
      <c r="AU53" s="25"/>
      <c r="AV53" s="25"/>
      <c r="AW53" s="25"/>
      <c r="AX53" s="25"/>
      <c r="AY53" s="25"/>
      <c r="AZ53" s="25"/>
      <c r="BA53" s="25"/>
      <c r="BB53" s="25"/>
    </row>
    <row r="54" spans="1:54" s="24" customFormat="1" ht="22.5" customHeight="1" x14ac:dyDescent="0.25">
      <c r="B54" s="81"/>
      <c r="C54" s="81" t="s">
        <v>15</v>
      </c>
      <c r="D54" s="83">
        <v>0</v>
      </c>
      <c r="E54" s="83">
        <v>2.5567199999999998E-2</v>
      </c>
      <c r="F54" s="83">
        <v>3.08937E-2</v>
      </c>
      <c r="G54" s="83">
        <v>3.5154899999999996E-2</v>
      </c>
      <c r="H54" s="83">
        <v>6.3917999999999996E-3</v>
      </c>
      <c r="I54" s="83">
        <v>2.1305999999999999E-3</v>
      </c>
      <c r="J54" s="83">
        <v>8.5223999999999994E-3</v>
      </c>
      <c r="K54" s="83">
        <v>2.1305999999999999E-3</v>
      </c>
      <c r="L54" s="83">
        <v>1.2783599999999999E-2</v>
      </c>
      <c r="M54" s="83">
        <v>3.1958999999999998E-3</v>
      </c>
      <c r="N54" s="83">
        <v>3.1958999999999998E-3</v>
      </c>
      <c r="O54" s="83">
        <v>7.0309799999999992E-2</v>
      </c>
      <c r="P54" s="83">
        <v>3.9129530000000003E-2</v>
      </c>
      <c r="Q54" s="83">
        <v>4.4719470000000004E-2</v>
      </c>
      <c r="R54" s="83">
        <v>0.30425209000000003</v>
      </c>
      <c r="S54" s="83">
        <v>0.45013934257983074</v>
      </c>
      <c r="AL54" s="25"/>
      <c r="AM54" s="25"/>
      <c r="AN54" s="25"/>
      <c r="AO54" s="25"/>
      <c r="AP54" s="25"/>
      <c r="AQ54" s="25"/>
      <c r="AR54" s="25"/>
      <c r="AS54" s="25"/>
      <c r="AT54" s="25"/>
      <c r="AU54" s="25"/>
      <c r="AV54" s="25"/>
      <c r="AW54" s="25"/>
      <c r="AX54" s="25"/>
      <c r="AY54" s="25"/>
      <c r="AZ54" s="25"/>
      <c r="BA54" s="25"/>
      <c r="BB54" s="25"/>
    </row>
    <row r="55" spans="1:54" s="24" customFormat="1" ht="27" customHeight="1" x14ac:dyDescent="0.25">
      <c r="B55" s="81"/>
      <c r="C55" s="82" t="s">
        <v>16</v>
      </c>
      <c r="D55" s="83">
        <v>0</v>
      </c>
      <c r="E55" s="83">
        <v>0</v>
      </c>
      <c r="F55" s="83">
        <v>0</v>
      </c>
      <c r="G55" s="83">
        <v>0.53218480000000001</v>
      </c>
      <c r="H55" s="83">
        <v>0.88658219999999999</v>
      </c>
      <c r="I55" s="83">
        <v>1.8744208</v>
      </c>
      <c r="J55" s="83">
        <v>1.666021</v>
      </c>
      <c r="K55" s="83">
        <v>2.036902</v>
      </c>
      <c r="L55" s="83">
        <v>2.2947525999999998</v>
      </c>
      <c r="M55" s="83">
        <v>2.4713626</v>
      </c>
      <c r="N55" s="83">
        <v>1.613038</v>
      </c>
      <c r="O55" s="83">
        <v>0.53689439999999999</v>
      </c>
      <c r="P55" s="83">
        <v>0.75589079999999997</v>
      </c>
      <c r="Q55" s="83">
        <v>0.80293530999999996</v>
      </c>
      <c r="R55" s="83">
        <v>0.47425949000000001</v>
      </c>
      <c r="S55" s="83">
        <v>0.70166438311350898</v>
      </c>
      <c r="AL55" s="25"/>
      <c r="AM55" s="25"/>
      <c r="AN55" s="25"/>
      <c r="AO55" s="25"/>
      <c r="AP55" s="25"/>
      <c r="AQ55" s="25"/>
      <c r="AR55" s="25"/>
      <c r="AS55" s="25"/>
      <c r="AT55" s="25"/>
      <c r="AU55" s="25"/>
      <c r="AV55" s="25"/>
      <c r="AW55" s="25"/>
      <c r="AX55" s="25"/>
      <c r="AY55" s="25"/>
      <c r="AZ55" s="25"/>
      <c r="BA55" s="25"/>
      <c r="BB55" s="25"/>
    </row>
    <row r="56" spans="1:54" s="18" customFormat="1" ht="36" customHeight="1" x14ac:dyDescent="0.25">
      <c r="A56" s="17"/>
      <c r="B56" s="191" t="s">
        <v>264</v>
      </c>
      <c r="C56" s="191"/>
      <c r="D56" s="80">
        <v>8.9803930999999988</v>
      </c>
      <c r="E56" s="80">
        <v>10.3138361</v>
      </c>
      <c r="F56" s="80">
        <v>9.294594</v>
      </c>
      <c r="G56" s="80">
        <v>12.388235699999999</v>
      </c>
      <c r="H56" s="80">
        <v>13.5363066</v>
      </c>
      <c r="I56" s="80">
        <v>12.7964558</v>
      </c>
      <c r="J56" s="80">
        <v>11.6070396</v>
      </c>
      <c r="K56" s="80">
        <v>14.168620800000001</v>
      </c>
      <c r="L56" s="80">
        <v>14.2792805</v>
      </c>
      <c r="M56" s="80">
        <v>12.6131999</v>
      </c>
      <c r="N56" s="80">
        <v>14.058208500000001</v>
      </c>
      <c r="O56" s="80">
        <v>12.8787026</v>
      </c>
      <c r="P56" s="80">
        <v>14.051687729999999</v>
      </c>
      <c r="Q56" s="80">
        <v>14.832340350000001</v>
      </c>
      <c r="R56" s="80">
        <v>11.637513179999999</v>
      </c>
      <c r="S56" s="80">
        <v>100</v>
      </c>
      <c r="T56" s="17"/>
      <c r="AA56" s="19"/>
      <c r="AB56" s="19"/>
      <c r="AC56" s="19"/>
      <c r="AD56" s="19"/>
      <c r="AE56" s="19"/>
      <c r="AI56" s="14"/>
      <c r="AL56" s="21"/>
      <c r="AM56" s="21"/>
      <c r="AN56" s="21"/>
      <c r="AO56" s="21"/>
      <c r="AP56" s="21"/>
      <c r="AQ56" s="21"/>
      <c r="AR56" s="21"/>
      <c r="AS56" s="21"/>
      <c r="AT56" s="21"/>
      <c r="AU56" s="21"/>
      <c r="AV56" s="21"/>
      <c r="AW56" s="21"/>
      <c r="AX56" s="21"/>
      <c r="AY56" s="21"/>
      <c r="AZ56" s="21"/>
      <c r="BA56" s="21"/>
      <c r="BB56" s="21"/>
    </row>
    <row r="57" spans="1:54" s="115" customFormat="1" ht="22.5" customHeight="1" x14ac:dyDescent="0.25">
      <c r="B57" s="121"/>
      <c r="C57" s="81" t="s">
        <v>4</v>
      </c>
      <c r="D57" s="83">
        <v>8.9803930999999988</v>
      </c>
      <c r="E57" s="83">
        <v>10.3138361</v>
      </c>
      <c r="F57" s="83">
        <v>9.294594</v>
      </c>
      <c r="G57" s="83">
        <v>12.388235699999999</v>
      </c>
      <c r="H57" s="83">
        <v>13.5363066</v>
      </c>
      <c r="I57" s="83">
        <v>12.7964558</v>
      </c>
      <c r="J57" s="83">
        <v>11.6070396</v>
      </c>
      <c r="K57" s="83">
        <v>14.168620800000001</v>
      </c>
      <c r="L57" s="83">
        <v>14.2792805</v>
      </c>
      <c r="M57" s="83">
        <v>12.6131999</v>
      </c>
      <c r="N57" s="83">
        <v>14.058208500000001</v>
      </c>
      <c r="O57" s="83">
        <v>12.8787026</v>
      </c>
      <c r="P57" s="83">
        <v>14.051687729999999</v>
      </c>
      <c r="Q57" s="83">
        <v>14.832340350000001</v>
      </c>
      <c r="R57" s="83">
        <v>11.637513179999999</v>
      </c>
      <c r="S57" s="83">
        <v>100</v>
      </c>
      <c r="AL57" s="124"/>
      <c r="AM57" s="124"/>
      <c r="AN57" s="124"/>
      <c r="AO57" s="124"/>
      <c r="AP57" s="124"/>
      <c r="AQ57" s="124"/>
      <c r="AR57" s="124"/>
      <c r="AS57" s="124"/>
      <c r="AT57" s="124"/>
      <c r="AU57" s="124"/>
      <c r="AV57" s="124"/>
      <c r="AW57" s="124"/>
      <c r="AX57" s="124"/>
      <c r="AY57" s="124"/>
      <c r="AZ57" s="124"/>
      <c r="BA57" s="124"/>
      <c r="BB57" s="124"/>
    </row>
    <row r="58" spans="1:54" s="24" customFormat="1" ht="22.5" customHeight="1" x14ac:dyDescent="0.25">
      <c r="B58" s="81"/>
      <c r="C58" s="81" t="s">
        <v>0</v>
      </c>
      <c r="D58" s="83">
        <v>0</v>
      </c>
      <c r="E58" s="83">
        <v>0</v>
      </c>
      <c r="F58" s="83">
        <v>0</v>
      </c>
      <c r="G58" s="83">
        <v>0</v>
      </c>
      <c r="H58" s="83">
        <v>0</v>
      </c>
      <c r="I58" s="83">
        <v>0</v>
      </c>
      <c r="J58" s="83">
        <v>0</v>
      </c>
      <c r="K58" s="83">
        <v>0</v>
      </c>
      <c r="L58" s="83">
        <v>0</v>
      </c>
      <c r="M58" s="83">
        <v>0</v>
      </c>
      <c r="N58" s="83">
        <v>0</v>
      </c>
      <c r="O58" s="83">
        <v>0</v>
      </c>
      <c r="P58" s="83">
        <v>0</v>
      </c>
      <c r="Q58" s="83">
        <v>0</v>
      </c>
      <c r="R58" s="83">
        <v>0</v>
      </c>
      <c r="S58" s="83">
        <v>0</v>
      </c>
      <c r="AL58" s="25"/>
      <c r="AM58" s="25"/>
      <c r="AN58" s="25"/>
      <c r="AO58" s="25"/>
      <c r="AP58" s="25"/>
      <c r="AQ58" s="25"/>
      <c r="AR58" s="25"/>
      <c r="AS58" s="25"/>
      <c r="AT58" s="25"/>
      <c r="AU58" s="25"/>
      <c r="AV58" s="25"/>
      <c r="AW58" s="25"/>
      <c r="AX58" s="25"/>
      <c r="AY58" s="25"/>
      <c r="AZ58" s="25"/>
      <c r="BA58" s="25"/>
      <c r="BB58" s="25"/>
    </row>
    <row r="59" spans="1:54" s="24" customFormat="1" ht="22.5" customHeight="1" x14ac:dyDescent="0.25">
      <c r="B59" s="81"/>
      <c r="C59" s="81" t="s">
        <v>13</v>
      </c>
      <c r="D59" s="83">
        <v>1.5434231999999999</v>
      </c>
      <c r="E59" s="83">
        <v>1.4670774</v>
      </c>
      <c r="F59" s="83">
        <v>1.1874867</v>
      </c>
      <c r="G59" s="83">
        <v>1.1101092000000001</v>
      </c>
      <c r="H59" s="83">
        <v>1.0162245000000001</v>
      </c>
      <c r="I59" s="83">
        <v>1.011066</v>
      </c>
      <c r="J59" s="83">
        <v>0.72734849999999995</v>
      </c>
      <c r="K59" s="83">
        <v>1.1812965</v>
      </c>
      <c r="L59" s="83">
        <v>1.2493886999999999</v>
      </c>
      <c r="M59" s="83">
        <v>1.0069391999999999</v>
      </c>
      <c r="N59" s="83">
        <v>1.1441553</v>
      </c>
      <c r="O59" s="83">
        <v>1.0543974</v>
      </c>
      <c r="P59" s="83">
        <v>1.21766186</v>
      </c>
      <c r="Q59" s="83">
        <v>1.28530974</v>
      </c>
      <c r="R59" s="83">
        <v>0.92076283000000003</v>
      </c>
      <c r="S59" s="83">
        <v>7.9120239501202452</v>
      </c>
      <c r="AL59" s="25"/>
      <c r="AM59" s="25"/>
      <c r="AN59" s="25"/>
      <c r="AO59" s="25"/>
      <c r="AP59" s="25"/>
      <c r="AQ59" s="25"/>
      <c r="AR59" s="25"/>
      <c r="AS59" s="25"/>
      <c r="AT59" s="25"/>
      <c r="AU59" s="25"/>
      <c r="AV59" s="25"/>
      <c r="AW59" s="25"/>
      <c r="AX59" s="25"/>
      <c r="AY59" s="25"/>
      <c r="AZ59" s="25"/>
      <c r="BA59" s="25"/>
      <c r="BB59" s="25"/>
    </row>
    <row r="60" spans="1:54" s="24" customFormat="1" ht="22.5" customHeight="1" x14ac:dyDescent="0.25">
      <c r="B60" s="81"/>
      <c r="C60" s="81" t="s">
        <v>2</v>
      </c>
      <c r="D60" s="83">
        <v>1.5732716</v>
      </c>
      <c r="E60" s="83">
        <v>2.5560608</v>
      </c>
      <c r="F60" s="83">
        <v>2.3386743000000001</v>
      </c>
      <c r="G60" s="83">
        <v>3.3113524999999999</v>
      </c>
      <c r="H60" s="83">
        <v>4.1728097000000002</v>
      </c>
      <c r="I60" s="83">
        <v>4.7996917000000003</v>
      </c>
      <c r="J60" s="83">
        <v>3.5449166000000001</v>
      </c>
      <c r="K60" s="83">
        <v>4.6722931000000001</v>
      </c>
      <c r="L60" s="83">
        <v>4.2395423000000001</v>
      </c>
      <c r="M60" s="83">
        <v>3.7552253999999996</v>
      </c>
      <c r="N60" s="83">
        <v>5.3669188000000005</v>
      </c>
      <c r="O60" s="83">
        <v>4.1839317999999999</v>
      </c>
      <c r="P60" s="83">
        <v>4.5627586099999995</v>
      </c>
      <c r="Q60" s="83">
        <v>4.8132971200000005</v>
      </c>
      <c r="R60" s="83">
        <v>3.2848382299999996</v>
      </c>
      <c r="S60" s="83">
        <v>28.226290094736544</v>
      </c>
      <c r="AL60" s="25"/>
      <c r="AM60" s="25"/>
      <c r="AN60" s="25"/>
      <c r="AO60" s="25"/>
      <c r="AP60" s="25"/>
      <c r="AQ60" s="25"/>
      <c r="AR60" s="25"/>
      <c r="AS60" s="25"/>
      <c r="AT60" s="25"/>
      <c r="AU60" s="25"/>
      <c r="AV60" s="25"/>
      <c r="AW60" s="25"/>
      <c r="AX60" s="25"/>
      <c r="AY60" s="25"/>
      <c r="AZ60" s="25"/>
      <c r="BA60" s="25"/>
      <c r="BB60" s="25"/>
    </row>
    <row r="61" spans="1:54" s="115" customFormat="1" ht="22.5" customHeight="1" x14ac:dyDescent="0.25">
      <c r="B61" s="121"/>
      <c r="C61" s="81" t="s">
        <v>14</v>
      </c>
      <c r="D61" s="83">
        <v>0.85884000000000005</v>
      </c>
      <c r="E61" s="83">
        <v>1.3478736</v>
      </c>
      <c r="F61" s="83">
        <v>2.3542320000000001</v>
      </c>
      <c r="G61" s="83">
        <v>3.4424328000000002</v>
      </c>
      <c r="H61" s="83">
        <v>3.6839184</v>
      </c>
      <c r="I61" s="83">
        <v>3.0716160000000001</v>
      </c>
      <c r="J61" s="83">
        <v>3.3080495999999999</v>
      </c>
      <c r="K61" s="83">
        <v>3.6606792000000001</v>
      </c>
      <c r="L61" s="83">
        <v>3.5848991999999997</v>
      </c>
      <c r="M61" s="83">
        <v>3.6435024</v>
      </c>
      <c r="N61" s="83">
        <v>3.4757759999999998</v>
      </c>
      <c r="O61" s="83">
        <v>3.0908136000000002</v>
      </c>
      <c r="P61" s="83">
        <v>3.3435884000000002</v>
      </c>
      <c r="Q61" s="83">
        <v>3.2761467</v>
      </c>
      <c r="R61" s="83">
        <v>3.0510244100000001</v>
      </c>
      <c r="S61" s="83">
        <v>26.21715105975932</v>
      </c>
      <c r="AL61" s="124"/>
      <c r="AM61" s="124"/>
      <c r="AN61" s="124"/>
      <c r="AO61" s="124"/>
      <c r="AP61" s="124"/>
      <c r="AQ61" s="124"/>
      <c r="AR61" s="124"/>
      <c r="AS61" s="124"/>
      <c r="AT61" s="124"/>
      <c r="AU61" s="124"/>
      <c r="AV61" s="124"/>
      <c r="AW61" s="124"/>
      <c r="AX61" s="124"/>
      <c r="AY61" s="124"/>
      <c r="AZ61" s="124"/>
      <c r="BA61" s="124"/>
      <c r="BB61" s="124"/>
    </row>
    <row r="62" spans="1:54" s="115" customFormat="1" ht="22.5" customHeight="1" x14ac:dyDescent="0.25">
      <c r="B62" s="121"/>
      <c r="C62" s="81" t="s">
        <v>15</v>
      </c>
      <c r="D62" s="83">
        <v>0.47831970000000001</v>
      </c>
      <c r="E62" s="83">
        <v>0.81282389999999993</v>
      </c>
      <c r="F62" s="83">
        <v>0.3579408</v>
      </c>
      <c r="G62" s="83">
        <v>1.0759529999999999</v>
      </c>
      <c r="H62" s="83">
        <v>1.2836865</v>
      </c>
      <c r="I62" s="83">
        <v>1.1217608999999999</v>
      </c>
      <c r="J62" s="83">
        <v>0.95983529999999995</v>
      </c>
      <c r="K62" s="83">
        <v>0.60082920000000006</v>
      </c>
      <c r="L62" s="83">
        <v>1.2272255999999999</v>
      </c>
      <c r="M62" s="83">
        <v>1.0354716000000002</v>
      </c>
      <c r="N62" s="83">
        <v>1.2123114000000002</v>
      </c>
      <c r="O62" s="83">
        <v>0.44423010000000002</v>
      </c>
      <c r="P62" s="83">
        <v>0.60531623999999995</v>
      </c>
      <c r="Q62" s="83">
        <v>0.80575737000000003</v>
      </c>
      <c r="R62" s="83">
        <v>0.66600757999999993</v>
      </c>
      <c r="S62" s="83">
        <v>5.7229372779107779</v>
      </c>
      <c r="AL62" s="124"/>
      <c r="AM62" s="124"/>
      <c r="AN62" s="124"/>
      <c r="AO62" s="124"/>
      <c r="AP62" s="124"/>
      <c r="AQ62" s="124"/>
      <c r="AR62" s="124"/>
      <c r="AS62" s="124"/>
      <c r="AT62" s="124"/>
      <c r="AU62" s="124"/>
      <c r="AV62" s="124"/>
      <c r="AW62" s="124"/>
      <c r="AX62" s="124"/>
      <c r="AY62" s="124"/>
      <c r="AZ62" s="124"/>
      <c r="BA62" s="124"/>
      <c r="BB62" s="124"/>
    </row>
    <row r="63" spans="1:54" s="24" customFormat="1" ht="27" customHeight="1" x14ac:dyDescent="0.25">
      <c r="B63" s="81"/>
      <c r="C63" s="82" t="s">
        <v>16</v>
      </c>
      <c r="D63" s="83">
        <v>1.1161751999999998</v>
      </c>
      <c r="E63" s="83">
        <v>0.67818240000000007</v>
      </c>
      <c r="F63" s="83">
        <v>0.32731720000000003</v>
      </c>
      <c r="G63" s="83">
        <v>2.4725400000000002E-2</v>
      </c>
      <c r="H63" s="83">
        <v>1.7661000000000003E-2</v>
      </c>
      <c r="I63" s="83">
        <v>2.9434999999999999E-2</v>
      </c>
      <c r="J63" s="83">
        <v>1.8838400000000002E-2</v>
      </c>
      <c r="K63" s="83">
        <v>1.1774E-2</v>
      </c>
      <c r="L63" s="83">
        <v>7.0644000000000002E-3</v>
      </c>
      <c r="M63" s="83">
        <v>1.1774E-2</v>
      </c>
      <c r="N63" s="83">
        <v>4.2386400000000005E-2</v>
      </c>
      <c r="O63" s="83">
        <v>9.6546800000000002E-2</v>
      </c>
      <c r="P63" s="83">
        <v>0.29081779999999996</v>
      </c>
      <c r="Q63" s="83">
        <v>0.46334791000000003</v>
      </c>
      <c r="R63" s="83">
        <v>0.36205182000000002</v>
      </c>
      <c r="S63" s="83">
        <v>3.1110754883802421</v>
      </c>
      <c r="AL63" s="25"/>
      <c r="AM63" s="25"/>
      <c r="AN63" s="25"/>
      <c r="AO63" s="25"/>
      <c r="AP63" s="25"/>
      <c r="AQ63" s="25"/>
      <c r="AR63" s="25"/>
      <c r="AS63" s="25"/>
      <c r="AT63" s="25"/>
      <c r="AU63" s="25"/>
      <c r="AV63" s="25"/>
      <c r="AW63" s="25"/>
      <c r="AX63" s="25"/>
      <c r="AY63" s="25"/>
      <c r="AZ63" s="25"/>
      <c r="BA63" s="25"/>
      <c r="BB63" s="25"/>
    </row>
    <row r="64" spans="1:54" s="18" customFormat="1" ht="36" customHeight="1" x14ac:dyDescent="0.2">
      <c r="A64" s="17"/>
      <c r="B64" s="191" t="s">
        <v>336</v>
      </c>
      <c r="C64" s="191"/>
      <c r="D64" s="80">
        <v>207.75392801000001</v>
      </c>
      <c r="E64" s="80">
        <v>209.76863433999998</v>
      </c>
      <c r="F64" s="80">
        <v>217.56411188000001</v>
      </c>
      <c r="G64" s="80">
        <v>223.48443366999999</v>
      </c>
      <c r="H64" s="80">
        <v>218.19154741999998</v>
      </c>
      <c r="I64" s="80">
        <v>235.40633650999999</v>
      </c>
      <c r="J64" s="80">
        <v>235.01677066000002</v>
      </c>
      <c r="K64" s="80">
        <v>252.05372616</v>
      </c>
      <c r="L64" s="80">
        <v>263.88042073999998</v>
      </c>
      <c r="M64" s="80">
        <v>259.75821160999999</v>
      </c>
      <c r="N64" s="80">
        <v>263.77810254000002</v>
      </c>
      <c r="O64" s="80">
        <v>260.12804162999998</v>
      </c>
      <c r="P64" s="80">
        <v>260.18852991</v>
      </c>
      <c r="Q64" s="80">
        <v>268.76465032999999</v>
      </c>
      <c r="R64" s="80">
        <v>271.38472128000001</v>
      </c>
      <c r="S64" s="80" t="s">
        <v>17</v>
      </c>
      <c r="T64" s="17"/>
      <c r="X64" s="20"/>
      <c r="AA64" s="19"/>
      <c r="AB64" s="19"/>
      <c r="AC64" s="19"/>
      <c r="AD64" s="19"/>
      <c r="AE64" s="19"/>
      <c r="AI64" s="14"/>
      <c r="AL64" s="21"/>
      <c r="AM64" s="21"/>
      <c r="AN64" s="21"/>
      <c r="AO64" s="21"/>
      <c r="AP64" s="21"/>
      <c r="AQ64" s="21"/>
      <c r="AR64" s="21"/>
      <c r="AS64" s="21"/>
      <c r="AT64" s="21"/>
      <c r="AU64" s="21"/>
      <c r="AV64" s="21"/>
      <c r="AW64" s="21"/>
      <c r="AX64" s="21"/>
      <c r="AY64" s="21"/>
      <c r="AZ64" s="21"/>
      <c r="BA64" s="21"/>
      <c r="BB64" s="21"/>
    </row>
    <row r="65" spans="1:54" s="18" customFormat="1" ht="36" customHeight="1" x14ac:dyDescent="0.25">
      <c r="A65" s="17"/>
      <c r="B65" s="191" t="s">
        <v>337</v>
      </c>
      <c r="C65" s="191"/>
      <c r="D65" s="80">
        <v>257.97999999999996</v>
      </c>
      <c r="E65" s="80">
        <v>248.15</v>
      </c>
      <c r="F65" s="80">
        <v>244.10999999999999</v>
      </c>
      <c r="G65" s="80">
        <v>246.5</v>
      </c>
      <c r="H65" s="80">
        <v>242.32999999999998</v>
      </c>
      <c r="I65" s="80">
        <v>243.18</v>
      </c>
      <c r="J65" s="80">
        <v>240.75</v>
      </c>
      <c r="K65" s="80">
        <v>240.77</v>
      </c>
      <c r="L65" s="80">
        <v>245.47</v>
      </c>
      <c r="M65" s="80">
        <v>239.28</v>
      </c>
      <c r="N65" s="80">
        <v>235.85999999999999</v>
      </c>
      <c r="O65" s="80">
        <v>225.20000000000002</v>
      </c>
      <c r="P65" s="80">
        <v>216.76999999999998</v>
      </c>
      <c r="Q65" s="80">
        <v>214.98999999999998</v>
      </c>
      <c r="R65" s="80">
        <v>212.06</v>
      </c>
      <c r="S65" s="80" t="s">
        <v>17</v>
      </c>
      <c r="T65" s="17"/>
      <c r="AA65" s="19"/>
      <c r="AB65" s="19"/>
      <c r="AC65" s="19"/>
      <c r="AD65" s="19"/>
      <c r="AE65" s="19"/>
      <c r="AI65" s="14"/>
      <c r="AL65" s="21"/>
      <c r="AM65" s="21"/>
      <c r="AN65" s="21"/>
      <c r="AO65" s="21"/>
      <c r="AP65" s="21"/>
      <c r="AQ65" s="21"/>
      <c r="AR65" s="21"/>
      <c r="AS65" s="21"/>
      <c r="AT65" s="21"/>
      <c r="AU65" s="21"/>
      <c r="AV65" s="21"/>
      <c r="AW65" s="21"/>
      <c r="AX65" s="21"/>
      <c r="AY65" s="21"/>
      <c r="AZ65" s="21"/>
      <c r="BA65" s="21"/>
      <c r="BB65" s="21"/>
    </row>
    <row r="66" spans="1:54" s="18" customFormat="1" ht="36" customHeight="1" x14ac:dyDescent="0.25">
      <c r="A66" s="17"/>
      <c r="B66" s="191" t="s">
        <v>326</v>
      </c>
      <c r="C66" s="191"/>
      <c r="D66" s="80">
        <v>71.86</v>
      </c>
      <c r="E66" s="80">
        <v>69.25</v>
      </c>
      <c r="F66" s="80">
        <v>66.89</v>
      </c>
      <c r="G66" s="80">
        <v>67.75</v>
      </c>
      <c r="H66" s="80">
        <v>69.650000000000006</v>
      </c>
      <c r="I66" s="80">
        <v>69.05</v>
      </c>
      <c r="J66" s="80">
        <v>68.42</v>
      </c>
      <c r="K66" s="80">
        <v>69.209999999999994</v>
      </c>
      <c r="L66" s="80">
        <v>67.58</v>
      </c>
      <c r="M66" s="80">
        <v>67.849999999999994</v>
      </c>
      <c r="N66" s="80">
        <v>67.52</v>
      </c>
      <c r="O66" s="80">
        <v>64.339999999999989</v>
      </c>
      <c r="P66" s="80">
        <v>63.43</v>
      </c>
      <c r="Q66" s="80">
        <v>63.75</v>
      </c>
      <c r="R66" s="80">
        <v>64.210000000000008</v>
      </c>
      <c r="S66" s="80" t="s">
        <v>17</v>
      </c>
      <c r="T66" s="17"/>
      <c r="AA66" s="19"/>
      <c r="AB66" s="19"/>
      <c r="AC66" s="19"/>
      <c r="AD66" s="19"/>
      <c r="AE66" s="19"/>
      <c r="AI66" s="14"/>
      <c r="AL66" s="21"/>
      <c r="AM66" s="21"/>
      <c r="AN66" s="21"/>
      <c r="AO66" s="21"/>
      <c r="AP66" s="21"/>
      <c r="AQ66" s="21"/>
      <c r="AR66" s="21"/>
      <c r="AS66" s="21"/>
      <c r="AT66" s="21"/>
      <c r="AU66" s="21"/>
      <c r="AV66" s="21"/>
      <c r="AW66" s="21"/>
      <c r="AX66" s="21"/>
      <c r="AY66" s="21"/>
      <c r="AZ66" s="21"/>
      <c r="BA66" s="21"/>
      <c r="BB66" s="21"/>
    </row>
    <row r="67" spans="1:54" s="18" customFormat="1" ht="36" customHeight="1" x14ac:dyDescent="0.25">
      <c r="A67" s="27"/>
      <c r="B67" s="190" t="s">
        <v>327</v>
      </c>
      <c r="C67" s="190"/>
      <c r="D67" s="84">
        <v>122.95</v>
      </c>
      <c r="E67" s="84">
        <v>119.44</v>
      </c>
      <c r="F67" s="84">
        <v>118.08</v>
      </c>
      <c r="G67" s="84">
        <v>119.24</v>
      </c>
      <c r="H67" s="84">
        <v>119.62</v>
      </c>
      <c r="I67" s="84">
        <v>121.74</v>
      </c>
      <c r="J67" s="84">
        <v>120.58000000000001</v>
      </c>
      <c r="K67" s="84">
        <v>120.56</v>
      </c>
      <c r="L67" s="84">
        <v>126.2</v>
      </c>
      <c r="M67" s="84">
        <v>124.14</v>
      </c>
      <c r="N67" s="84">
        <v>121.06</v>
      </c>
      <c r="O67" s="84">
        <v>120.28999999999999</v>
      </c>
      <c r="P67" s="84">
        <v>115.09</v>
      </c>
      <c r="Q67" s="84">
        <v>113</v>
      </c>
      <c r="R67" s="84">
        <v>111.32000000000001</v>
      </c>
      <c r="S67" s="84" t="s">
        <v>17</v>
      </c>
      <c r="T67" s="27"/>
      <c r="AA67" s="19"/>
      <c r="AB67" s="19"/>
      <c r="AC67" s="19"/>
      <c r="AD67" s="19"/>
      <c r="AE67" s="19"/>
      <c r="AI67" s="14"/>
      <c r="AL67" s="21"/>
      <c r="AM67" s="21"/>
      <c r="AN67" s="21"/>
      <c r="AO67" s="21"/>
      <c r="AP67" s="21"/>
      <c r="AQ67" s="21"/>
      <c r="AR67" s="21"/>
      <c r="AS67" s="21"/>
      <c r="AT67" s="21"/>
      <c r="AU67" s="21"/>
      <c r="AV67" s="21"/>
      <c r="AW67" s="21"/>
      <c r="AX67" s="21"/>
      <c r="AY67" s="21"/>
      <c r="AZ67" s="21"/>
      <c r="BA67" s="21"/>
      <c r="BB67" s="21"/>
    </row>
    <row r="68" spans="1:54" s="22" customFormat="1" ht="18" x14ac:dyDescent="0.25">
      <c r="AL68" s="28"/>
      <c r="AM68" s="28"/>
      <c r="AN68" s="28"/>
      <c r="AO68" s="28"/>
      <c r="AP68" s="28"/>
      <c r="AQ68" s="28"/>
      <c r="AR68" s="28"/>
      <c r="AS68" s="28"/>
      <c r="AT68" s="28"/>
      <c r="AU68" s="28"/>
      <c r="AV68" s="28"/>
      <c r="AW68" s="28"/>
      <c r="AX68" s="28"/>
      <c r="AY68" s="28"/>
      <c r="AZ68" s="28"/>
      <c r="BA68" s="28"/>
      <c r="BB68" s="28"/>
    </row>
    <row r="69" spans="1:54" s="64" customFormat="1" ht="18.75" customHeight="1" x14ac:dyDescent="0.2">
      <c r="A69" s="185" t="s">
        <v>103</v>
      </c>
      <c r="B69" s="185"/>
      <c r="C69" s="185"/>
      <c r="D69" s="184"/>
      <c r="E69" s="184"/>
      <c r="F69" s="184"/>
      <c r="G69" s="184"/>
      <c r="H69" s="184"/>
      <c r="I69" s="184"/>
      <c r="J69" s="184"/>
      <c r="K69" s="184"/>
      <c r="L69" s="184"/>
      <c r="M69" s="184"/>
      <c r="N69" s="184"/>
      <c r="O69" s="184"/>
      <c r="S69" s="14"/>
      <c r="Y69" s="65"/>
      <c r="Z69" s="66"/>
    </row>
    <row r="70" spans="1:54" x14ac:dyDescent="0.25">
      <c r="I70" s="29"/>
      <c r="J70" s="29"/>
      <c r="K70" s="29"/>
      <c r="L70" s="29"/>
      <c r="M70" s="29"/>
      <c r="N70" s="29"/>
      <c r="O70" s="29"/>
      <c r="P70" s="29"/>
      <c r="Q70" s="29"/>
      <c r="R70" s="29"/>
      <c r="S70" s="29"/>
    </row>
    <row r="71" spans="1:54" x14ac:dyDescent="0.25">
      <c r="I71" s="29"/>
      <c r="J71" s="29"/>
      <c r="K71" s="29"/>
      <c r="L71" s="29"/>
      <c r="M71" s="29"/>
      <c r="N71" s="29"/>
      <c r="O71" s="29"/>
      <c r="P71" s="29"/>
      <c r="Q71" s="29"/>
      <c r="R71" s="29"/>
      <c r="S71" s="29"/>
    </row>
    <row r="72" spans="1:54" x14ac:dyDescent="0.25">
      <c r="I72" s="29"/>
      <c r="J72" s="29"/>
      <c r="K72" s="29"/>
      <c r="L72" s="29"/>
      <c r="M72" s="29"/>
      <c r="N72" s="29"/>
      <c r="O72" s="29"/>
      <c r="P72" s="29"/>
      <c r="Q72" s="29"/>
      <c r="R72" s="29"/>
      <c r="S72" s="29"/>
    </row>
  </sheetData>
  <mergeCells count="15">
    <mergeCell ref="V3:W3"/>
    <mergeCell ref="B34:C34"/>
    <mergeCell ref="B3:C3"/>
    <mergeCell ref="B4:C4"/>
    <mergeCell ref="B13:C13"/>
    <mergeCell ref="B20:C20"/>
    <mergeCell ref="B30:C30"/>
    <mergeCell ref="B66:C66"/>
    <mergeCell ref="B67:C67"/>
    <mergeCell ref="B38:C38"/>
    <mergeCell ref="B42:C42"/>
    <mergeCell ref="B48:C48"/>
    <mergeCell ref="B56:C56"/>
    <mergeCell ref="B64:C64"/>
    <mergeCell ref="B65:C65"/>
  </mergeCells>
  <hyperlinks>
    <hyperlink ref="V3" location="Índice!A1" display="Volver al índice"/>
  </hyperlinks>
  <pageMargins left="0.18" right="0.25" top="0.75" bottom="0.75" header="0.3" footer="0.3"/>
  <pageSetup paperSize="9" scale="32" orientation="portrait" r:id="rId1"/>
  <drawing r:id="rId2"/>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69">
    <tabColor rgb="FFFFC081"/>
    <pageSetUpPr fitToPage="1"/>
  </sheetPr>
  <dimension ref="A1:BB72"/>
  <sheetViews>
    <sheetView showGridLines="0" zoomScale="60" zoomScaleNormal="60" workbookViewId="0"/>
  </sheetViews>
  <sheetFormatPr baseColWidth="10" defaultColWidth="11.42578125" defaultRowHeight="11.25" x14ac:dyDescent="0.25"/>
  <cols>
    <col min="1" max="1" width="2.28515625" style="14" customWidth="1"/>
    <col min="2" max="2" width="5.7109375" style="14" customWidth="1"/>
    <col min="3" max="3" width="72.42578125" style="14" customWidth="1"/>
    <col min="4" max="8" width="15" style="14" customWidth="1"/>
    <col min="9" max="18" width="15" style="30" customWidth="1"/>
    <col min="19" max="19" width="16.85546875" style="30" customWidth="1"/>
    <col min="20" max="20" width="2.28515625" style="14" customWidth="1"/>
    <col min="21" max="27" width="11.42578125" style="14"/>
    <col min="28" max="28" width="16.140625" style="14" bestFit="1" customWidth="1"/>
    <col min="29" max="37" width="11.42578125" style="14"/>
    <col min="38" max="54" width="11.42578125" style="16"/>
    <col min="55" max="16384" width="11.42578125" style="14"/>
  </cols>
  <sheetData>
    <row r="1" spans="1:54" s="6" customFormat="1" ht="39.75" customHeight="1" x14ac:dyDescent="0.25">
      <c r="D1" s="7"/>
      <c r="E1" s="7"/>
      <c r="F1" s="7"/>
      <c r="G1" s="7"/>
      <c r="H1" s="7"/>
      <c r="I1" s="7"/>
      <c r="J1" s="7"/>
      <c r="K1" s="7"/>
      <c r="L1" s="7"/>
      <c r="AB1" s="8" t="e">
        <f ca="1">YEAR(TODAY())-1 &amp; ": " &amp; FIXED(HLOOKUP(YEAR(TODAY())-1,D3:AE4,2,FALSE)) &amp;
" Mtep"</f>
        <v>#N/A</v>
      </c>
      <c r="AL1" s="9"/>
      <c r="AM1" s="9"/>
      <c r="AN1" s="9"/>
      <c r="AO1" s="9"/>
      <c r="AP1" s="9"/>
      <c r="AQ1" s="9"/>
      <c r="AR1" s="9"/>
      <c r="AS1" s="9"/>
      <c r="AT1" s="9"/>
      <c r="AU1" s="9"/>
      <c r="AV1" s="9"/>
      <c r="AW1" s="9"/>
      <c r="AX1" s="9"/>
      <c r="AY1" s="9"/>
      <c r="AZ1" s="9"/>
      <c r="BA1" s="9"/>
      <c r="BB1" s="9"/>
    </row>
    <row r="2" spans="1:54" s="6" customFormat="1" ht="39.75" customHeight="1" x14ac:dyDescent="0.25">
      <c r="D2" s="7"/>
      <c r="E2" s="7"/>
      <c r="F2" s="7"/>
      <c r="G2" s="7"/>
      <c r="H2" s="7"/>
      <c r="I2" s="7"/>
      <c r="J2" s="7"/>
      <c r="K2" s="7"/>
      <c r="L2" s="7"/>
      <c r="S2" s="70"/>
      <c r="W2" s="11"/>
      <c r="Y2" s="12"/>
      <c r="AL2" s="9"/>
      <c r="AM2" s="9"/>
      <c r="AN2" s="9"/>
      <c r="AO2" s="9"/>
      <c r="AP2" s="9"/>
      <c r="AQ2" s="9"/>
      <c r="AR2" s="9"/>
      <c r="AS2" s="9"/>
      <c r="AT2" s="9"/>
      <c r="AU2" s="9"/>
      <c r="AV2" s="9"/>
      <c r="AW2" s="9"/>
      <c r="AX2" s="9"/>
      <c r="AY2" s="9"/>
      <c r="AZ2" s="9"/>
      <c r="BA2" s="9"/>
      <c r="BB2" s="9"/>
    </row>
    <row r="3" spans="1:54" ht="65.25" customHeight="1" x14ac:dyDescent="0.25">
      <c r="A3" s="71"/>
      <c r="B3" s="193" t="s">
        <v>299</v>
      </c>
      <c r="C3" s="193"/>
      <c r="D3" s="13">
        <v>2005</v>
      </c>
      <c r="E3" s="13">
        <v>2006</v>
      </c>
      <c r="F3" s="13">
        <v>2007</v>
      </c>
      <c r="G3" s="13">
        <v>2008</v>
      </c>
      <c r="H3" s="13">
        <v>2009</v>
      </c>
      <c r="I3" s="13">
        <v>2010</v>
      </c>
      <c r="J3" s="13">
        <v>2011</v>
      </c>
      <c r="K3" s="13">
        <v>2012</v>
      </c>
      <c r="L3" s="13">
        <v>2013</v>
      </c>
      <c r="M3" s="13">
        <v>2014</v>
      </c>
      <c r="N3" s="13">
        <v>2015</v>
      </c>
      <c r="O3" s="13">
        <v>2016</v>
      </c>
      <c r="P3" s="13">
        <v>2017</v>
      </c>
      <c r="Q3" s="13">
        <v>2018</v>
      </c>
      <c r="R3" s="13">
        <v>2019</v>
      </c>
      <c r="S3" s="73" t="s">
        <v>342</v>
      </c>
      <c r="T3" s="71"/>
      <c r="V3" s="192" t="s">
        <v>168</v>
      </c>
      <c r="W3" s="192"/>
      <c r="AF3" s="15"/>
    </row>
    <row r="4" spans="1:54" s="18" customFormat="1" ht="36" customHeight="1" x14ac:dyDescent="0.2">
      <c r="A4" s="61"/>
      <c r="B4" s="189" t="s">
        <v>256</v>
      </c>
      <c r="C4" s="189"/>
      <c r="D4" s="75">
        <v>102.27274962</v>
      </c>
      <c r="E4" s="75">
        <v>104.63050724</v>
      </c>
      <c r="F4" s="75">
        <v>109.6309219</v>
      </c>
      <c r="G4" s="75">
        <v>105.95518807000001</v>
      </c>
      <c r="H4" s="75">
        <v>103.02409768000001</v>
      </c>
      <c r="I4" s="75">
        <v>110.79449047999999</v>
      </c>
      <c r="J4" s="75">
        <v>109.40930648</v>
      </c>
      <c r="K4" s="75">
        <v>106.54311684</v>
      </c>
      <c r="L4" s="75">
        <v>108.30319061</v>
      </c>
      <c r="M4" s="75">
        <v>110.25761459</v>
      </c>
      <c r="N4" s="75">
        <v>109.09618791</v>
      </c>
      <c r="O4" s="75">
        <v>109.66382053</v>
      </c>
      <c r="P4" s="75">
        <v>110.08221926</v>
      </c>
      <c r="Q4" s="75">
        <v>112.42637966000001</v>
      </c>
      <c r="R4" s="75">
        <v>109.69251906999999</v>
      </c>
      <c r="S4" s="75">
        <v>100</v>
      </c>
      <c r="T4" s="61"/>
      <c r="AA4" s="19"/>
      <c r="AB4" s="19"/>
      <c r="AC4" s="19"/>
      <c r="AD4" s="19"/>
      <c r="AE4" s="20"/>
      <c r="AI4" s="14"/>
      <c r="AL4" s="21"/>
      <c r="AM4" s="21">
        <v>2006</v>
      </c>
      <c r="AN4" s="21">
        <v>2007</v>
      </c>
      <c r="AO4" s="21">
        <v>2008</v>
      </c>
      <c r="AP4" s="21">
        <v>2009</v>
      </c>
      <c r="AQ4" s="21">
        <v>2010</v>
      </c>
      <c r="AR4" s="21">
        <v>2011</v>
      </c>
      <c r="AS4" s="21">
        <v>2012</v>
      </c>
      <c r="AT4" s="21">
        <v>2013</v>
      </c>
      <c r="AU4" s="21">
        <v>2014</v>
      </c>
      <c r="AV4" s="21">
        <v>2015</v>
      </c>
      <c r="AW4" s="21">
        <v>2016</v>
      </c>
      <c r="AX4" s="21">
        <v>2017</v>
      </c>
      <c r="AY4" s="21">
        <v>2018</v>
      </c>
      <c r="AZ4" s="21">
        <v>2019</v>
      </c>
      <c r="BA4" s="21"/>
      <c r="BB4" s="21"/>
    </row>
    <row r="5" spans="1:54" s="115" customFormat="1" ht="22.5" customHeight="1" x14ac:dyDescent="0.25">
      <c r="B5" s="121"/>
      <c r="C5" s="81" t="s">
        <v>4</v>
      </c>
      <c r="D5" s="83">
        <v>43.26538</v>
      </c>
      <c r="E5" s="83">
        <v>43.456576300000002</v>
      </c>
      <c r="F5" s="83">
        <v>45.469671499999997</v>
      </c>
      <c r="G5" s="83">
        <v>42.673858699999997</v>
      </c>
      <c r="H5" s="83">
        <v>42.609096200000003</v>
      </c>
      <c r="I5" s="83">
        <v>44.167910200000001</v>
      </c>
      <c r="J5" s="83">
        <v>41.186847300000004</v>
      </c>
      <c r="K5" s="83">
        <v>40.7583488</v>
      </c>
      <c r="L5" s="83">
        <v>41.630908900000001</v>
      </c>
      <c r="M5" s="83">
        <v>42.408160000000002</v>
      </c>
      <c r="N5" s="83">
        <v>42.588069699999998</v>
      </c>
      <c r="O5" s="83">
        <v>42.934310100000005</v>
      </c>
      <c r="P5" s="83">
        <v>42.481076850000001</v>
      </c>
      <c r="Q5" s="83">
        <v>42.50517911</v>
      </c>
      <c r="R5" s="83">
        <v>39.445248809999995</v>
      </c>
      <c r="S5" s="83">
        <v>35.959834949936848</v>
      </c>
      <c r="AA5" s="123"/>
      <c r="AB5" s="123"/>
      <c r="AL5" s="124" t="s">
        <v>325</v>
      </c>
      <c r="AM5" s="125">
        <f>+E4/D4-1</f>
        <v>2.3053625024851421E-2</v>
      </c>
      <c r="AN5" s="125">
        <f t="shared" ref="AN5:AZ5" si="0">+F4/E4-1</f>
        <v>4.7791172879723565E-2</v>
      </c>
      <c r="AO5" s="125">
        <f t="shared" si="0"/>
        <v>-3.35282579613152E-2</v>
      </c>
      <c r="AP5" s="125">
        <f t="shared" si="0"/>
        <v>-2.7663490985109229E-2</v>
      </c>
      <c r="AQ5" s="125">
        <f t="shared" si="0"/>
        <v>7.5423060963225819E-2</v>
      </c>
      <c r="AR5" s="125">
        <f t="shared" si="0"/>
        <v>-1.2502282324679648E-2</v>
      </c>
      <c r="AS5" s="125">
        <f t="shared" si="0"/>
        <v>-2.6196945508688896E-2</v>
      </c>
      <c r="AT5" s="125">
        <f t="shared" si="0"/>
        <v>1.6519826171813357E-2</v>
      </c>
      <c r="AU5" s="125">
        <f t="shared" si="0"/>
        <v>1.8045857827382772E-2</v>
      </c>
      <c r="AV5" s="125">
        <f t="shared" si="0"/>
        <v>-1.0533754827898645E-2</v>
      </c>
      <c r="AW5" s="125">
        <f t="shared" si="0"/>
        <v>5.203047245502912E-3</v>
      </c>
      <c r="AX5" s="125">
        <f t="shared" si="0"/>
        <v>3.8152850044610442E-3</v>
      </c>
      <c r="AY5" s="125">
        <f t="shared" si="0"/>
        <v>2.1294632464334606E-2</v>
      </c>
      <c r="AZ5" s="125">
        <f t="shared" si="0"/>
        <v>-2.4316896072503313E-2</v>
      </c>
      <c r="BA5" s="124"/>
      <c r="BB5" s="124"/>
    </row>
    <row r="6" spans="1:54" s="115" customFormat="1" ht="22.5" customHeight="1" x14ac:dyDescent="0.25">
      <c r="B6" s="121"/>
      <c r="C6" s="81" t="s">
        <v>0</v>
      </c>
      <c r="D6" s="83">
        <v>8.85736773</v>
      </c>
      <c r="E6" s="83">
        <v>9.1723949600000001</v>
      </c>
      <c r="F6" s="83">
        <v>9.9653919799999997</v>
      </c>
      <c r="G6" s="83">
        <v>10.77876695</v>
      </c>
      <c r="H6" s="83">
        <v>9.6964483999999995</v>
      </c>
      <c r="I6" s="83">
        <v>13.28441104</v>
      </c>
      <c r="J6" s="83">
        <v>14.020085679999999</v>
      </c>
      <c r="K6" s="83">
        <v>13.23979606</v>
      </c>
      <c r="L6" s="83">
        <v>13.12282819</v>
      </c>
      <c r="M6" s="83">
        <v>13.64268526</v>
      </c>
      <c r="N6" s="83">
        <v>14.784526340000001</v>
      </c>
      <c r="O6" s="83">
        <v>15.438960080000001</v>
      </c>
      <c r="P6" s="83">
        <v>17.88718978</v>
      </c>
      <c r="Q6" s="83">
        <v>18.096177009999998</v>
      </c>
      <c r="R6" s="83">
        <v>17.828614460000001</v>
      </c>
      <c r="S6" s="83">
        <v>16.253263769631108</v>
      </c>
      <c r="AF6" s="24"/>
      <c r="AL6" s="124" t="s">
        <v>324</v>
      </c>
      <c r="AM6" s="125">
        <f>+E64/D64-1</f>
        <v>4.1018403756152066E-2</v>
      </c>
      <c r="AN6" s="125">
        <f t="shared" ref="AN6:AZ6" si="1">+F64/E64-1</f>
        <v>1.124962185363021E-2</v>
      </c>
      <c r="AO6" s="125">
        <f t="shared" si="1"/>
        <v>-4.375600995946316E-2</v>
      </c>
      <c r="AP6" s="125">
        <f t="shared" si="1"/>
        <v>-5.3517242068542248E-2</v>
      </c>
      <c r="AQ6" s="125">
        <f t="shared" si="1"/>
        <v>6.6465176126031755E-2</v>
      </c>
      <c r="AR6" s="125">
        <f t="shared" si="1"/>
        <v>4.3593070147296409E-4</v>
      </c>
      <c r="AS6" s="125">
        <f t="shared" si="1"/>
        <v>-3.4632188620907334E-2</v>
      </c>
      <c r="AT6" s="125">
        <f t="shared" si="1"/>
        <v>1.3951069540848904E-2</v>
      </c>
      <c r="AU6" s="125">
        <f t="shared" si="1"/>
        <v>1.4345629723458764E-2</v>
      </c>
      <c r="AV6" s="125">
        <f t="shared" si="1"/>
        <v>1.7054214382179467E-3</v>
      </c>
      <c r="AW6" s="125">
        <f t="shared" si="1"/>
        <v>1.9133819418251985E-2</v>
      </c>
      <c r="AX6" s="125">
        <f t="shared" si="1"/>
        <v>4.3756040030538124E-2</v>
      </c>
      <c r="AY6" s="125">
        <f t="shared" si="1"/>
        <v>1.6125619559675286E-2</v>
      </c>
      <c r="AZ6" s="125">
        <f t="shared" si="1"/>
        <v>-2.8965959135693331E-2</v>
      </c>
      <c r="BA6" s="124"/>
      <c r="BB6" s="124"/>
    </row>
    <row r="7" spans="1:54" s="24" customFormat="1" ht="22.5" customHeight="1" x14ac:dyDescent="0.25">
      <c r="B7" s="81"/>
      <c r="C7" s="81" t="s">
        <v>5</v>
      </c>
      <c r="D7" s="83">
        <v>38.132677999999999</v>
      </c>
      <c r="E7" s="83">
        <v>39.957545500000002</v>
      </c>
      <c r="F7" s="83">
        <v>41.786569199999995</v>
      </c>
      <c r="G7" s="83">
        <v>40.093584999999997</v>
      </c>
      <c r="H7" s="83">
        <v>38.1751109</v>
      </c>
      <c r="I7" s="83">
        <v>40.635706899999995</v>
      </c>
      <c r="J7" s="83">
        <v>40.925013099999994</v>
      </c>
      <c r="K7" s="83">
        <v>39.5914632</v>
      </c>
      <c r="L7" s="83">
        <v>40.291123800000001</v>
      </c>
      <c r="M7" s="83">
        <v>40.850315300000005</v>
      </c>
      <c r="N7" s="83">
        <v>39.684083400000006</v>
      </c>
      <c r="O7" s="83">
        <v>40.667002719999999</v>
      </c>
      <c r="P7" s="83">
        <v>41.484429040000002</v>
      </c>
      <c r="Q7" s="83">
        <v>42.171511160000001</v>
      </c>
      <c r="R7" s="83">
        <v>41.333838049999997</v>
      </c>
      <c r="S7" s="83">
        <v>37.681546928120888</v>
      </c>
      <c r="AF7" s="115"/>
      <c r="AI7" s="115"/>
      <c r="AL7" s="25"/>
      <c r="AM7" s="25"/>
      <c r="AN7" s="25"/>
      <c r="AO7" s="25"/>
      <c r="AP7" s="25"/>
      <c r="AQ7" s="25"/>
      <c r="AR7" s="25"/>
      <c r="AS7" s="25"/>
      <c r="AT7" s="25"/>
      <c r="AU7" s="25"/>
      <c r="AV7" s="25"/>
      <c r="AW7" s="25"/>
      <c r="AX7" s="25"/>
      <c r="AY7" s="25"/>
      <c r="AZ7" s="25"/>
      <c r="BA7" s="25"/>
      <c r="BB7" s="25"/>
    </row>
    <row r="8" spans="1:54" s="24" customFormat="1" ht="22.5" customHeight="1" x14ac:dyDescent="0.25">
      <c r="B8" s="81"/>
      <c r="C8" s="81" t="s">
        <v>1</v>
      </c>
      <c r="D8" s="83">
        <v>10.416943030000001</v>
      </c>
      <c r="E8" s="83">
        <v>10.390361220000001</v>
      </c>
      <c r="F8" s="83">
        <v>10.56470663</v>
      </c>
      <c r="G8" s="83">
        <v>10.639761160000001</v>
      </c>
      <c r="H8" s="83">
        <v>10.83365203</v>
      </c>
      <c r="I8" s="83">
        <v>10.848767169999999</v>
      </c>
      <c r="J8" s="83">
        <v>10.975682300000001</v>
      </c>
      <c r="K8" s="83">
        <v>10.53421573</v>
      </c>
      <c r="L8" s="83">
        <v>10.85137323</v>
      </c>
      <c r="M8" s="83">
        <v>11.04682773</v>
      </c>
      <c r="N8" s="83">
        <v>9.504561429999999</v>
      </c>
      <c r="O8" s="83">
        <v>8.2510465699999997</v>
      </c>
      <c r="P8" s="83">
        <v>5.8494400500000001</v>
      </c>
      <c r="Q8" s="83">
        <v>7.2142013900000004</v>
      </c>
      <c r="R8" s="83">
        <v>8.4236803899999995</v>
      </c>
      <c r="S8" s="83">
        <v>7.6793572263797225</v>
      </c>
      <c r="AF8" s="115"/>
      <c r="AL8" s="25"/>
      <c r="AM8" s="25"/>
      <c r="AN8" s="25"/>
      <c r="AO8" s="25"/>
      <c r="AP8" s="25"/>
      <c r="AQ8" s="25"/>
      <c r="AR8" s="25"/>
      <c r="AS8" s="25"/>
      <c r="AT8" s="25"/>
      <c r="AU8" s="25"/>
      <c r="AV8" s="25"/>
      <c r="AW8" s="25"/>
      <c r="AX8" s="25"/>
      <c r="AY8" s="25"/>
      <c r="AZ8" s="25"/>
      <c r="BA8" s="25"/>
      <c r="BB8" s="25"/>
    </row>
    <row r="9" spans="1:54" s="24" customFormat="1" ht="22.5" customHeight="1" x14ac:dyDescent="0.25">
      <c r="B9" s="81"/>
      <c r="C9" s="81" t="s">
        <v>6</v>
      </c>
      <c r="D9" s="83">
        <v>0.34279599999999999</v>
      </c>
      <c r="E9" s="83">
        <v>0.35156799999999999</v>
      </c>
      <c r="F9" s="83">
        <v>0.37986200000000003</v>
      </c>
      <c r="G9" s="83">
        <v>0.37023</v>
      </c>
      <c r="H9" s="83">
        <v>0.32232799999999995</v>
      </c>
      <c r="I9" s="83">
        <v>0.360684</v>
      </c>
      <c r="J9" s="83">
        <v>0.34399999999999997</v>
      </c>
      <c r="K9" s="83">
        <v>0.48753399999999997</v>
      </c>
      <c r="L9" s="83">
        <v>0.46637799999999996</v>
      </c>
      <c r="M9" s="83">
        <v>0.37134800000000001</v>
      </c>
      <c r="N9" s="83">
        <v>0.38442000000000004</v>
      </c>
      <c r="O9" s="83">
        <v>0.56433199999999994</v>
      </c>
      <c r="P9" s="83">
        <v>0.46842608999999996</v>
      </c>
      <c r="Q9" s="83">
        <v>0.38427896</v>
      </c>
      <c r="R9" s="83">
        <v>0.47558474000000001</v>
      </c>
      <c r="S9" s="83">
        <v>0.43356169047089427</v>
      </c>
      <c r="AF9" s="115"/>
      <c r="AL9" s="25"/>
      <c r="AM9" s="25"/>
      <c r="AN9" s="25"/>
      <c r="AO9" s="25"/>
      <c r="AP9" s="25"/>
      <c r="AQ9" s="25"/>
      <c r="AR9" s="25"/>
      <c r="AS9" s="25"/>
      <c r="AT9" s="25"/>
      <c r="AU9" s="25"/>
      <c r="AV9" s="25"/>
      <c r="AW9" s="25"/>
      <c r="AX9" s="25"/>
      <c r="AY9" s="25"/>
      <c r="AZ9" s="25"/>
      <c r="BA9" s="25"/>
      <c r="BB9" s="25"/>
    </row>
    <row r="10" spans="1:54" s="24" customFormat="1" ht="22.5" customHeight="1" x14ac:dyDescent="0.25">
      <c r="B10" s="81"/>
      <c r="C10" s="81" t="s">
        <v>7</v>
      </c>
      <c r="D10" s="83">
        <v>1.1600324499999999</v>
      </c>
      <c r="E10" s="83">
        <v>1.1839985899999999</v>
      </c>
      <c r="F10" s="83">
        <v>1.3293914899999999</v>
      </c>
      <c r="G10" s="83">
        <v>1.2472890999999999</v>
      </c>
      <c r="H10" s="83">
        <v>1.2150252100000001</v>
      </c>
      <c r="I10" s="83">
        <v>1.3060031699999999</v>
      </c>
      <c r="J10" s="83">
        <v>1.73284328</v>
      </c>
      <c r="K10" s="83">
        <v>1.6946359</v>
      </c>
      <c r="L10" s="83">
        <v>1.66673793</v>
      </c>
      <c r="M10" s="83">
        <v>1.6586947600000002</v>
      </c>
      <c r="N10" s="83">
        <v>1.8396636000000002</v>
      </c>
      <c r="O10" s="83">
        <v>1.4818254</v>
      </c>
      <c r="P10" s="83">
        <v>1.51332701</v>
      </c>
      <c r="Q10" s="83">
        <v>1.5774754900000001</v>
      </c>
      <c r="R10" s="83">
        <v>1.5817303</v>
      </c>
      <c r="S10" s="83">
        <v>1.4419673405354316</v>
      </c>
      <c r="AL10" s="25"/>
      <c r="AM10" s="25"/>
      <c r="AN10" s="25"/>
      <c r="AO10" s="25"/>
      <c r="AP10" s="25"/>
      <c r="AQ10" s="25"/>
      <c r="AR10" s="25"/>
      <c r="AS10" s="25"/>
      <c r="AT10" s="25"/>
      <c r="AU10" s="25"/>
      <c r="AV10" s="25"/>
      <c r="AW10" s="25"/>
      <c r="AX10" s="25"/>
      <c r="AY10" s="25"/>
      <c r="AZ10" s="25"/>
      <c r="BA10" s="25"/>
      <c r="BB10" s="25"/>
    </row>
    <row r="11" spans="1:54" s="24" customFormat="1" ht="22.5" customHeight="1" x14ac:dyDescent="0.25">
      <c r="B11" s="81"/>
      <c r="C11" s="126" t="s">
        <v>18</v>
      </c>
      <c r="D11" s="83">
        <v>7.9120000000000006E-3</v>
      </c>
      <c r="E11" s="83">
        <v>2.3907999999999999E-2</v>
      </c>
      <c r="F11" s="83">
        <v>3.8355999999999994E-2</v>
      </c>
      <c r="G11" s="83">
        <v>5.0998000000000002E-2</v>
      </c>
      <c r="H11" s="83">
        <v>6.837E-2</v>
      </c>
      <c r="I11" s="83">
        <v>8.5914000000000004E-2</v>
      </c>
      <c r="J11" s="83">
        <v>0.120744</v>
      </c>
      <c r="K11" s="83">
        <v>0.132268</v>
      </c>
      <c r="L11" s="83">
        <v>0.17010800000000001</v>
      </c>
      <c r="M11" s="83">
        <v>0.17647200000000002</v>
      </c>
      <c r="N11" s="83">
        <v>0.206486</v>
      </c>
      <c r="O11" s="83">
        <v>0.22325600000000001</v>
      </c>
      <c r="P11" s="83">
        <v>0.29432924000000005</v>
      </c>
      <c r="Q11" s="83">
        <v>0.38129744000000004</v>
      </c>
      <c r="R11" s="83">
        <v>0.51025687999999991</v>
      </c>
      <c r="S11" s="83">
        <v>0.46517017233817087</v>
      </c>
      <c r="AL11" s="25"/>
      <c r="AM11" s="25"/>
      <c r="AN11" s="25"/>
      <c r="AO11" s="25"/>
      <c r="AP11" s="25"/>
      <c r="AQ11" s="25"/>
      <c r="AR11" s="25"/>
      <c r="AS11" s="25"/>
      <c r="AT11" s="25"/>
      <c r="AU11" s="25"/>
      <c r="AV11" s="25"/>
      <c r="AW11" s="25"/>
      <c r="AX11" s="25"/>
      <c r="AY11" s="25"/>
      <c r="AZ11" s="25"/>
      <c r="BA11" s="25"/>
      <c r="BB11" s="25"/>
    </row>
    <row r="12" spans="1:54" s="24" customFormat="1" ht="27" customHeight="1" x14ac:dyDescent="0.25">
      <c r="A12" s="23"/>
      <c r="B12" s="77"/>
      <c r="C12" s="78" t="s">
        <v>19</v>
      </c>
      <c r="D12" s="79">
        <v>8.9640409999987014E-2</v>
      </c>
      <c r="E12" s="79">
        <v>9.4154669999994667E-2</v>
      </c>
      <c r="F12" s="79">
        <v>9.697309999999959E-2</v>
      </c>
      <c r="G12" s="79">
        <v>0.10069915999999068</v>
      </c>
      <c r="H12" s="79">
        <v>0.10406694000000982</v>
      </c>
      <c r="I12" s="79">
        <v>0.10509399999997981</v>
      </c>
      <c r="J12" s="79">
        <v>0.10409081999999614</v>
      </c>
      <c r="K12" s="79">
        <v>0.1048551500000201</v>
      </c>
      <c r="L12" s="79">
        <v>0.10373255999999742</v>
      </c>
      <c r="M12" s="79">
        <v>0.10311153999998623</v>
      </c>
      <c r="N12" s="79">
        <v>0.10437743999999327</v>
      </c>
      <c r="O12" s="79">
        <v>0.1030876599999857</v>
      </c>
      <c r="P12" s="79">
        <v>0.10400120000001323</v>
      </c>
      <c r="Q12" s="79">
        <v>9.6259100000011699E-2</v>
      </c>
      <c r="R12" s="79">
        <v>9.3565439999991895E-2</v>
      </c>
      <c r="S12" s="79">
        <v>8.529792258693901E-2</v>
      </c>
      <c r="T12" s="23"/>
      <c r="AL12" s="25"/>
      <c r="AM12" s="25"/>
      <c r="AN12" s="25"/>
      <c r="AO12" s="25"/>
      <c r="AP12" s="25"/>
      <c r="AQ12" s="25"/>
      <c r="AR12" s="25"/>
      <c r="AS12" s="25"/>
      <c r="AT12" s="25"/>
      <c r="AU12" s="25"/>
      <c r="AV12" s="25"/>
      <c r="AW12" s="25"/>
      <c r="AX12" s="25"/>
      <c r="AY12" s="25"/>
      <c r="AZ12" s="25"/>
      <c r="BA12" s="25"/>
      <c r="BB12" s="25"/>
    </row>
    <row r="13" spans="1:54" s="18" customFormat="1" ht="36" customHeight="1" x14ac:dyDescent="0.25">
      <c r="A13" s="17"/>
      <c r="B13" s="191" t="s">
        <v>257</v>
      </c>
      <c r="C13" s="191"/>
      <c r="D13" s="80">
        <v>63.250239889999996</v>
      </c>
      <c r="E13" s="80">
        <v>69.261208400000001</v>
      </c>
      <c r="F13" s="80">
        <v>68.573422059999999</v>
      </c>
      <c r="G13" s="80">
        <v>66.428188810000009</v>
      </c>
      <c r="H13" s="80">
        <v>65.773906069999995</v>
      </c>
      <c r="I13" s="80">
        <v>70.511772179999994</v>
      </c>
      <c r="J13" s="80">
        <v>68.994708599999996</v>
      </c>
      <c r="K13" s="80">
        <v>68.217921109999992</v>
      </c>
      <c r="L13" s="80">
        <v>71.541712329999996</v>
      </c>
      <c r="M13" s="80">
        <v>72.518563659999998</v>
      </c>
      <c r="N13" s="80">
        <v>72.637275489999993</v>
      </c>
      <c r="O13" s="80">
        <v>73.578777919999993</v>
      </c>
      <c r="P13" s="80">
        <v>73.15539729999999</v>
      </c>
      <c r="Q13" s="80">
        <v>72.786816630000004</v>
      </c>
      <c r="R13" s="80">
        <v>70.498606379999998</v>
      </c>
      <c r="S13" s="80">
        <v>100</v>
      </c>
      <c r="T13" s="17"/>
      <c r="AA13" s="19"/>
      <c r="AB13" s="19"/>
      <c r="AC13" s="19"/>
      <c r="AD13" s="19"/>
      <c r="AE13" s="19"/>
      <c r="AI13" s="14"/>
      <c r="AL13" s="21"/>
      <c r="AM13" s="21"/>
      <c r="AN13" s="21"/>
      <c r="AO13" s="21"/>
      <c r="AP13" s="21"/>
      <c r="AQ13" s="21"/>
      <c r="AR13" s="21"/>
      <c r="AS13" s="21"/>
      <c r="AT13" s="21"/>
      <c r="AU13" s="21"/>
      <c r="AV13" s="21"/>
      <c r="AW13" s="21"/>
      <c r="AX13" s="21"/>
      <c r="AY13" s="21"/>
      <c r="AZ13" s="21"/>
      <c r="BA13" s="21"/>
      <c r="BB13" s="21"/>
    </row>
    <row r="14" spans="1:54" s="24" customFormat="1" ht="22.5" customHeight="1" x14ac:dyDescent="0.25">
      <c r="B14" s="81"/>
      <c r="C14" s="81" t="s">
        <v>4</v>
      </c>
      <c r="D14" s="83">
        <v>36.068637199999998</v>
      </c>
      <c r="E14" s="83">
        <v>40.9070769</v>
      </c>
      <c r="F14" s="83">
        <v>38.836227299999997</v>
      </c>
      <c r="G14" s="83">
        <v>37.523851499999999</v>
      </c>
      <c r="H14" s="83">
        <v>38.441195099999995</v>
      </c>
      <c r="I14" s="83">
        <v>39.616762600000001</v>
      </c>
      <c r="J14" s="83">
        <v>36.098415600000003</v>
      </c>
      <c r="K14" s="83">
        <v>36.135109700000001</v>
      </c>
      <c r="L14" s="83">
        <v>37.495423499999994</v>
      </c>
      <c r="M14" s="83">
        <v>37.835597199999995</v>
      </c>
      <c r="N14" s="83">
        <v>38.331701000000002</v>
      </c>
      <c r="O14" s="83">
        <v>38.2113564</v>
      </c>
      <c r="P14" s="83">
        <v>37.677173400000001</v>
      </c>
      <c r="Q14" s="83">
        <v>38.224322460000003</v>
      </c>
      <c r="R14" s="83">
        <v>35.90394568</v>
      </c>
      <c r="S14" s="83">
        <v>50.928589263837878</v>
      </c>
      <c r="AL14" s="25"/>
      <c r="AM14" s="25"/>
      <c r="AN14" s="25"/>
      <c r="AO14" s="25"/>
      <c r="AP14" s="25"/>
      <c r="AQ14" s="25"/>
      <c r="AR14" s="25"/>
      <c r="AS14" s="25"/>
      <c r="AT14" s="25"/>
      <c r="AU14" s="25"/>
      <c r="AV14" s="25"/>
      <c r="AW14" s="25"/>
      <c r="AX14" s="25"/>
      <c r="AY14" s="25"/>
      <c r="AZ14" s="25"/>
      <c r="BA14" s="25"/>
      <c r="BB14" s="25"/>
    </row>
    <row r="15" spans="1:54" s="115" customFormat="1" ht="22.5" customHeight="1" x14ac:dyDescent="0.25">
      <c r="B15" s="121"/>
      <c r="C15" s="81" t="s">
        <v>0</v>
      </c>
      <c r="D15" s="83">
        <v>1.7813977000000001</v>
      </c>
      <c r="E15" s="83">
        <v>1.8109236900000001</v>
      </c>
      <c r="F15" s="83">
        <v>1.8493710000000001</v>
      </c>
      <c r="G15" s="83">
        <v>1.8372251799999999</v>
      </c>
      <c r="H15" s="83">
        <v>1.8404854900000001</v>
      </c>
      <c r="I15" s="83">
        <v>2.1241678700000004</v>
      </c>
      <c r="J15" s="83">
        <v>2.37702334</v>
      </c>
      <c r="K15" s="83">
        <v>2.4033393999999997</v>
      </c>
      <c r="L15" s="83">
        <v>2.53791163</v>
      </c>
      <c r="M15" s="83">
        <v>2.7174687500000001</v>
      </c>
      <c r="N15" s="83">
        <v>2.8397071700000001</v>
      </c>
      <c r="O15" s="83">
        <v>3.0167013200000001</v>
      </c>
      <c r="P15" s="83">
        <v>3.2233711299999999</v>
      </c>
      <c r="Q15" s="83">
        <v>3.4737476099999998</v>
      </c>
      <c r="R15" s="83">
        <v>3.5599321399999999</v>
      </c>
      <c r="S15" s="83">
        <v>5.0496489544932759</v>
      </c>
      <c r="AF15" s="24"/>
      <c r="AG15" s="24"/>
      <c r="AH15" s="24"/>
      <c r="AI15" s="24"/>
      <c r="AL15" s="124"/>
      <c r="AM15" s="124"/>
      <c r="AN15" s="124"/>
      <c r="AO15" s="124"/>
      <c r="AP15" s="124"/>
      <c r="AQ15" s="124"/>
      <c r="AR15" s="124"/>
      <c r="AS15" s="124"/>
      <c r="AT15" s="124"/>
      <c r="AU15" s="124"/>
      <c r="AV15" s="124"/>
      <c r="AW15" s="124"/>
      <c r="AX15" s="124"/>
      <c r="AY15" s="124"/>
      <c r="AZ15" s="124"/>
      <c r="BA15" s="124"/>
      <c r="BB15" s="124"/>
    </row>
    <row r="16" spans="1:54" s="24" customFormat="1" ht="22.5" customHeight="1" x14ac:dyDescent="0.25">
      <c r="B16" s="81"/>
      <c r="C16" s="81" t="s">
        <v>5</v>
      </c>
      <c r="D16" s="83">
        <v>8.1815715700000009</v>
      </c>
      <c r="E16" s="83">
        <v>8.7287202300000004</v>
      </c>
      <c r="F16" s="83">
        <v>9.4492616300000005</v>
      </c>
      <c r="G16" s="83">
        <v>8.8576146599999994</v>
      </c>
      <c r="H16" s="83">
        <v>8.0069583099999999</v>
      </c>
      <c r="I16" s="83">
        <v>9.8393858099999996</v>
      </c>
      <c r="J16" s="83">
        <v>11.009940870000001</v>
      </c>
      <c r="K16" s="83">
        <v>10.18609477</v>
      </c>
      <c r="L16" s="83">
        <v>11.6797234</v>
      </c>
      <c r="M16" s="83">
        <v>11.70025951</v>
      </c>
      <c r="N16" s="83">
        <v>11.317628710000001</v>
      </c>
      <c r="O16" s="83">
        <v>11.812285959999999</v>
      </c>
      <c r="P16" s="83">
        <v>10.947245140000001</v>
      </c>
      <c r="Q16" s="83">
        <v>9.2808078800000011</v>
      </c>
      <c r="R16" s="83">
        <v>9.3566833000000003</v>
      </c>
      <c r="S16" s="83">
        <v>13.272153565087255</v>
      </c>
      <c r="X16" s="127"/>
      <c r="AF16" s="128"/>
      <c r="AI16" s="115"/>
      <c r="AL16" s="25"/>
      <c r="AM16" s="25"/>
      <c r="AN16" s="25"/>
      <c r="AO16" s="25"/>
      <c r="AP16" s="25"/>
      <c r="AQ16" s="25"/>
      <c r="AR16" s="25"/>
      <c r="AS16" s="25"/>
      <c r="AT16" s="25"/>
      <c r="AU16" s="25"/>
      <c r="AV16" s="25"/>
      <c r="AW16" s="25"/>
      <c r="AX16" s="25"/>
      <c r="AY16" s="25"/>
      <c r="AZ16" s="25"/>
      <c r="BA16" s="25"/>
      <c r="BB16" s="25"/>
    </row>
    <row r="17" spans="1:54" s="24" customFormat="1" ht="22.5" customHeight="1" x14ac:dyDescent="0.25">
      <c r="B17" s="81"/>
      <c r="C17" s="81" t="s">
        <v>9</v>
      </c>
      <c r="D17" s="83">
        <v>17.101787999999999</v>
      </c>
      <c r="E17" s="83">
        <v>17.687705999999999</v>
      </c>
      <c r="F17" s="83">
        <v>18.289878000000002</v>
      </c>
      <c r="G17" s="83">
        <v>18.067740000000001</v>
      </c>
      <c r="H17" s="83">
        <v>17.340954</v>
      </c>
      <c r="I17" s="83">
        <v>18.777326000000002</v>
      </c>
      <c r="J17" s="83">
        <v>19.178172</v>
      </c>
      <c r="K17" s="83">
        <v>19.148502000000001</v>
      </c>
      <c r="L17" s="83">
        <v>19.490954000000002</v>
      </c>
      <c r="M17" s="83">
        <v>19.951914000000002</v>
      </c>
      <c r="N17" s="83">
        <v>19.845704000000001</v>
      </c>
      <c r="O17" s="83">
        <v>20.334527999999999</v>
      </c>
      <c r="P17" s="83">
        <v>20.769207089999998</v>
      </c>
      <c r="Q17" s="83">
        <v>21.273490389999999</v>
      </c>
      <c r="R17" s="83">
        <v>21.15502004</v>
      </c>
      <c r="S17" s="83">
        <v>30.007713806384608</v>
      </c>
      <c r="X17" s="127"/>
      <c r="AF17" s="128"/>
      <c r="AG17" s="115"/>
      <c r="AH17" s="115"/>
      <c r="AL17" s="25"/>
      <c r="AM17" s="25"/>
      <c r="AN17" s="25"/>
      <c r="AO17" s="25"/>
      <c r="AP17" s="25"/>
      <c r="AQ17" s="25"/>
      <c r="AR17" s="25"/>
      <c r="AS17" s="25"/>
      <c r="AT17" s="25"/>
      <c r="AU17" s="25"/>
      <c r="AV17" s="25"/>
      <c r="AW17" s="25"/>
      <c r="AX17" s="25"/>
      <c r="AY17" s="25"/>
      <c r="AZ17" s="25"/>
      <c r="BA17" s="25"/>
      <c r="BB17" s="25"/>
    </row>
    <row r="18" spans="1:54" s="24" customFormat="1" ht="22.5" customHeight="1" x14ac:dyDescent="0.25">
      <c r="B18" s="81"/>
      <c r="C18" s="81" t="s">
        <v>10</v>
      </c>
      <c r="D18" s="83">
        <v>8.9664289999999994E-2</v>
      </c>
      <c r="E18" s="83">
        <v>9.4154669999999996E-2</v>
      </c>
      <c r="F18" s="83">
        <v>9.6973100000000007E-2</v>
      </c>
      <c r="G18" s="83">
        <v>0.10069916000000001</v>
      </c>
      <c r="H18" s="83">
        <v>0.10406695000000001</v>
      </c>
      <c r="I18" s="83">
        <v>0.10509399999999999</v>
      </c>
      <c r="J18" s="83">
        <v>0.10409083</v>
      </c>
      <c r="K18" s="83">
        <v>0.10485514999999999</v>
      </c>
      <c r="L18" s="83">
        <v>0.10373256</v>
      </c>
      <c r="M18" s="83">
        <v>0.10313543</v>
      </c>
      <c r="N18" s="83">
        <v>0.10435357000000001</v>
      </c>
      <c r="O18" s="83">
        <v>0.10306377999999999</v>
      </c>
      <c r="P18" s="83">
        <v>0.10400117</v>
      </c>
      <c r="Q18" s="83">
        <v>9.6257830000000003E-2</v>
      </c>
      <c r="R18" s="83">
        <v>9.2914820000000009E-2</v>
      </c>
      <c r="S18" s="83">
        <v>0.13179667623381466</v>
      </c>
      <c r="AF18" s="128"/>
      <c r="AL18" s="25"/>
      <c r="AM18" s="25"/>
      <c r="AN18" s="25"/>
      <c r="AO18" s="25"/>
      <c r="AP18" s="25"/>
      <c r="AQ18" s="25"/>
      <c r="AR18" s="25"/>
      <c r="AS18" s="25"/>
      <c r="AT18" s="25"/>
      <c r="AU18" s="25"/>
      <c r="AV18" s="25"/>
      <c r="AW18" s="25"/>
      <c r="AX18" s="25"/>
      <c r="AY18" s="25"/>
      <c r="AZ18" s="25"/>
      <c r="BA18" s="25"/>
      <c r="BB18" s="25"/>
    </row>
    <row r="19" spans="1:54" s="24" customFormat="1" ht="27" customHeight="1" x14ac:dyDescent="0.25">
      <c r="B19" s="81"/>
      <c r="C19" s="82" t="s">
        <v>7</v>
      </c>
      <c r="D19" s="83">
        <v>2.7181130000000001E-2</v>
      </c>
      <c r="E19" s="83">
        <v>3.2626910000000002E-2</v>
      </c>
      <c r="F19" s="83">
        <v>5.1711029999999998E-2</v>
      </c>
      <c r="G19" s="83">
        <v>4.1058320000000002E-2</v>
      </c>
      <c r="H19" s="83">
        <v>4.0246229999999994E-2</v>
      </c>
      <c r="I19" s="83">
        <v>4.9035910000000002E-2</v>
      </c>
      <c r="J19" s="83">
        <v>0.22706597000000001</v>
      </c>
      <c r="K19" s="83">
        <v>0.24002010000000001</v>
      </c>
      <c r="L19" s="83">
        <v>0.23396725000000002</v>
      </c>
      <c r="M19" s="83">
        <v>0.21018877</v>
      </c>
      <c r="N19" s="83">
        <v>0.19818105</v>
      </c>
      <c r="O19" s="83">
        <v>0.10084247</v>
      </c>
      <c r="P19" s="83">
        <v>0.43439936999999995</v>
      </c>
      <c r="Q19" s="83">
        <v>0.43819045999999995</v>
      </c>
      <c r="R19" s="83">
        <v>0.43011041</v>
      </c>
      <c r="S19" s="83">
        <v>0.61009774814785489</v>
      </c>
      <c r="AL19" s="25"/>
      <c r="AM19" s="25"/>
      <c r="AN19" s="25"/>
      <c r="AO19" s="25"/>
      <c r="AP19" s="25"/>
      <c r="AQ19" s="25"/>
      <c r="AR19" s="25"/>
      <c r="AS19" s="25"/>
      <c r="AT19" s="25"/>
      <c r="AU19" s="25"/>
      <c r="AV19" s="25"/>
      <c r="AW19" s="25"/>
      <c r="AX19" s="25"/>
      <c r="AY19" s="25"/>
      <c r="AZ19" s="25"/>
      <c r="BA19" s="25"/>
      <c r="BB19" s="25"/>
    </row>
    <row r="20" spans="1:54" s="18" customFormat="1" ht="36" customHeight="1" x14ac:dyDescent="0.25">
      <c r="A20" s="17"/>
      <c r="B20" s="191" t="s">
        <v>258</v>
      </c>
      <c r="C20" s="191"/>
      <c r="D20" s="80">
        <v>19.635004000000002</v>
      </c>
      <c r="E20" s="80">
        <v>20.306234</v>
      </c>
      <c r="F20" s="80">
        <v>20.975313999999997</v>
      </c>
      <c r="G20" s="80">
        <v>20.558299999999999</v>
      </c>
      <c r="H20" s="80">
        <v>19.814400000000003</v>
      </c>
      <c r="I20" s="80">
        <v>21.302887999999999</v>
      </c>
      <c r="J20" s="80">
        <v>21.734006000000001</v>
      </c>
      <c r="K20" s="80">
        <v>21.599243999999999</v>
      </c>
      <c r="L20" s="80">
        <v>21.784144000000001</v>
      </c>
      <c r="M20" s="80">
        <v>22.432068000000001</v>
      </c>
      <c r="N20" s="80">
        <v>22.264024000000003</v>
      </c>
      <c r="O20" s="80">
        <v>22.762651999999999</v>
      </c>
      <c r="P20" s="80">
        <v>23.082806439999999</v>
      </c>
      <c r="Q20" s="80">
        <v>23.535213629999998</v>
      </c>
      <c r="R20" s="80">
        <v>23.407927469999997</v>
      </c>
      <c r="S20" s="80">
        <v>100</v>
      </c>
      <c r="T20" s="17"/>
      <c r="Y20" s="26"/>
      <c r="AA20" s="19"/>
      <c r="AB20" s="19"/>
      <c r="AC20" s="19"/>
      <c r="AD20" s="19"/>
      <c r="AE20" s="19"/>
      <c r="AI20" s="14"/>
      <c r="AL20" s="21"/>
      <c r="AM20" s="21"/>
      <c r="AN20" s="21"/>
      <c r="AO20" s="21"/>
      <c r="AP20" s="21"/>
      <c r="AQ20" s="21"/>
      <c r="AR20" s="21"/>
      <c r="AS20" s="21"/>
      <c r="AT20" s="21"/>
      <c r="AU20" s="21"/>
      <c r="AV20" s="21"/>
      <c r="AW20" s="21"/>
      <c r="AX20" s="21"/>
      <c r="AY20" s="21"/>
      <c r="AZ20" s="21"/>
      <c r="BA20" s="21"/>
      <c r="BB20" s="21"/>
    </row>
    <row r="21" spans="1:54" s="24" customFormat="1" ht="22.5" customHeight="1" x14ac:dyDescent="0.25">
      <c r="B21" s="81"/>
      <c r="C21" s="81" t="s">
        <v>4</v>
      </c>
      <c r="D21" s="83">
        <v>1.314854</v>
      </c>
      <c r="E21" s="83">
        <v>1.5824860000000001</v>
      </c>
      <c r="F21" s="83">
        <v>1.3384179999999999</v>
      </c>
      <c r="G21" s="83">
        <v>1.225328</v>
      </c>
      <c r="H21" s="83">
        <v>0.74690999999999996</v>
      </c>
      <c r="I21" s="83">
        <v>0.93301400000000001</v>
      </c>
      <c r="J21" s="83">
        <v>0.82869599999999999</v>
      </c>
      <c r="K21" s="83">
        <v>0.67449800000000004</v>
      </c>
      <c r="L21" s="83">
        <v>0.64740799999999998</v>
      </c>
      <c r="M21" s="83">
        <v>0.73659000000000008</v>
      </c>
      <c r="N21" s="83">
        <v>1.0911679999999999</v>
      </c>
      <c r="O21" s="83">
        <v>0.97223000000000004</v>
      </c>
      <c r="P21" s="83">
        <v>1.1213598500000002</v>
      </c>
      <c r="Q21" s="83">
        <v>0.72879470000000002</v>
      </c>
      <c r="R21" s="83">
        <v>0.50945461999999997</v>
      </c>
      <c r="S21" s="83">
        <v>2.1764191667670096</v>
      </c>
      <c r="AL21" s="25"/>
      <c r="AM21" s="25"/>
      <c r="AN21" s="25"/>
      <c r="AO21" s="25"/>
      <c r="AP21" s="25"/>
      <c r="AQ21" s="25"/>
      <c r="AR21" s="25"/>
      <c r="AS21" s="25"/>
      <c r="AT21" s="25"/>
      <c r="AU21" s="25"/>
      <c r="AV21" s="25"/>
      <c r="AW21" s="25"/>
      <c r="AX21" s="25"/>
      <c r="AY21" s="25"/>
      <c r="AZ21" s="25"/>
      <c r="BA21" s="25"/>
      <c r="BB21" s="25"/>
    </row>
    <row r="22" spans="1:54" s="115" customFormat="1" ht="22.5" customHeight="1" x14ac:dyDescent="0.25">
      <c r="B22" s="121"/>
      <c r="C22" s="81" t="s">
        <v>0</v>
      </c>
      <c r="D22" s="83">
        <v>3.1789899999999998</v>
      </c>
      <c r="E22" s="83">
        <v>3.2678280000000002</v>
      </c>
      <c r="F22" s="83">
        <v>3.6666099999999999</v>
      </c>
      <c r="G22" s="83">
        <v>3.9839499999999997</v>
      </c>
      <c r="H22" s="83">
        <v>3.822184</v>
      </c>
      <c r="I22" s="83">
        <v>4.9313260000000003</v>
      </c>
      <c r="J22" s="83">
        <v>5.2752400000000002</v>
      </c>
      <c r="K22" s="83">
        <v>5.4722659999999994</v>
      </c>
      <c r="L22" s="83">
        <v>5.6753119999999999</v>
      </c>
      <c r="M22" s="83">
        <v>6.0615379999999996</v>
      </c>
      <c r="N22" s="83">
        <v>6.5452879999999993</v>
      </c>
      <c r="O22" s="83">
        <v>7.1597580000000001</v>
      </c>
      <c r="P22" s="83">
        <v>7.8539177499999999</v>
      </c>
      <c r="Q22" s="83">
        <v>7.9346295700000002</v>
      </c>
      <c r="R22" s="83">
        <v>7.8265075500000005</v>
      </c>
      <c r="S22" s="83">
        <v>33.435286229550172</v>
      </c>
      <c r="AL22" s="124"/>
      <c r="AM22" s="124"/>
      <c r="AN22" s="124"/>
      <c r="AO22" s="124"/>
      <c r="AP22" s="124"/>
      <c r="AQ22" s="124"/>
      <c r="AR22" s="124"/>
      <c r="AS22" s="124"/>
      <c r="AT22" s="124"/>
      <c r="AU22" s="124"/>
      <c r="AV22" s="124"/>
      <c r="AW22" s="124"/>
      <c r="AX22" s="124"/>
      <c r="AY22" s="124"/>
      <c r="AZ22" s="124"/>
      <c r="BA22" s="124"/>
      <c r="BB22" s="124"/>
    </row>
    <row r="23" spans="1:54" s="24" customFormat="1" ht="22.5" customHeight="1" x14ac:dyDescent="0.25">
      <c r="B23" s="81"/>
      <c r="C23" s="81" t="s">
        <v>5</v>
      </c>
      <c r="D23" s="83">
        <v>10.740110000000001</v>
      </c>
      <c r="E23" s="83">
        <v>11.027608000000001</v>
      </c>
      <c r="F23" s="83">
        <v>11.409103999999999</v>
      </c>
      <c r="G23" s="83">
        <v>10.817337999999999</v>
      </c>
      <c r="H23" s="83">
        <v>10.701754000000001</v>
      </c>
      <c r="I23" s="83">
        <v>10.834538</v>
      </c>
      <c r="J23" s="83">
        <v>10.985209999999999</v>
      </c>
      <c r="K23" s="83">
        <v>10.804781999999999</v>
      </c>
      <c r="L23" s="83">
        <v>10.666924000000002</v>
      </c>
      <c r="M23" s="83">
        <v>10.855608</v>
      </c>
      <c r="N23" s="83">
        <v>10.313378</v>
      </c>
      <c r="O23" s="83">
        <v>10.535688</v>
      </c>
      <c r="P23" s="83">
        <v>10.82955464</v>
      </c>
      <c r="Q23" s="83">
        <v>11.11930931</v>
      </c>
      <c r="R23" s="83">
        <v>10.71001946</v>
      </c>
      <c r="S23" s="83">
        <v>45.75381341951843</v>
      </c>
      <c r="AL23" s="25"/>
      <c r="AM23" s="25"/>
      <c r="AN23" s="25"/>
      <c r="AO23" s="25"/>
      <c r="AP23" s="25"/>
      <c r="AQ23" s="25"/>
      <c r="AR23" s="25"/>
      <c r="AS23" s="25"/>
      <c r="AT23" s="25"/>
      <c r="AU23" s="25"/>
      <c r="AV23" s="25"/>
      <c r="AW23" s="25"/>
      <c r="AX23" s="25"/>
      <c r="AY23" s="25"/>
      <c r="AZ23" s="25"/>
      <c r="BA23" s="25"/>
      <c r="BB23" s="25"/>
    </row>
    <row r="24" spans="1:54" s="24" customFormat="1" ht="22.5" customHeight="1" x14ac:dyDescent="0.25">
      <c r="B24" s="81"/>
      <c r="C24" s="81" t="s">
        <v>1</v>
      </c>
      <c r="D24" s="83">
        <v>3.437592</v>
      </c>
      <c r="E24" s="83">
        <v>3.42882</v>
      </c>
      <c r="F24" s="83">
        <v>3.486354</v>
      </c>
      <c r="G24" s="83">
        <v>3.5111219999999999</v>
      </c>
      <c r="H24" s="83">
        <v>3.5751060000000003</v>
      </c>
      <c r="I24" s="83">
        <v>3.5800939999999999</v>
      </c>
      <c r="J24" s="83">
        <v>3.6219760000000001</v>
      </c>
      <c r="K24" s="83">
        <v>3.4762919999999999</v>
      </c>
      <c r="L24" s="83">
        <v>3.5809540000000002</v>
      </c>
      <c r="M24" s="83">
        <v>3.645454</v>
      </c>
      <c r="N24" s="83">
        <v>3.1365059999999998</v>
      </c>
      <c r="O24" s="83">
        <v>2.7228460000000001</v>
      </c>
      <c r="P24" s="83">
        <v>1.9303156699999999</v>
      </c>
      <c r="Q24" s="83">
        <v>2.3806870099999999</v>
      </c>
      <c r="R24" s="83">
        <v>2.7798151799999999</v>
      </c>
      <c r="S24" s="83">
        <v>11.875528850483065</v>
      </c>
      <c r="AL24" s="25"/>
      <c r="AM24" s="25"/>
      <c r="AN24" s="25"/>
      <c r="AO24" s="25"/>
      <c r="AP24" s="25"/>
      <c r="AQ24" s="25"/>
      <c r="AR24" s="25"/>
      <c r="AS24" s="25"/>
      <c r="AT24" s="25"/>
      <c r="AU24" s="25"/>
      <c r="AV24" s="25"/>
      <c r="AW24" s="25"/>
      <c r="AX24" s="25"/>
      <c r="AY24" s="25"/>
      <c r="AZ24" s="25"/>
      <c r="BA24" s="25"/>
      <c r="BB24" s="25"/>
    </row>
    <row r="25" spans="1:54" s="24" customFormat="1" ht="22.5" customHeight="1" x14ac:dyDescent="0.25">
      <c r="B25" s="81"/>
      <c r="C25" s="81" t="s">
        <v>6</v>
      </c>
      <c r="D25" s="83">
        <v>0.67295000000000005</v>
      </c>
      <c r="E25" s="83">
        <v>0.68791400000000003</v>
      </c>
      <c r="F25" s="83">
        <v>0.71810000000000007</v>
      </c>
      <c r="G25" s="83">
        <v>0.6683920000000001</v>
      </c>
      <c r="H25" s="83">
        <v>0.60655800000000004</v>
      </c>
      <c r="I25" s="83">
        <v>0.62392999999999998</v>
      </c>
      <c r="J25" s="83">
        <v>0.59357199999999999</v>
      </c>
      <c r="K25" s="83">
        <v>0.740116</v>
      </c>
      <c r="L25" s="83">
        <v>0.74046000000000001</v>
      </c>
      <c r="M25" s="83">
        <v>0.63975400000000004</v>
      </c>
      <c r="N25" s="83">
        <v>0.64542999999999995</v>
      </c>
      <c r="O25" s="83">
        <v>0.84761600000000004</v>
      </c>
      <c r="P25" s="83">
        <v>0.75512230999999996</v>
      </c>
      <c r="Q25" s="83">
        <v>0.67416551999999996</v>
      </c>
      <c r="R25" s="83">
        <v>0.75148143000000001</v>
      </c>
      <c r="S25" s="83">
        <v>3.2103714904410543</v>
      </c>
      <c r="AL25" s="25"/>
      <c r="AM25" s="25"/>
      <c r="AN25" s="25"/>
      <c r="AO25" s="25"/>
      <c r="AP25" s="25"/>
      <c r="AQ25" s="25"/>
      <c r="AR25" s="25"/>
      <c r="AS25" s="25"/>
      <c r="AT25" s="25"/>
      <c r="AU25" s="25"/>
      <c r="AV25" s="25"/>
      <c r="AW25" s="25"/>
      <c r="AX25" s="25"/>
      <c r="AY25" s="25"/>
      <c r="AZ25" s="25"/>
      <c r="BA25" s="25"/>
      <c r="BB25" s="25"/>
    </row>
    <row r="26" spans="1:54" s="24" customFormat="1" ht="22.5" customHeight="1" x14ac:dyDescent="0.25">
      <c r="B26" s="81"/>
      <c r="C26" s="81" t="s">
        <v>7</v>
      </c>
      <c r="D26" s="83">
        <v>0.28259600000000001</v>
      </c>
      <c r="E26" s="83">
        <v>0.28767000000000004</v>
      </c>
      <c r="F26" s="83">
        <v>0.31837199999999999</v>
      </c>
      <c r="G26" s="83">
        <v>0.30117200000000005</v>
      </c>
      <c r="H26" s="83">
        <v>0.29351799999999995</v>
      </c>
      <c r="I26" s="83">
        <v>0.31407200000000002</v>
      </c>
      <c r="J26" s="83">
        <v>0.30856800000000001</v>
      </c>
      <c r="K26" s="83">
        <v>0.29902200000000001</v>
      </c>
      <c r="L26" s="83">
        <v>0.30297800000000003</v>
      </c>
      <c r="M26" s="83">
        <v>0.31665199999999999</v>
      </c>
      <c r="N26" s="83">
        <v>0.32576799999999995</v>
      </c>
      <c r="O26" s="83">
        <v>0.30125799999999997</v>
      </c>
      <c r="P26" s="83">
        <v>0.29820698000000001</v>
      </c>
      <c r="Q26" s="83">
        <v>0.31632994000000003</v>
      </c>
      <c r="R26" s="83">
        <v>0.32032727</v>
      </c>
      <c r="S26" s="83">
        <v>1.3684563505698526</v>
      </c>
      <c r="AL26" s="25"/>
      <c r="AM26" s="25"/>
      <c r="AN26" s="25"/>
      <c r="AO26" s="25"/>
      <c r="AP26" s="25"/>
      <c r="AQ26" s="25"/>
      <c r="AR26" s="25"/>
      <c r="AS26" s="25"/>
      <c r="AT26" s="25"/>
      <c r="AU26" s="25"/>
      <c r="AV26" s="25"/>
      <c r="AW26" s="25"/>
      <c r="AX26" s="25"/>
      <c r="AY26" s="25"/>
      <c r="AZ26" s="25"/>
      <c r="BA26" s="25"/>
      <c r="BB26" s="25"/>
    </row>
    <row r="27" spans="1:54" s="24" customFormat="1" ht="22.5" customHeight="1" x14ac:dyDescent="0.25">
      <c r="B27" s="81"/>
      <c r="C27" s="81" t="s">
        <v>8</v>
      </c>
      <c r="D27" s="83">
        <v>7.8259999999999996E-3</v>
      </c>
      <c r="E27" s="83">
        <v>2.3821999999999999E-2</v>
      </c>
      <c r="F27" s="83">
        <v>3.8183999999999996E-2</v>
      </c>
      <c r="G27" s="83">
        <v>5.0654000000000005E-2</v>
      </c>
      <c r="H27" s="83">
        <v>6.7682000000000006E-2</v>
      </c>
      <c r="I27" s="83">
        <v>8.3936000000000011E-2</v>
      </c>
      <c r="J27" s="83">
        <v>0.11790600000000001</v>
      </c>
      <c r="K27" s="83">
        <v>0.10853199999999999</v>
      </c>
      <c r="L27" s="83">
        <v>0.14104</v>
      </c>
      <c r="M27" s="83">
        <v>0.129</v>
      </c>
      <c r="N27" s="83">
        <v>0.13115000000000002</v>
      </c>
      <c r="O27" s="83">
        <v>0.12590399999999999</v>
      </c>
      <c r="P27" s="83">
        <v>0.1488525</v>
      </c>
      <c r="Q27" s="83">
        <v>0.14569569000000002</v>
      </c>
      <c r="R27" s="83">
        <v>0.16152031</v>
      </c>
      <c r="S27" s="83">
        <v>0.6900239681920034</v>
      </c>
      <c r="AL27" s="25"/>
      <c r="AM27" s="25"/>
      <c r="AN27" s="25"/>
      <c r="AO27" s="25"/>
      <c r="AP27" s="25"/>
      <c r="AQ27" s="25"/>
      <c r="AR27" s="25"/>
      <c r="AS27" s="25"/>
      <c r="AT27" s="25"/>
      <c r="AU27" s="25"/>
      <c r="AV27" s="25"/>
      <c r="AW27" s="25"/>
      <c r="AX27" s="25"/>
      <c r="AY27" s="25"/>
      <c r="AZ27" s="25"/>
      <c r="BA27" s="25"/>
      <c r="BB27" s="25"/>
    </row>
    <row r="28" spans="1:54" s="24" customFormat="1" ht="22.5" customHeight="1" x14ac:dyDescent="0.25">
      <c r="B28" s="81"/>
      <c r="C28" s="81" t="s">
        <v>3</v>
      </c>
      <c r="D28" s="83">
        <v>8.599999999999999E-5</v>
      </c>
      <c r="E28" s="83">
        <v>8.599999999999999E-5</v>
      </c>
      <c r="F28" s="83">
        <v>1.7199999999999998E-4</v>
      </c>
      <c r="G28" s="83">
        <v>3.4399999999999996E-4</v>
      </c>
      <c r="H28" s="83">
        <v>6.8799999999999992E-4</v>
      </c>
      <c r="I28" s="83">
        <v>1.9780000000000002E-3</v>
      </c>
      <c r="J28" s="83">
        <v>2.8380000000000002E-3</v>
      </c>
      <c r="K28" s="83">
        <v>2.3736E-2</v>
      </c>
      <c r="L28" s="83">
        <v>2.9068E-2</v>
      </c>
      <c r="M28" s="83">
        <v>4.7472E-2</v>
      </c>
      <c r="N28" s="83">
        <v>7.5336E-2</v>
      </c>
      <c r="O28" s="83">
        <v>9.7352000000000008E-2</v>
      </c>
      <c r="P28" s="83">
        <v>0.14547673999999999</v>
      </c>
      <c r="Q28" s="83">
        <v>0.23560175</v>
      </c>
      <c r="R28" s="83">
        <v>0.34873656999999997</v>
      </c>
      <c r="S28" s="83">
        <v>1.4898224990099902</v>
      </c>
      <c r="AL28" s="25"/>
      <c r="AM28" s="25"/>
      <c r="AN28" s="25"/>
      <c r="AO28" s="25"/>
      <c r="AP28" s="25"/>
      <c r="AQ28" s="25"/>
      <c r="AR28" s="25"/>
      <c r="AS28" s="25"/>
      <c r="AT28" s="25"/>
      <c r="AU28" s="25"/>
      <c r="AV28" s="25"/>
      <c r="AW28" s="25"/>
      <c r="AX28" s="25"/>
      <c r="AY28" s="25"/>
      <c r="AZ28" s="25"/>
      <c r="BA28" s="25"/>
      <c r="BB28" s="25"/>
    </row>
    <row r="29" spans="1:54" s="24" customFormat="1" ht="27" customHeight="1" x14ac:dyDescent="0.25">
      <c r="B29" s="81"/>
      <c r="C29" s="82" t="s">
        <v>18</v>
      </c>
      <c r="D29" s="83">
        <v>0</v>
      </c>
      <c r="E29" s="83">
        <v>3.5527136788005009E-15</v>
      </c>
      <c r="F29" s="83">
        <v>0</v>
      </c>
      <c r="G29" s="83">
        <v>0</v>
      </c>
      <c r="H29" s="83">
        <v>0</v>
      </c>
      <c r="I29" s="83">
        <v>-3.5527136788005009E-15</v>
      </c>
      <c r="J29" s="83">
        <v>0</v>
      </c>
      <c r="K29" s="83">
        <v>-3.5527136788005009E-15</v>
      </c>
      <c r="L29" s="83">
        <v>0</v>
      </c>
      <c r="M29" s="83">
        <v>-3.5527136788005009E-15</v>
      </c>
      <c r="N29" s="83">
        <v>0</v>
      </c>
      <c r="O29" s="83">
        <v>0</v>
      </c>
      <c r="P29" s="83">
        <v>0</v>
      </c>
      <c r="Q29" s="83">
        <v>1.400000009255109E-7</v>
      </c>
      <c r="R29" s="83">
        <v>6.5079999998829408E-5</v>
      </c>
      <c r="S29" s="83">
        <v>2.7802546843259425E-4</v>
      </c>
      <c r="AL29" s="25"/>
      <c r="AM29" s="25"/>
      <c r="AN29" s="25"/>
      <c r="AO29" s="25"/>
      <c r="AP29" s="25"/>
      <c r="AQ29" s="25"/>
      <c r="AR29" s="25"/>
      <c r="AS29" s="25"/>
      <c r="AT29" s="25"/>
      <c r="AU29" s="25"/>
      <c r="AV29" s="25"/>
      <c r="AW29" s="25"/>
      <c r="AX29" s="25"/>
      <c r="AY29" s="25"/>
      <c r="AZ29" s="25"/>
      <c r="BA29" s="25"/>
      <c r="BB29" s="25"/>
    </row>
    <row r="30" spans="1:54" s="18" customFormat="1" ht="36" customHeight="1" x14ac:dyDescent="0.25">
      <c r="A30" s="17"/>
      <c r="B30" s="191" t="s">
        <v>259</v>
      </c>
      <c r="C30" s="191"/>
      <c r="D30" s="80">
        <v>63.250239889999996</v>
      </c>
      <c r="E30" s="80">
        <v>69.261208400000001</v>
      </c>
      <c r="F30" s="80">
        <v>68.573422059999999</v>
      </c>
      <c r="G30" s="80">
        <v>66.428188810000009</v>
      </c>
      <c r="H30" s="80">
        <v>65.773906069999995</v>
      </c>
      <c r="I30" s="80">
        <v>70.511772179999994</v>
      </c>
      <c r="J30" s="80">
        <v>68.994708599999996</v>
      </c>
      <c r="K30" s="80">
        <v>68.217921109999992</v>
      </c>
      <c r="L30" s="80">
        <v>71.541712329999996</v>
      </c>
      <c r="M30" s="80">
        <v>72.518563659999998</v>
      </c>
      <c r="N30" s="80">
        <v>72.637275489999993</v>
      </c>
      <c r="O30" s="80">
        <v>73.578777919999993</v>
      </c>
      <c r="P30" s="80">
        <v>73.15539729999999</v>
      </c>
      <c r="Q30" s="80">
        <v>72.786816630000004</v>
      </c>
      <c r="R30" s="80">
        <v>70.498606379999998</v>
      </c>
      <c r="S30" s="80">
        <v>100</v>
      </c>
      <c r="T30" s="17"/>
      <c r="AA30" s="19"/>
      <c r="AB30" s="19"/>
      <c r="AC30" s="19"/>
      <c r="AD30" s="19"/>
      <c r="AE30" s="19"/>
      <c r="AI30" s="14"/>
      <c r="AL30" s="21"/>
      <c r="AM30" s="21"/>
      <c r="AN30" s="21"/>
      <c r="AO30" s="21"/>
      <c r="AP30" s="21"/>
      <c r="AQ30" s="21"/>
      <c r="AR30" s="21"/>
      <c r="AS30" s="21"/>
      <c r="AT30" s="21"/>
      <c r="AU30" s="21"/>
      <c r="AV30" s="21"/>
      <c r="AW30" s="21"/>
      <c r="AX30" s="21"/>
      <c r="AY30" s="21"/>
      <c r="AZ30" s="21"/>
      <c r="BA30" s="21"/>
      <c r="BB30" s="21"/>
    </row>
    <row r="31" spans="1:54" s="115" customFormat="1" ht="22.5" customHeight="1" x14ac:dyDescent="0.25">
      <c r="A31" s="120"/>
      <c r="B31" s="121"/>
      <c r="C31" s="81" t="s">
        <v>11</v>
      </c>
      <c r="D31" s="83">
        <v>23.430260139999998</v>
      </c>
      <c r="E31" s="83">
        <v>24.368435130000002</v>
      </c>
      <c r="F31" s="83">
        <v>25.67438503</v>
      </c>
      <c r="G31" s="83">
        <v>24.212958860000001</v>
      </c>
      <c r="H31" s="83">
        <v>22.581224389999999</v>
      </c>
      <c r="I31" s="83">
        <v>24.976306279999999</v>
      </c>
      <c r="J31" s="83">
        <v>26.437626420000001</v>
      </c>
      <c r="K31" s="83">
        <v>25.163822339999999</v>
      </c>
      <c r="L31" s="83">
        <v>26.707954280000003</v>
      </c>
      <c r="M31" s="83">
        <v>26.831119390000001</v>
      </c>
      <c r="N31" s="83">
        <v>26.109137100000002</v>
      </c>
      <c r="O31" s="83">
        <v>26.683810219999998</v>
      </c>
      <c r="P31" s="83">
        <v>26.852991960000001</v>
      </c>
      <c r="Q31" s="83">
        <v>25.86709673</v>
      </c>
      <c r="R31" s="83">
        <v>25.650500260000001</v>
      </c>
      <c r="S31" s="83">
        <v>36.38440754663894</v>
      </c>
      <c r="AL31" s="124"/>
      <c r="AM31" s="124"/>
      <c r="AN31" s="124"/>
      <c r="AO31" s="124"/>
      <c r="AP31" s="124"/>
      <c r="AQ31" s="124"/>
      <c r="AR31" s="124"/>
      <c r="AS31" s="124"/>
      <c r="AT31" s="124"/>
      <c r="AU31" s="124"/>
      <c r="AV31" s="124"/>
      <c r="AW31" s="124"/>
      <c r="AX31" s="124"/>
      <c r="AY31" s="124"/>
      <c r="AZ31" s="124"/>
      <c r="BA31" s="124"/>
      <c r="BB31" s="124"/>
    </row>
    <row r="32" spans="1:54" s="24" customFormat="1" ht="22.5" customHeight="1" x14ac:dyDescent="0.25">
      <c r="B32" s="81"/>
      <c r="C32" s="81" t="s">
        <v>20</v>
      </c>
      <c r="D32" s="83">
        <v>13.0144687</v>
      </c>
      <c r="E32" s="83">
        <v>12.958712799999999</v>
      </c>
      <c r="F32" s="83">
        <v>12.516658700000001</v>
      </c>
      <c r="G32" s="83">
        <v>11.849408799999999</v>
      </c>
      <c r="H32" s="83">
        <v>11.97584</v>
      </c>
      <c r="I32" s="83">
        <v>12.330757799999999</v>
      </c>
      <c r="J32" s="83">
        <v>12.4778807</v>
      </c>
      <c r="K32" s="83">
        <v>12.206766699999999</v>
      </c>
      <c r="L32" s="83">
        <v>12.222250000000001</v>
      </c>
      <c r="M32" s="83">
        <v>12.3806657</v>
      </c>
      <c r="N32" s="83">
        <v>12.688747600000001</v>
      </c>
      <c r="O32" s="83">
        <v>13.005212499999999</v>
      </c>
      <c r="P32" s="83">
        <v>12.89849111</v>
      </c>
      <c r="Q32" s="83">
        <v>12.64894003</v>
      </c>
      <c r="R32" s="83">
        <v>12.59776787</v>
      </c>
      <c r="S32" s="83">
        <v>17.869527522424764</v>
      </c>
      <c r="AL32" s="25"/>
      <c r="AM32" s="25"/>
      <c r="AN32" s="25"/>
      <c r="AO32" s="25"/>
      <c r="AP32" s="25"/>
      <c r="AQ32" s="25"/>
      <c r="AR32" s="25"/>
      <c r="AS32" s="25"/>
      <c r="AT32" s="25"/>
      <c r="AU32" s="25"/>
      <c r="AV32" s="25"/>
      <c r="AW32" s="25"/>
      <c r="AX32" s="25"/>
      <c r="AY32" s="25"/>
      <c r="AZ32" s="25"/>
      <c r="BA32" s="25"/>
      <c r="BB32" s="25"/>
    </row>
    <row r="33" spans="1:54" s="24" customFormat="1" ht="27" customHeight="1" x14ac:dyDescent="0.25">
      <c r="B33" s="81"/>
      <c r="C33" s="82" t="s">
        <v>12</v>
      </c>
      <c r="D33" s="83">
        <v>10.547320449999999</v>
      </c>
      <c r="E33" s="83">
        <v>10.665660899999999</v>
      </c>
      <c r="F33" s="83">
        <v>10.75266029</v>
      </c>
      <c r="G33" s="83">
        <v>10.71270191</v>
      </c>
      <c r="H33" s="83">
        <v>10.603208539999999</v>
      </c>
      <c r="I33" s="83">
        <v>10.803141599999998</v>
      </c>
      <c r="J33" s="83">
        <v>10.870123830000001</v>
      </c>
      <c r="K33" s="83">
        <v>10.66641639</v>
      </c>
      <c r="L33" s="83">
        <v>10.701433840000002</v>
      </c>
      <c r="M33" s="83">
        <v>10.963245520000001</v>
      </c>
      <c r="N33" s="83">
        <v>11.01860078</v>
      </c>
      <c r="O33" s="83">
        <v>11.34798855</v>
      </c>
      <c r="P33" s="83">
        <v>11.226310799999998</v>
      </c>
      <c r="Q33" s="83">
        <v>11.068091089999999</v>
      </c>
      <c r="R33" s="83">
        <v>10.986531419999999</v>
      </c>
      <c r="S33" s="83">
        <v>15.584040570647092</v>
      </c>
      <c r="AL33" s="25"/>
      <c r="AM33" s="25"/>
      <c r="AN33" s="25"/>
      <c r="AO33" s="25"/>
      <c r="AP33" s="25"/>
      <c r="AQ33" s="25"/>
      <c r="AR33" s="25"/>
      <c r="AS33" s="25"/>
      <c r="AT33" s="25"/>
      <c r="AU33" s="25"/>
      <c r="AV33" s="25"/>
      <c r="AW33" s="25"/>
      <c r="AX33" s="25"/>
      <c r="AY33" s="25"/>
      <c r="AZ33" s="25"/>
      <c r="BA33" s="25"/>
      <c r="BB33" s="25"/>
    </row>
    <row r="34" spans="1:54" s="18" customFormat="1" ht="36" customHeight="1" x14ac:dyDescent="0.2">
      <c r="A34" s="17"/>
      <c r="B34" s="191" t="s">
        <v>260</v>
      </c>
      <c r="C34" s="191"/>
      <c r="D34" s="80">
        <v>36.068637199999998</v>
      </c>
      <c r="E34" s="80">
        <v>40.9070769</v>
      </c>
      <c r="F34" s="80">
        <v>38.836227299999997</v>
      </c>
      <c r="G34" s="80">
        <v>37.523851499999999</v>
      </c>
      <c r="H34" s="80">
        <v>38.441195099999995</v>
      </c>
      <c r="I34" s="80">
        <v>39.616762600000001</v>
      </c>
      <c r="J34" s="80">
        <v>36.098415600000003</v>
      </c>
      <c r="K34" s="80">
        <v>36.135109700000001</v>
      </c>
      <c r="L34" s="80">
        <v>37.495423499999994</v>
      </c>
      <c r="M34" s="80">
        <v>37.835597199999995</v>
      </c>
      <c r="N34" s="80">
        <v>38.331701000000002</v>
      </c>
      <c r="O34" s="80">
        <v>38.2113564</v>
      </c>
      <c r="P34" s="80">
        <v>37.677173400000001</v>
      </c>
      <c r="Q34" s="80">
        <v>38.224322460000003</v>
      </c>
      <c r="R34" s="80">
        <v>35.90394568</v>
      </c>
      <c r="S34" s="80">
        <v>100</v>
      </c>
      <c r="T34" s="17"/>
      <c r="Z34" s="20"/>
      <c r="AA34" s="19"/>
      <c r="AB34" s="19"/>
      <c r="AC34" s="19"/>
      <c r="AD34" s="19"/>
      <c r="AE34" s="19"/>
      <c r="AI34" s="14"/>
      <c r="AL34" s="21"/>
      <c r="AM34" s="21"/>
      <c r="AN34" s="21"/>
      <c r="AO34" s="21"/>
      <c r="AP34" s="21"/>
      <c r="AQ34" s="21"/>
      <c r="AR34" s="21"/>
      <c r="AS34" s="21"/>
      <c r="AT34" s="21"/>
      <c r="AU34" s="21"/>
      <c r="AV34" s="21"/>
      <c r="AW34" s="21"/>
      <c r="AX34" s="21"/>
      <c r="AY34" s="21"/>
      <c r="AZ34" s="21"/>
      <c r="BA34" s="21"/>
      <c r="BB34" s="21"/>
    </row>
    <row r="35" spans="1:54" s="115" customFormat="1" ht="22.5" customHeight="1" x14ac:dyDescent="0.25">
      <c r="B35" s="121"/>
      <c r="C35" s="81" t="s">
        <v>11</v>
      </c>
      <c r="D35" s="83">
        <v>5.2924125999999996</v>
      </c>
      <c r="E35" s="83">
        <v>5.2300728999999997</v>
      </c>
      <c r="F35" s="83">
        <v>5.3719317000000002</v>
      </c>
      <c r="G35" s="83">
        <v>4.6857036000000001</v>
      </c>
      <c r="H35" s="83">
        <v>4.4340177999999995</v>
      </c>
      <c r="I35" s="83">
        <v>3.6765999000000003</v>
      </c>
      <c r="J35" s="83">
        <v>3.2353732000000002</v>
      </c>
      <c r="K35" s="83">
        <v>2.7154445000000003</v>
      </c>
      <c r="L35" s="83">
        <v>2.4155781000000003</v>
      </c>
      <c r="M35" s="83">
        <v>2.1096008999999998</v>
      </c>
      <c r="N35" s="83">
        <v>1.8232805000000001</v>
      </c>
      <c r="O35" s="83">
        <v>1.6622648999999998</v>
      </c>
      <c r="P35" s="83">
        <v>1.6867413</v>
      </c>
      <c r="Q35" s="83">
        <v>1.53947155</v>
      </c>
      <c r="R35" s="83">
        <v>1.2292033899999999</v>
      </c>
      <c r="S35" s="83">
        <v>3.4235885965166148</v>
      </c>
      <c r="AL35" s="124"/>
      <c r="AM35" s="124"/>
      <c r="AN35" s="124"/>
      <c r="AO35" s="124"/>
      <c r="AP35" s="124"/>
      <c r="AQ35" s="124"/>
      <c r="AR35" s="124"/>
      <c r="AS35" s="124"/>
      <c r="AT35" s="124"/>
      <c r="AU35" s="124"/>
      <c r="AV35" s="124"/>
      <c r="AW35" s="124"/>
      <c r="AX35" s="124"/>
      <c r="AY35" s="124"/>
      <c r="AZ35" s="124"/>
      <c r="BA35" s="124"/>
      <c r="BB35" s="124"/>
    </row>
    <row r="36" spans="1:54" s="24" customFormat="1" ht="22.5" customHeight="1" x14ac:dyDescent="0.25">
      <c r="B36" s="81"/>
      <c r="C36" s="81" t="s">
        <v>20</v>
      </c>
      <c r="D36" s="83">
        <v>12.9694907</v>
      </c>
      <c r="E36" s="83">
        <v>12.911326800000001</v>
      </c>
      <c r="F36" s="83">
        <v>12.4451927</v>
      </c>
      <c r="G36" s="83">
        <v>11.7547228</v>
      </c>
      <c r="H36" s="83">
        <v>11.880638000000001</v>
      </c>
      <c r="I36" s="83">
        <v>12.230653800000001</v>
      </c>
      <c r="J36" s="83">
        <v>12.3308959</v>
      </c>
      <c r="K36" s="83">
        <v>12.0300216</v>
      </c>
      <c r="L36" s="83">
        <v>12.035444</v>
      </c>
      <c r="M36" s="83">
        <v>12.231854199999999</v>
      </c>
      <c r="N36" s="83">
        <v>12.5716254</v>
      </c>
      <c r="O36" s="83">
        <v>12.888166499999999</v>
      </c>
      <c r="P36" s="83">
        <v>12.775981639999999</v>
      </c>
      <c r="Q36" s="83">
        <v>12.52613412</v>
      </c>
      <c r="R36" s="83">
        <v>12.47293412</v>
      </c>
      <c r="S36" s="83">
        <v>34.739730923077758</v>
      </c>
      <c r="AL36" s="25"/>
      <c r="AM36" s="25"/>
      <c r="AN36" s="25"/>
      <c r="AO36" s="25"/>
      <c r="AP36" s="25"/>
      <c r="AQ36" s="25"/>
      <c r="AR36" s="25"/>
      <c r="AS36" s="25"/>
      <c r="AT36" s="25"/>
      <c r="AU36" s="25"/>
      <c r="AV36" s="25"/>
      <c r="AW36" s="25"/>
      <c r="AX36" s="25"/>
      <c r="AY36" s="25"/>
      <c r="AZ36" s="25"/>
      <c r="BA36" s="25"/>
      <c r="BB36" s="25"/>
    </row>
    <row r="37" spans="1:54" s="24" customFormat="1" ht="27" customHeight="1" x14ac:dyDescent="0.25">
      <c r="B37" s="81"/>
      <c r="C37" s="82" t="s">
        <v>12</v>
      </c>
      <c r="D37" s="83">
        <v>1.9815084999999999</v>
      </c>
      <c r="E37" s="83">
        <v>1.9604958000000001</v>
      </c>
      <c r="F37" s="83">
        <v>1.9623636000000002</v>
      </c>
      <c r="G37" s="83">
        <v>1.9312640000000001</v>
      </c>
      <c r="H37" s="83">
        <v>1.9061853000000002</v>
      </c>
      <c r="I37" s="83">
        <v>1.8232691000000001</v>
      </c>
      <c r="J37" s="83">
        <v>1.7623369</v>
      </c>
      <c r="K37" s="83">
        <v>1.6984553999999998</v>
      </c>
      <c r="L37" s="83">
        <v>1.6826233000000002</v>
      </c>
      <c r="M37" s="83">
        <v>1.6646125000000001</v>
      </c>
      <c r="N37" s="83">
        <v>1.6624407999999999</v>
      </c>
      <c r="O37" s="83">
        <v>1.6464421999999999</v>
      </c>
      <c r="P37" s="83">
        <v>1.6058984000000001</v>
      </c>
      <c r="Q37" s="83">
        <v>1.5831704899999999</v>
      </c>
      <c r="R37" s="83">
        <v>1.5168044600000001</v>
      </c>
      <c r="S37" s="83">
        <v>4.2246177440183788</v>
      </c>
      <c r="AL37" s="25"/>
      <c r="AM37" s="25"/>
      <c r="AN37" s="25"/>
      <c r="AO37" s="25"/>
      <c r="AP37" s="25"/>
      <c r="AQ37" s="25"/>
      <c r="AR37" s="25"/>
      <c r="AS37" s="25"/>
      <c r="AT37" s="25"/>
      <c r="AU37" s="25"/>
      <c r="AV37" s="25"/>
      <c r="AW37" s="25"/>
      <c r="AX37" s="25"/>
      <c r="AY37" s="25"/>
      <c r="AZ37" s="25"/>
      <c r="BA37" s="25"/>
      <c r="BB37" s="25"/>
    </row>
    <row r="38" spans="1:54" s="18" customFormat="1" ht="36" customHeight="1" x14ac:dyDescent="0.25">
      <c r="A38" s="17"/>
      <c r="B38" s="191" t="s">
        <v>261</v>
      </c>
      <c r="C38" s="191"/>
      <c r="D38" s="80">
        <v>1.7813977000000001</v>
      </c>
      <c r="E38" s="80">
        <v>1.8109236900000001</v>
      </c>
      <c r="F38" s="80">
        <v>1.8493710000000001</v>
      </c>
      <c r="G38" s="80">
        <v>1.8372251799999999</v>
      </c>
      <c r="H38" s="80">
        <v>1.8404854900000001</v>
      </c>
      <c r="I38" s="80">
        <v>2.1241678700000004</v>
      </c>
      <c r="J38" s="80">
        <v>2.37702334</v>
      </c>
      <c r="K38" s="80">
        <v>2.4033393999999997</v>
      </c>
      <c r="L38" s="80">
        <v>2.53791163</v>
      </c>
      <c r="M38" s="80">
        <v>2.7174687500000001</v>
      </c>
      <c r="N38" s="80">
        <v>2.8397071700000001</v>
      </c>
      <c r="O38" s="80">
        <v>3.0167013200000001</v>
      </c>
      <c r="P38" s="80">
        <v>3.2233711299999999</v>
      </c>
      <c r="Q38" s="80">
        <v>3.4737476099999998</v>
      </c>
      <c r="R38" s="80">
        <v>3.5599321399999999</v>
      </c>
      <c r="S38" s="80">
        <v>100</v>
      </c>
      <c r="T38" s="17"/>
      <c r="Y38" s="26"/>
      <c r="AA38" s="19"/>
      <c r="AB38" s="19"/>
      <c r="AC38" s="19"/>
      <c r="AD38" s="19"/>
      <c r="AE38" s="19"/>
      <c r="AI38" s="14"/>
      <c r="AL38" s="21"/>
      <c r="AM38" s="21"/>
      <c r="AN38" s="21"/>
      <c r="AO38" s="21"/>
      <c r="AP38" s="21"/>
      <c r="AQ38" s="21"/>
      <c r="AR38" s="21"/>
      <c r="AS38" s="21"/>
      <c r="AT38" s="21"/>
      <c r="AU38" s="21"/>
      <c r="AV38" s="21"/>
      <c r="AW38" s="21"/>
      <c r="AX38" s="21"/>
      <c r="AY38" s="21"/>
      <c r="AZ38" s="21"/>
      <c r="BA38" s="21"/>
      <c r="BB38" s="21"/>
    </row>
    <row r="39" spans="1:54" s="115" customFormat="1" ht="22.5" customHeight="1" x14ac:dyDescent="0.25">
      <c r="B39" s="121"/>
      <c r="C39" s="81" t="s">
        <v>11</v>
      </c>
      <c r="D39" s="83">
        <v>0.80550269000000008</v>
      </c>
      <c r="E39" s="83">
        <v>0.84439721000000001</v>
      </c>
      <c r="F39" s="83">
        <v>0.87174474999999996</v>
      </c>
      <c r="G39" s="83">
        <v>0.82550064000000001</v>
      </c>
      <c r="H39" s="83">
        <v>0.82555975000000004</v>
      </c>
      <c r="I39" s="83">
        <v>1.0108332500000001</v>
      </c>
      <c r="J39" s="83">
        <v>1.2140126900000001</v>
      </c>
      <c r="K39" s="83">
        <v>1.3018699599999999</v>
      </c>
      <c r="L39" s="83">
        <v>1.4062274100000001</v>
      </c>
      <c r="M39" s="83">
        <v>1.4977287100000001</v>
      </c>
      <c r="N39" s="83">
        <v>1.6001846599999998</v>
      </c>
      <c r="O39" s="83">
        <v>1.7002982199999999</v>
      </c>
      <c r="P39" s="83">
        <v>2.2396880399999999</v>
      </c>
      <c r="Q39" s="83">
        <v>2.4557734399999998</v>
      </c>
      <c r="R39" s="83">
        <v>2.5421349599999998</v>
      </c>
      <c r="S39" s="83">
        <v>71.409646589499303</v>
      </c>
      <c r="AL39" s="124"/>
      <c r="AM39" s="124"/>
      <c r="AN39" s="124"/>
      <c r="AO39" s="124"/>
      <c r="AP39" s="124"/>
      <c r="AQ39" s="124"/>
      <c r="AR39" s="124"/>
      <c r="AS39" s="124"/>
      <c r="AT39" s="124"/>
      <c r="AU39" s="124"/>
      <c r="AV39" s="124"/>
      <c r="AW39" s="124"/>
      <c r="AX39" s="124"/>
      <c r="AY39" s="124"/>
      <c r="AZ39" s="124"/>
      <c r="BA39" s="124"/>
      <c r="BB39" s="124"/>
    </row>
    <row r="40" spans="1:54" s="24" customFormat="1" ht="22.5" customHeight="1" x14ac:dyDescent="0.25">
      <c r="B40" s="81"/>
      <c r="C40" s="81" t="s">
        <v>20</v>
      </c>
      <c r="D40" s="83">
        <v>0</v>
      </c>
      <c r="E40" s="83">
        <v>0</v>
      </c>
      <c r="F40" s="83">
        <v>0</v>
      </c>
      <c r="G40" s="83">
        <v>0</v>
      </c>
      <c r="H40" s="83">
        <v>0</v>
      </c>
      <c r="I40" s="83">
        <v>0</v>
      </c>
      <c r="J40" s="83">
        <v>0</v>
      </c>
      <c r="K40" s="83">
        <v>0</v>
      </c>
      <c r="L40" s="83">
        <v>0</v>
      </c>
      <c r="M40" s="83">
        <v>0</v>
      </c>
      <c r="N40" s="83">
        <v>0</v>
      </c>
      <c r="O40" s="83">
        <v>0</v>
      </c>
      <c r="P40" s="83">
        <v>0</v>
      </c>
      <c r="Q40" s="83">
        <v>0</v>
      </c>
      <c r="R40" s="83">
        <v>0</v>
      </c>
      <c r="S40" s="83">
        <v>0</v>
      </c>
      <c r="AL40" s="25"/>
      <c r="AM40" s="25"/>
      <c r="AN40" s="25"/>
      <c r="AO40" s="25"/>
      <c r="AP40" s="25"/>
      <c r="AQ40" s="25"/>
      <c r="AR40" s="25"/>
      <c r="AS40" s="25"/>
      <c r="AT40" s="25"/>
      <c r="AU40" s="25"/>
      <c r="AV40" s="25"/>
      <c r="AW40" s="25"/>
      <c r="AX40" s="25"/>
      <c r="AY40" s="25"/>
      <c r="AZ40" s="25"/>
      <c r="BA40" s="25"/>
      <c r="BB40" s="25"/>
    </row>
    <row r="41" spans="1:54" s="24" customFormat="1" ht="27" customHeight="1" x14ac:dyDescent="0.25">
      <c r="B41" s="81"/>
      <c r="C41" s="82" t="s">
        <v>12</v>
      </c>
      <c r="D41" s="83">
        <v>0.96802279999999996</v>
      </c>
      <c r="E41" s="83">
        <v>0.95293980999999994</v>
      </c>
      <c r="F41" s="83">
        <v>0.96534450999999999</v>
      </c>
      <c r="G41" s="83">
        <v>0.99880789999999997</v>
      </c>
      <c r="H41" s="83">
        <v>1.0025485900000002</v>
      </c>
      <c r="I41" s="83">
        <v>1.0994994200000001</v>
      </c>
      <c r="J41" s="83">
        <v>1.15215409</v>
      </c>
      <c r="K41" s="83">
        <v>1.0965079599999998</v>
      </c>
      <c r="L41" s="83">
        <v>1.1269800999999999</v>
      </c>
      <c r="M41" s="83">
        <v>1.2167615900000002</v>
      </c>
      <c r="N41" s="83">
        <v>1.2367163000000001</v>
      </c>
      <c r="O41" s="83">
        <v>1.3010066999999998</v>
      </c>
      <c r="P41" s="83">
        <v>0.97195323000000011</v>
      </c>
      <c r="Q41" s="83">
        <v>1.00811666</v>
      </c>
      <c r="R41" s="83">
        <v>1.0075333900000001</v>
      </c>
      <c r="S41" s="83">
        <v>28.302039206848477</v>
      </c>
      <c r="AL41" s="25"/>
      <c r="AM41" s="25"/>
      <c r="AN41" s="25"/>
      <c r="AO41" s="25"/>
      <c r="AP41" s="25"/>
      <c r="AQ41" s="25"/>
      <c r="AR41" s="25"/>
      <c r="AS41" s="25"/>
      <c r="AT41" s="25"/>
      <c r="AU41" s="25"/>
      <c r="AV41" s="25"/>
      <c r="AW41" s="25"/>
      <c r="AX41" s="25"/>
      <c r="AY41" s="25"/>
      <c r="AZ41" s="25"/>
      <c r="BA41" s="25"/>
      <c r="BB41" s="25"/>
    </row>
    <row r="42" spans="1:54" s="18" customFormat="1" ht="36" customHeight="1" x14ac:dyDescent="0.25">
      <c r="A42" s="17"/>
      <c r="B42" s="191" t="s">
        <v>262</v>
      </c>
      <c r="C42" s="191"/>
      <c r="D42" s="80">
        <v>36.068637199999998</v>
      </c>
      <c r="E42" s="80">
        <v>40.9070769</v>
      </c>
      <c r="F42" s="80">
        <v>38.836227299999997</v>
      </c>
      <c r="G42" s="80">
        <v>37.523851499999999</v>
      </c>
      <c r="H42" s="80">
        <v>38.441195099999995</v>
      </c>
      <c r="I42" s="80">
        <v>39.616762600000001</v>
      </c>
      <c r="J42" s="80">
        <v>36.098415600000003</v>
      </c>
      <c r="K42" s="80">
        <v>36.135109700000001</v>
      </c>
      <c r="L42" s="80">
        <v>37.495423499999994</v>
      </c>
      <c r="M42" s="80">
        <v>37.835597199999995</v>
      </c>
      <c r="N42" s="80">
        <v>38.331701000000002</v>
      </c>
      <c r="O42" s="80">
        <v>38.2113564</v>
      </c>
      <c r="P42" s="80">
        <v>37.677173400000001</v>
      </c>
      <c r="Q42" s="80">
        <v>38.224322460000003</v>
      </c>
      <c r="R42" s="80">
        <v>35.90394568</v>
      </c>
      <c r="S42" s="80">
        <v>100</v>
      </c>
      <c r="T42" s="17"/>
      <c r="AA42" s="19"/>
      <c r="AB42" s="19"/>
      <c r="AC42" s="19"/>
      <c r="AD42" s="19"/>
      <c r="AE42" s="19"/>
      <c r="AI42" s="14"/>
      <c r="AL42" s="21"/>
      <c r="AM42" s="21"/>
      <c r="AN42" s="21"/>
      <c r="AO42" s="21"/>
      <c r="AP42" s="21"/>
      <c r="AQ42" s="21"/>
      <c r="AR42" s="21"/>
      <c r="AS42" s="21"/>
      <c r="AT42" s="21"/>
      <c r="AU42" s="21"/>
      <c r="AV42" s="21"/>
      <c r="AW42" s="21"/>
      <c r="AX42" s="21"/>
      <c r="AY42" s="21"/>
      <c r="AZ42" s="21"/>
      <c r="BA42" s="21"/>
      <c r="BB42" s="21"/>
    </row>
    <row r="43" spans="1:54" s="115" customFormat="1" ht="22.5" customHeight="1" x14ac:dyDescent="0.25">
      <c r="B43" s="121"/>
      <c r="C43" s="81" t="s">
        <v>13</v>
      </c>
      <c r="D43" s="83">
        <v>8.4412299999999991</v>
      </c>
      <c r="E43" s="83">
        <v>8.2250899999999998</v>
      </c>
      <c r="F43" s="83">
        <v>7.9971800000000002</v>
      </c>
      <c r="G43" s="83">
        <v>7.5873699999999999</v>
      </c>
      <c r="H43" s="83">
        <v>7.74038</v>
      </c>
      <c r="I43" s="83">
        <v>7.80565</v>
      </c>
      <c r="J43" s="83">
        <v>7.8323999999999998</v>
      </c>
      <c r="K43" s="83">
        <v>7.6900900000000005</v>
      </c>
      <c r="L43" s="83">
        <v>7.6943700000000002</v>
      </c>
      <c r="M43" s="83">
        <v>7.8259799999999995</v>
      </c>
      <c r="N43" s="83">
        <v>8.0998999999999999</v>
      </c>
      <c r="O43" s="83">
        <v>8.3735324999999996</v>
      </c>
      <c r="P43" s="83">
        <v>8.2109393700000002</v>
      </c>
      <c r="Q43" s="83">
        <v>7.9897416799999998</v>
      </c>
      <c r="R43" s="83">
        <v>8.004016</v>
      </c>
      <c r="S43" s="83">
        <v>22.292859039329965</v>
      </c>
      <c r="AL43" s="124"/>
      <c r="AM43" s="124"/>
      <c r="AN43" s="124"/>
      <c r="AO43" s="124"/>
      <c r="AP43" s="124"/>
      <c r="AQ43" s="124"/>
      <c r="AR43" s="124"/>
      <c r="AS43" s="124"/>
      <c r="AT43" s="124"/>
      <c r="AU43" s="124"/>
      <c r="AV43" s="124"/>
      <c r="AW43" s="124"/>
      <c r="AX43" s="124"/>
      <c r="AY43" s="124"/>
      <c r="AZ43" s="124"/>
      <c r="BA43" s="124"/>
      <c r="BB43" s="124"/>
    </row>
    <row r="44" spans="1:54" s="24" customFormat="1" ht="22.5" customHeight="1" x14ac:dyDescent="0.25">
      <c r="B44" s="81"/>
      <c r="C44" s="81" t="s">
        <v>2</v>
      </c>
      <c r="D44" s="83">
        <v>5.2837277999999994</v>
      </c>
      <c r="E44" s="83">
        <v>5.0965375999999996</v>
      </c>
      <c r="F44" s="83">
        <v>4.7873118000000003</v>
      </c>
      <c r="G44" s="83">
        <v>4.6528657999999998</v>
      </c>
      <c r="H44" s="83">
        <v>4.4770517999999999</v>
      </c>
      <c r="I44" s="83">
        <v>4.7138836</v>
      </c>
      <c r="J44" s="83">
        <v>4.7966195999999997</v>
      </c>
      <c r="K44" s="83">
        <v>4.7593883999999997</v>
      </c>
      <c r="L44" s="83">
        <v>4.7418069999999997</v>
      </c>
      <c r="M44" s="83">
        <v>4.7976538</v>
      </c>
      <c r="N44" s="83">
        <v>4.8700478</v>
      </c>
      <c r="O44" s="83">
        <v>4.9021080000000001</v>
      </c>
      <c r="P44" s="83">
        <v>4.8884741400000005</v>
      </c>
      <c r="Q44" s="83">
        <v>4.8861960099999999</v>
      </c>
      <c r="R44" s="83">
        <v>4.7898254299999996</v>
      </c>
      <c r="S44" s="83">
        <v>13.340665877478008</v>
      </c>
      <c r="AL44" s="25"/>
      <c r="AM44" s="25"/>
      <c r="AN44" s="25"/>
      <c r="AO44" s="25"/>
      <c r="AP44" s="25"/>
      <c r="AQ44" s="25"/>
      <c r="AR44" s="25"/>
      <c r="AS44" s="25"/>
      <c r="AT44" s="25"/>
      <c r="AU44" s="25"/>
      <c r="AV44" s="25"/>
      <c r="AW44" s="25"/>
      <c r="AX44" s="25"/>
      <c r="AY44" s="25"/>
      <c r="AZ44" s="25"/>
      <c r="BA44" s="25"/>
      <c r="BB44" s="25"/>
    </row>
    <row r="45" spans="1:54" s="24" customFormat="1" ht="22.5" customHeight="1" x14ac:dyDescent="0.25">
      <c r="B45" s="81"/>
      <c r="C45" s="81" t="s">
        <v>14</v>
      </c>
      <c r="D45" s="83">
        <v>4.9940002000000003</v>
      </c>
      <c r="E45" s="83">
        <v>4.8672538000000003</v>
      </c>
      <c r="F45" s="83">
        <v>4.6156814000000006</v>
      </c>
      <c r="G45" s="83">
        <v>3.9166558</v>
      </c>
      <c r="H45" s="83">
        <v>3.5738643999999997</v>
      </c>
      <c r="I45" s="83">
        <v>3.7006107999999998</v>
      </c>
      <c r="J45" s="83">
        <v>3.3050084000000002</v>
      </c>
      <c r="K45" s="83">
        <v>2.7365699999999999</v>
      </c>
      <c r="L45" s="83">
        <v>2.4485100000000002</v>
      </c>
      <c r="M45" s="83">
        <v>2.1441265999999999</v>
      </c>
      <c r="N45" s="83">
        <v>1.8570268000000001</v>
      </c>
      <c r="O45" s="83">
        <v>1.7264396</v>
      </c>
      <c r="P45" s="83">
        <v>1.7087796000000002</v>
      </c>
      <c r="Q45" s="83">
        <v>1.4956809800000002</v>
      </c>
      <c r="R45" s="83">
        <v>1.16260863</v>
      </c>
      <c r="S45" s="83">
        <v>3.2381082579668168</v>
      </c>
      <c r="AL45" s="25"/>
      <c r="AM45" s="25"/>
      <c r="AN45" s="25"/>
      <c r="AO45" s="25"/>
      <c r="AP45" s="25"/>
      <c r="AQ45" s="25"/>
      <c r="AR45" s="25"/>
      <c r="AS45" s="25"/>
      <c r="AT45" s="25"/>
      <c r="AU45" s="25"/>
      <c r="AV45" s="25"/>
      <c r="AW45" s="25"/>
      <c r="AX45" s="25"/>
      <c r="AY45" s="25"/>
      <c r="AZ45" s="25"/>
      <c r="BA45" s="25"/>
      <c r="BB45" s="25"/>
    </row>
    <row r="46" spans="1:54" s="24" customFormat="1" ht="22.5" customHeight="1" x14ac:dyDescent="0.25">
      <c r="B46" s="81"/>
      <c r="C46" s="81" t="s">
        <v>15</v>
      </c>
      <c r="D46" s="83">
        <v>0.4103755</v>
      </c>
      <c r="E46" s="83">
        <v>0.36977659999999996</v>
      </c>
      <c r="F46" s="83">
        <v>0.31958999999999999</v>
      </c>
      <c r="G46" s="83">
        <v>0.26525969999999999</v>
      </c>
      <c r="H46" s="83">
        <v>0.25886790000000004</v>
      </c>
      <c r="I46" s="83">
        <v>0.23117009999999999</v>
      </c>
      <c r="J46" s="83">
        <v>0.23223540000000001</v>
      </c>
      <c r="K46" s="83">
        <v>0.223713</v>
      </c>
      <c r="L46" s="83">
        <v>0.2364966</v>
      </c>
      <c r="M46" s="83">
        <v>0.25886790000000004</v>
      </c>
      <c r="N46" s="83">
        <v>0.2844351</v>
      </c>
      <c r="O46" s="83">
        <v>0.24608430000000001</v>
      </c>
      <c r="P46" s="83">
        <v>0.27717187999999998</v>
      </c>
      <c r="Q46" s="83">
        <v>0.26180239</v>
      </c>
      <c r="R46" s="83">
        <v>0.28164702999999996</v>
      </c>
      <c r="S46" s="83">
        <v>0.78444590048744733</v>
      </c>
      <c r="AL46" s="25"/>
      <c r="AM46" s="25"/>
      <c r="AN46" s="25"/>
      <c r="AO46" s="25"/>
      <c r="AP46" s="25"/>
      <c r="AQ46" s="25"/>
      <c r="AR46" s="25"/>
      <c r="AS46" s="25"/>
      <c r="AT46" s="25"/>
      <c r="AU46" s="25"/>
      <c r="AV46" s="25"/>
      <c r="AW46" s="25"/>
      <c r="AX46" s="25"/>
      <c r="AY46" s="25"/>
      <c r="AZ46" s="25"/>
      <c r="BA46" s="25"/>
      <c r="BB46" s="25"/>
    </row>
    <row r="47" spans="1:54" s="24" customFormat="1" ht="27" customHeight="1" x14ac:dyDescent="0.25">
      <c r="B47" s="81"/>
      <c r="C47" s="82" t="s">
        <v>16</v>
      </c>
      <c r="D47" s="83">
        <v>2.2051743999999998</v>
      </c>
      <c r="E47" s="83">
        <v>2.4141689</v>
      </c>
      <c r="F47" s="83">
        <v>3.0965077000000001</v>
      </c>
      <c r="G47" s="83">
        <v>3.2207746999999998</v>
      </c>
      <c r="H47" s="83">
        <v>3.5133670000000001</v>
      </c>
      <c r="I47" s="83">
        <v>3.0377632999999999</v>
      </c>
      <c r="J47" s="83">
        <v>2.4435411</v>
      </c>
      <c r="K47" s="83">
        <v>2.1385221000000003</v>
      </c>
      <c r="L47" s="83">
        <v>2.7869698999999999</v>
      </c>
      <c r="M47" s="83">
        <v>2.8152124000000001</v>
      </c>
      <c r="N47" s="83">
        <v>2.4729133000000001</v>
      </c>
      <c r="O47" s="83">
        <v>3.0671355</v>
      </c>
      <c r="P47" s="83">
        <v>2.4006576900000001</v>
      </c>
      <c r="Q47" s="83">
        <v>2.89557091</v>
      </c>
      <c r="R47" s="83">
        <v>2.9460625399999998</v>
      </c>
      <c r="S47" s="83">
        <v>8.2054005046054872</v>
      </c>
      <c r="AL47" s="25"/>
      <c r="AM47" s="25"/>
      <c r="AN47" s="25"/>
      <c r="AO47" s="25"/>
      <c r="AP47" s="25"/>
      <c r="AQ47" s="25"/>
      <c r="AR47" s="25"/>
      <c r="AS47" s="25"/>
      <c r="AT47" s="25"/>
      <c r="AU47" s="25"/>
      <c r="AV47" s="25"/>
      <c r="AW47" s="25"/>
      <c r="AX47" s="25"/>
      <c r="AY47" s="25"/>
      <c r="AZ47" s="25"/>
      <c r="BA47" s="25"/>
      <c r="BB47" s="25"/>
    </row>
    <row r="48" spans="1:54" s="18" customFormat="1" ht="36" customHeight="1" x14ac:dyDescent="0.25">
      <c r="A48" s="17"/>
      <c r="B48" s="191" t="s">
        <v>263</v>
      </c>
      <c r="C48" s="191"/>
      <c r="D48" s="80">
        <v>72.359623429999999</v>
      </c>
      <c r="E48" s="80">
        <v>73.337000639999999</v>
      </c>
      <c r="F48" s="80">
        <v>77.590202110000007</v>
      </c>
      <c r="G48" s="80">
        <v>74.205171140000004</v>
      </c>
      <c r="H48" s="80">
        <v>74.939489789999996</v>
      </c>
      <c r="I48" s="80">
        <v>77.301703689999997</v>
      </c>
      <c r="J48" s="80">
        <v>71.873470839999996</v>
      </c>
      <c r="K48" s="80">
        <v>74.605120159999998</v>
      </c>
      <c r="L48" s="80">
        <v>75.124065549999997</v>
      </c>
      <c r="M48" s="80">
        <v>78.855439020000006</v>
      </c>
      <c r="N48" s="80">
        <v>78.583234500000003</v>
      </c>
      <c r="O48" s="80">
        <v>80.138195910000007</v>
      </c>
      <c r="P48" s="80">
        <v>81.411195559999996</v>
      </c>
      <c r="Q48" s="80">
        <v>82.630725959999992</v>
      </c>
      <c r="R48" s="80">
        <v>80.608398380000011</v>
      </c>
      <c r="S48" s="80">
        <v>100</v>
      </c>
      <c r="T48" s="17"/>
      <c r="AA48" s="19"/>
      <c r="AB48" s="19"/>
      <c r="AC48" s="19"/>
      <c r="AD48" s="19"/>
      <c r="AE48" s="19"/>
      <c r="AI48" s="14"/>
      <c r="AL48" s="21"/>
      <c r="AM48" s="21"/>
      <c r="AN48" s="21"/>
      <c r="AO48" s="21"/>
      <c r="AP48" s="21"/>
      <c r="AQ48" s="21"/>
      <c r="AR48" s="21"/>
      <c r="AS48" s="21"/>
      <c r="AT48" s="21"/>
      <c r="AU48" s="21"/>
      <c r="AV48" s="21"/>
      <c r="AW48" s="21"/>
      <c r="AX48" s="21"/>
      <c r="AY48" s="21"/>
      <c r="AZ48" s="21"/>
      <c r="BA48" s="21"/>
      <c r="BB48" s="21"/>
    </row>
    <row r="49" spans="1:54" s="115" customFormat="1" ht="22.5" customHeight="1" x14ac:dyDescent="0.25">
      <c r="B49" s="121"/>
      <c r="C49" s="81" t="s">
        <v>4</v>
      </c>
      <c r="D49" s="83">
        <v>64.010683599999993</v>
      </c>
      <c r="E49" s="83">
        <v>64.283082300000004</v>
      </c>
      <c r="F49" s="83">
        <v>67.925302400000007</v>
      </c>
      <c r="G49" s="83">
        <v>63.624261400000002</v>
      </c>
      <c r="H49" s="83">
        <v>64.616459699999993</v>
      </c>
      <c r="I49" s="83">
        <v>64.362892799999997</v>
      </c>
      <c r="J49" s="83">
        <v>57.633850500000001</v>
      </c>
      <c r="K49" s="83">
        <v>61.086595800000005</v>
      </c>
      <c r="L49" s="83">
        <v>61.520892199999999</v>
      </c>
      <c r="M49" s="83">
        <v>64.531341600000005</v>
      </c>
      <c r="N49" s="83">
        <v>63.239953700000001</v>
      </c>
      <c r="O49" s="83">
        <v>64.149936600000004</v>
      </c>
      <c r="P49" s="83">
        <v>63.619162089999996</v>
      </c>
      <c r="Q49" s="83">
        <v>64.566562919999996</v>
      </c>
      <c r="R49" s="83">
        <v>62.832040130000003</v>
      </c>
      <c r="S49" s="83">
        <v>77.947262807282684</v>
      </c>
      <c r="AL49" s="124"/>
      <c r="AM49" s="124"/>
      <c r="AN49" s="124"/>
      <c r="AO49" s="124"/>
      <c r="AP49" s="124"/>
      <c r="AQ49" s="124"/>
      <c r="AR49" s="124"/>
      <c r="AS49" s="124"/>
      <c r="AT49" s="124"/>
      <c r="AU49" s="124"/>
      <c r="AV49" s="124"/>
      <c r="AW49" s="124"/>
      <c r="AX49" s="124"/>
      <c r="AY49" s="124"/>
      <c r="AZ49" s="124"/>
      <c r="BA49" s="124"/>
      <c r="BB49" s="124"/>
    </row>
    <row r="50" spans="1:54" s="24" customFormat="1" ht="22.5" customHeight="1" x14ac:dyDescent="0.25">
      <c r="B50" s="81"/>
      <c r="C50" s="81" t="s">
        <v>0</v>
      </c>
      <c r="D50" s="83">
        <v>8.3489398299999991</v>
      </c>
      <c r="E50" s="83">
        <v>9.053918340000001</v>
      </c>
      <c r="F50" s="83">
        <v>9.6648997100000003</v>
      </c>
      <c r="G50" s="83">
        <v>10.580909739999999</v>
      </c>
      <c r="H50" s="83">
        <v>10.32303009</v>
      </c>
      <c r="I50" s="83">
        <v>12.938810890000001</v>
      </c>
      <c r="J50" s="83">
        <v>14.23962034</v>
      </c>
      <c r="K50" s="83">
        <v>13.518524359999999</v>
      </c>
      <c r="L50" s="83">
        <v>13.603173349999999</v>
      </c>
      <c r="M50" s="83">
        <v>14.324097419999999</v>
      </c>
      <c r="N50" s="83">
        <v>15.3432808</v>
      </c>
      <c r="O50" s="83">
        <v>15.98825931</v>
      </c>
      <c r="P50" s="83">
        <v>17.79203347</v>
      </c>
      <c r="Q50" s="83">
        <v>18.06416304</v>
      </c>
      <c r="R50" s="83">
        <v>17.776358250000001</v>
      </c>
      <c r="S50" s="83">
        <v>22.052737192717313</v>
      </c>
      <c r="W50" s="49"/>
      <c r="AL50" s="25"/>
      <c r="AM50" s="25"/>
      <c r="AN50" s="25"/>
      <c r="AO50" s="25"/>
      <c r="AP50" s="25"/>
      <c r="AQ50" s="25"/>
      <c r="AR50" s="25"/>
      <c r="AS50" s="25"/>
      <c r="AT50" s="25"/>
      <c r="AU50" s="25"/>
      <c r="AV50" s="25"/>
      <c r="AW50" s="25"/>
      <c r="AX50" s="25"/>
      <c r="AY50" s="25"/>
      <c r="AZ50" s="25"/>
      <c r="BA50" s="25"/>
      <c r="BB50" s="25"/>
    </row>
    <row r="51" spans="1:54" s="24" customFormat="1" ht="22.5" customHeight="1" x14ac:dyDescent="0.25">
      <c r="B51" s="81"/>
      <c r="C51" s="81" t="s">
        <v>13</v>
      </c>
      <c r="D51" s="83">
        <v>4.0659999999999995E-2</v>
      </c>
      <c r="E51" s="83">
        <v>2.0329999999999997E-2</v>
      </c>
      <c r="F51" s="83">
        <v>0</v>
      </c>
      <c r="G51" s="83">
        <v>0</v>
      </c>
      <c r="H51" s="83">
        <v>0</v>
      </c>
      <c r="I51" s="83">
        <v>0</v>
      </c>
      <c r="J51" s="83">
        <v>6.0990000000000003E-2</v>
      </c>
      <c r="K51" s="83">
        <v>0</v>
      </c>
      <c r="L51" s="83">
        <v>0</v>
      </c>
      <c r="M51" s="83">
        <v>0</v>
      </c>
      <c r="N51" s="83">
        <v>0.15943000000000002</v>
      </c>
      <c r="O51" s="83">
        <v>0.13269239999999999</v>
      </c>
      <c r="P51" s="83">
        <v>0.134854</v>
      </c>
      <c r="Q51" s="83">
        <v>0.10624164</v>
      </c>
      <c r="R51" s="83">
        <v>0.19626171000000001</v>
      </c>
      <c r="S51" s="83">
        <v>0.24347551116794686</v>
      </c>
      <c r="AL51" s="25"/>
      <c r="AM51" s="25"/>
      <c r="AN51" s="25"/>
      <c r="AO51" s="25"/>
      <c r="AP51" s="25"/>
      <c r="AQ51" s="25"/>
      <c r="AR51" s="25"/>
      <c r="AS51" s="25"/>
      <c r="AT51" s="25"/>
      <c r="AU51" s="25"/>
      <c r="AV51" s="25"/>
      <c r="AW51" s="25"/>
      <c r="AX51" s="25"/>
      <c r="AY51" s="25"/>
      <c r="AZ51" s="25"/>
      <c r="BA51" s="25"/>
      <c r="BB51" s="25"/>
    </row>
    <row r="52" spans="1:54" s="24" customFormat="1" ht="22.5" customHeight="1" x14ac:dyDescent="0.25">
      <c r="B52" s="81"/>
      <c r="C52" s="81" t="s">
        <v>2</v>
      </c>
      <c r="D52" s="83">
        <v>0</v>
      </c>
      <c r="E52" s="83">
        <v>7.1359800000000001E-2</v>
      </c>
      <c r="F52" s="83">
        <v>0</v>
      </c>
      <c r="G52" s="83">
        <v>0</v>
      </c>
      <c r="H52" s="83">
        <v>0</v>
      </c>
      <c r="I52" s="83">
        <v>0</v>
      </c>
      <c r="J52" s="83">
        <v>0</v>
      </c>
      <c r="K52" s="83">
        <v>0</v>
      </c>
      <c r="L52" s="83">
        <v>3.8265399999999998E-2</v>
      </c>
      <c r="M52" s="83">
        <v>0</v>
      </c>
      <c r="N52" s="83">
        <v>7.5496599999999997E-2</v>
      </c>
      <c r="O52" s="83">
        <v>0</v>
      </c>
      <c r="P52" s="83">
        <v>3.9948039999999997E-2</v>
      </c>
      <c r="Q52" s="83">
        <v>0</v>
      </c>
      <c r="R52" s="83">
        <v>0</v>
      </c>
      <c r="S52" s="83">
        <v>0</v>
      </c>
      <c r="AL52" s="25"/>
      <c r="AM52" s="25"/>
      <c r="AN52" s="25"/>
      <c r="AO52" s="25"/>
      <c r="AP52" s="25"/>
      <c r="AQ52" s="25"/>
      <c r="AR52" s="25"/>
      <c r="AS52" s="25"/>
      <c r="AT52" s="25"/>
      <c r="AU52" s="25"/>
      <c r="AV52" s="25"/>
      <c r="AW52" s="25"/>
      <c r="AX52" s="25"/>
      <c r="AY52" s="25"/>
      <c r="AZ52" s="25"/>
      <c r="BA52" s="25"/>
      <c r="BB52" s="25"/>
    </row>
    <row r="53" spans="1:54" s="24" customFormat="1" ht="22.5" customHeight="1" x14ac:dyDescent="0.25">
      <c r="B53" s="81"/>
      <c r="C53" s="81" t="s">
        <v>14</v>
      </c>
      <c r="D53" s="83">
        <v>0.12482599999999999</v>
      </c>
      <c r="E53" s="83">
        <v>2.3064003999999998</v>
      </c>
      <c r="F53" s="83">
        <v>2.4206642</v>
      </c>
      <c r="G53" s="83">
        <v>1.7734893999999999</v>
      </c>
      <c r="H53" s="83">
        <v>0.80944860000000007</v>
      </c>
      <c r="I53" s="83">
        <v>2.1902162000000001</v>
      </c>
      <c r="J53" s="83">
        <v>1.2933894000000001</v>
      </c>
      <c r="K53" s="83">
        <v>0.98900599999999994</v>
      </c>
      <c r="L53" s="83">
        <v>1.3855686</v>
      </c>
      <c r="M53" s="83">
        <v>1.7283599999999999</v>
      </c>
      <c r="N53" s="83">
        <v>0.974603</v>
      </c>
      <c r="O53" s="83">
        <v>1.6198574000000001</v>
      </c>
      <c r="P53" s="83">
        <v>2.36608163</v>
      </c>
      <c r="Q53" s="83">
        <v>2.0506720000000001</v>
      </c>
      <c r="R53" s="83">
        <v>1.18388582</v>
      </c>
      <c r="S53" s="83">
        <v>1.4686879330103864</v>
      </c>
      <c r="AL53" s="25"/>
      <c r="AM53" s="25"/>
      <c r="AN53" s="25"/>
      <c r="AO53" s="25"/>
      <c r="AP53" s="25"/>
      <c r="AQ53" s="25"/>
      <c r="AR53" s="25"/>
      <c r="AS53" s="25"/>
      <c r="AT53" s="25"/>
      <c r="AU53" s="25"/>
      <c r="AV53" s="25"/>
      <c r="AW53" s="25"/>
      <c r="AX53" s="25"/>
      <c r="AY53" s="25"/>
      <c r="AZ53" s="25"/>
      <c r="BA53" s="25"/>
      <c r="BB53" s="25"/>
    </row>
    <row r="54" spans="1:54" s="24" customFormat="1" ht="22.5" customHeight="1" x14ac:dyDescent="0.25">
      <c r="B54" s="81"/>
      <c r="C54" s="81" t="s">
        <v>15</v>
      </c>
      <c r="D54" s="83">
        <v>0</v>
      </c>
      <c r="E54" s="83">
        <v>0</v>
      </c>
      <c r="F54" s="83">
        <v>0</v>
      </c>
      <c r="G54" s="83">
        <v>0</v>
      </c>
      <c r="H54" s="83">
        <v>0</v>
      </c>
      <c r="I54" s="83">
        <v>0</v>
      </c>
      <c r="J54" s="83">
        <v>4.2612000000000004E-2</v>
      </c>
      <c r="K54" s="83">
        <v>0</v>
      </c>
      <c r="L54" s="83">
        <v>0</v>
      </c>
      <c r="M54" s="83">
        <v>0</v>
      </c>
      <c r="N54" s="83">
        <v>0.18429689999999999</v>
      </c>
      <c r="O54" s="83">
        <v>0.22477830000000001</v>
      </c>
      <c r="P54" s="83">
        <v>0.11329784999999999</v>
      </c>
      <c r="Q54" s="83">
        <v>0.15811654</v>
      </c>
      <c r="R54" s="83">
        <v>3.8303130000000005E-2</v>
      </c>
      <c r="S54" s="83">
        <v>4.7517542551128902E-2</v>
      </c>
      <c r="AL54" s="25"/>
      <c r="AM54" s="25"/>
      <c r="AN54" s="25"/>
      <c r="AO54" s="25"/>
      <c r="AP54" s="25"/>
      <c r="AQ54" s="25"/>
      <c r="AR54" s="25"/>
      <c r="AS54" s="25"/>
      <c r="AT54" s="25"/>
      <c r="AU54" s="25"/>
      <c r="AV54" s="25"/>
      <c r="AW54" s="25"/>
      <c r="AX54" s="25"/>
      <c r="AY54" s="25"/>
      <c r="AZ54" s="25"/>
      <c r="BA54" s="25"/>
      <c r="BB54" s="25"/>
    </row>
    <row r="55" spans="1:54" s="24" customFormat="1" ht="27" customHeight="1" x14ac:dyDescent="0.25">
      <c r="B55" s="81"/>
      <c r="C55" s="82" t="s">
        <v>16</v>
      </c>
      <c r="D55" s="83">
        <v>1.0189894000000002</v>
      </c>
      <c r="E55" s="83">
        <v>1.1940929</v>
      </c>
      <c r="F55" s="83">
        <v>1.2245948</v>
      </c>
      <c r="G55" s="83">
        <v>1.1195326999999999</v>
      </c>
      <c r="H55" s="83">
        <v>1.3172302</v>
      </c>
      <c r="I55" s="83">
        <v>1.0144705999999999</v>
      </c>
      <c r="J55" s="83">
        <v>1.2641343</v>
      </c>
      <c r="K55" s="83">
        <v>0.83823740000000002</v>
      </c>
      <c r="L55" s="83">
        <v>1.2968956</v>
      </c>
      <c r="M55" s="83">
        <v>1.92049</v>
      </c>
      <c r="N55" s="83">
        <v>1.5284840999999998</v>
      </c>
      <c r="O55" s="83">
        <v>1.9453434000000001</v>
      </c>
      <c r="P55" s="83">
        <v>1.42397442</v>
      </c>
      <c r="Q55" s="83">
        <v>1.9681415600000001</v>
      </c>
      <c r="R55" s="83">
        <v>1.9725669000000001</v>
      </c>
      <c r="S55" s="83">
        <v>2.4470984905332389</v>
      </c>
      <c r="AL55" s="25"/>
      <c r="AM55" s="25"/>
      <c r="AN55" s="25"/>
      <c r="AO55" s="25"/>
      <c r="AP55" s="25"/>
      <c r="AQ55" s="25"/>
      <c r="AR55" s="25"/>
      <c r="AS55" s="25"/>
      <c r="AT55" s="25"/>
      <c r="AU55" s="25"/>
      <c r="AV55" s="25"/>
      <c r="AW55" s="25"/>
      <c r="AX55" s="25"/>
      <c r="AY55" s="25"/>
      <c r="AZ55" s="25"/>
      <c r="BA55" s="25"/>
      <c r="BB55" s="25"/>
    </row>
    <row r="56" spans="1:54" s="18" customFormat="1" ht="36" customHeight="1" x14ac:dyDescent="0.25">
      <c r="A56" s="17"/>
      <c r="B56" s="191" t="s">
        <v>264</v>
      </c>
      <c r="C56" s="191"/>
      <c r="D56" s="80">
        <v>15.6414022</v>
      </c>
      <c r="E56" s="80">
        <v>15.047494800000001</v>
      </c>
      <c r="F56" s="80">
        <v>17.853515099999999</v>
      </c>
      <c r="G56" s="80">
        <v>17.4457983</v>
      </c>
      <c r="H56" s="80">
        <v>19.203165300000002</v>
      </c>
      <c r="I56" s="80">
        <v>16.400129099999997</v>
      </c>
      <c r="J56" s="80">
        <v>14.0140578</v>
      </c>
      <c r="K56" s="80">
        <v>17.102745500000001</v>
      </c>
      <c r="L56" s="80">
        <v>17.751675899999999</v>
      </c>
      <c r="M56" s="80">
        <v>17.6696876</v>
      </c>
      <c r="N56" s="80">
        <v>17.108961300000001</v>
      </c>
      <c r="O56" s="80">
        <v>17.487746299999998</v>
      </c>
      <c r="P56" s="80">
        <v>17.32386018</v>
      </c>
      <c r="Q56" s="80">
        <v>18.529496829999999</v>
      </c>
      <c r="R56" s="80">
        <v>18.999009139999998</v>
      </c>
      <c r="S56" s="80">
        <v>100</v>
      </c>
      <c r="T56" s="17"/>
      <c r="AA56" s="19"/>
      <c r="AB56" s="19"/>
      <c r="AC56" s="19"/>
      <c r="AD56" s="19"/>
      <c r="AE56" s="19"/>
      <c r="AI56" s="14"/>
      <c r="AL56" s="21"/>
      <c r="AM56" s="21"/>
      <c r="AN56" s="21"/>
      <c r="AO56" s="21"/>
      <c r="AP56" s="21"/>
      <c r="AQ56" s="21"/>
      <c r="AR56" s="21"/>
      <c r="AS56" s="21"/>
      <c r="AT56" s="21"/>
      <c r="AU56" s="21"/>
      <c r="AV56" s="21"/>
      <c r="AW56" s="21"/>
      <c r="AX56" s="21"/>
      <c r="AY56" s="21"/>
      <c r="AZ56" s="21"/>
      <c r="BA56" s="21"/>
      <c r="BB56" s="21"/>
    </row>
    <row r="57" spans="1:54" s="115" customFormat="1" ht="22.5" customHeight="1" x14ac:dyDescent="0.25">
      <c r="B57" s="121"/>
      <c r="C57" s="81" t="s">
        <v>4</v>
      </c>
      <c r="D57" s="83">
        <v>15.6414022</v>
      </c>
      <c r="E57" s="83">
        <v>15.047494800000001</v>
      </c>
      <c r="F57" s="83">
        <v>17.853515099999999</v>
      </c>
      <c r="G57" s="83">
        <v>17.4457983</v>
      </c>
      <c r="H57" s="83">
        <v>19.203165300000002</v>
      </c>
      <c r="I57" s="83">
        <v>16.400129099999997</v>
      </c>
      <c r="J57" s="83">
        <v>14.0140578</v>
      </c>
      <c r="K57" s="83">
        <v>17.102745500000001</v>
      </c>
      <c r="L57" s="83">
        <v>17.751675899999999</v>
      </c>
      <c r="M57" s="83">
        <v>17.6696876</v>
      </c>
      <c r="N57" s="83">
        <v>17.108961300000001</v>
      </c>
      <c r="O57" s="83">
        <v>17.487746299999998</v>
      </c>
      <c r="P57" s="83">
        <v>17.32386018</v>
      </c>
      <c r="Q57" s="83">
        <v>18.529496829999999</v>
      </c>
      <c r="R57" s="83">
        <v>18.999009139999998</v>
      </c>
      <c r="S57" s="83">
        <v>100</v>
      </c>
      <c r="AL57" s="124"/>
      <c r="AM57" s="124"/>
      <c r="AN57" s="124"/>
      <c r="AO57" s="124"/>
      <c r="AP57" s="124"/>
      <c r="AQ57" s="124"/>
      <c r="AR57" s="124"/>
      <c r="AS57" s="124"/>
      <c r="AT57" s="124"/>
      <c r="AU57" s="124"/>
      <c r="AV57" s="124"/>
      <c r="AW57" s="124"/>
      <c r="AX57" s="124"/>
      <c r="AY57" s="124"/>
      <c r="AZ57" s="124"/>
      <c r="BA57" s="124"/>
      <c r="BB57" s="124"/>
    </row>
    <row r="58" spans="1:54" s="24" customFormat="1" ht="22.5" customHeight="1" x14ac:dyDescent="0.25">
      <c r="B58" s="81"/>
      <c r="C58" s="81" t="s">
        <v>0</v>
      </c>
      <c r="D58" s="83">
        <v>0</v>
      </c>
      <c r="E58" s="83">
        <v>0</v>
      </c>
      <c r="F58" s="83">
        <v>0</v>
      </c>
      <c r="G58" s="83">
        <v>0</v>
      </c>
      <c r="H58" s="83">
        <v>0</v>
      </c>
      <c r="I58" s="83">
        <v>0</v>
      </c>
      <c r="J58" s="83">
        <v>0</v>
      </c>
      <c r="K58" s="83">
        <v>0</v>
      </c>
      <c r="L58" s="83">
        <v>0</v>
      </c>
      <c r="M58" s="83">
        <v>0</v>
      </c>
      <c r="N58" s="83">
        <v>0</v>
      </c>
      <c r="O58" s="83">
        <v>0</v>
      </c>
      <c r="P58" s="83">
        <v>0</v>
      </c>
      <c r="Q58" s="83">
        <v>0</v>
      </c>
      <c r="R58" s="83">
        <v>0</v>
      </c>
      <c r="S58" s="83">
        <v>0</v>
      </c>
      <c r="AL58" s="25"/>
      <c r="AM58" s="25"/>
      <c r="AN58" s="25"/>
      <c r="AO58" s="25"/>
      <c r="AP58" s="25"/>
      <c r="AQ58" s="25"/>
      <c r="AR58" s="25"/>
      <c r="AS58" s="25"/>
      <c r="AT58" s="25"/>
      <c r="AU58" s="25"/>
      <c r="AV58" s="25"/>
      <c r="AW58" s="25"/>
      <c r="AX58" s="25"/>
      <c r="AY58" s="25"/>
      <c r="AZ58" s="25"/>
      <c r="BA58" s="25"/>
      <c r="BB58" s="25"/>
    </row>
    <row r="59" spans="1:54" s="24" customFormat="1" ht="22.5" customHeight="1" x14ac:dyDescent="0.25">
      <c r="B59" s="81"/>
      <c r="C59" s="81" t="s">
        <v>13</v>
      </c>
      <c r="D59" s="83">
        <v>3.8413000000000004</v>
      </c>
      <c r="E59" s="83">
        <v>3.6658200000000001</v>
      </c>
      <c r="F59" s="83">
        <v>5.0824999999999996</v>
      </c>
      <c r="G59" s="83">
        <v>4.4982799999999994</v>
      </c>
      <c r="H59" s="83">
        <v>4.4479899999999999</v>
      </c>
      <c r="I59" s="83">
        <v>3.94937</v>
      </c>
      <c r="J59" s="83">
        <v>2.8633200000000003</v>
      </c>
      <c r="K59" s="83">
        <v>3.4454000000000002</v>
      </c>
      <c r="L59" s="83">
        <v>4.35276</v>
      </c>
      <c r="M59" s="83">
        <v>4.3142399999999999</v>
      </c>
      <c r="N59" s="83">
        <v>4.4009099999999997</v>
      </c>
      <c r="O59" s="83">
        <v>4.8122397000000001</v>
      </c>
      <c r="P59" s="83">
        <v>4.4955810600000001</v>
      </c>
      <c r="Q59" s="83">
        <v>4.2400425799999999</v>
      </c>
      <c r="R59" s="83">
        <v>3.76124583</v>
      </c>
      <c r="S59" s="83">
        <v>19.797063111471296</v>
      </c>
      <c r="AL59" s="25"/>
      <c r="AM59" s="25"/>
      <c r="AN59" s="25"/>
      <c r="AO59" s="25"/>
      <c r="AP59" s="25"/>
      <c r="AQ59" s="25"/>
      <c r="AR59" s="25"/>
      <c r="AS59" s="25"/>
      <c r="AT59" s="25"/>
      <c r="AU59" s="25"/>
      <c r="AV59" s="25"/>
      <c r="AW59" s="25"/>
      <c r="AX59" s="25"/>
      <c r="AY59" s="25"/>
      <c r="AZ59" s="25"/>
      <c r="BA59" s="25"/>
      <c r="BB59" s="25"/>
    </row>
    <row r="60" spans="1:54" s="24" customFormat="1" ht="22.5" customHeight="1" x14ac:dyDescent="0.25">
      <c r="B60" s="81"/>
      <c r="C60" s="81" t="s">
        <v>2</v>
      </c>
      <c r="D60" s="83">
        <v>7.7223714000000001</v>
      </c>
      <c r="E60" s="83">
        <v>7.6923796000000007</v>
      </c>
      <c r="F60" s="83">
        <v>8.9148040000000002</v>
      </c>
      <c r="G60" s="83">
        <v>9.1474989999999998</v>
      </c>
      <c r="H60" s="83">
        <v>10.3719918</v>
      </c>
      <c r="I60" s="83">
        <v>8.8951542000000003</v>
      </c>
      <c r="J60" s="83">
        <v>7.9064589999999999</v>
      </c>
      <c r="K60" s="83">
        <v>9.6232310000000005</v>
      </c>
      <c r="L60" s="83">
        <v>10.153775600000001</v>
      </c>
      <c r="M60" s="83">
        <v>10.1465362</v>
      </c>
      <c r="N60" s="83">
        <v>9.3046973999999985</v>
      </c>
      <c r="O60" s="83">
        <v>9.1992090000000015</v>
      </c>
      <c r="P60" s="83">
        <v>8.5341098100000004</v>
      </c>
      <c r="Q60" s="83">
        <v>9.7249430300000004</v>
      </c>
      <c r="R60" s="83">
        <v>9.2076113799999995</v>
      </c>
      <c r="S60" s="83">
        <v>48.46363993064535</v>
      </c>
      <c r="AL60" s="25"/>
      <c r="AM60" s="25"/>
      <c r="AN60" s="25"/>
      <c r="AO60" s="25"/>
      <c r="AP60" s="25"/>
      <c r="AQ60" s="25"/>
      <c r="AR60" s="25"/>
      <c r="AS60" s="25"/>
      <c r="AT60" s="25"/>
      <c r="AU60" s="25"/>
      <c r="AV60" s="25"/>
      <c r="AW60" s="25"/>
      <c r="AX60" s="25"/>
      <c r="AY60" s="25"/>
      <c r="AZ60" s="25"/>
      <c r="BA60" s="25"/>
      <c r="BB60" s="25"/>
    </row>
    <row r="61" spans="1:54" s="115" customFormat="1" ht="22.5" customHeight="1" x14ac:dyDescent="0.25">
      <c r="B61" s="121"/>
      <c r="C61" s="81" t="s">
        <v>14</v>
      </c>
      <c r="D61" s="83">
        <v>0.44457260000000004</v>
      </c>
      <c r="E61" s="83">
        <v>0.31590580000000001</v>
      </c>
      <c r="F61" s="83">
        <v>0.3034232</v>
      </c>
      <c r="G61" s="83">
        <v>0.47145819999999999</v>
      </c>
      <c r="H61" s="83">
        <v>0.54155280000000006</v>
      </c>
      <c r="I61" s="83">
        <v>0.69422459999999997</v>
      </c>
      <c r="J61" s="83">
        <v>0.87954319999999997</v>
      </c>
      <c r="K61" s="83">
        <v>1.2684241999999999</v>
      </c>
      <c r="L61" s="83">
        <v>0.57323940000000007</v>
      </c>
      <c r="M61" s="83">
        <v>0.68654300000000001</v>
      </c>
      <c r="N61" s="83">
        <v>0.91603080000000003</v>
      </c>
      <c r="O61" s="83">
        <v>1.2165733999999999</v>
      </c>
      <c r="P61" s="83">
        <v>1.48173263</v>
      </c>
      <c r="Q61" s="83">
        <v>1.7915238899999999</v>
      </c>
      <c r="R61" s="83">
        <v>1.69036589</v>
      </c>
      <c r="S61" s="83">
        <v>8.8971265687806298</v>
      </c>
      <c r="AL61" s="124"/>
      <c r="AM61" s="124"/>
      <c r="AN61" s="124"/>
      <c r="AO61" s="124"/>
      <c r="AP61" s="124"/>
      <c r="AQ61" s="124"/>
      <c r="AR61" s="124"/>
      <c r="AS61" s="124"/>
      <c r="AT61" s="124"/>
      <c r="AU61" s="124"/>
      <c r="AV61" s="124"/>
      <c r="AW61" s="124"/>
      <c r="AX61" s="124"/>
      <c r="AY61" s="124"/>
      <c r="AZ61" s="124"/>
      <c r="BA61" s="124"/>
      <c r="BB61" s="124"/>
    </row>
    <row r="62" spans="1:54" s="115" customFormat="1" ht="22.5" customHeight="1" x14ac:dyDescent="0.25">
      <c r="B62" s="121"/>
      <c r="C62" s="81" t="s">
        <v>15</v>
      </c>
      <c r="D62" s="83">
        <v>1.7630715000000001</v>
      </c>
      <c r="E62" s="83">
        <v>1.9345848000000001</v>
      </c>
      <c r="F62" s="83">
        <v>2.0709432000000003</v>
      </c>
      <c r="G62" s="83">
        <v>2.2126280999999999</v>
      </c>
      <c r="H62" s="83">
        <v>2.7538004999999997</v>
      </c>
      <c r="I62" s="83">
        <v>1.6405619999999999</v>
      </c>
      <c r="J62" s="83">
        <v>1.1920706999999999</v>
      </c>
      <c r="K62" s="83">
        <v>1.4030001000000001</v>
      </c>
      <c r="L62" s="83">
        <v>1.3444086</v>
      </c>
      <c r="M62" s="83">
        <v>1.0770183</v>
      </c>
      <c r="N62" s="83">
        <v>1.0887366000000001</v>
      </c>
      <c r="O62" s="83">
        <v>0.97155359999999991</v>
      </c>
      <c r="P62" s="83">
        <v>0.88355875000000006</v>
      </c>
      <c r="Q62" s="83">
        <v>1.02197205</v>
      </c>
      <c r="R62" s="83">
        <v>0.99293686999999997</v>
      </c>
      <c r="S62" s="83">
        <v>5.2262560783209349</v>
      </c>
      <c r="AL62" s="124"/>
      <c r="AM62" s="124"/>
      <c r="AN62" s="124"/>
      <c r="AO62" s="124"/>
      <c r="AP62" s="124"/>
      <c r="AQ62" s="124"/>
      <c r="AR62" s="124"/>
      <c r="AS62" s="124"/>
      <c r="AT62" s="124"/>
      <c r="AU62" s="124"/>
      <c r="AV62" s="124"/>
      <c r="AW62" s="124"/>
      <c r="AX62" s="124"/>
      <c r="AY62" s="124"/>
      <c r="AZ62" s="124"/>
      <c r="BA62" s="124"/>
      <c r="BB62" s="124"/>
    </row>
    <row r="63" spans="1:54" s="24" customFormat="1" ht="27" customHeight="1" x14ac:dyDescent="0.25">
      <c r="B63" s="81"/>
      <c r="C63" s="82" t="s">
        <v>16</v>
      </c>
      <c r="D63" s="83">
        <v>0.41008109999999998</v>
      </c>
      <c r="E63" s="83">
        <v>0.35020699999999999</v>
      </c>
      <c r="F63" s="83">
        <v>0.34229910000000002</v>
      </c>
      <c r="G63" s="83">
        <v>0.33552090000000001</v>
      </c>
      <c r="H63" s="83">
        <v>0.1671956</v>
      </c>
      <c r="I63" s="83">
        <v>0.10393240000000001</v>
      </c>
      <c r="J63" s="83">
        <v>3.5020699999999995E-2</v>
      </c>
      <c r="K63" s="83">
        <v>0.1028027</v>
      </c>
      <c r="L63" s="83">
        <v>0.1005433</v>
      </c>
      <c r="M63" s="83">
        <v>4.9706800000000002E-2</v>
      </c>
      <c r="N63" s="83">
        <v>9.0375999999999998E-3</v>
      </c>
      <c r="O63" s="83">
        <v>4.5187999999999999E-3</v>
      </c>
      <c r="P63" s="83">
        <v>2.9567639999999999E-2</v>
      </c>
      <c r="Q63" s="83">
        <v>9.0510519999999997E-2</v>
      </c>
      <c r="R63" s="83">
        <v>3.7022739999999998E-2</v>
      </c>
      <c r="S63" s="83">
        <v>0.19486668871616744</v>
      </c>
      <c r="AL63" s="25"/>
      <c r="AM63" s="25"/>
      <c r="AN63" s="25"/>
      <c r="AO63" s="25"/>
      <c r="AP63" s="25"/>
      <c r="AQ63" s="25"/>
      <c r="AR63" s="25"/>
      <c r="AS63" s="25"/>
      <c r="AT63" s="25"/>
      <c r="AU63" s="25"/>
      <c r="AV63" s="25"/>
      <c r="AW63" s="25"/>
      <c r="AX63" s="25"/>
      <c r="AY63" s="25"/>
      <c r="AZ63" s="25"/>
      <c r="BA63" s="25"/>
      <c r="BB63" s="25"/>
    </row>
    <row r="64" spans="1:54" s="18" customFormat="1" ht="36" customHeight="1" x14ac:dyDescent="0.2">
      <c r="A64" s="17"/>
      <c r="B64" s="191" t="s">
        <v>336</v>
      </c>
      <c r="C64" s="191"/>
      <c r="D64" s="80">
        <v>264.15029518</v>
      </c>
      <c r="E64" s="80">
        <v>274.98531864</v>
      </c>
      <c r="F64" s="80">
        <v>278.07879948999999</v>
      </c>
      <c r="G64" s="80">
        <v>265.91118076999999</v>
      </c>
      <c r="H64" s="80">
        <v>251.68034774</v>
      </c>
      <c r="I64" s="80">
        <v>268.40832638000001</v>
      </c>
      <c r="J64" s="80">
        <v>268.52533381000001</v>
      </c>
      <c r="K64" s="80">
        <v>259.22571379999999</v>
      </c>
      <c r="L64" s="80">
        <v>262.84218976</v>
      </c>
      <c r="M64" s="80">
        <v>266.61282649000003</v>
      </c>
      <c r="N64" s="80">
        <v>267.06751371999997</v>
      </c>
      <c r="O64" s="80">
        <v>272.17753529999999</v>
      </c>
      <c r="P64" s="80">
        <v>284.08694643000001</v>
      </c>
      <c r="Q64" s="80">
        <v>288.66802445000002</v>
      </c>
      <c r="R64" s="80">
        <v>280.30647825</v>
      </c>
      <c r="S64" s="80" t="s">
        <v>17</v>
      </c>
      <c r="T64" s="17"/>
      <c r="X64" s="20"/>
      <c r="AA64" s="19"/>
      <c r="AB64" s="19"/>
      <c r="AC64" s="19"/>
      <c r="AD64" s="19"/>
      <c r="AE64" s="19"/>
      <c r="AI64" s="14"/>
      <c r="AL64" s="21"/>
      <c r="AM64" s="21"/>
      <c r="AN64" s="21"/>
      <c r="AO64" s="21"/>
      <c r="AP64" s="21"/>
      <c r="AQ64" s="21"/>
      <c r="AR64" s="21"/>
      <c r="AS64" s="21"/>
      <c r="AT64" s="21"/>
      <c r="AU64" s="21"/>
      <c r="AV64" s="21"/>
      <c r="AW64" s="21"/>
      <c r="AX64" s="21"/>
      <c r="AY64" s="21"/>
      <c r="AZ64" s="21"/>
      <c r="BA64" s="21"/>
      <c r="BB64" s="21"/>
    </row>
    <row r="65" spans="1:54" s="18" customFormat="1" ht="36" customHeight="1" x14ac:dyDescent="0.25">
      <c r="A65" s="17"/>
      <c r="B65" s="191" t="s">
        <v>337</v>
      </c>
      <c r="C65" s="191"/>
      <c r="D65" s="80">
        <v>702.8</v>
      </c>
      <c r="E65" s="80">
        <v>692.67</v>
      </c>
      <c r="F65" s="80">
        <v>657.61</v>
      </c>
      <c r="G65" s="80">
        <v>624.43999999999994</v>
      </c>
      <c r="H65" s="80">
        <v>600.43000000000006</v>
      </c>
      <c r="I65" s="80">
        <v>578.79999999999995</v>
      </c>
      <c r="J65" s="80">
        <v>557.83000000000004</v>
      </c>
      <c r="K65" s="80">
        <v>527.62</v>
      </c>
      <c r="L65" s="80">
        <v>523.46</v>
      </c>
      <c r="M65" s="80">
        <v>510.44</v>
      </c>
      <c r="N65" s="80">
        <v>507.22</v>
      </c>
      <c r="O65" s="80">
        <v>509.73999999999995</v>
      </c>
      <c r="P65" s="80">
        <v>517.07000000000005</v>
      </c>
      <c r="Q65" s="80">
        <v>511.37</v>
      </c>
      <c r="R65" s="80">
        <v>483.44</v>
      </c>
      <c r="S65" s="80" t="s">
        <v>17</v>
      </c>
      <c r="T65" s="17"/>
      <c r="AA65" s="19"/>
      <c r="AB65" s="19"/>
      <c r="AC65" s="19"/>
      <c r="AD65" s="19"/>
      <c r="AE65" s="19"/>
      <c r="AI65" s="14"/>
      <c r="AL65" s="21"/>
      <c r="AM65" s="21"/>
      <c r="AN65" s="21"/>
      <c r="AO65" s="21"/>
      <c r="AP65" s="21"/>
      <c r="AQ65" s="21"/>
      <c r="AR65" s="21"/>
      <c r="AS65" s="21"/>
      <c r="AT65" s="21"/>
      <c r="AU65" s="21"/>
      <c r="AV65" s="21"/>
      <c r="AW65" s="21"/>
      <c r="AX65" s="21"/>
      <c r="AY65" s="21"/>
      <c r="AZ65" s="21"/>
      <c r="BA65" s="21"/>
      <c r="BB65" s="21"/>
    </row>
    <row r="66" spans="1:54" s="18" customFormat="1" ht="36" customHeight="1" x14ac:dyDescent="0.25">
      <c r="A66" s="17"/>
      <c r="B66" s="191" t="s">
        <v>326</v>
      </c>
      <c r="C66" s="191"/>
      <c r="D66" s="80">
        <v>128.30000000000001</v>
      </c>
      <c r="E66" s="80">
        <v>123.17</v>
      </c>
      <c r="F66" s="80">
        <v>117.43</v>
      </c>
      <c r="G66" s="80">
        <v>111.72999999999999</v>
      </c>
      <c r="H66" s="80">
        <v>109.38000000000001</v>
      </c>
      <c r="I66" s="80">
        <v>105.21</v>
      </c>
      <c r="J66" s="80">
        <v>104.85</v>
      </c>
      <c r="K66" s="80">
        <v>99.210000000000008</v>
      </c>
      <c r="L66" s="80">
        <v>100.25</v>
      </c>
      <c r="M66" s="80">
        <v>97.449999999999989</v>
      </c>
      <c r="N66" s="80">
        <v>96.03</v>
      </c>
      <c r="O66" s="80">
        <v>96.97</v>
      </c>
      <c r="P66" s="80">
        <v>94.08</v>
      </c>
      <c r="Q66" s="80">
        <v>89.05</v>
      </c>
      <c r="R66" s="80">
        <v>86.1</v>
      </c>
      <c r="S66" s="80" t="s">
        <v>17</v>
      </c>
      <c r="T66" s="17"/>
      <c r="AA66" s="19"/>
      <c r="AB66" s="19"/>
      <c r="AC66" s="19"/>
      <c r="AD66" s="19"/>
      <c r="AE66" s="19"/>
      <c r="AI66" s="14"/>
      <c r="AL66" s="21"/>
      <c r="AM66" s="21"/>
      <c r="AN66" s="21"/>
      <c r="AO66" s="21"/>
      <c r="AP66" s="21"/>
      <c r="AQ66" s="21"/>
      <c r="AR66" s="21"/>
      <c r="AS66" s="21"/>
      <c r="AT66" s="21"/>
      <c r="AU66" s="21"/>
      <c r="AV66" s="21"/>
      <c r="AW66" s="21"/>
      <c r="AX66" s="21"/>
      <c r="AY66" s="21"/>
      <c r="AZ66" s="21"/>
      <c r="BA66" s="21"/>
      <c r="BB66" s="21"/>
    </row>
    <row r="67" spans="1:54" s="18" customFormat="1" ht="36" customHeight="1" x14ac:dyDescent="0.25">
      <c r="A67" s="27"/>
      <c r="B67" s="190" t="s">
        <v>327</v>
      </c>
      <c r="C67" s="190"/>
      <c r="D67" s="84">
        <v>272.11</v>
      </c>
      <c r="E67" s="84">
        <v>263.56</v>
      </c>
      <c r="F67" s="84">
        <v>259.26</v>
      </c>
      <c r="G67" s="84">
        <v>248.81</v>
      </c>
      <c r="H67" s="84">
        <v>245.78</v>
      </c>
      <c r="I67" s="84">
        <v>238.92</v>
      </c>
      <c r="J67" s="84">
        <v>227.29</v>
      </c>
      <c r="K67" s="84">
        <v>216.85999999999999</v>
      </c>
      <c r="L67" s="84">
        <v>215.69</v>
      </c>
      <c r="M67" s="84">
        <v>211.09</v>
      </c>
      <c r="N67" s="84">
        <v>207.2</v>
      </c>
      <c r="O67" s="84">
        <v>205.38</v>
      </c>
      <c r="P67" s="84">
        <v>200.36</v>
      </c>
      <c r="Q67" s="84">
        <v>199.16</v>
      </c>
      <c r="R67" s="84">
        <v>189.19</v>
      </c>
      <c r="S67" s="84" t="s">
        <v>17</v>
      </c>
      <c r="T67" s="27"/>
      <c r="AA67" s="19"/>
      <c r="AB67" s="19"/>
      <c r="AC67" s="19"/>
      <c r="AD67" s="19"/>
      <c r="AE67" s="19"/>
      <c r="AI67" s="14"/>
      <c r="AL67" s="21"/>
      <c r="AM67" s="21"/>
      <c r="AN67" s="21"/>
      <c r="AO67" s="21"/>
      <c r="AP67" s="21"/>
      <c r="AQ67" s="21"/>
      <c r="AR67" s="21"/>
      <c r="AS67" s="21"/>
      <c r="AT67" s="21"/>
      <c r="AU67" s="21"/>
      <c r="AV67" s="21"/>
      <c r="AW67" s="21"/>
      <c r="AX67" s="21"/>
      <c r="AY67" s="21"/>
      <c r="AZ67" s="21"/>
      <c r="BA67" s="21"/>
      <c r="BB67" s="21"/>
    </row>
    <row r="68" spans="1:54" s="22" customFormat="1" ht="18" x14ac:dyDescent="0.25">
      <c r="AL68" s="28"/>
      <c r="AM68" s="28"/>
      <c r="AN68" s="28"/>
      <c r="AO68" s="28"/>
      <c r="AP68" s="28"/>
      <c r="AQ68" s="28"/>
      <c r="AR68" s="28"/>
      <c r="AS68" s="28"/>
      <c r="AT68" s="28"/>
      <c r="AU68" s="28"/>
      <c r="AV68" s="28"/>
      <c r="AW68" s="28"/>
      <c r="AX68" s="28"/>
      <c r="AY68" s="28"/>
      <c r="AZ68" s="28"/>
      <c r="BA68" s="28"/>
      <c r="BB68" s="28"/>
    </row>
    <row r="69" spans="1:54" s="64" customFormat="1" ht="18.75" customHeight="1" x14ac:dyDescent="0.2">
      <c r="A69" s="185" t="s">
        <v>103</v>
      </c>
      <c r="B69" s="185"/>
      <c r="C69" s="185"/>
      <c r="D69" s="184"/>
      <c r="E69" s="184"/>
      <c r="F69" s="184"/>
      <c r="G69" s="184"/>
      <c r="H69" s="184"/>
      <c r="I69" s="184"/>
      <c r="J69" s="184"/>
      <c r="K69" s="184"/>
      <c r="L69" s="184"/>
      <c r="M69" s="184"/>
      <c r="N69" s="184"/>
      <c r="O69" s="184"/>
      <c r="S69" s="14"/>
      <c r="Y69" s="65"/>
      <c r="Z69" s="66"/>
    </row>
    <row r="70" spans="1:54" x14ac:dyDescent="0.25">
      <c r="I70" s="29"/>
      <c r="J70" s="29"/>
      <c r="K70" s="29"/>
      <c r="L70" s="29"/>
      <c r="M70" s="29"/>
      <c r="N70" s="29"/>
      <c r="O70" s="29"/>
      <c r="P70" s="29"/>
      <c r="Q70" s="29"/>
      <c r="R70" s="29"/>
      <c r="S70" s="29"/>
    </row>
    <row r="71" spans="1:54" x14ac:dyDescent="0.25">
      <c r="I71" s="29"/>
      <c r="J71" s="29"/>
      <c r="K71" s="29"/>
      <c r="L71" s="29"/>
      <c r="M71" s="29"/>
      <c r="N71" s="29"/>
      <c r="O71" s="29"/>
      <c r="P71" s="29"/>
      <c r="Q71" s="29"/>
      <c r="R71" s="29"/>
      <c r="S71" s="29"/>
    </row>
    <row r="72" spans="1:54" x14ac:dyDescent="0.25">
      <c r="I72" s="29"/>
      <c r="J72" s="29"/>
      <c r="K72" s="29"/>
      <c r="L72" s="29"/>
      <c r="M72" s="29"/>
      <c r="N72" s="29"/>
      <c r="O72" s="29"/>
      <c r="P72" s="29"/>
      <c r="Q72" s="29"/>
      <c r="R72" s="29"/>
      <c r="S72" s="29"/>
    </row>
  </sheetData>
  <mergeCells count="15">
    <mergeCell ref="V3:W3"/>
    <mergeCell ref="B34:C34"/>
    <mergeCell ref="B3:C3"/>
    <mergeCell ref="B4:C4"/>
    <mergeCell ref="B13:C13"/>
    <mergeCell ref="B20:C20"/>
    <mergeCell ref="B30:C30"/>
    <mergeCell ref="B66:C66"/>
    <mergeCell ref="B67:C67"/>
    <mergeCell ref="B38:C38"/>
    <mergeCell ref="B42:C42"/>
    <mergeCell ref="B48:C48"/>
    <mergeCell ref="B56:C56"/>
    <mergeCell ref="B64:C64"/>
    <mergeCell ref="B65:C65"/>
  </mergeCells>
  <hyperlinks>
    <hyperlink ref="V3" location="Índice!A1" display="Volver al índice"/>
  </hyperlinks>
  <pageMargins left="0.18" right="0.25" top="0.75" bottom="0.75" header="0.3" footer="0.3"/>
  <pageSetup paperSize="9" scale="32" orientation="portrait" r:id="rId1"/>
  <drawing r:id="rId2"/>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71">
    <tabColor rgb="FFFFC081"/>
    <pageSetUpPr fitToPage="1"/>
  </sheetPr>
  <dimension ref="A1:BB72"/>
  <sheetViews>
    <sheetView showGridLines="0" zoomScale="60" zoomScaleNormal="60" workbookViewId="0"/>
  </sheetViews>
  <sheetFormatPr baseColWidth="10" defaultColWidth="11.42578125" defaultRowHeight="11.25" x14ac:dyDescent="0.25"/>
  <cols>
    <col min="1" max="1" width="2.28515625" style="14" customWidth="1"/>
    <col min="2" max="2" width="5.7109375" style="14" customWidth="1"/>
    <col min="3" max="3" width="72.42578125" style="14" customWidth="1"/>
    <col min="4" max="8" width="15" style="14" customWidth="1"/>
    <col min="9" max="18" width="15" style="30" customWidth="1"/>
    <col min="19" max="19" width="16.85546875" style="30" customWidth="1"/>
    <col min="20" max="20" width="2.28515625" style="14" customWidth="1"/>
    <col min="21" max="27" width="11.42578125" style="14"/>
    <col min="28" max="28" width="16.140625" style="14" bestFit="1" customWidth="1"/>
    <col min="29" max="37" width="11.42578125" style="14"/>
    <col min="38" max="54" width="11.42578125" style="16"/>
    <col min="55" max="16384" width="11.42578125" style="14"/>
  </cols>
  <sheetData>
    <row r="1" spans="1:54" s="6" customFormat="1" ht="39.75" customHeight="1" x14ac:dyDescent="0.25">
      <c r="D1" s="7"/>
      <c r="E1" s="7"/>
      <c r="F1" s="7"/>
      <c r="G1" s="7"/>
      <c r="H1" s="7"/>
      <c r="I1" s="7"/>
      <c r="J1" s="7"/>
      <c r="K1" s="7"/>
      <c r="L1" s="7"/>
      <c r="AB1" s="8" t="str">
        <f ca="1">YEAR(TODAY())-2 &amp; ": " &amp; FIXED(HLOOKUP(YEAR(TODAY())-2,D3:AE4,2,FALSE)) &amp;
" Mtep"</f>
        <v>2019: 91,87 Mtep</v>
      </c>
      <c r="AL1" s="9"/>
      <c r="AM1" s="9"/>
      <c r="AN1" s="9"/>
      <c r="AO1" s="9"/>
      <c r="AP1" s="9"/>
      <c r="AQ1" s="9"/>
      <c r="AR1" s="9"/>
      <c r="AS1" s="9"/>
      <c r="AT1" s="9"/>
      <c r="AU1" s="9"/>
      <c r="AV1" s="9"/>
      <c r="AW1" s="9"/>
      <c r="AX1" s="9"/>
      <c r="AY1" s="9"/>
      <c r="AZ1" s="9"/>
      <c r="BA1" s="9"/>
      <c r="BB1" s="9"/>
    </row>
    <row r="2" spans="1:54" s="6" customFormat="1" ht="39.75" customHeight="1" x14ac:dyDescent="0.25">
      <c r="D2" s="7"/>
      <c r="E2" s="7"/>
      <c r="F2" s="7"/>
      <c r="G2" s="7"/>
      <c r="H2" s="7"/>
      <c r="I2" s="7"/>
      <c r="J2" s="7"/>
      <c r="K2" s="7"/>
      <c r="L2" s="7"/>
      <c r="S2" s="70"/>
      <c r="W2" s="11"/>
      <c r="Y2" s="12"/>
      <c r="AL2" s="9"/>
      <c r="AM2" s="9"/>
      <c r="AN2" s="9"/>
      <c r="AO2" s="9"/>
      <c r="AP2" s="9"/>
      <c r="AQ2" s="9"/>
      <c r="AR2" s="9"/>
      <c r="AS2" s="9"/>
      <c r="AT2" s="9"/>
      <c r="AU2" s="9"/>
      <c r="AV2" s="9"/>
      <c r="AW2" s="9"/>
      <c r="AX2" s="9"/>
      <c r="AY2" s="9"/>
      <c r="AZ2" s="9"/>
      <c r="BA2" s="9"/>
      <c r="BB2" s="9"/>
    </row>
    <row r="3" spans="1:54" ht="65.25" customHeight="1" x14ac:dyDescent="0.25">
      <c r="A3" s="71"/>
      <c r="B3" s="193" t="s">
        <v>298</v>
      </c>
      <c r="C3" s="193"/>
      <c r="D3" s="13">
        <v>2005</v>
      </c>
      <c r="E3" s="13">
        <v>2006</v>
      </c>
      <c r="F3" s="13">
        <v>2007</v>
      </c>
      <c r="G3" s="13">
        <v>2008</v>
      </c>
      <c r="H3" s="13">
        <v>2009</v>
      </c>
      <c r="I3" s="13">
        <v>2010</v>
      </c>
      <c r="J3" s="13">
        <v>2011</v>
      </c>
      <c r="K3" s="13">
        <v>2012</v>
      </c>
      <c r="L3" s="13">
        <v>2013</v>
      </c>
      <c r="M3" s="13">
        <v>2014</v>
      </c>
      <c r="N3" s="13">
        <v>2015</v>
      </c>
      <c r="O3" s="13">
        <v>2016</v>
      </c>
      <c r="P3" s="13">
        <v>2017</v>
      </c>
      <c r="Q3" s="13">
        <v>2018</v>
      </c>
      <c r="R3" s="13">
        <v>2019</v>
      </c>
      <c r="S3" s="73" t="s">
        <v>342</v>
      </c>
      <c r="T3" s="71"/>
      <c r="V3" s="192" t="s">
        <v>168</v>
      </c>
      <c r="W3" s="192"/>
      <c r="AF3" s="15"/>
    </row>
    <row r="4" spans="1:54" s="18" customFormat="1" ht="36" customHeight="1" x14ac:dyDescent="0.2">
      <c r="A4" s="61"/>
      <c r="B4" s="189" t="s">
        <v>256</v>
      </c>
      <c r="C4" s="189"/>
      <c r="D4" s="75">
        <v>41.293086539999997</v>
      </c>
      <c r="E4" s="75">
        <v>42.321813290000001</v>
      </c>
      <c r="F4" s="75">
        <v>45.552031669999998</v>
      </c>
      <c r="G4" s="75">
        <v>48.728008940000002</v>
      </c>
      <c r="H4" s="75">
        <v>53.184038549999997</v>
      </c>
      <c r="I4" s="75">
        <v>58.602879250000001</v>
      </c>
      <c r="J4" s="75">
        <v>58.835749499999999</v>
      </c>
      <c r="K4" s="75">
        <v>59.727859819999999</v>
      </c>
      <c r="L4" s="75">
        <v>61.495222070000004</v>
      </c>
      <c r="M4" s="75">
        <v>68.878863440000003</v>
      </c>
      <c r="N4" s="75">
        <v>73.041773079999999</v>
      </c>
      <c r="O4" s="75">
        <v>77.240116270000001</v>
      </c>
      <c r="P4" s="75">
        <v>77.954089909999993</v>
      </c>
      <c r="Q4" s="75">
        <v>83.454574930000007</v>
      </c>
      <c r="R4" s="75">
        <v>91.867999699999999</v>
      </c>
      <c r="S4" s="75">
        <v>100</v>
      </c>
      <c r="T4" s="61"/>
      <c r="AA4" s="19"/>
      <c r="AB4" s="19"/>
      <c r="AC4" s="19"/>
      <c r="AD4" s="19"/>
      <c r="AE4" s="20"/>
      <c r="AI4" s="14"/>
      <c r="AL4" s="21"/>
      <c r="AM4" s="21">
        <v>2006</v>
      </c>
      <c r="AN4" s="21">
        <v>2007</v>
      </c>
      <c r="AO4" s="21">
        <v>2008</v>
      </c>
      <c r="AP4" s="21">
        <v>2009</v>
      </c>
      <c r="AQ4" s="21">
        <v>2010</v>
      </c>
      <c r="AR4" s="21">
        <v>2011</v>
      </c>
      <c r="AS4" s="21">
        <v>2012</v>
      </c>
      <c r="AT4" s="21">
        <v>2013</v>
      </c>
      <c r="AU4" s="21">
        <v>2014</v>
      </c>
      <c r="AV4" s="21">
        <v>2015</v>
      </c>
      <c r="AW4" s="21">
        <v>2016</v>
      </c>
      <c r="AX4" s="21">
        <v>2017</v>
      </c>
      <c r="AY4" s="21">
        <v>2018</v>
      </c>
      <c r="AZ4" s="21">
        <v>2019</v>
      </c>
      <c r="BA4" s="21"/>
      <c r="BB4" s="21"/>
    </row>
    <row r="5" spans="1:54" s="115" customFormat="1" ht="22.5" customHeight="1" x14ac:dyDescent="0.25">
      <c r="B5" s="121"/>
      <c r="C5" s="81" t="s">
        <v>4</v>
      </c>
      <c r="D5" s="83">
        <v>12.0562621</v>
      </c>
      <c r="E5" s="83">
        <v>11.713557199999999</v>
      </c>
      <c r="F5" s="83">
        <v>13.622063300000001</v>
      </c>
      <c r="G5" s="83">
        <v>13.3948766</v>
      </c>
      <c r="H5" s="83">
        <v>15.8486893</v>
      </c>
      <c r="I5" s="83">
        <v>18.347443800000001</v>
      </c>
      <c r="J5" s="83">
        <v>16.950746299999999</v>
      </c>
      <c r="K5" s="83">
        <v>16.034206900000001</v>
      </c>
      <c r="L5" s="83">
        <v>15.908462100000001</v>
      </c>
      <c r="M5" s="83">
        <v>19.238856800000001</v>
      </c>
      <c r="N5" s="83">
        <v>18.044426299999998</v>
      </c>
      <c r="O5" s="83">
        <v>19.532346699999998</v>
      </c>
      <c r="P5" s="83">
        <v>19.795143919999997</v>
      </c>
      <c r="Q5" s="83">
        <v>22.49926687</v>
      </c>
      <c r="R5" s="83">
        <v>23.469926730000001</v>
      </c>
      <c r="S5" s="83">
        <v>25.547445037055706</v>
      </c>
      <c r="AA5" s="123"/>
      <c r="AB5" s="123"/>
      <c r="AL5" s="124" t="s">
        <v>325</v>
      </c>
      <c r="AM5" s="125">
        <f>+E4/D4-1</f>
        <v>2.4912808322126612E-2</v>
      </c>
      <c r="AN5" s="125">
        <f t="shared" ref="AN5:AZ5" si="0">+F4/E4-1</f>
        <v>7.6325141313433376E-2</v>
      </c>
      <c r="AO5" s="125">
        <f t="shared" si="0"/>
        <v>6.9721967463674428E-2</v>
      </c>
      <c r="AP5" s="125">
        <f t="shared" si="0"/>
        <v>9.1446987203741781E-2</v>
      </c>
      <c r="AQ5" s="125">
        <f t="shared" si="0"/>
        <v>0.10188847721493688</v>
      </c>
      <c r="AR5" s="125">
        <f t="shared" si="0"/>
        <v>3.9736998075909913E-3</v>
      </c>
      <c r="AS5" s="125">
        <f t="shared" si="0"/>
        <v>1.5162725512657849E-2</v>
      </c>
      <c r="AT5" s="125">
        <f t="shared" si="0"/>
        <v>2.9590249095250432E-2</v>
      </c>
      <c r="AU5" s="125">
        <f t="shared" si="0"/>
        <v>0.12006853738320022</v>
      </c>
      <c r="AV5" s="125">
        <f t="shared" si="0"/>
        <v>6.043812908768853E-2</v>
      </c>
      <c r="AW5" s="125">
        <f t="shared" si="0"/>
        <v>5.7478659306390512E-2</v>
      </c>
      <c r="AX5" s="125">
        <f t="shared" si="0"/>
        <v>9.2435598815547859E-3</v>
      </c>
      <c r="AY5" s="125">
        <f t="shared" si="0"/>
        <v>7.0560570027184744E-2</v>
      </c>
      <c r="AZ5" s="125">
        <f t="shared" si="0"/>
        <v>0.10081442242150307</v>
      </c>
      <c r="BA5" s="124"/>
      <c r="BB5" s="124"/>
    </row>
    <row r="6" spans="1:54" s="115" customFormat="1" ht="22.5" customHeight="1" x14ac:dyDescent="0.25">
      <c r="B6" s="121"/>
      <c r="C6" s="81" t="s">
        <v>0</v>
      </c>
      <c r="D6" s="83">
        <v>4.6903581700000005</v>
      </c>
      <c r="E6" s="83">
        <v>5.1201790799999998</v>
      </c>
      <c r="F6" s="83">
        <v>5.4562392600000003</v>
      </c>
      <c r="G6" s="83">
        <v>6.3567764999999996</v>
      </c>
      <c r="H6" s="83">
        <v>7.0989756399999999</v>
      </c>
      <c r="I6" s="83">
        <v>8.1215974200000005</v>
      </c>
      <c r="J6" s="83">
        <v>7.5578295099999995</v>
      </c>
      <c r="K6" s="83">
        <v>8.2506447000000005</v>
      </c>
      <c r="L6" s="83">
        <v>8.5195487099999987</v>
      </c>
      <c r="M6" s="83">
        <v>9.12137536</v>
      </c>
      <c r="N6" s="83">
        <v>8.77248567</v>
      </c>
      <c r="O6" s="83">
        <v>8.7543911200000011</v>
      </c>
      <c r="P6" s="83">
        <v>7.8092317500000004</v>
      </c>
      <c r="Q6" s="83">
        <v>7.9391688199999999</v>
      </c>
      <c r="R6" s="83">
        <v>8.0977935700000003</v>
      </c>
      <c r="S6" s="83">
        <v>8.8145965912437294</v>
      </c>
      <c r="AF6" s="24"/>
      <c r="AL6" s="124" t="s">
        <v>324</v>
      </c>
      <c r="AM6" s="125">
        <f>+E64/D64-1</f>
        <v>2.9371468009914192E-2</v>
      </c>
      <c r="AN6" s="125">
        <f t="shared" ref="AN6:AZ6" si="1">+F64/E64-1</f>
        <v>0.10524623148652723</v>
      </c>
      <c r="AO6" s="125">
        <f t="shared" si="1"/>
        <v>0.12092888502464039</v>
      </c>
      <c r="AP6" s="125">
        <f t="shared" si="1"/>
        <v>0.10643928636627087</v>
      </c>
      <c r="AQ6" s="125">
        <f t="shared" si="1"/>
        <v>0.13332826013227361</v>
      </c>
      <c r="AR6" s="125">
        <f t="shared" si="1"/>
        <v>-4.0303794868121745E-3</v>
      </c>
      <c r="AS6" s="125">
        <f t="shared" si="1"/>
        <v>-5.432647504296062E-3</v>
      </c>
      <c r="AT6" s="125">
        <f t="shared" si="1"/>
        <v>4.6340618845702952E-2</v>
      </c>
      <c r="AU6" s="125">
        <f t="shared" si="1"/>
        <v>0.10891790511792787</v>
      </c>
      <c r="AV6" s="125">
        <f t="shared" si="1"/>
        <v>0.24982914796390854</v>
      </c>
      <c r="AW6" s="125">
        <f t="shared" si="1"/>
        <v>6.0365216265633848E-2</v>
      </c>
      <c r="AX6" s="125">
        <f t="shared" si="1"/>
        <v>-1.1919310067698863E-2</v>
      </c>
      <c r="AY6" s="125">
        <f t="shared" si="1"/>
        <v>0.18911482330765184</v>
      </c>
      <c r="AZ6" s="125">
        <f t="shared" si="1"/>
        <v>0.1721395534195822</v>
      </c>
      <c r="BA6" s="124"/>
      <c r="BB6" s="124"/>
    </row>
    <row r="7" spans="1:54" s="24" customFormat="1" ht="22.5" customHeight="1" x14ac:dyDescent="0.25">
      <c r="B7" s="81"/>
      <c r="C7" s="81" t="s">
        <v>5</v>
      </c>
      <c r="D7" s="83">
        <v>8.2624864000000002</v>
      </c>
      <c r="E7" s="83">
        <v>8.8831072999999989</v>
      </c>
      <c r="F7" s="83">
        <v>9.5183637000000001</v>
      </c>
      <c r="G7" s="83">
        <v>11.738878099999999</v>
      </c>
      <c r="H7" s="83">
        <v>12.6143845</v>
      </c>
      <c r="I7" s="83">
        <v>14.6512148</v>
      </c>
      <c r="J7" s="83">
        <v>15.605568300000002</v>
      </c>
      <c r="K7" s="83">
        <v>15.753187599999999</v>
      </c>
      <c r="L7" s="83">
        <v>17.215440299999997</v>
      </c>
      <c r="M7" s="83">
        <v>19.903837200000002</v>
      </c>
      <c r="N7" s="83">
        <v>26.8312463</v>
      </c>
      <c r="O7" s="83">
        <v>28.498735199999999</v>
      </c>
      <c r="P7" s="83">
        <v>28.199463220000002</v>
      </c>
      <c r="Q7" s="83">
        <v>36.739939480000004</v>
      </c>
      <c r="R7" s="83">
        <v>45.599167850000001</v>
      </c>
      <c r="S7" s="83">
        <v>49.635529236411578</v>
      </c>
      <c r="AF7" s="115"/>
      <c r="AI7" s="115"/>
      <c r="AL7" s="25"/>
      <c r="AM7" s="25"/>
      <c r="AN7" s="25"/>
      <c r="AO7" s="25"/>
      <c r="AP7" s="25"/>
      <c r="AQ7" s="25"/>
      <c r="AR7" s="25"/>
      <c r="AS7" s="25"/>
      <c r="AT7" s="25"/>
      <c r="AU7" s="25"/>
      <c r="AV7" s="25"/>
      <c r="AW7" s="25"/>
      <c r="AX7" s="25"/>
      <c r="AY7" s="25"/>
      <c r="AZ7" s="25"/>
      <c r="BA7" s="25"/>
      <c r="BB7" s="25"/>
    </row>
    <row r="8" spans="1:54" s="24" customFormat="1" ht="22.5" customHeight="1" x14ac:dyDescent="0.25">
      <c r="B8" s="81"/>
      <c r="C8" s="81" t="s">
        <v>1</v>
      </c>
      <c r="D8" s="83">
        <v>0</v>
      </c>
      <c r="E8" s="83">
        <v>0</v>
      </c>
      <c r="F8" s="83">
        <v>0</v>
      </c>
      <c r="G8" s="83">
        <v>0</v>
      </c>
      <c r="H8" s="83">
        <v>0</v>
      </c>
      <c r="I8" s="83">
        <v>0</v>
      </c>
      <c r="J8" s="83">
        <v>0</v>
      </c>
      <c r="K8" s="83">
        <v>0</v>
      </c>
      <c r="L8" s="83">
        <v>0</v>
      </c>
      <c r="M8" s="83">
        <v>0</v>
      </c>
      <c r="N8" s="83">
        <v>0</v>
      </c>
      <c r="O8" s="83">
        <v>0</v>
      </c>
      <c r="P8" s="83">
        <v>0</v>
      </c>
      <c r="Q8" s="83">
        <v>0</v>
      </c>
      <c r="R8" s="83">
        <v>0</v>
      </c>
      <c r="S8" s="83">
        <v>0</v>
      </c>
      <c r="AF8" s="115"/>
      <c r="AL8" s="25"/>
      <c r="AM8" s="25"/>
      <c r="AN8" s="25"/>
      <c r="AO8" s="25"/>
      <c r="AP8" s="25"/>
      <c r="AQ8" s="25"/>
      <c r="AR8" s="25"/>
      <c r="AS8" s="25"/>
      <c r="AT8" s="25"/>
      <c r="AU8" s="25"/>
      <c r="AV8" s="25"/>
      <c r="AW8" s="25"/>
      <c r="AX8" s="25"/>
      <c r="AY8" s="25"/>
      <c r="AZ8" s="25"/>
      <c r="BA8" s="25"/>
      <c r="BB8" s="25"/>
    </row>
    <row r="9" spans="1:54" s="24" customFormat="1" ht="22.5" customHeight="1" x14ac:dyDescent="0.25">
      <c r="B9" s="81"/>
      <c r="C9" s="81" t="s">
        <v>6</v>
      </c>
      <c r="D9" s="83">
        <v>1.4572700000000001</v>
      </c>
      <c r="E9" s="83">
        <v>1.755088</v>
      </c>
      <c r="F9" s="83">
        <v>1.9810099999999999</v>
      </c>
      <c r="G9" s="83">
        <v>2.2347959999999998</v>
      </c>
      <c r="H9" s="83">
        <v>2.5783659999999999</v>
      </c>
      <c r="I9" s="83">
        <v>2.3693</v>
      </c>
      <c r="J9" s="83">
        <v>3.5194640000000001</v>
      </c>
      <c r="K9" s="83">
        <v>4.5403700000000002</v>
      </c>
      <c r="L9" s="83">
        <v>4.4681300000000004</v>
      </c>
      <c r="M9" s="83">
        <v>5.1463260000000002</v>
      </c>
      <c r="N9" s="83">
        <v>4.9169640000000001</v>
      </c>
      <c r="O9" s="83">
        <v>5.6520919999999997</v>
      </c>
      <c r="P9" s="83">
        <v>7.6524520000000003</v>
      </c>
      <c r="Q9" s="83">
        <v>7.23475</v>
      </c>
      <c r="R9" s="83">
        <v>5.6144006099999997</v>
      </c>
      <c r="S9" s="83">
        <v>6.1113778773176008</v>
      </c>
      <c r="AF9" s="115"/>
      <c r="AL9" s="25"/>
      <c r="AM9" s="25"/>
      <c r="AN9" s="25"/>
      <c r="AO9" s="25"/>
      <c r="AP9" s="25"/>
      <c r="AQ9" s="25"/>
      <c r="AR9" s="25"/>
      <c r="AS9" s="25"/>
      <c r="AT9" s="25"/>
      <c r="AU9" s="25"/>
      <c r="AV9" s="25"/>
      <c r="AW9" s="25"/>
      <c r="AX9" s="25"/>
      <c r="AY9" s="25"/>
      <c r="AZ9" s="25"/>
      <c r="BA9" s="25"/>
      <c r="BB9" s="25"/>
    </row>
    <row r="10" spans="1:54" s="24" customFormat="1" ht="22.5" customHeight="1" x14ac:dyDescent="0.25">
      <c r="B10" s="81"/>
      <c r="C10" s="81" t="s">
        <v>7</v>
      </c>
      <c r="D10" s="83">
        <v>14.79377188</v>
      </c>
      <c r="E10" s="83">
        <v>14.76680571</v>
      </c>
      <c r="F10" s="83">
        <v>14.74817541</v>
      </c>
      <c r="G10" s="83">
        <v>14.72567574</v>
      </c>
      <c r="H10" s="83">
        <v>14.72206911</v>
      </c>
      <c r="I10" s="83">
        <v>14.71041323</v>
      </c>
      <c r="J10" s="83">
        <v>14.86158139</v>
      </c>
      <c r="K10" s="83">
        <v>15.017096629999999</v>
      </c>
      <c r="L10" s="83">
        <v>15.176122960000001</v>
      </c>
      <c r="M10" s="83">
        <v>15.33698843</v>
      </c>
      <c r="N10" s="83">
        <v>14.38806127</v>
      </c>
      <c r="O10" s="83">
        <v>14.719011829999999</v>
      </c>
      <c r="P10" s="83">
        <v>14.41733711</v>
      </c>
      <c r="Q10" s="83">
        <v>8.9114650799999993</v>
      </c>
      <c r="R10" s="83">
        <v>8.9114650799999993</v>
      </c>
      <c r="S10" s="83">
        <v>9.7002929301833927</v>
      </c>
      <c r="AL10" s="25"/>
      <c r="AM10" s="25"/>
      <c r="AN10" s="25"/>
      <c r="AO10" s="25"/>
      <c r="AP10" s="25"/>
      <c r="AQ10" s="25"/>
      <c r="AR10" s="25"/>
      <c r="AS10" s="25"/>
      <c r="AT10" s="25"/>
      <c r="AU10" s="25"/>
      <c r="AV10" s="25"/>
      <c r="AW10" s="25"/>
      <c r="AX10" s="25"/>
      <c r="AY10" s="25"/>
      <c r="AZ10" s="25"/>
      <c r="BA10" s="25"/>
      <c r="BB10" s="25"/>
    </row>
    <row r="11" spans="1:54" s="24" customFormat="1" ht="22.5" customHeight="1" x14ac:dyDescent="0.25">
      <c r="B11" s="81"/>
      <c r="C11" s="126" t="s">
        <v>18</v>
      </c>
      <c r="D11" s="83">
        <v>0</v>
      </c>
      <c r="E11" s="83">
        <v>0</v>
      </c>
      <c r="F11" s="83">
        <v>0</v>
      </c>
      <c r="G11" s="83">
        <v>8.599999999999999E-5</v>
      </c>
      <c r="H11" s="83">
        <v>8.5999999999999998E-4</v>
      </c>
      <c r="I11" s="83">
        <v>4.3E-3</v>
      </c>
      <c r="J11" s="83">
        <v>7.4819999999999999E-3</v>
      </c>
      <c r="K11" s="83">
        <v>7.4819999999999999E-3</v>
      </c>
      <c r="L11" s="83">
        <v>7.4819999999999999E-3</v>
      </c>
      <c r="M11" s="83">
        <v>7.4819999999999999E-3</v>
      </c>
      <c r="N11" s="83">
        <v>1.0664E-2</v>
      </c>
      <c r="O11" s="83">
        <v>1.8748000000000001E-2</v>
      </c>
      <c r="P11" s="83">
        <v>2.775994E-2</v>
      </c>
      <c r="Q11" s="83">
        <v>4.4719999999999996E-2</v>
      </c>
      <c r="R11" s="83">
        <v>0.14049866</v>
      </c>
      <c r="S11" s="83">
        <v>0.15293536428223764</v>
      </c>
      <c r="AL11" s="25"/>
      <c r="AM11" s="25"/>
      <c r="AN11" s="25"/>
      <c r="AO11" s="25"/>
      <c r="AP11" s="25"/>
      <c r="AQ11" s="25"/>
      <c r="AR11" s="25"/>
      <c r="AS11" s="25"/>
      <c r="AT11" s="25"/>
      <c r="AU11" s="25"/>
      <c r="AV11" s="25"/>
      <c r="AW11" s="25"/>
      <c r="AX11" s="25"/>
      <c r="AY11" s="25"/>
      <c r="AZ11" s="25"/>
      <c r="BA11" s="25"/>
      <c r="BB11" s="25"/>
    </row>
    <row r="12" spans="1:54" s="24" customFormat="1" ht="27" customHeight="1" x14ac:dyDescent="0.25">
      <c r="A12" s="23"/>
      <c r="B12" s="77"/>
      <c r="C12" s="78" t="s">
        <v>19</v>
      </c>
      <c r="D12" s="79">
        <v>3.2937989999993533E-2</v>
      </c>
      <c r="E12" s="79">
        <v>8.3076000000005479E-2</v>
      </c>
      <c r="F12" s="79">
        <v>0.22617999999999938</v>
      </c>
      <c r="G12" s="79">
        <v>0.27691999999999695</v>
      </c>
      <c r="H12" s="79">
        <v>0.32069399999999604</v>
      </c>
      <c r="I12" s="79">
        <v>0.39860999999999791</v>
      </c>
      <c r="J12" s="79">
        <v>0.33307800000000043</v>
      </c>
      <c r="K12" s="79">
        <v>0.12487198999999549</v>
      </c>
      <c r="L12" s="79">
        <v>0.20003599999999722</v>
      </c>
      <c r="M12" s="79">
        <v>0.12399764999999263</v>
      </c>
      <c r="N12" s="79">
        <v>7.7925539999995408E-2</v>
      </c>
      <c r="O12" s="79">
        <v>6.4791420000005928E-2</v>
      </c>
      <c r="P12" s="79">
        <v>5.2701970000001097E-2</v>
      </c>
      <c r="Q12" s="79">
        <v>8.5264679999994542E-2</v>
      </c>
      <c r="R12" s="79">
        <v>3.4747199999983991E-2</v>
      </c>
      <c r="S12" s="79">
        <v>3.7822963505739625E-2</v>
      </c>
      <c r="T12" s="23"/>
      <c r="AL12" s="25"/>
      <c r="AM12" s="25"/>
      <c r="AN12" s="25"/>
      <c r="AO12" s="25"/>
      <c r="AP12" s="25"/>
      <c r="AQ12" s="25"/>
      <c r="AR12" s="25"/>
      <c r="AS12" s="25"/>
      <c r="AT12" s="25"/>
      <c r="AU12" s="25"/>
      <c r="AV12" s="25"/>
      <c r="AW12" s="25"/>
      <c r="AX12" s="25"/>
      <c r="AY12" s="25"/>
      <c r="AZ12" s="25"/>
      <c r="BA12" s="25"/>
      <c r="BB12" s="25"/>
    </row>
    <row r="13" spans="1:54" s="18" customFormat="1" ht="36" customHeight="1" x14ac:dyDescent="0.25">
      <c r="A13" s="17"/>
      <c r="B13" s="191" t="s">
        <v>257</v>
      </c>
      <c r="C13" s="191"/>
      <c r="D13" s="80">
        <v>35.234202140000001</v>
      </c>
      <c r="E13" s="80">
        <v>35.750506800000004</v>
      </c>
      <c r="F13" s="80">
        <v>38.507855460000002</v>
      </c>
      <c r="G13" s="80">
        <v>41.344708680000004</v>
      </c>
      <c r="H13" s="80">
        <v>44.869315229999998</v>
      </c>
      <c r="I13" s="80">
        <v>48.51091753</v>
      </c>
      <c r="J13" s="80">
        <v>48.959616320000002</v>
      </c>
      <c r="K13" s="80">
        <v>49.61879596</v>
      </c>
      <c r="L13" s="80">
        <v>51.950172100000003</v>
      </c>
      <c r="M13" s="80">
        <v>55.357319689999997</v>
      </c>
      <c r="N13" s="80">
        <v>58.70921353</v>
      </c>
      <c r="O13" s="80">
        <v>61.411254849999999</v>
      </c>
      <c r="P13" s="80">
        <v>64.055576029999997</v>
      </c>
      <c r="Q13" s="80">
        <v>60.275929589999997</v>
      </c>
      <c r="R13" s="80">
        <v>64.508337679999997</v>
      </c>
      <c r="S13" s="80">
        <v>100</v>
      </c>
      <c r="T13" s="17"/>
      <c r="AA13" s="19"/>
      <c r="AB13" s="19"/>
      <c r="AC13" s="19"/>
      <c r="AD13" s="19"/>
      <c r="AE13" s="19"/>
      <c r="AI13" s="14"/>
      <c r="AL13" s="21"/>
      <c r="AM13" s="21"/>
      <c r="AN13" s="21"/>
      <c r="AO13" s="21"/>
      <c r="AP13" s="21"/>
      <c r="AQ13" s="21"/>
      <c r="AR13" s="21"/>
      <c r="AS13" s="21"/>
      <c r="AT13" s="21"/>
      <c r="AU13" s="21"/>
      <c r="AV13" s="21"/>
      <c r="AW13" s="21"/>
      <c r="AX13" s="21"/>
      <c r="AY13" s="21"/>
      <c r="AZ13" s="21"/>
      <c r="BA13" s="21"/>
      <c r="BB13" s="21"/>
    </row>
    <row r="14" spans="1:54" s="24" customFormat="1" ht="22.5" customHeight="1" x14ac:dyDescent="0.25">
      <c r="B14" s="81"/>
      <c r="C14" s="81" t="s">
        <v>4</v>
      </c>
      <c r="D14" s="83">
        <v>11.371203299999999</v>
      </c>
      <c r="E14" s="83">
        <v>11.2483454</v>
      </c>
      <c r="F14" s="83">
        <v>12.817588299999999</v>
      </c>
      <c r="G14" s="83">
        <v>12.793190000000001</v>
      </c>
      <c r="H14" s="83">
        <v>14.7577531</v>
      </c>
      <c r="I14" s="83">
        <v>16.814912799999998</v>
      </c>
      <c r="J14" s="83">
        <v>15.809568499999999</v>
      </c>
      <c r="K14" s="83">
        <v>15.2507579</v>
      </c>
      <c r="L14" s="83">
        <v>15.589230299999999</v>
      </c>
      <c r="M14" s="83">
        <v>16.7260326</v>
      </c>
      <c r="N14" s="83">
        <v>17.786725099999998</v>
      </c>
      <c r="O14" s="83">
        <v>19.060033600000001</v>
      </c>
      <c r="P14" s="83">
        <v>19.775463970000001</v>
      </c>
      <c r="Q14" s="83">
        <v>20.749647529999997</v>
      </c>
      <c r="R14" s="83">
        <v>21.410918179999999</v>
      </c>
      <c r="S14" s="83">
        <v>33.190931513707547</v>
      </c>
      <c r="AL14" s="25"/>
      <c r="AM14" s="25"/>
      <c r="AN14" s="25"/>
      <c r="AO14" s="25"/>
      <c r="AP14" s="25"/>
      <c r="AQ14" s="25"/>
      <c r="AR14" s="25"/>
      <c r="AS14" s="25"/>
      <c r="AT14" s="25"/>
      <c r="AU14" s="25"/>
      <c r="AV14" s="25"/>
      <c r="AW14" s="25"/>
      <c r="AX14" s="25"/>
      <c r="AY14" s="25"/>
      <c r="AZ14" s="25"/>
      <c r="BA14" s="25"/>
      <c r="BB14" s="25"/>
    </row>
    <row r="15" spans="1:54" s="115" customFormat="1" ht="22.5" customHeight="1" x14ac:dyDescent="0.25">
      <c r="B15" s="121"/>
      <c r="C15" s="81" t="s">
        <v>0</v>
      </c>
      <c r="D15" s="83">
        <v>0.53727040000000004</v>
      </c>
      <c r="E15" s="83">
        <v>0.48511435000000003</v>
      </c>
      <c r="F15" s="83">
        <v>0.54143735000000004</v>
      </c>
      <c r="G15" s="83">
        <v>0.66535197000000001</v>
      </c>
      <c r="H15" s="83">
        <v>0.63853152000000002</v>
      </c>
      <c r="I15" s="83">
        <v>0.49248567000000004</v>
      </c>
      <c r="J15" s="83">
        <v>0.84853957000000002</v>
      </c>
      <c r="K15" s="83">
        <v>1.43776047</v>
      </c>
      <c r="L15" s="83">
        <v>1.4596567500000002</v>
      </c>
      <c r="M15" s="83">
        <v>1.64549173</v>
      </c>
      <c r="N15" s="83">
        <v>1.06439828</v>
      </c>
      <c r="O15" s="83">
        <v>1.07959169</v>
      </c>
      <c r="P15" s="83">
        <v>1.0431712</v>
      </c>
      <c r="Q15" s="83">
        <v>0.98519872999999991</v>
      </c>
      <c r="R15" s="83">
        <v>0.92190594999999997</v>
      </c>
      <c r="S15" s="83">
        <v>1.4291268123714578</v>
      </c>
      <c r="AF15" s="24"/>
      <c r="AG15" s="24"/>
      <c r="AH15" s="24"/>
      <c r="AI15" s="24"/>
      <c r="AL15" s="124"/>
      <c r="AM15" s="124"/>
      <c r="AN15" s="124"/>
      <c r="AO15" s="124"/>
      <c r="AP15" s="124"/>
      <c r="AQ15" s="124"/>
      <c r="AR15" s="124"/>
      <c r="AS15" s="124"/>
      <c r="AT15" s="124"/>
      <c r="AU15" s="124"/>
      <c r="AV15" s="124"/>
      <c r="AW15" s="124"/>
      <c r="AX15" s="124"/>
      <c r="AY15" s="124"/>
      <c r="AZ15" s="124"/>
      <c r="BA15" s="124"/>
      <c r="BB15" s="124"/>
    </row>
    <row r="16" spans="1:54" s="24" customFormat="1" ht="22.5" customHeight="1" x14ac:dyDescent="0.25">
      <c r="B16" s="81"/>
      <c r="C16" s="81" t="s">
        <v>5</v>
      </c>
      <c r="D16" s="83">
        <v>5.2715263999999999</v>
      </c>
      <c r="E16" s="83">
        <v>5.4161472999999996</v>
      </c>
      <c r="F16" s="83">
        <v>5.9265236999999997</v>
      </c>
      <c r="G16" s="83">
        <v>8.1218380999999997</v>
      </c>
      <c r="H16" s="83">
        <v>8.9346245</v>
      </c>
      <c r="I16" s="83">
        <v>9.8144948000000003</v>
      </c>
      <c r="J16" s="83">
        <v>10.095728300000001</v>
      </c>
      <c r="K16" s="83">
        <v>9.646947599999999</v>
      </c>
      <c r="L16" s="83">
        <v>10.535651700000001</v>
      </c>
      <c r="M16" s="83">
        <v>11.402585800000001</v>
      </c>
      <c r="N16" s="83">
        <v>14.176817699999999</v>
      </c>
      <c r="O16" s="83">
        <v>13.830655199999999</v>
      </c>
      <c r="P16" s="83">
        <v>14.777576870000001</v>
      </c>
      <c r="Q16" s="83">
        <v>14.17148508</v>
      </c>
      <c r="R16" s="83">
        <v>16.718043210000001</v>
      </c>
      <c r="S16" s="83">
        <v>25.916096757804414</v>
      </c>
      <c r="X16" s="127"/>
      <c r="AF16" s="128"/>
      <c r="AI16" s="115"/>
      <c r="AL16" s="25"/>
      <c r="AM16" s="25"/>
      <c r="AN16" s="25"/>
      <c r="AO16" s="25"/>
      <c r="AP16" s="25"/>
      <c r="AQ16" s="25"/>
      <c r="AR16" s="25"/>
      <c r="AS16" s="25"/>
      <c r="AT16" s="25"/>
      <c r="AU16" s="25"/>
      <c r="AV16" s="25"/>
      <c r="AW16" s="25"/>
      <c r="AX16" s="25"/>
      <c r="AY16" s="25"/>
      <c r="AZ16" s="25"/>
      <c r="BA16" s="25"/>
      <c r="BB16" s="25"/>
    </row>
    <row r="17" spans="1:54" s="24" customFormat="1" ht="22.5" customHeight="1" x14ac:dyDescent="0.25">
      <c r="B17" s="81"/>
      <c r="C17" s="81" t="s">
        <v>9</v>
      </c>
      <c r="D17" s="83">
        <v>4.051374</v>
      </c>
      <c r="E17" s="83">
        <v>4.6304120000000006</v>
      </c>
      <c r="F17" s="83">
        <v>5.2751540000000006</v>
      </c>
      <c r="G17" s="83">
        <v>5.8338959999999993</v>
      </c>
      <c r="H17" s="83">
        <v>6.6145180000000003</v>
      </c>
      <c r="I17" s="83">
        <v>7.4755500000000001</v>
      </c>
      <c r="J17" s="83">
        <v>8.1420499999999993</v>
      </c>
      <c r="K17" s="83">
        <v>9.0652600000000003</v>
      </c>
      <c r="L17" s="83">
        <v>9.9897600000000004</v>
      </c>
      <c r="M17" s="83">
        <v>11.047216000000001</v>
      </c>
      <c r="N17" s="83">
        <v>12.10751</v>
      </c>
      <c r="O17" s="83">
        <v>13.535712</v>
      </c>
      <c r="P17" s="83">
        <v>14.85881856</v>
      </c>
      <c r="Q17" s="83">
        <v>16.28685209</v>
      </c>
      <c r="R17" s="83">
        <v>17.405598740000002</v>
      </c>
      <c r="S17" s="83">
        <v>26.981936546469697</v>
      </c>
      <c r="X17" s="127"/>
      <c r="AF17" s="128"/>
      <c r="AG17" s="115"/>
      <c r="AH17" s="115"/>
      <c r="AL17" s="25"/>
      <c r="AM17" s="25"/>
      <c r="AN17" s="25"/>
      <c r="AO17" s="25"/>
      <c r="AP17" s="25"/>
      <c r="AQ17" s="25"/>
      <c r="AR17" s="25"/>
      <c r="AS17" s="25"/>
      <c r="AT17" s="25"/>
      <c r="AU17" s="25"/>
      <c r="AV17" s="25"/>
      <c r="AW17" s="25"/>
      <c r="AX17" s="25"/>
      <c r="AY17" s="25"/>
      <c r="AZ17" s="25"/>
      <c r="BA17" s="25"/>
      <c r="BB17" s="25"/>
    </row>
    <row r="18" spans="1:54" s="24" customFormat="1" ht="22.5" customHeight="1" x14ac:dyDescent="0.25">
      <c r="B18" s="81"/>
      <c r="C18" s="81" t="s">
        <v>10</v>
      </c>
      <c r="D18" s="83">
        <v>0</v>
      </c>
      <c r="E18" s="83">
        <v>0</v>
      </c>
      <c r="F18" s="83">
        <v>0</v>
      </c>
      <c r="G18" s="83">
        <v>0</v>
      </c>
      <c r="H18" s="83">
        <v>0</v>
      </c>
      <c r="I18" s="83">
        <v>0</v>
      </c>
      <c r="J18" s="83">
        <v>0</v>
      </c>
      <c r="K18" s="83">
        <v>0</v>
      </c>
      <c r="L18" s="83">
        <v>0</v>
      </c>
      <c r="M18" s="83">
        <v>7.1660000000000002E-5</v>
      </c>
      <c r="N18" s="83">
        <v>9.5539999999999997E-5</v>
      </c>
      <c r="O18" s="83">
        <v>1.1943E-4</v>
      </c>
      <c r="P18" s="83">
        <v>1.1350000000000001E-4</v>
      </c>
      <c r="Q18" s="83">
        <v>1.2468000000000001E-4</v>
      </c>
      <c r="R18" s="83">
        <v>1.2468000000000001E-4</v>
      </c>
      <c r="S18" s="83">
        <v>1.9327734132367123E-4</v>
      </c>
      <c r="AF18" s="128"/>
      <c r="AL18" s="25"/>
      <c r="AM18" s="25"/>
      <c r="AN18" s="25"/>
      <c r="AO18" s="25"/>
      <c r="AP18" s="25"/>
      <c r="AQ18" s="25"/>
      <c r="AR18" s="25"/>
      <c r="AS18" s="25"/>
      <c r="AT18" s="25"/>
      <c r="AU18" s="25"/>
      <c r="AV18" s="25"/>
      <c r="AW18" s="25"/>
      <c r="AX18" s="25"/>
      <c r="AY18" s="25"/>
      <c r="AZ18" s="25"/>
      <c r="BA18" s="25"/>
      <c r="BB18" s="25"/>
    </row>
    <row r="19" spans="1:54" s="24" customFormat="1" ht="27" customHeight="1" x14ac:dyDescent="0.25">
      <c r="B19" s="81"/>
      <c r="C19" s="82" t="s">
        <v>7</v>
      </c>
      <c r="D19" s="83">
        <v>14.002828040000001</v>
      </c>
      <c r="E19" s="83">
        <v>13.97048775</v>
      </c>
      <c r="F19" s="83">
        <v>13.947152110000001</v>
      </c>
      <c r="G19" s="83">
        <v>13.93043261</v>
      </c>
      <c r="H19" s="83">
        <v>13.923888119999999</v>
      </c>
      <c r="I19" s="83">
        <v>13.913474260000001</v>
      </c>
      <c r="J19" s="83">
        <v>14.06372996</v>
      </c>
      <c r="K19" s="83">
        <v>14.21806999</v>
      </c>
      <c r="L19" s="83">
        <v>14.375873349999999</v>
      </c>
      <c r="M19" s="83">
        <v>14.5359219</v>
      </c>
      <c r="N19" s="83">
        <v>13.57366691</v>
      </c>
      <c r="O19" s="83">
        <v>13.905142939999999</v>
      </c>
      <c r="P19" s="83">
        <v>13.600431930000001</v>
      </c>
      <c r="Q19" s="83">
        <v>8.0826214800000002</v>
      </c>
      <c r="R19" s="83">
        <v>8.0517469199999994</v>
      </c>
      <c r="S19" s="83">
        <v>12.481715092305569</v>
      </c>
      <c r="AL19" s="25"/>
      <c r="AM19" s="25"/>
      <c r="AN19" s="25"/>
      <c r="AO19" s="25"/>
      <c r="AP19" s="25"/>
      <c r="AQ19" s="25"/>
      <c r="AR19" s="25"/>
      <c r="AS19" s="25"/>
      <c r="AT19" s="25"/>
      <c r="AU19" s="25"/>
      <c r="AV19" s="25"/>
      <c r="AW19" s="25"/>
      <c r="AX19" s="25"/>
      <c r="AY19" s="25"/>
      <c r="AZ19" s="25"/>
      <c r="BA19" s="25"/>
      <c r="BB19" s="25"/>
    </row>
    <row r="20" spans="1:54" s="18" customFormat="1" ht="36" customHeight="1" x14ac:dyDescent="0.25">
      <c r="A20" s="17"/>
      <c r="B20" s="191" t="s">
        <v>258</v>
      </c>
      <c r="C20" s="191"/>
      <c r="D20" s="80">
        <v>4.6144160000000003</v>
      </c>
      <c r="E20" s="80">
        <v>5.2023980000000005</v>
      </c>
      <c r="F20" s="80">
        <v>5.7626879999999998</v>
      </c>
      <c r="G20" s="80">
        <v>6.3120559999999992</v>
      </c>
      <c r="H20" s="80">
        <v>7.1530500000000004</v>
      </c>
      <c r="I20" s="80">
        <v>8.161658000000001</v>
      </c>
      <c r="J20" s="80">
        <v>8.9501059999999999</v>
      </c>
      <c r="K20" s="80">
        <v>10.112825999999998</v>
      </c>
      <c r="L20" s="80">
        <v>10.369622</v>
      </c>
      <c r="M20" s="80">
        <v>11.899476</v>
      </c>
      <c r="N20" s="80">
        <v>14.041822</v>
      </c>
      <c r="O20" s="80">
        <v>15.667824000000001</v>
      </c>
      <c r="P20" s="80">
        <v>17.084694980000002</v>
      </c>
      <c r="Q20" s="80">
        <v>20.720848859999997</v>
      </c>
      <c r="R20" s="80">
        <v>22.531611389999998</v>
      </c>
      <c r="S20" s="80">
        <v>100</v>
      </c>
      <c r="T20" s="17"/>
      <c r="Y20" s="26"/>
      <c r="AA20" s="19"/>
      <c r="AB20" s="19"/>
      <c r="AC20" s="19"/>
      <c r="AD20" s="19"/>
      <c r="AE20" s="19"/>
      <c r="AI20" s="14"/>
      <c r="AL20" s="21"/>
      <c r="AM20" s="21"/>
      <c r="AN20" s="21"/>
      <c r="AO20" s="21"/>
      <c r="AP20" s="21"/>
      <c r="AQ20" s="21"/>
      <c r="AR20" s="21"/>
      <c r="AS20" s="21"/>
      <c r="AT20" s="21"/>
      <c r="AU20" s="21"/>
      <c r="AV20" s="21"/>
      <c r="AW20" s="21"/>
      <c r="AX20" s="21"/>
      <c r="AY20" s="21"/>
      <c r="AZ20" s="21"/>
      <c r="BA20" s="21"/>
      <c r="BB20" s="21"/>
    </row>
    <row r="21" spans="1:54" s="24" customFormat="1" ht="22.5" customHeight="1" x14ac:dyDescent="0.25">
      <c r="B21" s="81"/>
      <c r="C21" s="81" t="s">
        <v>4</v>
      </c>
      <c r="D21" s="83">
        <v>0.186362</v>
      </c>
      <c r="E21" s="83">
        <v>0.120744</v>
      </c>
      <c r="F21" s="83">
        <v>0.22841600000000001</v>
      </c>
      <c r="G21" s="83">
        <v>0.134934</v>
      </c>
      <c r="H21" s="83">
        <v>0.15350999999999998</v>
      </c>
      <c r="I21" s="83">
        <v>0.29325999999999997</v>
      </c>
      <c r="J21" s="83">
        <v>0.15041399999999999</v>
      </c>
      <c r="K21" s="83">
        <v>3.1992E-2</v>
      </c>
      <c r="L21" s="83">
        <v>3.6463999999999996E-2</v>
      </c>
      <c r="M21" s="83">
        <v>4.4289999999999996E-2</v>
      </c>
      <c r="N21" s="83">
        <v>0.11119799999999999</v>
      </c>
      <c r="O21" s="83">
        <v>0.16425999999999999</v>
      </c>
      <c r="P21" s="83">
        <v>6.0200000000000004E-2</v>
      </c>
      <c r="Q21" s="83">
        <v>2.219196E-2</v>
      </c>
      <c r="R21" s="83">
        <v>0.11361606</v>
      </c>
      <c r="S21" s="83">
        <v>0.50425181773916627</v>
      </c>
      <c r="AL21" s="25"/>
      <c r="AM21" s="25"/>
      <c r="AN21" s="25"/>
      <c r="AO21" s="25"/>
      <c r="AP21" s="25"/>
      <c r="AQ21" s="25"/>
      <c r="AR21" s="25"/>
      <c r="AS21" s="25"/>
      <c r="AT21" s="25"/>
      <c r="AU21" s="25"/>
      <c r="AV21" s="25"/>
      <c r="AW21" s="25"/>
      <c r="AX21" s="25"/>
      <c r="AY21" s="25"/>
      <c r="AZ21" s="25"/>
      <c r="BA21" s="25"/>
      <c r="BB21" s="25"/>
    </row>
    <row r="22" spans="1:54" s="115" customFormat="1" ht="22.5" customHeight="1" x14ac:dyDescent="0.25">
      <c r="B22" s="121"/>
      <c r="C22" s="81" t="s">
        <v>0</v>
      </c>
      <c r="D22" s="83">
        <v>1.9194339999999999</v>
      </c>
      <c r="E22" s="83">
        <v>2.1071719999999998</v>
      </c>
      <c r="F22" s="83">
        <v>2.289148</v>
      </c>
      <c r="G22" s="83">
        <v>2.671332</v>
      </c>
      <c r="H22" s="83">
        <v>3.1267879999999999</v>
      </c>
      <c r="I22" s="83">
        <v>3.7967279999999999</v>
      </c>
      <c r="J22" s="83">
        <v>3.3391219999999997</v>
      </c>
      <c r="K22" s="83">
        <v>3.3906359999999998</v>
      </c>
      <c r="L22" s="83">
        <v>3.514132</v>
      </c>
      <c r="M22" s="83">
        <v>3.720618</v>
      </c>
      <c r="N22" s="83">
        <v>4.1406419999999997</v>
      </c>
      <c r="O22" s="83">
        <v>3.9607299999999999</v>
      </c>
      <c r="P22" s="83">
        <v>3.52772</v>
      </c>
      <c r="Q22" s="83">
        <v>3.58870449</v>
      </c>
      <c r="R22" s="83">
        <v>3.7768815199999999</v>
      </c>
      <c r="S22" s="83">
        <v>16.762589477627237</v>
      </c>
      <c r="AL22" s="124"/>
      <c r="AM22" s="124"/>
      <c r="AN22" s="124"/>
      <c r="AO22" s="124"/>
      <c r="AP22" s="124"/>
      <c r="AQ22" s="124"/>
      <c r="AR22" s="124"/>
      <c r="AS22" s="124"/>
      <c r="AT22" s="124"/>
      <c r="AU22" s="124"/>
      <c r="AV22" s="124"/>
      <c r="AW22" s="124"/>
      <c r="AX22" s="124"/>
      <c r="AY22" s="124"/>
      <c r="AZ22" s="124"/>
      <c r="BA22" s="124"/>
      <c r="BB22" s="124"/>
    </row>
    <row r="23" spans="1:54" s="24" customFormat="1" ht="22.5" customHeight="1" x14ac:dyDescent="0.25">
      <c r="B23" s="81"/>
      <c r="C23" s="81" t="s">
        <v>5</v>
      </c>
      <c r="D23" s="83">
        <v>1.04705</v>
      </c>
      <c r="E23" s="83">
        <v>1.2138040000000001</v>
      </c>
      <c r="F23" s="83">
        <v>1.25732</v>
      </c>
      <c r="G23" s="83">
        <v>1.266178</v>
      </c>
      <c r="H23" s="83">
        <v>1.2881940000000001</v>
      </c>
      <c r="I23" s="83">
        <v>1.6933399999999998</v>
      </c>
      <c r="J23" s="83">
        <v>1.9288940000000001</v>
      </c>
      <c r="K23" s="83">
        <v>2.1375300000000004</v>
      </c>
      <c r="L23" s="83">
        <v>2.3385120000000001</v>
      </c>
      <c r="M23" s="83">
        <v>2.9757720000000001</v>
      </c>
      <c r="N23" s="83">
        <v>4.8563339999999995</v>
      </c>
      <c r="O23" s="83">
        <v>5.8661459999999996</v>
      </c>
      <c r="P23" s="83">
        <v>5.8099880000000006</v>
      </c>
      <c r="Q23" s="83">
        <v>9.8196283500000003</v>
      </c>
      <c r="R23" s="83">
        <v>12.868296689999999</v>
      </c>
      <c r="S23" s="83">
        <v>57.112189924024783</v>
      </c>
      <c r="AL23" s="25"/>
      <c r="AM23" s="25"/>
      <c r="AN23" s="25"/>
      <c r="AO23" s="25"/>
      <c r="AP23" s="25"/>
      <c r="AQ23" s="25"/>
      <c r="AR23" s="25"/>
      <c r="AS23" s="25"/>
      <c r="AT23" s="25"/>
      <c r="AU23" s="25"/>
      <c r="AV23" s="25"/>
      <c r="AW23" s="25"/>
      <c r="AX23" s="25"/>
      <c r="AY23" s="25"/>
      <c r="AZ23" s="25"/>
      <c r="BA23" s="25"/>
      <c r="BB23" s="25"/>
    </row>
    <row r="24" spans="1:54" s="24" customFormat="1" ht="22.5" customHeight="1" x14ac:dyDescent="0.25">
      <c r="B24" s="81"/>
      <c r="C24" s="81" t="s">
        <v>1</v>
      </c>
      <c r="D24" s="83">
        <v>0</v>
      </c>
      <c r="E24" s="83">
        <v>0</v>
      </c>
      <c r="F24" s="83">
        <v>0</v>
      </c>
      <c r="G24" s="83">
        <v>0</v>
      </c>
      <c r="H24" s="83">
        <v>0</v>
      </c>
      <c r="I24" s="83">
        <v>0</v>
      </c>
      <c r="J24" s="83">
        <v>0</v>
      </c>
      <c r="K24" s="83">
        <v>0</v>
      </c>
      <c r="L24" s="83">
        <v>0</v>
      </c>
      <c r="M24" s="83">
        <v>0</v>
      </c>
      <c r="N24" s="83">
        <v>0</v>
      </c>
      <c r="O24" s="83">
        <v>0</v>
      </c>
      <c r="P24" s="83">
        <v>0</v>
      </c>
      <c r="Q24" s="83">
        <v>0</v>
      </c>
      <c r="R24" s="83">
        <v>0</v>
      </c>
      <c r="S24" s="83">
        <v>0</v>
      </c>
      <c r="AL24" s="25"/>
      <c r="AM24" s="25"/>
      <c r="AN24" s="25"/>
      <c r="AO24" s="25"/>
      <c r="AP24" s="25"/>
      <c r="AQ24" s="25"/>
      <c r="AR24" s="25"/>
      <c r="AS24" s="25"/>
      <c r="AT24" s="25"/>
      <c r="AU24" s="25"/>
      <c r="AV24" s="25"/>
      <c r="AW24" s="25"/>
      <c r="AX24" s="25"/>
      <c r="AY24" s="25"/>
      <c r="AZ24" s="25"/>
      <c r="BA24" s="25"/>
      <c r="BB24" s="25"/>
    </row>
    <row r="25" spans="1:54" s="24" customFormat="1" ht="22.5" customHeight="1" x14ac:dyDescent="0.25">
      <c r="B25" s="81"/>
      <c r="C25" s="81" t="s">
        <v>6</v>
      </c>
      <c r="D25" s="83">
        <v>1.4572700000000001</v>
      </c>
      <c r="E25" s="83">
        <v>1.755088</v>
      </c>
      <c r="F25" s="83">
        <v>1.9810099999999999</v>
      </c>
      <c r="G25" s="83">
        <v>2.2347959999999998</v>
      </c>
      <c r="H25" s="83">
        <v>2.5783659999999999</v>
      </c>
      <c r="I25" s="83">
        <v>2.3693</v>
      </c>
      <c r="J25" s="83">
        <v>3.5194640000000001</v>
      </c>
      <c r="K25" s="83">
        <v>4.5403700000000002</v>
      </c>
      <c r="L25" s="83">
        <v>4.4681300000000004</v>
      </c>
      <c r="M25" s="83">
        <v>5.1463260000000002</v>
      </c>
      <c r="N25" s="83">
        <v>4.9169640000000001</v>
      </c>
      <c r="O25" s="83">
        <v>5.6520919999999997</v>
      </c>
      <c r="P25" s="83">
        <v>7.6524520000000003</v>
      </c>
      <c r="Q25" s="83">
        <v>7.23475</v>
      </c>
      <c r="R25" s="83">
        <v>5.6144006099999997</v>
      </c>
      <c r="S25" s="83">
        <v>24.917883203381489</v>
      </c>
      <c r="AL25" s="25"/>
      <c r="AM25" s="25"/>
      <c r="AN25" s="25"/>
      <c r="AO25" s="25"/>
      <c r="AP25" s="25"/>
      <c r="AQ25" s="25"/>
      <c r="AR25" s="25"/>
      <c r="AS25" s="25"/>
      <c r="AT25" s="25"/>
      <c r="AU25" s="25"/>
      <c r="AV25" s="25"/>
      <c r="AW25" s="25"/>
      <c r="AX25" s="25"/>
      <c r="AY25" s="25"/>
      <c r="AZ25" s="25"/>
      <c r="BA25" s="25"/>
      <c r="BB25" s="25"/>
    </row>
    <row r="26" spans="1:54" s="24" customFormat="1" ht="22.5" customHeight="1" x14ac:dyDescent="0.25">
      <c r="B26" s="81"/>
      <c r="C26" s="81" t="s">
        <v>7</v>
      </c>
      <c r="D26" s="83">
        <v>4.3E-3</v>
      </c>
      <c r="E26" s="83">
        <v>5.5899999999999995E-3</v>
      </c>
      <c r="F26" s="83">
        <v>6.7939999999999997E-3</v>
      </c>
      <c r="G26" s="83">
        <v>4.7300000000000007E-3</v>
      </c>
      <c r="H26" s="83">
        <v>5.3319999999999999E-3</v>
      </c>
      <c r="I26" s="83">
        <v>4.7300000000000007E-3</v>
      </c>
      <c r="J26" s="83">
        <v>4.7300000000000007E-3</v>
      </c>
      <c r="K26" s="83">
        <v>4.816E-3</v>
      </c>
      <c r="L26" s="83">
        <v>4.9020000000000001E-3</v>
      </c>
      <c r="M26" s="83">
        <v>4.9880000000000002E-3</v>
      </c>
      <c r="N26" s="83">
        <v>6.0199999999999993E-3</v>
      </c>
      <c r="O26" s="83">
        <v>5.8479999999999999E-3</v>
      </c>
      <c r="P26" s="83">
        <v>6.5750400000000007E-3</v>
      </c>
      <c r="Q26" s="83">
        <v>1.085406E-2</v>
      </c>
      <c r="R26" s="83">
        <v>1.7917840000000001E-2</v>
      </c>
      <c r="S26" s="83">
        <v>7.952311838625227E-2</v>
      </c>
      <c r="AL26" s="25"/>
      <c r="AM26" s="25"/>
      <c r="AN26" s="25"/>
      <c r="AO26" s="25"/>
      <c r="AP26" s="25"/>
      <c r="AQ26" s="25"/>
      <c r="AR26" s="25"/>
      <c r="AS26" s="25"/>
      <c r="AT26" s="25"/>
      <c r="AU26" s="25"/>
      <c r="AV26" s="25"/>
      <c r="AW26" s="25"/>
      <c r="AX26" s="25"/>
      <c r="AY26" s="25"/>
      <c r="AZ26" s="25"/>
      <c r="BA26" s="25"/>
      <c r="BB26" s="25"/>
    </row>
    <row r="27" spans="1:54" s="24" customFormat="1" ht="22.5" customHeight="1" x14ac:dyDescent="0.25">
      <c r="B27" s="81"/>
      <c r="C27" s="81" t="s">
        <v>8</v>
      </c>
      <c r="D27" s="83">
        <v>0</v>
      </c>
      <c r="E27" s="83">
        <v>0</v>
      </c>
      <c r="F27" s="83">
        <v>0</v>
      </c>
      <c r="G27" s="83">
        <v>8.599999999999999E-5</v>
      </c>
      <c r="H27" s="83">
        <v>8.5999999999999998E-4</v>
      </c>
      <c r="I27" s="83">
        <v>4.3E-3</v>
      </c>
      <c r="J27" s="83">
        <v>7.4819999999999999E-3</v>
      </c>
      <c r="K27" s="83">
        <v>7.4819999999999999E-3</v>
      </c>
      <c r="L27" s="83">
        <v>7.4819999999999999E-3</v>
      </c>
      <c r="M27" s="83">
        <v>7.4819999999999999E-3</v>
      </c>
      <c r="N27" s="83">
        <v>1.0664E-2</v>
      </c>
      <c r="O27" s="83">
        <v>1.8748000000000001E-2</v>
      </c>
      <c r="P27" s="83">
        <v>2.775994E-2</v>
      </c>
      <c r="Q27" s="83">
        <v>4.2741999999999995E-2</v>
      </c>
      <c r="R27" s="83">
        <v>6.7634200000000005E-2</v>
      </c>
      <c r="S27" s="83">
        <v>0.30017471378020255</v>
      </c>
      <c r="AL27" s="25"/>
      <c r="AM27" s="25"/>
      <c r="AN27" s="25"/>
      <c r="AO27" s="25"/>
      <c r="AP27" s="25"/>
      <c r="AQ27" s="25"/>
      <c r="AR27" s="25"/>
      <c r="AS27" s="25"/>
      <c r="AT27" s="25"/>
      <c r="AU27" s="25"/>
      <c r="AV27" s="25"/>
      <c r="AW27" s="25"/>
      <c r="AX27" s="25"/>
      <c r="AY27" s="25"/>
      <c r="AZ27" s="25"/>
      <c r="BA27" s="25"/>
      <c r="BB27" s="25"/>
    </row>
    <row r="28" spans="1:54" s="24" customFormat="1" ht="22.5" customHeight="1" x14ac:dyDescent="0.25">
      <c r="B28" s="81"/>
      <c r="C28" s="81" t="s">
        <v>3</v>
      </c>
      <c r="D28" s="83">
        <v>0</v>
      </c>
      <c r="E28" s="83">
        <v>0</v>
      </c>
      <c r="F28" s="83">
        <v>0</v>
      </c>
      <c r="G28" s="83">
        <v>0</v>
      </c>
      <c r="H28" s="83">
        <v>0</v>
      </c>
      <c r="I28" s="83">
        <v>0</v>
      </c>
      <c r="J28" s="83">
        <v>0</v>
      </c>
      <c r="K28" s="83">
        <v>0</v>
      </c>
      <c r="L28" s="83">
        <v>0</v>
      </c>
      <c r="M28" s="83">
        <v>0</v>
      </c>
      <c r="N28" s="83">
        <v>0</v>
      </c>
      <c r="O28" s="83">
        <v>0</v>
      </c>
      <c r="P28" s="83">
        <v>0</v>
      </c>
      <c r="Q28" s="83">
        <v>1.9780000000000002E-3</v>
      </c>
      <c r="R28" s="83">
        <v>7.2864459999999992E-2</v>
      </c>
      <c r="S28" s="83">
        <v>0.32338770067878397</v>
      </c>
      <c r="AL28" s="25"/>
      <c r="AM28" s="25"/>
      <c r="AN28" s="25"/>
      <c r="AO28" s="25"/>
      <c r="AP28" s="25"/>
      <c r="AQ28" s="25"/>
      <c r="AR28" s="25"/>
      <c r="AS28" s="25"/>
      <c r="AT28" s="25"/>
      <c r="AU28" s="25"/>
      <c r="AV28" s="25"/>
      <c r="AW28" s="25"/>
      <c r="AX28" s="25"/>
      <c r="AY28" s="25"/>
      <c r="AZ28" s="25"/>
      <c r="BA28" s="25"/>
      <c r="BB28" s="25"/>
    </row>
    <row r="29" spans="1:54" s="24" customFormat="1" ht="27" customHeight="1" x14ac:dyDescent="0.25">
      <c r="B29" s="81"/>
      <c r="C29" s="82" t="s">
        <v>18</v>
      </c>
      <c r="D29" s="83">
        <v>8.8817841970012523E-16</v>
      </c>
      <c r="E29" s="83">
        <v>8.8817841970012523E-16</v>
      </c>
      <c r="F29" s="83">
        <v>0</v>
      </c>
      <c r="G29" s="83">
        <v>-8.8817841970012523E-16</v>
      </c>
      <c r="H29" s="83">
        <v>0</v>
      </c>
      <c r="I29" s="83">
        <v>0</v>
      </c>
      <c r="J29" s="83">
        <v>0</v>
      </c>
      <c r="K29" s="83">
        <v>-1.7763568394002505E-15</v>
      </c>
      <c r="L29" s="83">
        <v>0</v>
      </c>
      <c r="M29" s="83">
        <v>0</v>
      </c>
      <c r="N29" s="83">
        <v>1.7763568394002505E-15</v>
      </c>
      <c r="O29" s="83">
        <v>1.7763568394002505E-15</v>
      </c>
      <c r="P29" s="83">
        <v>0</v>
      </c>
      <c r="Q29" s="83">
        <v>-3.5527136788005009E-15</v>
      </c>
      <c r="R29" s="83">
        <v>9.9999972746900312E-9</v>
      </c>
      <c r="S29" s="83">
        <v>4.43820777022998E-8</v>
      </c>
      <c r="AL29" s="25"/>
      <c r="AM29" s="25"/>
      <c r="AN29" s="25"/>
      <c r="AO29" s="25"/>
      <c r="AP29" s="25"/>
      <c r="AQ29" s="25"/>
      <c r="AR29" s="25"/>
      <c r="AS29" s="25"/>
      <c r="AT29" s="25"/>
      <c r="AU29" s="25"/>
      <c r="AV29" s="25"/>
      <c r="AW29" s="25"/>
      <c r="AX29" s="25"/>
      <c r="AY29" s="25"/>
      <c r="AZ29" s="25"/>
      <c r="BA29" s="25"/>
      <c r="BB29" s="25"/>
    </row>
    <row r="30" spans="1:54" s="18" customFormat="1" ht="36" customHeight="1" x14ac:dyDescent="0.25">
      <c r="A30" s="17"/>
      <c r="B30" s="191" t="s">
        <v>259</v>
      </c>
      <c r="C30" s="191"/>
      <c r="D30" s="80">
        <v>35.234202140000001</v>
      </c>
      <c r="E30" s="80">
        <v>35.750506800000004</v>
      </c>
      <c r="F30" s="80">
        <v>38.507855460000002</v>
      </c>
      <c r="G30" s="80">
        <v>41.344708680000004</v>
      </c>
      <c r="H30" s="80">
        <v>44.869315229999998</v>
      </c>
      <c r="I30" s="80">
        <v>48.51091753</v>
      </c>
      <c r="J30" s="80">
        <v>48.959616320000002</v>
      </c>
      <c r="K30" s="80">
        <v>49.61879596</v>
      </c>
      <c r="L30" s="80">
        <v>51.950172100000003</v>
      </c>
      <c r="M30" s="80">
        <v>55.357319689999997</v>
      </c>
      <c r="N30" s="80">
        <v>58.70921353</v>
      </c>
      <c r="O30" s="80">
        <v>61.411254849999999</v>
      </c>
      <c r="P30" s="80">
        <v>64.055576029999997</v>
      </c>
      <c r="Q30" s="80">
        <v>60.275929589999997</v>
      </c>
      <c r="R30" s="80">
        <v>64.508337679999997</v>
      </c>
      <c r="S30" s="80">
        <v>100</v>
      </c>
      <c r="T30" s="17"/>
      <c r="AA30" s="19"/>
      <c r="AB30" s="19"/>
      <c r="AC30" s="19"/>
      <c r="AD30" s="19"/>
      <c r="AE30" s="19"/>
      <c r="AI30" s="14"/>
      <c r="AL30" s="21"/>
      <c r="AM30" s="21"/>
      <c r="AN30" s="21"/>
      <c r="AO30" s="21"/>
      <c r="AP30" s="21"/>
      <c r="AQ30" s="21"/>
      <c r="AR30" s="21"/>
      <c r="AS30" s="21"/>
      <c r="AT30" s="21"/>
      <c r="AU30" s="21"/>
      <c r="AV30" s="21"/>
      <c r="AW30" s="21"/>
      <c r="AX30" s="21"/>
      <c r="AY30" s="21"/>
      <c r="AZ30" s="21"/>
      <c r="BA30" s="21"/>
      <c r="BB30" s="21"/>
    </row>
    <row r="31" spans="1:54" s="115" customFormat="1" ht="22.5" customHeight="1" x14ac:dyDescent="0.25">
      <c r="A31" s="120"/>
      <c r="B31" s="121"/>
      <c r="C31" s="81" t="s">
        <v>11</v>
      </c>
      <c r="D31" s="83">
        <v>11.499090710000001</v>
      </c>
      <c r="E31" s="83">
        <v>11.953899849999999</v>
      </c>
      <c r="F31" s="83">
        <v>13.003842370000001</v>
      </c>
      <c r="G31" s="83">
        <v>15.211618340000001</v>
      </c>
      <c r="H31" s="83">
        <v>16.405356400000002</v>
      </c>
      <c r="I31" s="83">
        <v>17.421207970000001</v>
      </c>
      <c r="J31" s="83">
        <v>18.190363479999998</v>
      </c>
      <c r="K31" s="83">
        <v>18.708595120000002</v>
      </c>
      <c r="L31" s="83">
        <v>19.787541949999998</v>
      </c>
      <c r="M31" s="83">
        <v>21.815516989999999</v>
      </c>
      <c r="N31" s="83">
        <v>31.840901670000001</v>
      </c>
      <c r="O31" s="83">
        <v>33.373695619999999</v>
      </c>
      <c r="P31" s="83">
        <v>34.362293530000002</v>
      </c>
      <c r="Q31" s="83">
        <v>31.518046229999999</v>
      </c>
      <c r="R31" s="83">
        <v>34.525272060000006</v>
      </c>
      <c r="S31" s="83">
        <v>53.520635163885387</v>
      </c>
      <c r="AL31" s="124"/>
      <c r="AM31" s="124"/>
      <c r="AN31" s="124"/>
      <c r="AO31" s="124"/>
      <c r="AP31" s="124"/>
      <c r="AQ31" s="124"/>
      <c r="AR31" s="124"/>
      <c r="AS31" s="124"/>
      <c r="AT31" s="124"/>
      <c r="AU31" s="124"/>
      <c r="AV31" s="124"/>
      <c r="AW31" s="124"/>
      <c r="AX31" s="124"/>
      <c r="AY31" s="124"/>
      <c r="AZ31" s="124"/>
      <c r="BA31" s="124"/>
      <c r="BB31" s="124"/>
    </row>
    <row r="32" spans="1:54" s="24" customFormat="1" ht="22.5" customHeight="1" x14ac:dyDescent="0.25">
      <c r="B32" s="81"/>
      <c r="C32" s="81" t="s">
        <v>20</v>
      </c>
      <c r="D32" s="83">
        <v>6.4085829999999993</v>
      </c>
      <c r="E32" s="83">
        <v>6.4125630000000005</v>
      </c>
      <c r="F32" s="83">
        <v>7.5037219999999998</v>
      </c>
      <c r="G32" s="83">
        <v>7.9984009999999994</v>
      </c>
      <c r="H32" s="83">
        <v>9.5962730000000001</v>
      </c>
      <c r="I32" s="83">
        <v>10.321249999999999</v>
      </c>
      <c r="J32" s="83">
        <v>10.140156999999999</v>
      </c>
      <c r="K32" s="83">
        <v>10.000538000000001</v>
      </c>
      <c r="L32" s="83">
        <v>9.7616119999999995</v>
      </c>
      <c r="M32" s="83">
        <v>9.9657879999999999</v>
      </c>
      <c r="N32" s="83">
        <v>12.401221939999999</v>
      </c>
      <c r="O32" s="83">
        <v>13.30057948</v>
      </c>
      <c r="P32" s="83">
        <v>13.90909544</v>
      </c>
      <c r="Q32" s="83">
        <v>13.42912838</v>
      </c>
      <c r="R32" s="83">
        <v>13.89558343</v>
      </c>
      <c r="S32" s="83">
        <v>21.540755706542029</v>
      </c>
      <c r="AL32" s="25"/>
      <c r="AM32" s="25"/>
      <c r="AN32" s="25"/>
      <c r="AO32" s="25"/>
      <c r="AP32" s="25"/>
      <c r="AQ32" s="25"/>
      <c r="AR32" s="25"/>
      <c r="AS32" s="25"/>
      <c r="AT32" s="25"/>
      <c r="AU32" s="25"/>
      <c r="AV32" s="25"/>
      <c r="AW32" s="25"/>
      <c r="AX32" s="25"/>
      <c r="AY32" s="25"/>
      <c r="AZ32" s="25"/>
      <c r="BA32" s="25"/>
      <c r="BB32" s="25"/>
    </row>
    <row r="33" spans="1:54" s="24" customFormat="1" ht="27" customHeight="1" x14ac:dyDescent="0.25">
      <c r="B33" s="81"/>
      <c r="C33" s="82" t="s">
        <v>12</v>
      </c>
      <c r="D33" s="83">
        <v>15.91377613</v>
      </c>
      <c r="E33" s="83">
        <v>15.946577550000001</v>
      </c>
      <c r="F33" s="83">
        <v>16.29927679</v>
      </c>
      <c r="G33" s="83">
        <v>16.68040835</v>
      </c>
      <c r="H33" s="83">
        <v>17.222130740000001</v>
      </c>
      <c r="I33" s="83">
        <v>17.89583876</v>
      </c>
      <c r="J33" s="83">
        <v>18.30450635</v>
      </c>
      <c r="K33" s="83">
        <v>18.666344939999998</v>
      </c>
      <c r="L33" s="83">
        <v>19.39765585</v>
      </c>
      <c r="M33" s="83">
        <v>19.8398091</v>
      </c>
      <c r="N33" s="83">
        <v>12.816215229999999</v>
      </c>
      <c r="O33" s="83">
        <v>13.05324894</v>
      </c>
      <c r="P33" s="83">
        <v>14.03038806</v>
      </c>
      <c r="Q33" s="83">
        <v>12.596768080000002</v>
      </c>
      <c r="R33" s="83">
        <v>13.52248172</v>
      </c>
      <c r="S33" s="83">
        <v>20.96237820772814</v>
      </c>
      <c r="AL33" s="25"/>
      <c r="AM33" s="25"/>
      <c r="AN33" s="25"/>
      <c r="AO33" s="25"/>
      <c r="AP33" s="25"/>
      <c r="AQ33" s="25"/>
      <c r="AR33" s="25"/>
      <c r="AS33" s="25"/>
      <c r="AT33" s="25"/>
      <c r="AU33" s="25"/>
      <c r="AV33" s="25"/>
      <c r="AW33" s="25"/>
      <c r="AX33" s="25"/>
      <c r="AY33" s="25"/>
      <c r="AZ33" s="25"/>
      <c r="BA33" s="25"/>
      <c r="BB33" s="25"/>
    </row>
    <row r="34" spans="1:54" s="18" customFormat="1" ht="36" customHeight="1" x14ac:dyDescent="0.2">
      <c r="A34" s="17"/>
      <c r="B34" s="191" t="s">
        <v>260</v>
      </c>
      <c r="C34" s="191"/>
      <c r="D34" s="80">
        <v>11.371203299999999</v>
      </c>
      <c r="E34" s="80">
        <v>11.2483454</v>
      </c>
      <c r="F34" s="80">
        <v>12.817588299999999</v>
      </c>
      <c r="G34" s="80">
        <v>12.793190000000001</v>
      </c>
      <c r="H34" s="80">
        <v>14.7577531</v>
      </c>
      <c r="I34" s="80">
        <v>16.814912799999998</v>
      </c>
      <c r="J34" s="80">
        <v>15.809568499999999</v>
      </c>
      <c r="K34" s="80">
        <v>15.2507579</v>
      </c>
      <c r="L34" s="80">
        <v>15.589230299999999</v>
      </c>
      <c r="M34" s="80">
        <v>16.7260326</v>
      </c>
      <c r="N34" s="80">
        <v>17.786725099999998</v>
      </c>
      <c r="O34" s="80">
        <v>19.060033600000001</v>
      </c>
      <c r="P34" s="80">
        <v>19.775463970000001</v>
      </c>
      <c r="Q34" s="80">
        <v>20.749647529999997</v>
      </c>
      <c r="R34" s="80">
        <v>21.410918179999999</v>
      </c>
      <c r="S34" s="80">
        <v>100</v>
      </c>
      <c r="T34" s="17"/>
      <c r="Z34" s="20"/>
      <c r="AA34" s="19"/>
      <c r="AB34" s="19"/>
      <c r="AC34" s="19"/>
      <c r="AD34" s="19"/>
      <c r="AE34" s="19"/>
      <c r="AI34" s="14"/>
      <c r="AL34" s="21"/>
      <c r="AM34" s="21"/>
      <c r="AN34" s="21"/>
      <c r="AO34" s="21"/>
      <c r="AP34" s="21"/>
      <c r="AQ34" s="21"/>
      <c r="AR34" s="21"/>
      <c r="AS34" s="21"/>
      <c r="AT34" s="21"/>
      <c r="AU34" s="21"/>
      <c r="AV34" s="21"/>
      <c r="AW34" s="21"/>
      <c r="AX34" s="21"/>
      <c r="AY34" s="21"/>
      <c r="AZ34" s="21"/>
      <c r="BA34" s="21"/>
      <c r="BB34" s="21"/>
    </row>
    <row r="35" spans="1:54" s="115" customFormat="1" ht="22.5" customHeight="1" x14ac:dyDescent="0.25">
      <c r="B35" s="121"/>
      <c r="C35" s="81" t="s">
        <v>11</v>
      </c>
      <c r="D35" s="83">
        <v>2.0632250000000001</v>
      </c>
      <c r="E35" s="83">
        <v>1.9919530000000001</v>
      </c>
      <c r="F35" s="83">
        <v>2.1596310000000001</v>
      </c>
      <c r="G35" s="83">
        <v>2.005986</v>
      </c>
      <c r="H35" s="83">
        <v>2.1460369999999998</v>
      </c>
      <c r="I35" s="83">
        <v>2.1173190000000002</v>
      </c>
      <c r="J35" s="83">
        <v>1.8628389999999999</v>
      </c>
      <c r="K35" s="83">
        <v>1.6071139999999999</v>
      </c>
      <c r="L35" s="83">
        <v>1.4364710000000001</v>
      </c>
      <c r="M35" s="83">
        <v>1.6461250000000001</v>
      </c>
      <c r="N35" s="83">
        <v>2.561591</v>
      </c>
      <c r="O35" s="83">
        <v>2.867572</v>
      </c>
      <c r="P35" s="83">
        <v>2.9081440299999999</v>
      </c>
      <c r="Q35" s="83">
        <v>3.5901677199999997</v>
      </c>
      <c r="R35" s="83">
        <v>3.9021010999999999</v>
      </c>
      <c r="S35" s="83">
        <v>18.2248190721917</v>
      </c>
      <c r="AL35" s="124"/>
      <c r="AM35" s="124"/>
      <c r="AN35" s="124"/>
      <c r="AO35" s="124"/>
      <c r="AP35" s="124"/>
      <c r="AQ35" s="124"/>
      <c r="AR35" s="124"/>
      <c r="AS35" s="124"/>
      <c r="AT35" s="124"/>
      <c r="AU35" s="124"/>
      <c r="AV35" s="124"/>
      <c r="AW35" s="124"/>
      <c r="AX35" s="124"/>
      <c r="AY35" s="124"/>
      <c r="AZ35" s="124"/>
      <c r="BA35" s="124"/>
      <c r="BB35" s="124"/>
    </row>
    <row r="36" spans="1:54" s="24" customFormat="1" ht="22.5" customHeight="1" x14ac:dyDescent="0.25">
      <c r="B36" s="81"/>
      <c r="C36" s="81" t="s">
        <v>20</v>
      </c>
      <c r="D36" s="83">
        <v>6.4085829999999993</v>
      </c>
      <c r="E36" s="83">
        <v>6.4125630000000005</v>
      </c>
      <c r="F36" s="83">
        <v>7.5037219999999998</v>
      </c>
      <c r="G36" s="83">
        <v>7.9984009999999994</v>
      </c>
      <c r="H36" s="83">
        <v>9.5962730000000001</v>
      </c>
      <c r="I36" s="83">
        <v>10.321249999999999</v>
      </c>
      <c r="J36" s="83">
        <v>10.140156999999999</v>
      </c>
      <c r="K36" s="83">
        <v>10.000538000000001</v>
      </c>
      <c r="L36" s="83">
        <v>9.7616119999999995</v>
      </c>
      <c r="M36" s="83">
        <v>9.9657879999999999</v>
      </c>
      <c r="N36" s="83">
        <v>12.398944</v>
      </c>
      <c r="O36" s="83">
        <v>13.29626</v>
      </c>
      <c r="P36" s="83">
        <v>13.90491164</v>
      </c>
      <c r="Q36" s="83">
        <v>13.42464856</v>
      </c>
      <c r="R36" s="83">
        <v>13.89110361</v>
      </c>
      <c r="S36" s="83">
        <v>64.878598354440115</v>
      </c>
      <c r="AL36" s="25"/>
      <c r="AM36" s="25"/>
      <c r="AN36" s="25"/>
      <c r="AO36" s="25"/>
      <c r="AP36" s="25"/>
      <c r="AQ36" s="25"/>
      <c r="AR36" s="25"/>
      <c r="AS36" s="25"/>
      <c r="AT36" s="25"/>
      <c r="AU36" s="25"/>
      <c r="AV36" s="25"/>
      <c r="AW36" s="25"/>
      <c r="AX36" s="25"/>
      <c r="AY36" s="25"/>
      <c r="AZ36" s="25"/>
      <c r="BA36" s="25"/>
      <c r="BB36" s="25"/>
    </row>
    <row r="37" spans="1:54" s="24" customFormat="1" ht="27" customHeight="1" x14ac:dyDescent="0.25">
      <c r="B37" s="81"/>
      <c r="C37" s="82" t="s">
        <v>12</v>
      </c>
      <c r="D37" s="83">
        <v>1.5937530000000002</v>
      </c>
      <c r="E37" s="83">
        <v>1.5122249999999999</v>
      </c>
      <c r="F37" s="83">
        <v>1.560243</v>
      </c>
      <c r="G37" s="83">
        <v>1.4578000000000002</v>
      </c>
      <c r="H37" s="83">
        <v>1.4989679999999999</v>
      </c>
      <c r="I37" s="83">
        <v>1.6045070000000001</v>
      </c>
      <c r="J37" s="83">
        <v>1.5949369999999998</v>
      </c>
      <c r="K37" s="83">
        <v>1.546106</v>
      </c>
      <c r="L37" s="83">
        <v>1.5424929999999999</v>
      </c>
      <c r="M37" s="83">
        <v>1.5608719999999998</v>
      </c>
      <c r="N37" s="83">
        <v>1.7116439999999999</v>
      </c>
      <c r="O37" s="83">
        <v>1.854924</v>
      </c>
      <c r="P37" s="83">
        <v>1.91103376</v>
      </c>
      <c r="Q37" s="83">
        <v>1.8194910599999998</v>
      </c>
      <c r="R37" s="83">
        <v>1.9007045300000001</v>
      </c>
      <c r="S37" s="83">
        <v>8.8772677286462827</v>
      </c>
      <c r="AL37" s="25"/>
      <c r="AM37" s="25"/>
      <c r="AN37" s="25"/>
      <c r="AO37" s="25"/>
      <c r="AP37" s="25"/>
      <c r="AQ37" s="25"/>
      <c r="AR37" s="25"/>
      <c r="AS37" s="25"/>
      <c r="AT37" s="25"/>
      <c r="AU37" s="25"/>
      <c r="AV37" s="25"/>
      <c r="AW37" s="25"/>
      <c r="AX37" s="25"/>
      <c r="AY37" s="25"/>
      <c r="AZ37" s="25"/>
      <c r="BA37" s="25"/>
      <c r="BB37" s="25"/>
    </row>
    <row r="38" spans="1:54" s="18" customFormat="1" ht="36" customHeight="1" x14ac:dyDescent="0.25">
      <c r="A38" s="17"/>
      <c r="B38" s="191" t="s">
        <v>261</v>
      </c>
      <c r="C38" s="191"/>
      <c r="D38" s="80">
        <v>0.53727040000000004</v>
      </c>
      <c r="E38" s="80">
        <v>0.48511435000000003</v>
      </c>
      <c r="F38" s="80">
        <v>0.54143735000000004</v>
      </c>
      <c r="G38" s="80">
        <v>0.66535197000000001</v>
      </c>
      <c r="H38" s="80">
        <v>0.63853152000000002</v>
      </c>
      <c r="I38" s="80">
        <v>0.49248567000000004</v>
      </c>
      <c r="J38" s="80">
        <v>0.84853957000000002</v>
      </c>
      <c r="K38" s="80">
        <v>1.43776047</v>
      </c>
      <c r="L38" s="80">
        <v>1.4596567500000002</v>
      </c>
      <c r="M38" s="80">
        <v>1.64549173</v>
      </c>
      <c r="N38" s="80">
        <v>1.06439828</v>
      </c>
      <c r="O38" s="80">
        <v>1.07959169</v>
      </c>
      <c r="P38" s="80">
        <v>1.0431712</v>
      </c>
      <c r="Q38" s="80">
        <v>0.98519872999999991</v>
      </c>
      <c r="R38" s="80">
        <v>0.92190594999999997</v>
      </c>
      <c r="S38" s="80">
        <v>100</v>
      </c>
      <c r="T38" s="17"/>
      <c r="Y38" s="26"/>
      <c r="AA38" s="19"/>
      <c r="AB38" s="19"/>
      <c r="AC38" s="19"/>
      <c r="AD38" s="19"/>
      <c r="AE38" s="19"/>
      <c r="AI38" s="14"/>
      <c r="AL38" s="21"/>
      <c r="AM38" s="21"/>
      <c r="AN38" s="21"/>
      <c r="AO38" s="21"/>
      <c r="AP38" s="21"/>
      <c r="AQ38" s="21"/>
      <c r="AR38" s="21"/>
      <c r="AS38" s="21"/>
      <c r="AT38" s="21"/>
      <c r="AU38" s="21"/>
      <c r="AV38" s="21"/>
      <c r="AW38" s="21"/>
      <c r="AX38" s="21"/>
      <c r="AY38" s="21"/>
      <c r="AZ38" s="21"/>
      <c r="BA38" s="21"/>
      <c r="BB38" s="21"/>
    </row>
    <row r="39" spans="1:54" s="115" customFormat="1" ht="22.5" customHeight="1" x14ac:dyDescent="0.25">
      <c r="B39" s="121"/>
      <c r="C39" s="81" t="s">
        <v>11</v>
      </c>
      <c r="D39" s="83">
        <v>0.53727040000000004</v>
      </c>
      <c r="E39" s="83">
        <v>0.48511435000000003</v>
      </c>
      <c r="F39" s="83">
        <v>0.54143735000000004</v>
      </c>
      <c r="G39" s="83">
        <v>0.66535197000000001</v>
      </c>
      <c r="H39" s="83">
        <v>0.63853152000000002</v>
      </c>
      <c r="I39" s="83">
        <v>0.49248567000000004</v>
      </c>
      <c r="J39" s="83">
        <v>0.84853957000000002</v>
      </c>
      <c r="K39" s="83">
        <v>1.43776047</v>
      </c>
      <c r="L39" s="83">
        <v>1.4596567500000002</v>
      </c>
      <c r="M39" s="83">
        <v>1.64549173</v>
      </c>
      <c r="N39" s="83">
        <v>1.0621203399999999</v>
      </c>
      <c r="O39" s="83">
        <v>1.0752722100000001</v>
      </c>
      <c r="P39" s="83">
        <v>1.0389873999999999</v>
      </c>
      <c r="Q39" s="83">
        <v>0.98071891</v>
      </c>
      <c r="R39" s="83">
        <v>0.91742612000000001</v>
      </c>
      <c r="S39" s="83">
        <v>99.514068653098505</v>
      </c>
      <c r="AL39" s="124"/>
      <c r="AM39" s="124"/>
      <c r="AN39" s="124"/>
      <c r="AO39" s="124"/>
      <c r="AP39" s="124"/>
      <c r="AQ39" s="124"/>
      <c r="AR39" s="124"/>
      <c r="AS39" s="124"/>
      <c r="AT39" s="124"/>
      <c r="AU39" s="124"/>
      <c r="AV39" s="124"/>
      <c r="AW39" s="124"/>
      <c r="AX39" s="124"/>
      <c r="AY39" s="124"/>
      <c r="AZ39" s="124"/>
      <c r="BA39" s="124"/>
      <c r="BB39" s="124"/>
    </row>
    <row r="40" spans="1:54" s="24" customFormat="1" ht="22.5" customHeight="1" x14ac:dyDescent="0.25">
      <c r="B40" s="81"/>
      <c r="C40" s="81" t="s">
        <v>20</v>
      </c>
      <c r="D40" s="83">
        <v>0</v>
      </c>
      <c r="E40" s="83">
        <v>0</v>
      </c>
      <c r="F40" s="83">
        <v>0</v>
      </c>
      <c r="G40" s="83">
        <v>0</v>
      </c>
      <c r="H40" s="83">
        <v>0</v>
      </c>
      <c r="I40" s="83">
        <v>0</v>
      </c>
      <c r="J40" s="83">
        <v>0</v>
      </c>
      <c r="K40" s="83">
        <v>0</v>
      </c>
      <c r="L40" s="83">
        <v>0</v>
      </c>
      <c r="M40" s="83">
        <v>0</v>
      </c>
      <c r="N40" s="83">
        <v>2.27794E-3</v>
      </c>
      <c r="O40" s="83">
        <v>4.3194800000000005E-3</v>
      </c>
      <c r="P40" s="83">
        <v>4.1837999999999997E-3</v>
      </c>
      <c r="Q40" s="83">
        <v>4.4798199999999998E-3</v>
      </c>
      <c r="R40" s="83">
        <v>4.4798199999999998E-3</v>
      </c>
      <c r="S40" s="83">
        <v>0.48593026219214658</v>
      </c>
      <c r="AL40" s="25"/>
      <c r="AM40" s="25"/>
      <c r="AN40" s="25"/>
      <c r="AO40" s="25"/>
      <c r="AP40" s="25"/>
      <c r="AQ40" s="25"/>
      <c r="AR40" s="25"/>
      <c r="AS40" s="25"/>
      <c r="AT40" s="25"/>
      <c r="AU40" s="25"/>
      <c r="AV40" s="25"/>
      <c r="AW40" s="25"/>
      <c r="AX40" s="25"/>
      <c r="AY40" s="25"/>
      <c r="AZ40" s="25"/>
      <c r="BA40" s="25"/>
      <c r="BB40" s="25"/>
    </row>
    <row r="41" spans="1:54" s="24" customFormat="1" ht="27" customHeight="1" x14ac:dyDescent="0.25">
      <c r="B41" s="81"/>
      <c r="C41" s="82" t="s">
        <v>12</v>
      </c>
      <c r="D41" s="83">
        <v>0</v>
      </c>
      <c r="E41" s="83">
        <v>0</v>
      </c>
      <c r="F41" s="83">
        <v>0</v>
      </c>
      <c r="G41" s="83">
        <v>0</v>
      </c>
      <c r="H41" s="83">
        <v>0</v>
      </c>
      <c r="I41" s="83">
        <v>0</v>
      </c>
      <c r="J41" s="83">
        <v>0</v>
      </c>
      <c r="K41" s="83">
        <v>0</v>
      </c>
      <c r="L41" s="83">
        <v>0</v>
      </c>
      <c r="M41" s="83">
        <v>0</v>
      </c>
      <c r="N41" s="83">
        <v>0</v>
      </c>
      <c r="O41" s="83">
        <v>0</v>
      </c>
      <c r="P41" s="83">
        <v>0</v>
      </c>
      <c r="Q41" s="83">
        <v>0</v>
      </c>
      <c r="R41" s="83">
        <v>0</v>
      </c>
      <c r="S41" s="83">
        <v>0</v>
      </c>
      <c r="AL41" s="25"/>
      <c r="AM41" s="25"/>
      <c r="AN41" s="25"/>
      <c r="AO41" s="25"/>
      <c r="AP41" s="25"/>
      <c r="AQ41" s="25"/>
      <c r="AR41" s="25"/>
      <c r="AS41" s="25"/>
      <c r="AT41" s="25"/>
      <c r="AU41" s="25"/>
      <c r="AV41" s="25"/>
      <c r="AW41" s="25"/>
      <c r="AX41" s="25"/>
      <c r="AY41" s="25"/>
      <c r="AZ41" s="25"/>
      <c r="BA41" s="25"/>
      <c r="BB41" s="25"/>
    </row>
    <row r="42" spans="1:54" s="18" customFormat="1" ht="36" customHeight="1" x14ac:dyDescent="0.25">
      <c r="A42" s="17"/>
      <c r="B42" s="191" t="s">
        <v>262</v>
      </c>
      <c r="C42" s="191"/>
      <c r="D42" s="80">
        <v>11.371203299999999</v>
      </c>
      <c r="E42" s="80">
        <v>11.2483454</v>
      </c>
      <c r="F42" s="80">
        <v>12.817588299999999</v>
      </c>
      <c r="G42" s="80">
        <v>12.793190000000001</v>
      </c>
      <c r="H42" s="80">
        <v>14.7577531</v>
      </c>
      <c r="I42" s="80">
        <v>16.814912799999998</v>
      </c>
      <c r="J42" s="80">
        <v>15.809568499999999</v>
      </c>
      <c r="K42" s="80">
        <v>15.2507579</v>
      </c>
      <c r="L42" s="80">
        <v>15.589230299999999</v>
      </c>
      <c r="M42" s="80">
        <v>16.7260326</v>
      </c>
      <c r="N42" s="80">
        <v>17.786725099999998</v>
      </c>
      <c r="O42" s="80">
        <v>19.060033600000001</v>
      </c>
      <c r="P42" s="80">
        <v>19.775463970000001</v>
      </c>
      <c r="Q42" s="80">
        <v>20.749647529999997</v>
      </c>
      <c r="R42" s="80">
        <v>21.410918179999999</v>
      </c>
      <c r="S42" s="80">
        <v>100</v>
      </c>
      <c r="T42" s="17"/>
      <c r="AA42" s="19"/>
      <c r="AB42" s="19"/>
      <c r="AC42" s="19"/>
      <c r="AD42" s="19"/>
      <c r="AE42" s="19"/>
      <c r="AI42" s="14"/>
      <c r="AL42" s="21"/>
      <c r="AM42" s="21"/>
      <c r="AN42" s="21"/>
      <c r="AO42" s="21"/>
      <c r="AP42" s="21"/>
      <c r="AQ42" s="21"/>
      <c r="AR42" s="21"/>
      <c r="AS42" s="21"/>
      <c r="AT42" s="21"/>
      <c r="AU42" s="21"/>
      <c r="AV42" s="21"/>
      <c r="AW42" s="21"/>
      <c r="AX42" s="21"/>
      <c r="AY42" s="21"/>
      <c r="AZ42" s="21"/>
      <c r="BA42" s="21"/>
      <c r="BB42" s="21"/>
    </row>
    <row r="43" spans="1:54" s="115" customFormat="1" ht="22.5" customHeight="1" x14ac:dyDescent="0.25">
      <c r="B43" s="121"/>
      <c r="C43" s="81" t="s">
        <v>13</v>
      </c>
      <c r="D43" s="83">
        <v>2.6911499999999999</v>
      </c>
      <c r="E43" s="83">
        <v>2.8706999999999998</v>
      </c>
      <c r="F43" s="83">
        <v>3.28755</v>
      </c>
      <c r="G43" s="83">
        <v>3.6130500000000003</v>
      </c>
      <c r="H43" s="83">
        <v>4.2472500000000002</v>
      </c>
      <c r="I43" s="83">
        <v>4.7271000000000001</v>
      </c>
      <c r="J43" s="83">
        <v>4.7449500000000002</v>
      </c>
      <c r="K43" s="83">
        <v>4.7942999999999998</v>
      </c>
      <c r="L43" s="83">
        <v>4.8446999999999996</v>
      </c>
      <c r="M43" s="83">
        <v>4.7071499999999995</v>
      </c>
      <c r="N43" s="83">
        <v>6.30945</v>
      </c>
      <c r="O43" s="83">
        <v>6.0753000000000004</v>
      </c>
      <c r="P43" s="83">
        <v>6.5375141999999995</v>
      </c>
      <c r="Q43" s="83">
        <v>6.6791119500000002</v>
      </c>
      <c r="R43" s="83">
        <v>6.9697721100000001</v>
      </c>
      <c r="S43" s="83">
        <v>32.552420458598007</v>
      </c>
      <c r="AL43" s="124"/>
      <c r="AM43" s="124"/>
      <c r="AN43" s="124"/>
      <c r="AO43" s="124"/>
      <c r="AP43" s="124"/>
      <c r="AQ43" s="124"/>
      <c r="AR43" s="124"/>
      <c r="AS43" s="124"/>
      <c r="AT43" s="124"/>
      <c r="AU43" s="124"/>
      <c r="AV43" s="124"/>
      <c r="AW43" s="124"/>
      <c r="AX43" s="124"/>
      <c r="AY43" s="124"/>
      <c r="AZ43" s="124"/>
      <c r="BA43" s="124"/>
      <c r="BB43" s="124"/>
    </row>
    <row r="44" spans="1:54" s="24" customFormat="1" ht="22.5" customHeight="1" x14ac:dyDescent="0.25">
      <c r="B44" s="81"/>
      <c r="C44" s="81" t="s">
        <v>2</v>
      </c>
      <c r="D44" s="83">
        <v>5.5378400000000001</v>
      </c>
      <c r="E44" s="83">
        <v>5.2678500000000001</v>
      </c>
      <c r="F44" s="83">
        <v>6.0250399999999997</v>
      </c>
      <c r="G44" s="83">
        <v>6.1580050000000002</v>
      </c>
      <c r="H44" s="83">
        <v>7.0278599999999996</v>
      </c>
      <c r="I44" s="83">
        <v>7.1486450000000001</v>
      </c>
      <c r="J44" s="83">
        <v>7.0116199999999997</v>
      </c>
      <c r="K44" s="83">
        <v>6.667535</v>
      </c>
      <c r="L44" s="83">
        <v>6.2442799999999998</v>
      </c>
      <c r="M44" s="83">
        <v>6.6695649999999995</v>
      </c>
      <c r="N44" s="83">
        <v>7.9068500000000004</v>
      </c>
      <c r="O44" s="83">
        <v>9.1431200000000015</v>
      </c>
      <c r="P44" s="83">
        <v>9.3835531999999997</v>
      </c>
      <c r="Q44" s="83">
        <v>9.9414256200000004</v>
      </c>
      <c r="R44" s="83">
        <v>10.22511091</v>
      </c>
      <c r="S44" s="83">
        <v>47.756526945917273</v>
      </c>
      <c r="AL44" s="25"/>
      <c r="AM44" s="25"/>
      <c r="AN44" s="25"/>
      <c r="AO44" s="25"/>
      <c r="AP44" s="25"/>
      <c r="AQ44" s="25"/>
      <c r="AR44" s="25"/>
      <c r="AS44" s="25"/>
      <c r="AT44" s="25"/>
      <c r="AU44" s="25"/>
      <c r="AV44" s="25"/>
      <c r="AW44" s="25"/>
      <c r="AX44" s="25"/>
      <c r="AY44" s="25"/>
      <c r="AZ44" s="25"/>
      <c r="BA44" s="25"/>
      <c r="BB44" s="25"/>
    </row>
    <row r="45" spans="1:54" s="24" customFormat="1" ht="22.5" customHeight="1" x14ac:dyDescent="0.25">
      <c r="B45" s="81"/>
      <c r="C45" s="81" t="s">
        <v>14</v>
      </c>
      <c r="D45" s="83">
        <v>1.061361</v>
      </c>
      <c r="E45" s="83">
        <v>1.0316310000000002</v>
      </c>
      <c r="F45" s="83">
        <v>1.0593789999999998</v>
      </c>
      <c r="G45" s="83">
        <v>0.86216999999999999</v>
      </c>
      <c r="H45" s="83">
        <v>0.88298100000000002</v>
      </c>
      <c r="I45" s="83">
        <v>0.83244000000000007</v>
      </c>
      <c r="J45" s="83">
        <v>0.55793300000000001</v>
      </c>
      <c r="K45" s="83">
        <v>0.35081400000000001</v>
      </c>
      <c r="L45" s="83">
        <v>0.22991200000000001</v>
      </c>
      <c r="M45" s="83">
        <v>0.38450799999999996</v>
      </c>
      <c r="N45" s="83">
        <v>0.22495699999999999</v>
      </c>
      <c r="O45" s="83">
        <v>0.20612799999999998</v>
      </c>
      <c r="P45" s="83">
        <v>0.15041398</v>
      </c>
      <c r="Q45" s="83">
        <v>0.18327851000000001</v>
      </c>
      <c r="R45" s="83">
        <v>0.12405653999999999</v>
      </c>
      <c r="S45" s="83">
        <v>0.57940784676801749</v>
      </c>
      <c r="AL45" s="25"/>
      <c r="AM45" s="25"/>
      <c r="AN45" s="25"/>
      <c r="AO45" s="25"/>
      <c r="AP45" s="25"/>
      <c r="AQ45" s="25"/>
      <c r="AR45" s="25"/>
      <c r="AS45" s="25"/>
      <c r="AT45" s="25"/>
      <c r="AU45" s="25"/>
      <c r="AV45" s="25"/>
      <c r="AW45" s="25"/>
      <c r="AX45" s="25"/>
      <c r="AY45" s="25"/>
      <c r="AZ45" s="25"/>
      <c r="BA45" s="25"/>
      <c r="BB45" s="25"/>
    </row>
    <row r="46" spans="1:54" s="24" customFormat="1" ht="22.5" customHeight="1" x14ac:dyDescent="0.25">
      <c r="B46" s="81"/>
      <c r="C46" s="81" t="s">
        <v>15</v>
      </c>
      <c r="D46" s="83">
        <v>0.116616</v>
      </c>
      <c r="E46" s="83">
        <v>0.129</v>
      </c>
      <c r="F46" s="83">
        <v>0.15376799999999999</v>
      </c>
      <c r="G46" s="83">
        <v>0.19917599999999999</v>
      </c>
      <c r="H46" s="83">
        <v>0.245616</v>
      </c>
      <c r="I46" s="83">
        <v>0.34572000000000003</v>
      </c>
      <c r="J46" s="83">
        <v>0.27244799999999997</v>
      </c>
      <c r="K46" s="83">
        <v>0.31888799999999995</v>
      </c>
      <c r="L46" s="83">
        <v>0.35913600000000001</v>
      </c>
      <c r="M46" s="83">
        <v>0.35913600000000001</v>
      </c>
      <c r="N46" s="83">
        <v>0.5717279999999999</v>
      </c>
      <c r="O46" s="83">
        <v>0.71208000000000005</v>
      </c>
      <c r="P46" s="83">
        <v>0.72784276999999997</v>
      </c>
      <c r="Q46" s="83">
        <v>0.76090495000000002</v>
      </c>
      <c r="R46" s="83">
        <v>0.79401784999999991</v>
      </c>
      <c r="S46" s="83">
        <v>3.70847174009424</v>
      </c>
      <c r="AL46" s="25"/>
      <c r="AM46" s="25"/>
      <c r="AN46" s="25"/>
      <c r="AO46" s="25"/>
      <c r="AP46" s="25"/>
      <c r="AQ46" s="25"/>
      <c r="AR46" s="25"/>
      <c r="AS46" s="25"/>
      <c r="AT46" s="25"/>
      <c r="AU46" s="25"/>
      <c r="AV46" s="25"/>
      <c r="AW46" s="25"/>
      <c r="AX46" s="25"/>
      <c r="AY46" s="25"/>
      <c r="AZ46" s="25"/>
      <c r="BA46" s="25"/>
      <c r="BB46" s="25"/>
    </row>
    <row r="47" spans="1:54" s="24" customFormat="1" ht="27" customHeight="1" x14ac:dyDescent="0.25">
      <c r="B47" s="81"/>
      <c r="C47" s="82" t="s">
        <v>16</v>
      </c>
      <c r="D47" s="83">
        <v>0.85299199999999997</v>
      </c>
      <c r="E47" s="83">
        <v>0.900864</v>
      </c>
      <c r="F47" s="83">
        <v>0.97593600000000003</v>
      </c>
      <c r="G47" s="83">
        <v>1.01728</v>
      </c>
      <c r="H47" s="83">
        <v>1.2490239999999999</v>
      </c>
      <c r="I47" s="83">
        <v>1.40896</v>
      </c>
      <c r="J47" s="83">
        <v>1.439424</v>
      </c>
      <c r="K47" s="83">
        <v>1.418752</v>
      </c>
      <c r="L47" s="83">
        <v>1.4687999999999999</v>
      </c>
      <c r="M47" s="83">
        <v>1.4557439999999999</v>
      </c>
      <c r="N47" s="83">
        <v>2.0628479999999998</v>
      </c>
      <c r="O47" s="83">
        <v>2.2314879999999997</v>
      </c>
      <c r="P47" s="83">
        <v>2.3099023400000003</v>
      </c>
      <c r="Q47" s="83">
        <v>1.66205056</v>
      </c>
      <c r="R47" s="83">
        <v>1.97578991</v>
      </c>
      <c r="S47" s="83">
        <v>9.227955071285038</v>
      </c>
      <c r="AL47" s="25"/>
      <c r="AM47" s="25"/>
      <c r="AN47" s="25"/>
      <c r="AO47" s="25"/>
      <c r="AP47" s="25"/>
      <c r="AQ47" s="25"/>
      <c r="AR47" s="25"/>
      <c r="AS47" s="25"/>
      <c r="AT47" s="25"/>
      <c r="AU47" s="25"/>
      <c r="AV47" s="25"/>
      <c r="AW47" s="25"/>
      <c r="AX47" s="25"/>
      <c r="AY47" s="25"/>
      <c r="AZ47" s="25"/>
      <c r="BA47" s="25"/>
      <c r="BB47" s="25"/>
    </row>
    <row r="48" spans="1:54" s="18" customFormat="1" ht="36" customHeight="1" x14ac:dyDescent="0.25">
      <c r="A48" s="17"/>
      <c r="B48" s="191" t="s">
        <v>263</v>
      </c>
      <c r="C48" s="191"/>
      <c r="D48" s="80">
        <v>12.7966815</v>
      </c>
      <c r="E48" s="80">
        <v>12.6801776</v>
      </c>
      <c r="F48" s="80">
        <v>14.796850300000001</v>
      </c>
      <c r="G48" s="80">
        <v>14.7409026</v>
      </c>
      <c r="H48" s="80">
        <v>14.7693893</v>
      </c>
      <c r="I48" s="80">
        <v>12.499086799999999</v>
      </c>
      <c r="J48" s="80">
        <v>13.386688299999999</v>
      </c>
      <c r="K48" s="80">
        <v>11.7397069</v>
      </c>
      <c r="L48" s="80">
        <v>10.688704100000001</v>
      </c>
      <c r="M48" s="80">
        <v>12.567327799999999</v>
      </c>
      <c r="N48" s="80">
        <v>12.2019676</v>
      </c>
      <c r="O48" s="80">
        <v>14.229017599999999</v>
      </c>
      <c r="P48" s="80">
        <v>16.419949750000001</v>
      </c>
      <c r="Q48" s="80">
        <v>18.866068729999999</v>
      </c>
      <c r="R48" s="80">
        <v>19.788265589999998</v>
      </c>
      <c r="S48" s="80">
        <v>100</v>
      </c>
      <c r="T48" s="17"/>
      <c r="AA48" s="19"/>
      <c r="AB48" s="19"/>
      <c r="AC48" s="19"/>
      <c r="AD48" s="19"/>
      <c r="AE48" s="19"/>
      <c r="AI48" s="14"/>
      <c r="AL48" s="21"/>
      <c r="AM48" s="21"/>
      <c r="AN48" s="21"/>
      <c r="AO48" s="21"/>
      <c r="AP48" s="21"/>
      <c r="AQ48" s="21"/>
      <c r="AR48" s="21"/>
      <c r="AS48" s="21"/>
      <c r="AT48" s="21"/>
      <c r="AU48" s="21"/>
      <c r="AV48" s="21"/>
      <c r="AW48" s="21"/>
      <c r="AX48" s="21"/>
      <c r="AY48" s="21"/>
      <c r="AZ48" s="21"/>
      <c r="BA48" s="21"/>
      <c r="BB48" s="21"/>
    </row>
    <row r="49" spans="1:54" s="115" customFormat="1" ht="22.5" customHeight="1" x14ac:dyDescent="0.25">
      <c r="B49" s="121"/>
      <c r="C49" s="81" t="s">
        <v>4</v>
      </c>
      <c r="D49" s="83">
        <v>12.7966815</v>
      </c>
      <c r="E49" s="83">
        <v>12.6801776</v>
      </c>
      <c r="F49" s="83">
        <v>14.796850300000001</v>
      </c>
      <c r="G49" s="83">
        <v>14.7409026</v>
      </c>
      <c r="H49" s="83">
        <v>14.7693893</v>
      </c>
      <c r="I49" s="83">
        <v>12.499086799999999</v>
      </c>
      <c r="J49" s="83">
        <v>13.386688299999999</v>
      </c>
      <c r="K49" s="83">
        <v>11.7397069</v>
      </c>
      <c r="L49" s="83">
        <v>10.688704100000001</v>
      </c>
      <c r="M49" s="83">
        <v>12.567327799999999</v>
      </c>
      <c r="N49" s="83">
        <v>12.2019676</v>
      </c>
      <c r="O49" s="83">
        <v>14.229017599999999</v>
      </c>
      <c r="P49" s="83">
        <v>16.419949750000001</v>
      </c>
      <c r="Q49" s="83">
        <v>18.866068729999999</v>
      </c>
      <c r="R49" s="83">
        <v>19.788265589999998</v>
      </c>
      <c r="S49" s="83">
        <v>100</v>
      </c>
      <c r="AL49" s="124"/>
      <c r="AM49" s="124"/>
      <c r="AN49" s="124"/>
      <c r="AO49" s="124"/>
      <c r="AP49" s="124"/>
      <c r="AQ49" s="124"/>
      <c r="AR49" s="124"/>
      <c r="AS49" s="124"/>
      <c r="AT49" s="124"/>
      <c r="AU49" s="124"/>
      <c r="AV49" s="124"/>
      <c r="AW49" s="124"/>
      <c r="AX49" s="124"/>
      <c r="AY49" s="124"/>
      <c r="AZ49" s="124"/>
      <c r="BA49" s="124"/>
      <c r="BB49" s="124"/>
    </row>
    <row r="50" spans="1:54" s="24" customFormat="1" ht="22.5" customHeight="1" x14ac:dyDescent="0.25">
      <c r="B50" s="81"/>
      <c r="C50" s="81" t="s">
        <v>0</v>
      </c>
      <c r="D50" s="83">
        <v>0</v>
      </c>
      <c r="E50" s="83">
        <v>0</v>
      </c>
      <c r="F50" s="83">
        <v>0</v>
      </c>
      <c r="G50" s="83">
        <v>0</v>
      </c>
      <c r="H50" s="83">
        <v>0</v>
      </c>
      <c r="I50" s="83">
        <v>0</v>
      </c>
      <c r="J50" s="83">
        <v>0</v>
      </c>
      <c r="K50" s="83">
        <v>0</v>
      </c>
      <c r="L50" s="83">
        <v>0</v>
      </c>
      <c r="M50" s="83">
        <v>0</v>
      </c>
      <c r="N50" s="83">
        <v>0</v>
      </c>
      <c r="O50" s="83">
        <v>0</v>
      </c>
      <c r="P50" s="83">
        <v>0</v>
      </c>
      <c r="Q50" s="83">
        <v>0</v>
      </c>
      <c r="R50" s="83">
        <v>0</v>
      </c>
      <c r="S50" s="83">
        <v>0</v>
      </c>
      <c r="W50" s="49"/>
      <c r="AL50" s="25"/>
      <c r="AM50" s="25"/>
      <c r="AN50" s="25"/>
      <c r="AO50" s="25"/>
      <c r="AP50" s="25"/>
      <c r="AQ50" s="25"/>
      <c r="AR50" s="25"/>
      <c r="AS50" s="25"/>
      <c r="AT50" s="25"/>
      <c r="AU50" s="25"/>
      <c r="AV50" s="25"/>
      <c r="AW50" s="25"/>
      <c r="AX50" s="25"/>
      <c r="AY50" s="25"/>
      <c r="AZ50" s="25"/>
      <c r="BA50" s="25"/>
      <c r="BB50" s="25"/>
    </row>
    <row r="51" spans="1:54" s="24" customFormat="1" ht="22.5" customHeight="1" x14ac:dyDescent="0.25">
      <c r="B51" s="81"/>
      <c r="C51" s="81" t="s">
        <v>13</v>
      </c>
      <c r="D51" s="83">
        <v>2.7614999999999998</v>
      </c>
      <c r="E51" s="83">
        <v>2.9630999999999998</v>
      </c>
      <c r="F51" s="83">
        <v>3.4608000000000003</v>
      </c>
      <c r="G51" s="83">
        <v>3.8188499999999999</v>
      </c>
      <c r="H51" s="83">
        <v>3.8178000000000001</v>
      </c>
      <c r="I51" s="83">
        <v>2.0664000000000002</v>
      </c>
      <c r="J51" s="83">
        <v>3.0607500000000001</v>
      </c>
      <c r="K51" s="83">
        <v>2.9504999999999999</v>
      </c>
      <c r="L51" s="83">
        <v>2.4391500000000002</v>
      </c>
      <c r="M51" s="83">
        <v>2.5567500000000001</v>
      </c>
      <c r="N51" s="83">
        <v>2.8150500000000003</v>
      </c>
      <c r="O51" s="83">
        <v>2.6124000000000001</v>
      </c>
      <c r="P51" s="83">
        <v>3.3385012499999998</v>
      </c>
      <c r="Q51" s="83">
        <v>2.1378000000000004</v>
      </c>
      <c r="R51" s="83">
        <v>2.06864385</v>
      </c>
      <c r="S51" s="83">
        <v>10.453891679346517</v>
      </c>
      <c r="AL51" s="25"/>
      <c r="AM51" s="25"/>
      <c r="AN51" s="25"/>
      <c r="AO51" s="25"/>
      <c r="AP51" s="25"/>
      <c r="AQ51" s="25"/>
      <c r="AR51" s="25"/>
      <c r="AS51" s="25"/>
      <c r="AT51" s="25"/>
      <c r="AU51" s="25"/>
      <c r="AV51" s="25"/>
      <c r="AW51" s="25"/>
      <c r="AX51" s="25"/>
      <c r="AY51" s="25"/>
      <c r="AZ51" s="25"/>
      <c r="BA51" s="25"/>
      <c r="BB51" s="25"/>
    </row>
    <row r="52" spans="1:54" s="24" customFormat="1" ht="22.5" customHeight="1" x14ac:dyDescent="0.25">
      <c r="B52" s="81"/>
      <c r="C52" s="81" t="s">
        <v>2</v>
      </c>
      <c r="D52" s="83">
        <v>5.9651549999999993</v>
      </c>
      <c r="E52" s="83">
        <v>5.7570800000000002</v>
      </c>
      <c r="F52" s="83">
        <v>6.5782150000000001</v>
      </c>
      <c r="G52" s="83">
        <v>6.5975000000000001</v>
      </c>
      <c r="H52" s="83">
        <v>6.6005450000000003</v>
      </c>
      <c r="I52" s="83">
        <v>4.9887250000000005</v>
      </c>
      <c r="J52" s="83">
        <v>5.4058900000000003</v>
      </c>
      <c r="K52" s="83">
        <v>4.6273850000000003</v>
      </c>
      <c r="L52" s="83">
        <v>3.2043550000000001</v>
      </c>
      <c r="M52" s="83">
        <v>4.1736800000000001</v>
      </c>
      <c r="N52" s="83">
        <v>5.2911950000000001</v>
      </c>
      <c r="O52" s="83">
        <v>6.8167399999999994</v>
      </c>
      <c r="P52" s="83">
        <v>7.4275142199999999</v>
      </c>
      <c r="Q52" s="83">
        <v>6.4195704999999998</v>
      </c>
      <c r="R52" s="83">
        <v>4.7551003099999996</v>
      </c>
      <c r="S52" s="83">
        <v>24.02989937836184</v>
      </c>
      <c r="AL52" s="25"/>
      <c r="AM52" s="25"/>
      <c r="AN52" s="25"/>
      <c r="AO52" s="25"/>
      <c r="AP52" s="25"/>
      <c r="AQ52" s="25"/>
      <c r="AR52" s="25"/>
      <c r="AS52" s="25"/>
      <c r="AT52" s="25"/>
      <c r="AU52" s="25"/>
      <c r="AV52" s="25"/>
      <c r="AW52" s="25"/>
      <c r="AX52" s="25"/>
      <c r="AY52" s="25"/>
      <c r="AZ52" s="25"/>
      <c r="BA52" s="25"/>
      <c r="BB52" s="25"/>
    </row>
    <row r="53" spans="1:54" s="24" customFormat="1" ht="22.5" customHeight="1" x14ac:dyDescent="0.25">
      <c r="B53" s="81"/>
      <c r="C53" s="81" t="s">
        <v>14</v>
      </c>
      <c r="D53" s="83">
        <v>2.1009199999999999</v>
      </c>
      <c r="E53" s="83">
        <v>1.993892</v>
      </c>
      <c r="F53" s="83">
        <v>2.2991199999999998</v>
      </c>
      <c r="G53" s="83">
        <v>2.0583069999999997</v>
      </c>
      <c r="H53" s="83">
        <v>1.8373140000000001</v>
      </c>
      <c r="I53" s="83">
        <v>1.7639800000000001</v>
      </c>
      <c r="J53" s="83">
        <v>1.4567699999999999</v>
      </c>
      <c r="K53" s="83">
        <v>0.81559300000000001</v>
      </c>
      <c r="L53" s="83">
        <v>0.65306900000000001</v>
      </c>
      <c r="M53" s="83">
        <v>0.66991600000000007</v>
      </c>
      <c r="N53" s="83">
        <v>0.70460100000000003</v>
      </c>
      <c r="O53" s="83">
        <v>0.87802599999999997</v>
      </c>
      <c r="P53" s="83">
        <v>0.59144366999999998</v>
      </c>
      <c r="Q53" s="83">
        <v>0.69340269999999993</v>
      </c>
      <c r="R53" s="83">
        <v>0.82652808</v>
      </c>
      <c r="S53" s="83">
        <v>4.1768596456360791</v>
      </c>
      <c r="AL53" s="25"/>
      <c r="AM53" s="25"/>
      <c r="AN53" s="25"/>
      <c r="AO53" s="25"/>
      <c r="AP53" s="25"/>
      <c r="AQ53" s="25"/>
      <c r="AR53" s="25"/>
      <c r="AS53" s="25"/>
      <c r="AT53" s="25"/>
      <c r="AU53" s="25"/>
      <c r="AV53" s="25"/>
      <c r="AW53" s="25"/>
      <c r="AX53" s="25"/>
      <c r="AY53" s="25"/>
      <c r="AZ53" s="25"/>
      <c r="BA53" s="25"/>
      <c r="BB53" s="25"/>
    </row>
    <row r="54" spans="1:54" s="24" customFormat="1" ht="22.5" customHeight="1" x14ac:dyDescent="0.25">
      <c r="B54" s="81"/>
      <c r="C54" s="81" t="s">
        <v>15</v>
      </c>
      <c r="D54" s="83">
        <v>0.45304800000000001</v>
      </c>
      <c r="E54" s="83">
        <v>0.47265600000000002</v>
      </c>
      <c r="F54" s="83">
        <v>0.51806399999999997</v>
      </c>
      <c r="G54" s="83">
        <v>0.62951999999999997</v>
      </c>
      <c r="H54" s="83">
        <v>0.67699199999999993</v>
      </c>
      <c r="I54" s="83">
        <v>0.85965599999999998</v>
      </c>
      <c r="J54" s="83">
        <v>0.97936800000000002</v>
      </c>
      <c r="K54" s="83">
        <v>1.0103279999999999</v>
      </c>
      <c r="L54" s="83">
        <v>1.2384000000000002</v>
      </c>
      <c r="M54" s="83">
        <v>1.2476880000000001</v>
      </c>
      <c r="N54" s="83">
        <v>1.4447999999999999</v>
      </c>
      <c r="O54" s="83">
        <v>1.587216</v>
      </c>
      <c r="P54" s="83">
        <v>1.8219567800000001</v>
      </c>
      <c r="Q54" s="83">
        <v>2.1109560000000003</v>
      </c>
      <c r="R54" s="83">
        <v>2.0797354700000001</v>
      </c>
      <c r="S54" s="83">
        <v>10.50994318092736</v>
      </c>
      <c r="AL54" s="25"/>
      <c r="AM54" s="25"/>
      <c r="AN54" s="25"/>
      <c r="AO54" s="25"/>
      <c r="AP54" s="25"/>
      <c r="AQ54" s="25"/>
      <c r="AR54" s="25"/>
      <c r="AS54" s="25"/>
      <c r="AT54" s="25"/>
      <c r="AU54" s="25"/>
      <c r="AV54" s="25"/>
      <c r="AW54" s="25"/>
      <c r="AX54" s="25"/>
      <c r="AY54" s="25"/>
      <c r="AZ54" s="25"/>
      <c r="BA54" s="25"/>
      <c r="BB54" s="25"/>
    </row>
    <row r="55" spans="1:54" s="24" customFormat="1" ht="27" customHeight="1" x14ac:dyDescent="0.25">
      <c r="B55" s="81"/>
      <c r="C55" s="82" t="s">
        <v>16</v>
      </c>
      <c r="D55" s="83">
        <v>0.47980800000000001</v>
      </c>
      <c r="E55" s="83">
        <v>0.52550399999999997</v>
      </c>
      <c r="F55" s="83">
        <v>0.67020799999999991</v>
      </c>
      <c r="G55" s="83">
        <v>0.73439999999999994</v>
      </c>
      <c r="H55" s="83">
        <v>0.84320000000000006</v>
      </c>
      <c r="I55" s="83">
        <v>0.76595199999999997</v>
      </c>
      <c r="J55" s="83">
        <v>0.81055999999999995</v>
      </c>
      <c r="K55" s="83">
        <v>0.71699199999999996</v>
      </c>
      <c r="L55" s="83">
        <v>0.75833600000000001</v>
      </c>
      <c r="M55" s="83">
        <v>0.79206399999999999</v>
      </c>
      <c r="N55" s="83">
        <v>1.178304</v>
      </c>
      <c r="O55" s="83">
        <v>1.3393280000000001</v>
      </c>
      <c r="P55" s="83">
        <v>1.48349453</v>
      </c>
      <c r="Q55" s="83">
        <v>0.900864</v>
      </c>
      <c r="R55" s="83">
        <v>0.94006760999999994</v>
      </c>
      <c r="S55" s="83">
        <v>4.7506316595784082</v>
      </c>
      <c r="AL55" s="25"/>
      <c r="AM55" s="25"/>
      <c r="AN55" s="25"/>
      <c r="AO55" s="25"/>
      <c r="AP55" s="25"/>
      <c r="AQ55" s="25"/>
      <c r="AR55" s="25"/>
      <c r="AS55" s="25"/>
      <c r="AT55" s="25"/>
      <c r="AU55" s="25"/>
      <c r="AV55" s="25"/>
      <c r="AW55" s="25"/>
      <c r="AX55" s="25"/>
      <c r="AY55" s="25"/>
      <c r="AZ55" s="25"/>
      <c r="BA55" s="25"/>
      <c r="BB55" s="25"/>
    </row>
    <row r="56" spans="1:54" s="18" customFormat="1" ht="36" customHeight="1" x14ac:dyDescent="0.25">
      <c r="A56" s="17"/>
      <c r="B56" s="191" t="s">
        <v>264</v>
      </c>
      <c r="C56" s="191"/>
      <c r="D56" s="80">
        <v>20.267155769999999</v>
      </c>
      <c r="E56" s="80">
        <v>18.594260429999999</v>
      </c>
      <c r="F56" s="80">
        <v>16.787225760000002</v>
      </c>
      <c r="G56" s="80">
        <v>15.26973323</v>
      </c>
      <c r="H56" s="80">
        <v>15.425092000000001</v>
      </c>
      <c r="I56" s="80">
        <v>9.7437149999999999</v>
      </c>
      <c r="J56" s="80">
        <v>10.558566000000001</v>
      </c>
      <c r="K56" s="80">
        <v>11.133151</v>
      </c>
      <c r="L56" s="80">
        <v>9.849632999999999</v>
      </c>
      <c r="M56" s="80">
        <v>10.616879000000001</v>
      </c>
      <c r="N56" s="80">
        <v>10.610158299999998</v>
      </c>
      <c r="O56" s="80">
        <v>8.4352379000000006</v>
      </c>
      <c r="P56" s="80">
        <v>8.6010017399999992</v>
      </c>
      <c r="Q56" s="80">
        <v>5.7496538600000004</v>
      </c>
      <c r="R56" s="80">
        <v>5.8708623700000002</v>
      </c>
      <c r="S56" s="80">
        <v>100</v>
      </c>
      <c r="T56" s="17"/>
      <c r="AA56" s="19"/>
      <c r="AB56" s="19"/>
      <c r="AC56" s="19"/>
      <c r="AD56" s="19"/>
      <c r="AE56" s="19"/>
      <c r="AI56" s="14"/>
      <c r="AL56" s="21"/>
      <c r="AM56" s="21"/>
      <c r="AN56" s="21"/>
      <c r="AO56" s="21"/>
      <c r="AP56" s="21"/>
      <c r="AQ56" s="21"/>
      <c r="AR56" s="21"/>
      <c r="AS56" s="21"/>
      <c r="AT56" s="21"/>
      <c r="AU56" s="21"/>
      <c r="AV56" s="21"/>
      <c r="AW56" s="21"/>
      <c r="AX56" s="21"/>
      <c r="AY56" s="21"/>
      <c r="AZ56" s="21"/>
      <c r="BA56" s="21"/>
      <c r="BB56" s="21"/>
    </row>
    <row r="57" spans="1:54" s="115" customFormat="1" ht="22.5" customHeight="1" x14ac:dyDescent="0.25">
      <c r="B57" s="121"/>
      <c r="C57" s="81" t="s">
        <v>4</v>
      </c>
      <c r="D57" s="83">
        <v>18.971525399999997</v>
      </c>
      <c r="E57" s="83">
        <v>17.622548399999999</v>
      </c>
      <c r="F57" s="83">
        <v>16.301359000000001</v>
      </c>
      <c r="G57" s="83">
        <v>15.053801999999999</v>
      </c>
      <c r="H57" s="83">
        <v>15.425092000000001</v>
      </c>
      <c r="I57" s="83">
        <v>9.7437149999999999</v>
      </c>
      <c r="J57" s="83">
        <v>10.558566000000001</v>
      </c>
      <c r="K57" s="83">
        <v>11.133151</v>
      </c>
      <c r="L57" s="83">
        <v>9.849632999999999</v>
      </c>
      <c r="M57" s="83">
        <v>10.616879000000001</v>
      </c>
      <c r="N57" s="83">
        <v>10.610158299999998</v>
      </c>
      <c r="O57" s="83">
        <v>8.4352379000000006</v>
      </c>
      <c r="P57" s="83">
        <v>8.6010017399999992</v>
      </c>
      <c r="Q57" s="83">
        <v>5.7496538600000004</v>
      </c>
      <c r="R57" s="83">
        <v>5.8708623700000002</v>
      </c>
      <c r="S57" s="83">
        <v>100</v>
      </c>
      <c r="AL57" s="124"/>
      <c r="AM57" s="124"/>
      <c r="AN57" s="124"/>
      <c r="AO57" s="124"/>
      <c r="AP57" s="124"/>
      <c r="AQ57" s="124"/>
      <c r="AR57" s="124"/>
      <c r="AS57" s="124"/>
      <c r="AT57" s="124"/>
      <c r="AU57" s="124"/>
      <c r="AV57" s="124"/>
      <c r="AW57" s="124"/>
      <c r="AX57" s="124"/>
      <c r="AY57" s="124"/>
      <c r="AZ57" s="124"/>
      <c r="BA57" s="124"/>
      <c r="BB57" s="124"/>
    </row>
    <row r="58" spans="1:54" s="24" customFormat="1" ht="22.5" customHeight="1" x14ac:dyDescent="0.25">
      <c r="B58" s="81"/>
      <c r="C58" s="81" t="s">
        <v>0</v>
      </c>
      <c r="D58" s="83">
        <v>1.29563037</v>
      </c>
      <c r="E58" s="83">
        <v>0.97171203000000006</v>
      </c>
      <c r="F58" s="83">
        <v>0.48586676000000001</v>
      </c>
      <c r="G58" s="83">
        <v>0.21593123</v>
      </c>
      <c r="H58" s="83">
        <v>0</v>
      </c>
      <c r="I58" s="83">
        <v>0</v>
      </c>
      <c r="J58" s="83">
        <v>0</v>
      </c>
      <c r="K58" s="83">
        <v>0</v>
      </c>
      <c r="L58" s="83">
        <v>0</v>
      </c>
      <c r="M58" s="83">
        <v>0</v>
      </c>
      <c r="N58" s="83">
        <v>0</v>
      </c>
      <c r="O58" s="83">
        <v>0</v>
      </c>
      <c r="P58" s="83">
        <v>0</v>
      </c>
      <c r="Q58" s="83">
        <v>0</v>
      </c>
      <c r="R58" s="83">
        <v>0</v>
      </c>
      <c r="S58" s="83">
        <v>0</v>
      </c>
      <c r="AL58" s="25"/>
      <c r="AM58" s="25"/>
      <c r="AN58" s="25"/>
      <c r="AO58" s="25"/>
      <c r="AP58" s="25"/>
      <c r="AQ58" s="25"/>
      <c r="AR58" s="25"/>
      <c r="AS58" s="25"/>
      <c r="AT58" s="25"/>
      <c r="AU58" s="25"/>
      <c r="AV58" s="25"/>
      <c r="AW58" s="25"/>
      <c r="AX58" s="25"/>
      <c r="AY58" s="25"/>
      <c r="AZ58" s="25"/>
      <c r="BA58" s="25"/>
      <c r="BB58" s="25"/>
    </row>
    <row r="59" spans="1:54" s="24" customFormat="1" ht="22.5" customHeight="1" x14ac:dyDescent="0.25">
      <c r="B59" s="81"/>
      <c r="C59" s="81" t="s">
        <v>13</v>
      </c>
      <c r="D59" s="83">
        <v>7.1400000000000005E-2</v>
      </c>
      <c r="E59" s="83">
        <v>9.240000000000001E-2</v>
      </c>
      <c r="F59" s="83">
        <v>0.17324999999999999</v>
      </c>
      <c r="G59" s="83">
        <v>0.20685000000000001</v>
      </c>
      <c r="H59" s="83">
        <v>0.27825</v>
      </c>
      <c r="I59" s="83">
        <v>0.25830000000000003</v>
      </c>
      <c r="J59" s="83">
        <v>0.35175000000000001</v>
      </c>
      <c r="K59" s="83">
        <v>0.35070000000000001</v>
      </c>
      <c r="L59" s="83">
        <v>0.2016</v>
      </c>
      <c r="M59" s="83">
        <v>0.189</v>
      </c>
      <c r="N59" s="83">
        <v>0.25514999999999999</v>
      </c>
      <c r="O59" s="83">
        <v>0.22575000000000001</v>
      </c>
      <c r="P59" s="83">
        <v>0.26482470000000002</v>
      </c>
      <c r="Q59" s="83">
        <v>0.21840000000000001</v>
      </c>
      <c r="R59" s="83">
        <v>0.21840000000000001</v>
      </c>
      <c r="S59" s="83">
        <v>3.7200667676357062</v>
      </c>
      <c r="AL59" s="25"/>
      <c r="AM59" s="25"/>
      <c r="AN59" s="25"/>
      <c r="AO59" s="25"/>
      <c r="AP59" s="25"/>
      <c r="AQ59" s="25"/>
      <c r="AR59" s="25"/>
      <c r="AS59" s="25"/>
      <c r="AT59" s="25"/>
      <c r="AU59" s="25"/>
      <c r="AV59" s="25"/>
      <c r="AW59" s="25"/>
      <c r="AX59" s="25"/>
      <c r="AY59" s="25"/>
      <c r="AZ59" s="25"/>
      <c r="BA59" s="25"/>
      <c r="BB59" s="25"/>
    </row>
    <row r="60" spans="1:54" s="24" customFormat="1" ht="22.5" customHeight="1" x14ac:dyDescent="0.25">
      <c r="B60" s="81"/>
      <c r="C60" s="81" t="s">
        <v>2</v>
      </c>
      <c r="D60" s="83">
        <v>0.28318500000000002</v>
      </c>
      <c r="E60" s="83">
        <v>0.40397000000000005</v>
      </c>
      <c r="F60" s="83">
        <v>0.34712999999999999</v>
      </c>
      <c r="G60" s="83">
        <v>0.37961</v>
      </c>
      <c r="H60" s="83">
        <v>0.77139999999999997</v>
      </c>
      <c r="I60" s="83">
        <v>0.98454999999999993</v>
      </c>
      <c r="J60" s="83">
        <v>1.101275</v>
      </c>
      <c r="K60" s="83">
        <v>0.84752499999999997</v>
      </c>
      <c r="L60" s="83">
        <v>0.45472000000000001</v>
      </c>
      <c r="M60" s="83">
        <v>0.39280500000000002</v>
      </c>
      <c r="N60" s="83">
        <v>0.47299000000000002</v>
      </c>
      <c r="O60" s="83">
        <v>0.51967999999999992</v>
      </c>
      <c r="P60" s="83">
        <v>0.53534043999999992</v>
      </c>
      <c r="Q60" s="83">
        <v>0.58200099999999999</v>
      </c>
      <c r="R60" s="83">
        <v>0.63272852999999996</v>
      </c>
      <c r="S60" s="83">
        <v>10.777437625402891</v>
      </c>
      <c r="AL60" s="25"/>
      <c r="AM60" s="25"/>
      <c r="AN60" s="25"/>
      <c r="AO60" s="25"/>
      <c r="AP60" s="25"/>
      <c r="AQ60" s="25"/>
      <c r="AR60" s="25"/>
      <c r="AS60" s="25"/>
      <c r="AT60" s="25"/>
      <c r="AU60" s="25"/>
      <c r="AV60" s="25"/>
      <c r="AW60" s="25"/>
      <c r="AX60" s="25"/>
      <c r="AY60" s="25"/>
      <c r="AZ60" s="25"/>
      <c r="BA60" s="25"/>
      <c r="BB60" s="25"/>
    </row>
    <row r="61" spans="1:54" s="115" customFormat="1" ht="22.5" customHeight="1" x14ac:dyDescent="0.25">
      <c r="B61" s="121"/>
      <c r="C61" s="81" t="s">
        <v>14</v>
      </c>
      <c r="D61" s="83">
        <v>0.23784</v>
      </c>
      <c r="E61" s="83">
        <v>0.29333599999999999</v>
      </c>
      <c r="F61" s="83">
        <v>0.349823</v>
      </c>
      <c r="G61" s="83">
        <v>0.36667</v>
      </c>
      <c r="H61" s="83">
        <v>0.39639999999999997</v>
      </c>
      <c r="I61" s="83">
        <v>0.20513700000000001</v>
      </c>
      <c r="J61" s="83">
        <v>0.32009300000000002</v>
      </c>
      <c r="K61" s="83">
        <v>0.27748</v>
      </c>
      <c r="L61" s="83">
        <v>0.24874100000000002</v>
      </c>
      <c r="M61" s="83">
        <v>0.120902</v>
      </c>
      <c r="N61" s="83">
        <v>0.12684799999999999</v>
      </c>
      <c r="O61" s="83">
        <v>0.200182</v>
      </c>
      <c r="P61" s="83">
        <v>0.27138535000000003</v>
      </c>
      <c r="Q61" s="83">
        <v>0.39075130000000002</v>
      </c>
      <c r="R61" s="83">
        <v>0.46191464000000004</v>
      </c>
      <c r="S61" s="83">
        <v>7.8679180482985851</v>
      </c>
      <c r="AL61" s="124"/>
      <c r="AM61" s="124"/>
      <c r="AN61" s="124"/>
      <c r="AO61" s="124"/>
      <c r="AP61" s="124"/>
      <c r="AQ61" s="124"/>
      <c r="AR61" s="124"/>
      <c r="AS61" s="124"/>
      <c r="AT61" s="124"/>
      <c r="AU61" s="124"/>
      <c r="AV61" s="124"/>
      <c r="AW61" s="124"/>
      <c r="AX61" s="124"/>
      <c r="AY61" s="124"/>
      <c r="AZ61" s="124"/>
      <c r="BA61" s="124"/>
      <c r="BB61" s="124"/>
    </row>
    <row r="62" spans="1:54" s="115" customFormat="1" ht="22.5" customHeight="1" x14ac:dyDescent="0.25">
      <c r="B62" s="121"/>
      <c r="C62" s="81" t="s">
        <v>15</v>
      </c>
      <c r="D62" s="83">
        <v>5.5728E-2</v>
      </c>
      <c r="E62" s="83">
        <v>6.8111999999999992E-2</v>
      </c>
      <c r="F62" s="83">
        <v>6.6047999999999996E-2</v>
      </c>
      <c r="G62" s="83">
        <v>7.8432000000000002E-2</v>
      </c>
      <c r="H62" s="83">
        <v>0.33024000000000003</v>
      </c>
      <c r="I62" s="83">
        <v>5.16E-2</v>
      </c>
      <c r="J62" s="83">
        <v>0.36945600000000001</v>
      </c>
      <c r="K62" s="83">
        <v>0.22497600000000001</v>
      </c>
      <c r="L62" s="83">
        <v>0.31888799999999995</v>
      </c>
      <c r="M62" s="83">
        <v>0.440664</v>
      </c>
      <c r="N62" s="83">
        <v>0.38390400000000002</v>
      </c>
      <c r="O62" s="83">
        <v>0.49536000000000002</v>
      </c>
      <c r="P62" s="83">
        <v>0.574824</v>
      </c>
      <c r="Q62" s="83">
        <v>0.67905599999999999</v>
      </c>
      <c r="R62" s="83">
        <v>0.68147239000000004</v>
      </c>
      <c r="S62" s="83">
        <v>11.607705087455491</v>
      </c>
      <c r="AL62" s="124"/>
      <c r="AM62" s="124"/>
      <c r="AN62" s="124"/>
      <c r="AO62" s="124"/>
      <c r="AP62" s="124"/>
      <c r="AQ62" s="124"/>
      <c r="AR62" s="124"/>
      <c r="AS62" s="124"/>
      <c r="AT62" s="124"/>
      <c r="AU62" s="124"/>
      <c r="AV62" s="124"/>
      <c r="AW62" s="124"/>
      <c r="AX62" s="124"/>
      <c r="AY62" s="124"/>
      <c r="AZ62" s="124"/>
      <c r="BA62" s="124"/>
      <c r="BB62" s="124"/>
    </row>
    <row r="63" spans="1:54" s="24" customFormat="1" ht="27" customHeight="1" x14ac:dyDescent="0.25">
      <c r="B63" s="81"/>
      <c r="C63" s="82" t="s">
        <v>16</v>
      </c>
      <c r="D63" s="83">
        <v>0</v>
      </c>
      <c r="E63" s="83">
        <v>0</v>
      </c>
      <c r="F63" s="83">
        <v>0</v>
      </c>
      <c r="G63" s="83">
        <v>0</v>
      </c>
      <c r="H63" s="83">
        <v>0</v>
      </c>
      <c r="I63" s="83">
        <v>0</v>
      </c>
      <c r="J63" s="83">
        <v>1.6320000000000001E-2</v>
      </c>
      <c r="K63" s="83">
        <v>9.7920000000000004E-3</v>
      </c>
      <c r="L63" s="83">
        <v>6.5280000000000005E-2</v>
      </c>
      <c r="M63" s="83">
        <v>0</v>
      </c>
      <c r="N63" s="83">
        <v>0</v>
      </c>
      <c r="O63" s="83">
        <v>0</v>
      </c>
      <c r="P63" s="83">
        <v>0</v>
      </c>
      <c r="Q63" s="83">
        <v>0.32857600000000003</v>
      </c>
      <c r="R63" s="83">
        <v>0.32857600000000003</v>
      </c>
      <c r="S63" s="83">
        <v>5.5967246256532501</v>
      </c>
      <c r="AL63" s="25"/>
      <c r="AM63" s="25"/>
      <c r="AN63" s="25"/>
      <c r="AO63" s="25"/>
      <c r="AP63" s="25"/>
      <c r="AQ63" s="25"/>
      <c r="AR63" s="25"/>
      <c r="AS63" s="25"/>
      <c r="AT63" s="25"/>
      <c r="AU63" s="25"/>
      <c r="AV63" s="25"/>
      <c r="AW63" s="25"/>
      <c r="AX63" s="25"/>
      <c r="AY63" s="25"/>
      <c r="AZ63" s="25"/>
      <c r="BA63" s="25"/>
      <c r="BB63" s="25"/>
    </row>
    <row r="64" spans="1:54" s="18" customFormat="1" ht="36" customHeight="1" x14ac:dyDescent="0.2">
      <c r="A64" s="17"/>
      <c r="B64" s="191" t="s">
        <v>336</v>
      </c>
      <c r="C64" s="191"/>
      <c r="D64" s="80">
        <v>79.756670289999988</v>
      </c>
      <c r="E64" s="80">
        <v>82.099240779999988</v>
      </c>
      <c r="F64" s="80">
        <v>90.739876480000007</v>
      </c>
      <c r="G64" s="80">
        <v>101.71294856999999</v>
      </c>
      <c r="H64" s="80">
        <v>112.53920223</v>
      </c>
      <c r="I64" s="80">
        <v>127.54385825999999</v>
      </c>
      <c r="J64" s="80">
        <v>127.02980811</v>
      </c>
      <c r="K64" s="80">
        <v>126.33969994</v>
      </c>
      <c r="L64" s="80">
        <v>132.19435982000002</v>
      </c>
      <c r="M64" s="80">
        <v>146.59269255999999</v>
      </c>
      <c r="N64" s="80">
        <v>183.21582003999998</v>
      </c>
      <c r="O64" s="80">
        <v>194.27568264000001</v>
      </c>
      <c r="P64" s="80">
        <v>191.96005054</v>
      </c>
      <c r="Q64" s="80">
        <v>228.26254158</v>
      </c>
      <c r="R64" s="80">
        <v>267.55555355000001</v>
      </c>
      <c r="S64" s="80" t="s">
        <v>17</v>
      </c>
      <c r="T64" s="17"/>
      <c r="X64" s="20"/>
      <c r="AA64" s="19"/>
      <c r="AB64" s="19"/>
      <c r="AC64" s="19"/>
      <c r="AD64" s="19"/>
      <c r="AE64" s="19"/>
      <c r="AI64" s="14"/>
      <c r="AL64" s="21"/>
      <c r="AM64" s="21"/>
      <c r="AN64" s="21"/>
      <c r="AO64" s="21"/>
      <c r="AP64" s="21"/>
      <c r="AQ64" s="21"/>
      <c r="AR64" s="21"/>
      <c r="AS64" s="21"/>
      <c r="AT64" s="21"/>
      <c r="AU64" s="21"/>
      <c r="AV64" s="21"/>
      <c r="AW64" s="21"/>
      <c r="AX64" s="21"/>
      <c r="AY64" s="21"/>
      <c r="AZ64" s="21"/>
      <c r="BA64" s="21"/>
      <c r="BB64" s="21"/>
    </row>
    <row r="65" spans="1:54" s="18" customFormat="1" ht="36" customHeight="1" x14ac:dyDescent="0.25">
      <c r="A65" s="17"/>
      <c r="B65" s="191" t="s">
        <v>337</v>
      </c>
      <c r="C65" s="191"/>
      <c r="D65" s="80">
        <v>255.28</v>
      </c>
      <c r="E65" s="80">
        <v>245.64</v>
      </c>
      <c r="F65" s="80">
        <v>253.42999999999998</v>
      </c>
      <c r="G65" s="80">
        <v>268.84999999999997</v>
      </c>
      <c r="H65" s="80">
        <v>282.22999999999996</v>
      </c>
      <c r="I65" s="80">
        <v>300.56</v>
      </c>
      <c r="J65" s="80">
        <v>281.76</v>
      </c>
      <c r="K65" s="80">
        <v>266.26</v>
      </c>
      <c r="L65" s="80">
        <v>264.27</v>
      </c>
      <c r="M65" s="80">
        <v>276.51</v>
      </c>
      <c r="N65" s="80">
        <v>323.95</v>
      </c>
      <c r="O65" s="80">
        <v>323.41999999999996</v>
      </c>
      <c r="P65" s="80">
        <v>299.18</v>
      </c>
      <c r="Q65" s="80">
        <v>332.25</v>
      </c>
      <c r="R65" s="80">
        <v>363.91</v>
      </c>
      <c r="S65" s="80" t="s">
        <v>17</v>
      </c>
      <c r="T65" s="17"/>
      <c r="AA65" s="19"/>
      <c r="AB65" s="19"/>
      <c r="AC65" s="19"/>
      <c r="AD65" s="19"/>
      <c r="AE65" s="19"/>
      <c r="AI65" s="14"/>
      <c r="AL65" s="21"/>
      <c r="AM65" s="21"/>
      <c r="AN65" s="21"/>
      <c r="AO65" s="21"/>
      <c r="AP65" s="21"/>
      <c r="AQ65" s="21"/>
      <c r="AR65" s="21"/>
      <c r="AS65" s="21"/>
      <c r="AT65" s="21"/>
      <c r="AU65" s="21"/>
      <c r="AV65" s="21"/>
      <c r="AW65" s="21"/>
      <c r="AX65" s="21"/>
      <c r="AY65" s="21"/>
      <c r="AZ65" s="21"/>
      <c r="BA65" s="21"/>
      <c r="BB65" s="21"/>
    </row>
    <row r="66" spans="1:54" s="18" customFormat="1" ht="36" customHeight="1" x14ac:dyDescent="0.25">
      <c r="A66" s="17"/>
      <c r="B66" s="191" t="s">
        <v>326</v>
      </c>
      <c r="C66" s="191"/>
      <c r="D66" s="80">
        <v>110.22</v>
      </c>
      <c r="E66" s="80">
        <v>104.48</v>
      </c>
      <c r="F66" s="80">
        <v>104.51</v>
      </c>
      <c r="G66" s="80">
        <v>107.11</v>
      </c>
      <c r="H66" s="80">
        <v>110.02000000000001</v>
      </c>
      <c r="I66" s="80">
        <v>108.99000000000001</v>
      </c>
      <c r="J66" s="80">
        <v>104.82</v>
      </c>
      <c r="K66" s="80">
        <v>101.14</v>
      </c>
      <c r="L66" s="80">
        <v>99.05</v>
      </c>
      <c r="M66" s="80">
        <v>98.53</v>
      </c>
      <c r="N66" s="80">
        <v>102.61000000000001</v>
      </c>
      <c r="O66" s="80">
        <v>101.17</v>
      </c>
      <c r="P66" s="80">
        <v>98.88</v>
      </c>
      <c r="Q66" s="80">
        <v>85.59</v>
      </c>
      <c r="R66" s="80">
        <v>86.02</v>
      </c>
      <c r="S66" s="80" t="s">
        <v>17</v>
      </c>
      <c r="T66" s="17"/>
      <c r="AA66" s="19"/>
      <c r="AB66" s="19"/>
      <c r="AC66" s="19"/>
      <c r="AD66" s="19"/>
      <c r="AE66" s="19"/>
      <c r="AI66" s="14"/>
      <c r="AL66" s="21"/>
      <c r="AM66" s="21"/>
      <c r="AN66" s="21"/>
      <c r="AO66" s="21"/>
      <c r="AP66" s="21"/>
      <c r="AQ66" s="21"/>
      <c r="AR66" s="21"/>
      <c r="AS66" s="21"/>
      <c r="AT66" s="21"/>
      <c r="AU66" s="21"/>
      <c r="AV66" s="21"/>
      <c r="AW66" s="21"/>
      <c r="AX66" s="21"/>
      <c r="AY66" s="21"/>
      <c r="AZ66" s="21"/>
      <c r="BA66" s="21"/>
      <c r="BB66" s="21"/>
    </row>
    <row r="67" spans="1:54" s="18" customFormat="1" ht="36" customHeight="1" x14ac:dyDescent="0.25">
      <c r="A67" s="27"/>
      <c r="B67" s="190" t="s">
        <v>327</v>
      </c>
      <c r="C67" s="190"/>
      <c r="D67" s="84">
        <v>132.17000000000002</v>
      </c>
      <c r="E67" s="84">
        <v>126.63</v>
      </c>
      <c r="F67" s="84">
        <v>127.22</v>
      </c>
      <c r="G67" s="84">
        <v>128.80000000000001</v>
      </c>
      <c r="H67" s="84">
        <v>133.38</v>
      </c>
      <c r="I67" s="84">
        <v>138.1</v>
      </c>
      <c r="J67" s="84">
        <v>130.5</v>
      </c>
      <c r="K67" s="84">
        <v>125.88</v>
      </c>
      <c r="L67" s="84">
        <v>122.92999999999999</v>
      </c>
      <c r="M67" s="84">
        <v>129.92000000000002</v>
      </c>
      <c r="N67" s="84">
        <v>129.14999999999998</v>
      </c>
      <c r="O67" s="84">
        <v>128.58000000000001</v>
      </c>
      <c r="P67" s="84">
        <v>121.5</v>
      </c>
      <c r="Q67" s="84">
        <v>121.47</v>
      </c>
      <c r="R67" s="84">
        <v>124.95</v>
      </c>
      <c r="S67" s="84" t="s">
        <v>17</v>
      </c>
      <c r="T67" s="27"/>
      <c r="AA67" s="19"/>
      <c r="AB67" s="19"/>
      <c r="AC67" s="19"/>
      <c r="AD67" s="19"/>
      <c r="AE67" s="19"/>
      <c r="AI67" s="14"/>
      <c r="AL67" s="21"/>
      <c r="AM67" s="21"/>
      <c r="AN67" s="21"/>
      <c r="AO67" s="21"/>
      <c r="AP67" s="21"/>
      <c r="AQ67" s="21"/>
      <c r="AR67" s="21"/>
      <c r="AS67" s="21"/>
      <c r="AT67" s="21"/>
      <c r="AU67" s="21"/>
      <c r="AV67" s="21"/>
      <c r="AW67" s="21"/>
      <c r="AX67" s="21"/>
      <c r="AY67" s="21"/>
      <c r="AZ67" s="21"/>
      <c r="BA67" s="21"/>
      <c r="BB67" s="21"/>
    </row>
    <row r="68" spans="1:54" s="22" customFormat="1" ht="18" x14ac:dyDescent="0.25">
      <c r="AL68" s="28"/>
      <c r="AM68" s="28"/>
      <c r="AN68" s="28"/>
      <c r="AO68" s="28"/>
      <c r="AP68" s="28"/>
      <c r="AQ68" s="28"/>
      <c r="AR68" s="28"/>
      <c r="AS68" s="28"/>
      <c r="AT68" s="28"/>
      <c r="AU68" s="28"/>
      <c r="AV68" s="28"/>
      <c r="AW68" s="28"/>
      <c r="AX68" s="28"/>
      <c r="AY68" s="28"/>
      <c r="AZ68" s="28"/>
      <c r="BA68" s="28"/>
      <c r="BB68" s="28"/>
    </row>
    <row r="69" spans="1:54" s="64" customFormat="1" ht="18.75" customHeight="1" x14ac:dyDescent="0.2">
      <c r="A69" s="185" t="s">
        <v>103</v>
      </c>
      <c r="B69" s="185"/>
      <c r="C69" s="185"/>
      <c r="D69" s="184"/>
      <c r="E69" s="184"/>
      <c r="F69" s="184"/>
      <c r="G69" s="184"/>
      <c r="H69" s="184"/>
      <c r="I69" s="184"/>
      <c r="J69" s="184"/>
      <c r="K69" s="184"/>
      <c r="L69" s="184"/>
      <c r="M69" s="184"/>
      <c r="N69" s="184"/>
      <c r="O69" s="184"/>
      <c r="S69" s="14"/>
      <c r="Y69" s="65"/>
      <c r="Z69" s="66"/>
    </row>
    <row r="70" spans="1:54" x14ac:dyDescent="0.25">
      <c r="I70" s="29"/>
      <c r="J70" s="29"/>
      <c r="K70" s="29"/>
      <c r="L70" s="29"/>
      <c r="M70" s="29"/>
      <c r="N70" s="29"/>
      <c r="O70" s="29"/>
      <c r="P70" s="29"/>
      <c r="Q70" s="29"/>
      <c r="R70" s="29"/>
      <c r="S70" s="29"/>
    </row>
    <row r="71" spans="1:54" x14ac:dyDescent="0.25">
      <c r="I71" s="29"/>
      <c r="J71" s="29"/>
      <c r="K71" s="29"/>
      <c r="L71" s="29"/>
      <c r="M71" s="29"/>
      <c r="N71" s="29"/>
      <c r="O71" s="29"/>
      <c r="P71" s="29"/>
      <c r="Q71" s="29"/>
      <c r="R71" s="29"/>
      <c r="S71" s="29"/>
    </row>
    <row r="72" spans="1:54" x14ac:dyDescent="0.25">
      <c r="I72" s="29"/>
      <c r="J72" s="29"/>
      <c r="K72" s="29"/>
      <c r="L72" s="29"/>
      <c r="M72" s="29"/>
      <c r="N72" s="29"/>
      <c r="O72" s="29"/>
      <c r="P72" s="29"/>
      <c r="Q72" s="29"/>
      <c r="R72" s="29"/>
      <c r="S72" s="29"/>
    </row>
  </sheetData>
  <mergeCells count="15">
    <mergeCell ref="V3:W3"/>
    <mergeCell ref="B34:C34"/>
    <mergeCell ref="B3:C3"/>
    <mergeCell ref="B4:C4"/>
    <mergeCell ref="B13:C13"/>
    <mergeCell ref="B20:C20"/>
    <mergeCell ref="B30:C30"/>
    <mergeCell ref="B66:C66"/>
    <mergeCell ref="B67:C67"/>
    <mergeCell ref="B38:C38"/>
    <mergeCell ref="B42:C42"/>
    <mergeCell ref="B48:C48"/>
    <mergeCell ref="B56:C56"/>
    <mergeCell ref="B64:C64"/>
    <mergeCell ref="B65:C65"/>
  </mergeCells>
  <hyperlinks>
    <hyperlink ref="V3" location="Índice!A1" display="Volver al índice"/>
  </hyperlinks>
  <pageMargins left="0.18" right="0.25" top="0.75" bottom="0.75" header="0.3" footer="0.3"/>
  <pageSetup paperSize="9" scale="32" orientation="portrait" r:id="rId1"/>
  <drawing r:id="rId2"/>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9">
    <tabColor rgb="FFFF8200"/>
    <pageSetUpPr fitToPage="1"/>
  </sheetPr>
  <dimension ref="A1:BB72"/>
  <sheetViews>
    <sheetView showGridLines="0" zoomScale="60" zoomScaleNormal="60" workbookViewId="0"/>
  </sheetViews>
  <sheetFormatPr baseColWidth="10" defaultColWidth="11.42578125" defaultRowHeight="11.25" x14ac:dyDescent="0.25"/>
  <cols>
    <col min="1" max="1" width="2.28515625" style="14" customWidth="1"/>
    <col min="2" max="2" width="5.7109375" style="14" customWidth="1"/>
    <col min="3" max="3" width="72.42578125" style="14" customWidth="1"/>
    <col min="4" max="8" width="15" style="14" customWidth="1"/>
    <col min="9" max="18" width="15" style="30" customWidth="1"/>
    <col min="19" max="19" width="16.85546875" style="30" customWidth="1"/>
    <col min="20" max="20" width="2.28515625" style="14" customWidth="1"/>
    <col min="21" max="27" width="11.42578125" style="14"/>
    <col min="28" max="28" width="16.140625" style="14" bestFit="1" customWidth="1"/>
    <col min="29" max="37" width="11.42578125" style="14"/>
    <col min="38" max="54" width="11.42578125" style="16"/>
    <col min="55" max="16384" width="11.42578125" style="14"/>
  </cols>
  <sheetData>
    <row r="1" spans="1:54" s="6" customFormat="1" ht="39.75" customHeight="1" x14ac:dyDescent="0.25">
      <c r="D1" s="7"/>
      <c r="E1" s="7"/>
      <c r="F1" s="7"/>
      <c r="G1" s="7"/>
      <c r="H1" s="7"/>
      <c r="I1" s="7"/>
      <c r="J1" s="7"/>
      <c r="K1" s="7"/>
      <c r="L1" s="7"/>
      <c r="AB1" s="8" t="e">
        <f ca="1">YEAR(TODAY())-1 &amp; ": " &amp; FIXED(HLOOKUP(YEAR(TODAY())-1,D3:AE4,2,FALSE)) &amp;
" Mtep"</f>
        <v>#N/A</v>
      </c>
      <c r="AL1" s="9"/>
      <c r="AM1" s="9"/>
      <c r="AN1" s="9"/>
      <c r="AO1" s="9"/>
      <c r="AP1" s="9"/>
      <c r="AQ1" s="9"/>
      <c r="AR1" s="9"/>
      <c r="AS1" s="9"/>
      <c r="AT1" s="9"/>
      <c r="AU1" s="9"/>
      <c r="AV1" s="9"/>
      <c r="AW1" s="9"/>
      <c r="AX1" s="9"/>
      <c r="AY1" s="9"/>
      <c r="AZ1" s="9"/>
      <c r="BA1" s="9"/>
      <c r="BB1" s="9"/>
    </row>
    <row r="2" spans="1:54" s="6" customFormat="1" ht="39.75" customHeight="1" x14ac:dyDescent="0.25">
      <c r="D2" s="7"/>
      <c r="E2" s="7"/>
      <c r="F2" s="7"/>
      <c r="G2" s="7"/>
      <c r="H2" s="7"/>
      <c r="I2" s="7"/>
      <c r="J2" s="7"/>
      <c r="K2" s="7"/>
      <c r="L2" s="7"/>
      <c r="S2" s="70"/>
      <c r="W2" s="11"/>
      <c r="Y2" s="12"/>
      <c r="AL2" s="9"/>
      <c r="AM2" s="9"/>
      <c r="AN2" s="9"/>
      <c r="AO2" s="9"/>
      <c r="AP2" s="9"/>
      <c r="AQ2" s="9"/>
      <c r="AR2" s="9"/>
      <c r="AS2" s="9"/>
      <c r="AT2" s="9"/>
      <c r="AU2" s="9"/>
      <c r="AV2" s="9"/>
      <c r="AW2" s="9"/>
      <c r="AX2" s="9"/>
      <c r="AY2" s="9"/>
      <c r="AZ2" s="9"/>
      <c r="BA2" s="9"/>
      <c r="BB2" s="9"/>
    </row>
    <row r="3" spans="1:54" ht="65.25" customHeight="1" x14ac:dyDescent="0.25">
      <c r="A3" s="71"/>
      <c r="B3" s="193" t="s">
        <v>297</v>
      </c>
      <c r="C3" s="193"/>
      <c r="D3" s="13">
        <v>2005</v>
      </c>
      <c r="E3" s="13">
        <v>2006</v>
      </c>
      <c r="F3" s="13">
        <v>2007</v>
      </c>
      <c r="G3" s="13">
        <v>2008</v>
      </c>
      <c r="H3" s="13">
        <v>2009</v>
      </c>
      <c r="I3" s="13">
        <v>2010</v>
      </c>
      <c r="J3" s="13">
        <v>2011</v>
      </c>
      <c r="K3" s="13">
        <v>2012</v>
      </c>
      <c r="L3" s="13">
        <v>2013</v>
      </c>
      <c r="M3" s="13">
        <v>2014</v>
      </c>
      <c r="N3" s="13">
        <v>2015</v>
      </c>
      <c r="O3" s="13">
        <v>2016</v>
      </c>
      <c r="P3" s="13">
        <v>2017</v>
      </c>
      <c r="Q3" s="13">
        <v>2018</v>
      </c>
      <c r="R3" s="13">
        <v>2019</v>
      </c>
      <c r="S3" s="73" t="s">
        <v>342</v>
      </c>
      <c r="T3" s="71"/>
      <c r="V3" s="192" t="s">
        <v>168</v>
      </c>
      <c r="W3" s="192"/>
      <c r="AF3" s="15"/>
    </row>
    <row r="4" spans="1:54" s="18" customFormat="1" ht="36" customHeight="1" x14ac:dyDescent="0.2">
      <c r="A4" s="61"/>
      <c r="B4" s="189" t="s">
        <v>256</v>
      </c>
      <c r="C4" s="189"/>
      <c r="D4" s="75">
        <v>1965.24309883</v>
      </c>
      <c r="E4" s="75">
        <v>1984.72023036</v>
      </c>
      <c r="F4" s="75">
        <v>1960.3217266500001</v>
      </c>
      <c r="G4" s="75">
        <v>1959.2775028800002</v>
      </c>
      <c r="H4" s="75">
        <v>1855.36144749</v>
      </c>
      <c r="I4" s="75">
        <v>1926.2949624999999</v>
      </c>
      <c r="J4" s="75">
        <v>1868.58469128</v>
      </c>
      <c r="K4" s="75">
        <v>1858.45075382</v>
      </c>
      <c r="L4" s="75">
        <v>1839.99683177</v>
      </c>
      <c r="M4" s="75">
        <v>1778.48880992</v>
      </c>
      <c r="N4" s="75">
        <v>1808.3457411499999</v>
      </c>
      <c r="O4" s="75">
        <v>1826.4293082699999</v>
      </c>
      <c r="P4" s="75">
        <v>1858.2422738300002</v>
      </c>
      <c r="Q4" s="75">
        <v>1839.6450384100001</v>
      </c>
      <c r="R4" s="75">
        <v>1809.8101862000001</v>
      </c>
      <c r="S4" s="75">
        <v>100</v>
      </c>
      <c r="T4" s="61"/>
      <c r="AA4" s="19"/>
      <c r="AB4" s="19"/>
      <c r="AC4" s="19"/>
      <c r="AD4" s="19"/>
      <c r="AE4" s="20"/>
      <c r="AI4" s="14"/>
      <c r="AL4" s="21"/>
      <c r="AM4" s="21">
        <v>2006</v>
      </c>
      <c r="AN4" s="21">
        <v>2007</v>
      </c>
      <c r="AO4" s="21">
        <v>2008</v>
      </c>
      <c r="AP4" s="21">
        <v>2009</v>
      </c>
      <c r="AQ4" s="21">
        <v>2010</v>
      </c>
      <c r="AR4" s="21">
        <v>2011</v>
      </c>
      <c r="AS4" s="21">
        <v>2012</v>
      </c>
      <c r="AT4" s="21">
        <v>2013</v>
      </c>
      <c r="AU4" s="21">
        <v>2014</v>
      </c>
      <c r="AV4" s="21">
        <v>2015</v>
      </c>
      <c r="AW4" s="21">
        <v>2016</v>
      </c>
      <c r="AX4" s="21">
        <v>2017</v>
      </c>
      <c r="AY4" s="21">
        <v>2018</v>
      </c>
      <c r="AZ4" s="21">
        <v>2019</v>
      </c>
      <c r="BA4" s="21"/>
      <c r="BB4" s="21"/>
    </row>
    <row r="5" spans="1:54" s="115" customFormat="1" ht="22.5" customHeight="1" x14ac:dyDescent="0.25">
      <c r="B5" s="121"/>
      <c r="C5" s="81" t="s">
        <v>4</v>
      </c>
      <c r="D5" s="83">
        <v>699.87105151000003</v>
      </c>
      <c r="E5" s="83">
        <v>698.44120316999999</v>
      </c>
      <c r="F5" s="83">
        <v>674.86250989999996</v>
      </c>
      <c r="G5" s="83">
        <v>671.56097999999997</v>
      </c>
      <c r="H5" s="83">
        <v>637.18631558000004</v>
      </c>
      <c r="I5" s="83">
        <v>632.22224743000004</v>
      </c>
      <c r="J5" s="83">
        <v>610.91778445</v>
      </c>
      <c r="K5" s="83">
        <v>589.72729479999998</v>
      </c>
      <c r="L5" s="83">
        <v>577.26510458999996</v>
      </c>
      <c r="M5" s="83">
        <v>572.04006326000001</v>
      </c>
      <c r="N5" s="83">
        <v>585.14981829999999</v>
      </c>
      <c r="O5" s="83">
        <v>592.45040048999999</v>
      </c>
      <c r="P5" s="83">
        <v>606.0341838999999</v>
      </c>
      <c r="Q5" s="83">
        <v>592.94942292000007</v>
      </c>
      <c r="R5" s="83">
        <v>591.82540190000009</v>
      </c>
      <c r="S5" s="83">
        <v>32.700965350550753</v>
      </c>
      <c r="AA5" s="123"/>
      <c r="AB5" s="123"/>
      <c r="AL5" s="124" t="s">
        <v>325</v>
      </c>
      <c r="AM5" s="125">
        <f>+E4/D4-1</f>
        <v>9.9108001150574054E-3</v>
      </c>
      <c r="AN5" s="125">
        <f t="shared" ref="AN5:AZ5" si="0">+F4/E4-1</f>
        <v>-1.2293170259857877E-2</v>
      </c>
      <c r="AO5" s="125">
        <f t="shared" si="0"/>
        <v>-5.3267979220150696E-4</v>
      </c>
      <c r="AP5" s="125">
        <f t="shared" si="0"/>
        <v>-5.3037946506939826E-2</v>
      </c>
      <c r="AQ5" s="125">
        <f t="shared" si="0"/>
        <v>3.8231642198861771E-2</v>
      </c>
      <c r="AR5" s="125">
        <f t="shared" si="0"/>
        <v>-2.9959207880137839E-2</v>
      </c>
      <c r="AS5" s="125">
        <f t="shared" si="0"/>
        <v>-5.4233225324447076E-3</v>
      </c>
      <c r="AT5" s="125">
        <f t="shared" si="0"/>
        <v>-9.9297342219418772E-3</v>
      </c>
      <c r="AU5" s="125">
        <f t="shared" si="0"/>
        <v>-3.3428330303608145E-2</v>
      </c>
      <c r="AV5" s="125">
        <f t="shared" si="0"/>
        <v>1.6787809438813861E-2</v>
      </c>
      <c r="AW5" s="125">
        <f t="shared" si="0"/>
        <v>1.000006066787873E-2</v>
      </c>
      <c r="AX5" s="125">
        <f t="shared" si="0"/>
        <v>1.7418120381638813E-2</v>
      </c>
      <c r="AY5" s="125">
        <f t="shared" si="0"/>
        <v>-1.0007971340394439E-2</v>
      </c>
      <c r="AZ5" s="125">
        <f t="shared" si="0"/>
        <v>-1.6217722216556596E-2</v>
      </c>
      <c r="BA5" s="124"/>
      <c r="BB5" s="124"/>
    </row>
    <row r="6" spans="1:54" s="115" customFormat="1" ht="22.5" customHeight="1" x14ac:dyDescent="0.25">
      <c r="B6" s="121"/>
      <c r="C6" s="81" t="s">
        <v>0</v>
      </c>
      <c r="D6" s="83">
        <v>476.95915431999998</v>
      </c>
      <c r="E6" s="83">
        <v>475.12919350999999</v>
      </c>
      <c r="F6" s="83">
        <v>475.18061365</v>
      </c>
      <c r="G6" s="83">
        <v>486.62056236000001</v>
      </c>
      <c r="H6" s="83">
        <v>455.84359210000002</v>
      </c>
      <c r="I6" s="83">
        <v>490.30737300999999</v>
      </c>
      <c r="J6" s="83">
        <v>450.55479528999996</v>
      </c>
      <c r="K6" s="83">
        <v>441.27148051</v>
      </c>
      <c r="L6" s="83">
        <v>435.45832663000004</v>
      </c>
      <c r="M6" s="83">
        <v>393.89300680999997</v>
      </c>
      <c r="N6" s="83">
        <v>408.23048405000003</v>
      </c>
      <c r="O6" s="83">
        <v>431.73254184000001</v>
      </c>
      <c r="P6" s="83">
        <v>452.76694780999998</v>
      </c>
      <c r="Q6" s="83">
        <v>443.92305066</v>
      </c>
      <c r="R6" s="83">
        <v>449.77703861999998</v>
      </c>
      <c r="S6" s="83">
        <v>24.852166379082121</v>
      </c>
      <c r="AF6" s="24"/>
      <c r="AL6" s="124" t="s">
        <v>324</v>
      </c>
      <c r="AM6" s="125">
        <f>+E64/D64-1</f>
        <v>9.6379991423214406E-3</v>
      </c>
      <c r="AN6" s="125">
        <f t="shared" ref="AN6:AZ6" si="1">+F64/E64-1</f>
        <v>-6.8975939299936728E-3</v>
      </c>
      <c r="AO6" s="125">
        <f t="shared" si="1"/>
        <v>-1.9341135646712471E-2</v>
      </c>
      <c r="AP6" s="125">
        <f t="shared" si="1"/>
        <v>-6.9730509786566697E-2</v>
      </c>
      <c r="AQ6" s="125">
        <f t="shared" si="1"/>
        <v>3.2533497420971225E-2</v>
      </c>
      <c r="AR6" s="125">
        <f t="shared" si="1"/>
        <v>-2.822697540962571E-2</v>
      </c>
      <c r="AS6" s="125">
        <f t="shared" si="1"/>
        <v>-7.2474866302989494E-3</v>
      </c>
      <c r="AT6" s="125">
        <f t="shared" si="1"/>
        <v>-2.3525031091258586E-2</v>
      </c>
      <c r="AU6" s="125">
        <f t="shared" si="1"/>
        <v>-4.3794603223507922E-2</v>
      </c>
      <c r="AV6" s="125">
        <f t="shared" si="1"/>
        <v>1.6653896126675116E-2</v>
      </c>
      <c r="AW6" s="125">
        <f t="shared" si="1"/>
        <v>2.3935389148834751E-3</v>
      </c>
      <c r="AX6" s="125">
        <f t="shared" si="1"/>
        <v>1.333633925617983E-2</v>
      </c>
      <c r="AY6" s="125">
        <f t="shared" si="1"/>
        <v>-1.5702387237597537E-2</v>
      </c>
      <c r="AZ6" s="125">
        <f t="shared" si="1"/>
        <v>-3.9385954312359694E-2</v>
      </c>
      <c r="BA6" s="124"/>
      <c r="BB6" s="124"/>
    </row>
    <row r="7" spans="1:54" s="24" customFormat="1" ht="22.5" customHeight="1" x14ac:dyDescent="0.25">
      <c r="B7" s="81"/>
      <c r="C7" s="81" t="s">
        <v>5</v>
      </c>
      <c r="D7" s="83">
        <v>355.64123262000004</v>
      </c>
      <c r="E7" s="83">
        <v>371.83683559999997</v>
      </c>
      <c r="F7" s="83">
        <v>374.06155362000004</v>
      </c>
      <c r="G7" s="83">
        <v>351.56983941000004</v>
      </c>
      <c r="H7" s="83">
        <v>314.94004223999997</v>
      </c>
      <c r="I7" s="83">
        <v>330.59817964000001</v>
      </c>
      <c r="J7" s="83">
        <v>339.20100468999999</v>
      </c>
      <c r="K7" s="83">
        <v>345.81511771999999</v>
      </c>
      <c r="L7" s="83">
        <v>334.89047181000001</v>
      </c>
      <c r="M7" s="83">
        <v>316.62888063999998</v>
      </c>
      <c r="N7" s="83">
        <v>313.43753208999999</v>
      </c>
      <c r="O7" s="83">
        <v>296.28221818000003</v>
      </c>
      <c r="P7" s="83">
        <v>290.10402687999999</v>
      </c>
      <c r="Q7" s="83">
        <v>279.64252587999999</v>
      </c>
      <c r="R7" s="83">
        <v>237.45597786000002</v>
      </c>
      <c r="S7" s="83">
        <v>13.120490738234746</v>
      </c>
      <c r="AF7" s="115"/>
      <c r="AI7" s="115"/>
      <c r="AL7" s="25"/>
      <c r="AM7" s="25"/>
      <c r="AN7" s="25"/>
      <c r="AO7" s="25"/>
      <c r="AP7" s="25"/>
      <c r="AQ7" s="25"/>
      <c r="AR7" s="25"/>
      <c r="AS7" s="25"/>
      <c r="AT7" s="25"/>
      <c r="AU7" s="25"/>
      <c r="AV7" s="25"/>
      <c r="AW7" s="25"/>
      <c r="AX7" s="25"/>
      <c r="AY7" s="25"/>
      <c r="AZ7" s="25"/>
      <c r="BA7" s="25"/>
      <c r="BB7" s="25"/>
    </row>
    <row r="8" spans="1:54" s="24" customFormat="1" ht="22.5" customHeight="1" x14ac:dyDescent="0.25">
      <c r="B8" s="81"/>
      <c r="C8" s="81" t="s">
        <v>1</v>
      </c>
      <c r="D8" s="83">
        <v>266.08915023999998</v>
      </c>
      <c r="E8" s="83">
        <v>265.21768378000002</v>
      </c>
      <c r="F8" s="83">
        <v>251.01622041000002</v>
      </c>
      <c r="G8" s="83">
        <v>251.46263849000002</v>
      </c>
      <c r="H8" s="83">
        <v>240.19950778</v>
      </c>
      <c r="I8" s="83">
        <v>245.73816708999999</v>
      </c>
      <c r="J8" s="83">
        <v>243.26501615000001</v>
      </c>
      <c r="K8" s="83">
        <v>236.57995104000003</v>
      </c>
      <c r="L8" s="83">
        <v>235.28030892000001</v>
      </c>
      <c r="M8" s="83">
        <v>235.55003613</v>
      </c>
      <c r="N8" s="83">
        <v>229.36168605</v>
      </c>
      <c r="O8" s="83">
        <v>224.33746298</v>
      </c>
      <c r="P8" s="83">
        <v>221.53999413</v>
      </c>
      <c r="Q8" s="83">
        <v>222.20733457</v>
      </c>
      <c r="R8" s="83">
        <v>218.53499478999998</v>
      </c>
      <c r="S8" s="83">
        <v>12.075022919881494</v>
      </c>
      <c r="AF8" s="115"/>
      <c r="AL8" s="25"/>
      <c r="AM8" s="25"/>
      <c r="AN8" s="25"/>
      <c r="AO8" s="25"/>
      <c r="AP8" s="25"/>
      <c r="AQ8" s="25"/>
      <c r="AR8" s="25"/>
      <c r="AS8" s="25"/>
      <c r="AT8" s="25"/>
      <c r="AU8" s="25"/>
      <c r="AV8" s="25"/>
      <c r="AW8" s="25"/>
      <c r="AX8" s="25"/>
      <c r="AY8" s="25"/>
      <c r="AZ8" s="25"/>
      <c r="BA8" s="25"/>
      <c r="BB8" s="25"/>
    </row>
    <row r="9" spans="1:54" s="24" customFormat="1" ht="22.5" customHeight="1" x14ac:dyDescent="0.25">
      <c r="B9" s="81"/>
      <c r="C9" s="81" t="s">
        <v>6</v>
      </c>
      <c r="D9" s="83">
        <v>47.565211849999997</v>
      </c>
      <c r="E9" s="83">
        <v>46.706439949999996</v>
      </c>
      <c r="F9" s="83">
        <v>46.978849359999998</v>
      </c>
      <c r="G9" s="83">
        <v>49.340608000000003</v>
      </c>
      <c r="H9" s="83">
        <v>49.060764000000006</v>
      </c>
      <c r="I9" s="83">
        <v>53.917442000000001</v>
      </c>
      <c r="J9" s="83">
        <v>47.346947399999998</v>
      </c>
      <c r="K9" s="83">
        <v>52.309069999999998</v>
      </c>
      <c r="L9" s="83">
        <v>55.054705999999996</v>
      </c>
      <c r="M9" s="83">
        <v>53.985897999999999</v>
      </c>
      <c r="N9" s="83">
        <v>53.632007999999999</v>
      </c>
      <c r="O9" s="83">
        <v>54.825688</v>
      </c>
      <c r="P9" s="83">
        <v>48.915131000000002</v>
      </c>
      <c r="Q9" s="83">
        <v>54.205866779999994</v>
      </c>
      <c r="R9" s="83">
        <v>53.079962340000002</v>
      </c>
      <c r="S9" s="83">
        <v>2.9329021764127807</v>
      </c>
      <c r="AF9" s="115"/>
      <c r="AL9" s="25"/>
      <c r="AM9" s="25"/>
      <c r="AN9" s="25"/>
      <c r="AO9" s="25"/>
      <c r="AP9" s="25"/>
      <c r="AQ9" s="25"/>
      <c r="AR9" s="25"/>
      <c r="AS9" s="25"/>
      <c r="AT9" s="25"/>
      <c r="AU9" s="25"/>
      <c r="AV9" s="25"/>
      <c r="AW9" s="25"/>
      <c r="AX9" s="25"/>
      <c r="AY9" s="25"/>
      <c r="AZ9" s="25"/>
      <c r="BA9" s="25"/>
      <c r="BB9" s="25"/>
    </row>
    <row r="10" spans="1:54" s="24" customFormat="1" ht="22.5" customHeight="1" x14ac:dyDescent="0.25">
      <c r="B10" s="81"/>
      <c r="C10" s="81" t="s">
        <v>7</v>
      </c>
      <c r="D10" s="83">
        <v>100.99753765</v>
      </c>
      <c r="E10" s="83">
        <v>107.2117109</v>
      </c>
      <c r="F10" s="83">
        <v>114.97353501000001</v>
      </c>
      <c r="G10" s="83">
        <v>122.80876446000001</v>
      </c>
      <c r="H10" s="83">
        <v>130.25128699999999</v>
      </c>
      <c r="I10" s="83">
        <v>142.04127559</v>
      </c>
      <c r="J10" s="83">
        <v>139.29693182999998</v>
      </c>
      <c r="K10" s="83">
        <v>149.59276072</v>
      </c>
      <c r="L10" s="83">
        <v>153.45617347999999</v>
      </c>
      <c r="M10" s="83">
        <v>154.02332482</v>
      </c>
      <c r="N10" s="83">
        <v>159.32506026999999</v>
      </c>
      <c r="O10" s="83">
        <v>164.30122036999998</v>
      </c>
      <c r="P10" s="83">
        <v>168.60824492999998</v>
      </c>
      <c r="Q10" s="83">
        <v>170.94445501000001</v>
      </c>
      <c r="R10" s="83">
        <v>175.14757021</v>
      </c>
      <c r="S10" s="83">
        <v>9.6776762306632644</v>
      </c>
      <c r="AL10" s="25"/>
      <c r="AM10" s="25"/>
      <c r="AN10" s="25"/>
      <c r="AO10" s="25"/>
      <c r="AP10" s="25"/>
      <c r="AQ10" s="25"/>
      <c r="AR10" s="25"/>
      <c r="AS10" s="25"/>
      <c r="AT10" s="25"/>
      <c r="AU10" s="25"/>
      <c r="AV10" s="25"/>
      <c r="AW10" s="25"/>
      <c r="AX10" s="25"/>
      <c r="AY10" s="25"/>
      <c r="AZ10" s="25"/>
      <c r="BA10" s="25"/>
      <c r="BB10" s="25"/>
    </row>
    <row r="11" spans="1:54" s="24" customFormat="1" ht="22.5" customHeight="1" x14ac:dyDescent="0.25">
      <c r="B11" s="81"/>
      <c r="C11" s="126" t="s">
        <v>18</v>
      </c>
      <c r="D11" s="83">
        <v>6.2355159999999996</v>
      </c>
      <c r="E11" s="83">
        <v>7.3634060000000003</v>
      </c>
      <c r="F11" s="83">
        <v>9.4140759999999997</v>
      </c>
      <c r="G11" s="83">
        <v>11.078434000000001</v>
      </c>
      <c r="H11" s="83">
        <v>12.877295999999998</v>
      </c>
      <c r="I11" s="83">
        <v>15.18459</v>
      </c>
      <c r="J11" s="83">
        <v>20.110239999999997</v>
      </c>
      <c r="K11" s="83">
        <v>24.547238</v>
      </c>
      <c r="L11" s="83">
        <v>28.635936000000001</v>
      </c>
      <c r="M11" s="83">
        <v>31.2340734</v>
      </c>
      <c r="N11" s="83">
        <v>36.644006599999997</v>
      </c>
      <c r="O11" s="83">
        <v>37.376477200000004</v>
      </c>
      <c r="P11" s="83">
        <v>43.65284037</v>
      </c>
      <c r="Q11" s="83">
        <v>46.600550419999998</v>
      </c>
      <c r="R11" s="83">
        <v>52.576378940000005</v>
      </c>
      <c r="S11" s="83">
        <v>2.9050769711045183</v>
      </c>
      <c r="AL11" s="25"/>
      <c r="AM11" s="25"/>
      <c r="AN11" s="25"/>
      <c r="AO11" s="25"/>
      <c r="AP11" s="25"/>
      <c r="AQ11" s="25"/>
      <c r="AR11" s="25"/>
      <c r="AS11" s="25"/>
      <c r="AT11" s="25"/>
      <c r="AU11" s="25"/>
      <c r="AV11" s="25"/>
      <c r="AW11" s="25"/>
      <c r="AX11" s="25"/>
      <c r="AY11" s="25"/>
      <c r="AZ11" s="25"/>
      <c r="BA11" s="25"/>
      <c r="BB11" s="25"/>
    </row>
    <row r="12" spans="1:54" s="24" customFormat="1" ht="27" customHeight="1" x14ac:dyDescent="0.25">
      <c r="A12" s="23"/>
      <c r="B12" s="77"/>
      <c r="C12" s="78" t="s">
        <v>19</v>
      </c>
      <c r="D12" s="79">
        <v>11.884244640000134</v>
      </c>
      <c r="E12" s="79">
        <v>12.813757450000139</v>
      </c>
      <c r="F12" s="79">
        <v>13.834368700000141</v>
      </c>
      <c r="G12" s="79">
        <v>14.835676160000048</v>
      </c>
      <c r="H12" s="79">
        <v>15.002642789999982</v>
      </c>
      <c r="I12" s="79">
        <v>16.28568773999973</v>
      </c>
      <c r="J12" s="79">
        <v>17.891971470000044</v>
      </c>
      <c r="K12" s="79">
        <v>18.607841030000145</v>
      </c>
      <c r="L12" s="79">
        <v>19.955804340000213</v>
      </c>
      <c r="M12" s="79">
        <v>21.133526860000075</v>
      </c>
      <c r="N12" s="79">
        <v>22.56514578999986</v>
      </c>
      <c r="O12" s="79">
        <v>25.123299209999914</v>
      </c>
      <c r="P12" s="79">
        <v>26.620904810000411</v>
      </c>
      <c r="Q12" s="79">
        <v>29.171832170000016</v>
      </c>
      <c r="R12" s="79">
        <v>31.412861539999994</v>
      </c>
      <c r="S12" s="79">
        <v>1.7356992340703179</v>
      </c>
      <c r="T12" s="23"/>
      <c r="AL12" s="25"/>
      <c r="AM12" s="25"/>
      <c r="AN12" s="25"/>
      <c r="AO12" s="25"/>
      <c r="AP12" s="25"/>
      <c r="AQ12" s="25"/>
      <c r="AR12" s="25"/>
      <c r="AS12" s="25"/>
      <c r="AT12" s="25"/>
      <c r="AU12" s="25"/>
      <c r="AV12" s="25"/>
      <c r="AW12" s="25"/>
      <c r="AX12" s="25"/>
      <c r="AY12" s="25"/>
      <c r="AZ12" s="25"/>
      <c r="BA12" s="25"/>
      <c r="BB12" s="25"/>
    </row>
    <row r="13" spans="1:54" s="18" customFormat="1" ht="36" customHeight="1" x14ac:dyDescent="0.25">
      <c r="A13" s="17"/>
      <c r="B13" s="191" t="s">
        <v>257</v>
      </c>
      <c r="C13" s="191"/>
      <c r="D13" s="80">
        <v>1385.41409017</v>
      </c>
      <c r="E13" s="80">
        <v>1393.78297548</v>
      </c>
      <c r="F13" s="80">
        <v>1375.3752032099999</v>
      </c>
      <c r="G13" s="80">
        <v>1375.8022917599999</v>
      </c>
      <c r="H13" s="80">
        <v>1304.93841226</v>
      </c>
      <c r="I13" s="80">
        <v>1364.4007675999999</v>
      </c>
      <c r="J13" s="80">
        <v>1309.57593503</v>
      </c>
      <c r="K13" s="80">
        <v>1310.2194982000001</v>
      </c>
      <c r="L13" s="80">
        <v>1306.61390074</v>
      </c>
      <c r="M13" s="80">
        <v>1260.4930637800001</v>
      </c>
      <c r="N13" s="80">
        <v>1291.03019847</v>
      </c>
      <c r="O13" s="80">
        <v>1315.76419104</v>
      </c>
      <c r="P13" s="80">
        <v>1340.1998497299999</v>
      </c>
      <c r="Q13" s="80">
        <v>1334.72709588</v>
      </c>
      <c r="R13" s="80">
        <v>1327.7426053299998</v>
      </c>
      <c r="S13" s="80">
        <v>100</v>
      </c>
      <c r="T13" s="17"/>
      <c r="AA13" s="19"/>
      <c r="AB13" s="19"/>
      <c r="AC13" s="19"/>
      <c r="AD13" s="19"/>
      <c r="AE13" s="19"/>
      <c r="AI13" s="14"/>
      <c r="AL13" s="21"/>
      <c r="AM13" s="21"/>
      <c r="AN13" s="21"/>
      <c r="AO13" s="21"/>
      <c r="AP13" s="21"/>
      <c r="AQ13" s="21"/>
      <c r="AR13" s="21"/>
      <c r="AS13" s="21"/>
      <c r="AT13" s="21"/>
      <c r="AU13" s="21"/>
      <c r="AV13" s="21"/>
      <c r="AW13" s="21"/>
      <c r="AX13" s="21"/>
      <c r="AY13" s="21"/>
      <c r="AZ13" s="21"/>
      <c r="BA13" s="21"/>
      <c r="BB13" s="21"/>
    </row>
    <row r="14" spans="1:54" s="24" customFormat="1" ht="22.5" customHeight="1" x14ac:dyDescent="0.25">
      <c r="B14" s="81"/>
      <c r="C14" s="81" t="s">
        <v>4</v>
      </c>
      <c r="D14" s="83">
        <v>609.40715275000002</v>
      </c>
      <c r="E14" s="83">
        <v>610.85661228000004</v>
      </c>
      <c r="F14" s="83">
        <v>595.39518897000005</v>
      </c>
      <c r="G14" s="83">
        <v>588.58438150000006</v>
      </c>
      <c r="H14" s="83">
        <v>559.60948919999998</v>
      </c>
      <c r="I14" s="83">
        <v>558.69078079999997</v>
      </c>
      <c r="J14" s="83">
        <v>540.76471880000008</v>
      </c>
      <c r="K14" s="83">
        <v>524.87137569999993</v>
      </c>
      <c r="L14" s="83">
        <v>518.58186780000005</v>
      </c>
      <c r="M14" s="83">
        <v>513.60047059999999</v>
      </c>
      <c r="N14" s="83">
        <v>524.7295239</v>
      </c>
      <c r="O14" s="83">
        <v>533.22995100000003</v>
      </c>
      <c r="P14" s="83">
        <v>544.0113955700001</v>
      </c>
      <c r="Q14" s="83">
        <v>538.77831206999997</v>
      </c>
      <c r="R14" s="83">
        <v>541.15416082000002</v>
      </c>
      <c r="S14" s="83">
        <v>40.757459966082841</v>
      </c>
      <c r="AL14" s="25"/>
      <c r="AM14" s="25"/>
      <c r="AN14" s="25"/>
      <c r="AO14" s="25"/>
      <c r="AP14" s="25"/>
      <c r="AQ14" s="25"/>
      <c r="AR14" s="25"/>
      <c r="AS14" s="25"/>
      <c r="AT14" s="25"/>
      <c r="AU14" s="25"/>
      <c r="AV14" s="25"/>
      <c r="AW14" s="25"/>
      <c r="AX14" s="25"/>
      <c r="AY14" s="25"/>
      <c r="AZ14" s="25"/>
      <c r="BA14" s="25"/>
      <c r="BB14" s="25"/>
    </row>
    <row r="15" spans="1:54" s="115" customFormat="1" ht="22.5" customHeight="1" x14ac:dyDescent="0.25">
      <c r="B15" s="121"/>
      <c r="C15" s="81" t="s">
        <v>0</v>
      </c>
      <c r="D15" s="83">
        <v>299.80191659999997</v>
      </c>
      <c r="E15" s="83">
        <v>294.80907475999999</v>
      </c>
      <c r="F15" s="83">
        <v>284.48838174999997</v>
      </c>
      <c r="G15" s="83">
        <v>288.30270361999999</v>
      </c>
      <c r="H15" s="83">
        <v>268.22534266000002</v>
      </c>
      <c r="I15" s="83">
        <v>294.56215172000003</v>
      </c>
      <c r="J15" s="83">
        <v>271.79727479000002</v>
      </c>
      <c r="K15" s="83">
        <v>280.33446892999996</v>
      </c>
      <c r="L15" s="83">
        <v>286.55674937999999</v>
      </c>
      <c r="M15" s="83">
        <v>257.63407290999999</v>
      </c>
      <c r="N15" s="83">
        <v>268.03106892</v>
      </c>
      <c r="O15" s="83">
        <v>276.07957765999998</v>
      </c>
      <c r="P15" s="83">
        <v>282.71587663999998</v>
      </c>
      <c r="Q15" s="83">
        <v>281.33054885999996</v>
      </c>
      <c r="R15" s="83">
        <v>274.90048602000002</v>
      </c>
      <c r="S15" s="83">
        <v>20.704350746632532</v>
      </c>
      <c r="AF15" s="24"/>
      <c r="AG15" s="24"/>
      <c r="AH15" s="24"/>
      <c r="AI15" s="24"/>
      <c r="AL15" s="124"/>
      <c r="AM15" s="124"/>
      <c r="AN15" s="124"/>
      <c r="AO15" s="124"/>
      <c r="AP15" s="124"/>
      <c r="AQ15" s="124"/>
      <c r="AR15" s="124"/>
      <c r="AS15" s="124"/>
      <c r="AT15" s="124"/>
      <c r="AU15" s="124"/>
      <c r="AV15" s="124"/>
      <c r="AW15" s="124"/>
      <c r="AX15" s="124"/>
      <c r="AY15" s="124"/>
      <c r="AZ15" s="124"/>
      <c r="BA15" s="124"/>
      <c r="BB15" s="124"/>
    </row>
    <row r="16" spans="1:54" s="24" customFormat="1" ht="22.5" customHeight="1" x14ac:dyDescent="0.25">
      <c r="B16" s="81"/>
      <c r="C16" s="81" t="s">
        <v>5</v>
      </c>
      <c r="D16" s="83">
        <v>78.991453239999998</v>
      </c>
      <c r="E16" s="83">
        <v>83.164584079999997</v>
      </c>
      <c r="F16" s="83">
        <v>84.247133770000005</v>
      </c>
      <c r="G16" s="83">
        <v>80.051984719999993</v>
      </c>
      <c r="H16" s="83">
        <v>68.354123519999987</v>
      </c>
      <c r="I16" s="83">
        <v>78.344641920000001</v>
      </c>
      <c r="J16" s="83">
        <v>76.700583179999995</v>
      </c>
      <c r="K16" s="83">
        <v>76.691764689999999</v>
      </c>
      <c r="L16" s="83">
        <v>73.195973080000002</v>
      </c>
      <c r="M16" s="83">
        <v>72.37647321</v>
      </c>
      <c r="N16" s="83">
        <v>72.282091159999993</v>
      </c>
      <c r="O16" s="83">
        <v>72.013482769999996</v>
      </c>
      <c r="P16" s="83">
        <v>72.436962190000003</v>
      </c>
      <c r="Q16" s="83">
        <v>70.693056589999998</v>
      </c>
      <c r="R16" s="83">
        <v>70.433517300000005</v>
      </c>
      <c r="S16" s="83">
        <v>5.3047568871599413</v>
      </c>
      <c r="X16" s="127"/>
      <c r="AF16" s="128"/>
      <c r="AI16" s="115"/>
      <c r="AL16" s="25"/>
      <c r="AM16" s="25"/>
      <c r="AN16" s="25"/>
      <c r="AO16" s="25"/>
      <c r="AP16" s="25"/>
      <c r="AQ16" s="25"/>
      <c r="AR16" s="25"/>
      <c r="AS16" s="25"/>
      <c r="AT16" s="25"/>
      <c r="AU16" s="25"/>
      <c r="AV16" s="25"/>
      <c r="AW16" s="25"/>
      <c r="AX16" s="25"/>
      <c r="AY16" s="25"/>
      <c r="AZ16" s="25"/>
      <c r="BA16" s="25"/>
      <c r="BB16" s="25"/>
    </row>
    <row r="17" spans="1:54" s="24" customFormat="1" ht="22.5" customHeight="1" x14ac:dyDescent="0.25">
      <c r="B17" s="81"/>
      <c r="C17" s="81" t="s">
        <v>9</v>
      </c>
      <c r="D17" s="83">
        <v>269.970168</v>
      </c>
      <c r="E17" s="83">
        <v>275.01415399999996</v>
      </c>
      <c r="F17" s="83">
        <v>277.96257800000001</v>
      </c>
      <c r="G17" s="83">
        <v>280.63107199999996</v>
      </c>
      <c r="H17" s="83">
        <v>266.875114</v>
      </c>
      <c r="I17" s="83">
        <v>279.779156</v>
      </c>
      <c r="J17" s="83">
        <v>276.41724399999998</v>
      </c>
      <c r="K17" s="83">
        <v>278.14721999999995</v>
      </c>
      <c r="L17" s="83">
        <v>276.55888599999997</v>
      </c>
      <c r="M17" s="83">
        <v>271.22852</v>
      </c>
      <c r="N17" s="83">
        <v>275.87871200000001</v>
      </c>
      <c r="O17" s="83">
        <v>279.87487400000003</v>
      </c>
      <c r="P17" s="83">
        <v>283.01254993999999</v>
      </c>
      <c r="Q17" s="83">
        <v>284.19267450000001</v>
      </c>
      <c r="R17" s="83">
        <v>279.91528520999998</v>
      </c>
      <c r="S17" s="83">
        <v>21.082044372631188</v>
      </c>
      <c r="X17" s="127"/>
      <c r="AF17" s="128"/>
      <c r="AG17" s="115"/>
      <c r="AH17" s="115"/>
      <c r="AL17" s="25"/>
      <c r="AM17" s="25"/>
      <c r="AN17" s="25"/>
      <c r="AO17" s="25"/>
      <c r="AP17" s="25"/>
      <c r="AQ17" s="25"/>
      <c r="AR17" s="25"/>
      <c r="AS17" s="25"/>
      <c r="AT17" s="25"/>
      <c r="AU17" s="25"/>
      <c r="AV17" s="25"/>
      <c r="AW17" s="25"/>
      <c r="AX17" s="25"/>
      <c r="AY17" s="25"/>
      <c r="AZ17" s="25"/>
      <c r="BA17" s="25"/>
      <c r="BB17" s="25"/>
    </row>
    <row r="18" spans="1:54" s="24" customFormat="1" ht="22.5" customHeight="1" x14ac:dyDescent="0.25">
      <c r="B18" s="81"/>
      <c r="C18" s="81" t="s">
        <v>10</v>
      </c>
      <c r="D18" s="83">
        <v>58.322178039999997</v>
      </c>
      <c r="E18" s="83">
        <v>57.442684569999997</v>
      </c>
      <c r="F18" s="83">
        <v>55.309682410000001</v>
      </c>
      <c r="G18" s="83">
        <v>56.029910700000002</v>
      </c>
      <c r="H18" s="83">
        <v>55.392849980000001</v>
      </c>
      <c r="I18" s="83">
        <v>60.512766929999998</v>
      </c>
      <c r="J18" s="83">
        <v>56.355391600000004</v>
      </c>
      <c r="K18" s="83">
        <v>57.673700289999999</v>
      </c>
      <c r="L18" s="83">
        <v>57.770816700000005</v>
      </c>
      <c r="M18" s="83">
        <v>53.983849950000007</v>
      </c>
      <c r="N18" s="83">
        <v>55.110314320000001</v>
      </c>
      <c r="O18" s="83">
        <v>57.2338819</v>
      </c>
      <c r="P18" s="83">
        <v>57.8344503</v>
      </c>
      <c r="Q18" s="83">
        <v>57.3646368</v>
      </c>
      <c r="R18" s="83">
        <v>56.562799800000001</v>
      </c>
      <c r="S18" s="83">
        <v>4.2600726656611103</v>
      </c>
      <c r="AF18" s="128"/>
      <c r="AL18" s="25"/>
      <c r="AM18" s="25"/>
      <c r="AN18" s="25"/>
      <c r="AO18" s="25"/>
      <c r="AP18" s="25"/>
      <c r="AQ18" s="25"/>
      <c r="AR18" s="25"/>
      <c r="AS18" s="25"/>
      <c r="AT18" s="25"/>
      <c r="AU18" s="25"/>
      <c r="AV18" s="25"/>
      <c r="AW18" s="25"/>
      <c r="AX18" s="25"/>
      <c r="AY18" s="25"/>
      <c r="AZ18" s="25"/>
      <c r="BA18" s="25"/>
      <c r="BB18" s="25"/>
    </row>
    <row r="19" spans="1:54" s="24" customFormat="1" ht="27" customHeight="1" x14ac:dyDescent="0.25">
      <c r="B19" s="81"/>
      <c r="C19" s="82" t="s">
        <v>7</v>
      </c>
      <c r="D19" s="83">
        <v>68.921221549999999</v>
      </c>
      <c r="E19" s="83">
        <v>72.495865789999996</v>
      </c>
      <c r="F19" s="83">
        <v>77.972238300000001</v>
      </c>
      <c r="G19" s="83">
        <v>82.202239230000004</v>
      </c>
      <c r="H19" s="83">
        <v>86.481492899999992</v>
      </c>
      <c r="I19" s="83">
        <v>92.511270229999994</v>
      </c>
      <c r="J19" s="83">
        <v>87.54072266</v>
      </c>
      <c r="K19" s="83">
        <v>92.500968599999993</v>
      </c>
      <c r="L19" s="83">
        <v>93.949607789999988</v>
      </c>
      <c r="M19" s="83">
        <v>91.669677110000009</v>
      </c>
      <c r="N19" s="83">
        <v>94.998488179999995</v>
      </c>
      <c r="O19" s="83">
        <v>97.332423720000008</v>
      </c>
      <c r="P19" s="83">
        <v>100.18861509000001</v>
      </c>
      <c r="Q19" s="83">
        <v>102.36786706000001</v>
      </c>
      <c r="R19" s="83">
        <v>104.77635617</v>
      </c>
      <c r="S19" s="83">
        <v>7.8913153610792417</v>
      </c>
      <c r="AL19" s="25"/>
      <c r="AM19" s="25"/>
      <c r="AN19" s="25"/>
      <c r="AO19" s="25"/>
      <c r="AP19" s="25"/>
      <c r="AQ19" s="25"/>
      <c r="AR19" s="25"/>
      <c r="AS19" s="25"/>
      <c r="AT19" s="25"/>
      <c r="AU19" s="25"/>
      <c r="AV19" s="25"/>
      <c r="AW19" s="25"/>
      <c r="AX19" s="25"/>
      <c r="AY19" s="25"/>
      <c r="AZ19" s="25"/>
      <c r="BA19" s="25"/>
      <c r="BB19" s="25"/>
    </row>
    <row r="20" spans="1:54" s="18" customFormat="1" ht="36" customHeight="1" x14ac:dyDescent="0.25">
      <c r="A20" s="17"/>
      <c r="B20" s="191" t="s">
        <v>258</v>
      </c>
      <c r="C20" s="191"/>
      <c r="D20" s="80">
        <v>323.62152600000002</v>
      </c>
      <c r="E20" s="80">
        <v>327.90621799999997</v>
      </c>
      <c r="F20" s="80">
        <v>331.74680599999999</v>
      </c>
      <c r="G20" s="80">
        <v>334.00318800000002</v>
      </c>
      <c r="H20" s="80">
        <v>318.90691999999996</v>
      </c>
      <c r="I20" s="80">
        <v>332.45045799999997</v>
      </c>
      <c r="J20" s="80">
        <v>328.70704999999998</v>
      </c>
      <c r="K20" s="80">
        <v>331.06035400000002</v>
      </c>
      <c r="L20" s="80">
        <v>328.73224800000003</v>
      </c>
      <c r="M20" s="80">
        <v>322.69168540000004</v>
      </c>
      <c r="N20" s="80">
        <v>327.82186060000004</v>
      </c>
      <c r="O20" s="80">
        <v>331.30375120000002</v>
      </c>
      <c r="P20" s="80">
        <v>335.43813928000003</v>
      </c>
      <c r="Q20" s="80">
        <v>335.59123507999999</v>
      </c>
      <c r="R20" s="80">
        <v>329.45181125000005</v>
      </c>
      <c r="S20" s="80">
        <v>100</v>
      </c>
      <c r="T20" s="17"/>
      <c r="Y20" s="26"/>
      <c r="AA20" s="19"/>
      <c r="AB20" s="19"/>
      <c r="AC20" s="19"/>
      <c r="AD20" s="19"/>
      <c r="AE20" s="19"/>
      <c r="AI20" s="14"/>
      <c r="AL20" s="21"/>
      <c r="AM20" s="21"/>
      <c r="AN20" s="21"/>
      <c r="AO20" s="21"/>
      <c r="AP20" s="21"/>
      <c r="AQ20" s="21"/>
      <c r="AR20" s="21"/>
      <c r="AS20" s="21"/>
      <c r="AT20" s="21"/>
      <c r="AU20" s="21"/>
      <c r="AV20" s="21"/>
      <c r="AW20" s="21"/>
      <c r="AX20" s="21"/>
      <c r="AY20" s="21"/>
      <c r="AZ20" s="21"/>
      <c r="BA20" s="21"/>
      <c r="BB20" s="21"/>
    </row>
    <row r="21" spans="1:54" s="24" customFormat="1" ht="22.5" customHeight="1" x14ac:dyDescent="0.25">
      <c r="B21" s="81"/>
      <c r="C21" s="81" t="s">
        <v>4</v>
      </c>
      <c r="D21" s="83">
        <v>12.863708000000001</v>
      </c>
      <c r="E21" s="83">
        <v>12.194456000000001</v>
      </c>
      <c r="F21" s="83">
        <v>10.547126</v>
      </c>
      <c r="G21" s="83">
        <v>10.017709999999999</v>
      </c>
      <c r="H21" s="83">
        <v>8.9823559999999993</v>
      </c>
      <c r="I21" s="83">
        <v>7.7051699999999999</v>
      </c>
      <c r="J21" s="83">
        <v>6.8048359999999999</v>
      </c>
      <c r="K21" s="83">
        <v>6.6702459999999997</v>
      </c>
      <c r="L21" s="83">
        <v>5.7929599999999999</v>
      </c>
      <c r="M21" s="83">
        <v>5.5909459999999997</v>
      </c>
      <c r="N21" s="83">
        <v>5.8563419999999997</v>
      </c>
      <c r="O21" s="83">
        <v>5.7074759999999998</v>
      </c>
      <c r="P21" s="83">
        <v>5.3673784199999997</v>
      </c>
      <c r="Q21" s="83">
        <v>4.8509815800724203</v>
      </c>
      <c r="R21" s="83">
        <v>5.6285201280426929</v>
      </c>
      <c r="S21" s="83">
        <v>1.7084501999509623</v>
      </c>
      <c r="AL21" s="25"/>
      <c r="AM21" s="25"/>
      <c r="AN21" s="25"/>
      <c r="AO21" s="25"/>
      <c r="AP21" s="25"/>
      <c r="AQ21" s="25"/>
      <c r="AR21" s="25"/>
      <c r="AS21" s="25"/>
      <c r="AT21" s="25"/>
      <c r="AU21" s="25"/>
      <c r="AV21" s="25"/>
      <c r="AW21" s="25"/>
      <c r="AX21" s="25"/>
      <c r="AY21" s="25"/>
      <c r="AZ21" s="25"/>
      <c r="BA21" s="25"/>
      <c r="BB21" s="25"/>
    </row>
    <row r="22" spans="1:54" s="115" customFormat="1" ht="22.5" customHeight="1" x14ac:dyDescent="0.25">
      <c r="B22" s="121"/>
      <c r="C22" s="81" t="s">
        <v>0</v>
      </c>
      <c r="D22" s="83">
        <v>63.923197999999999</v>
      </c>
      <c r="E22" s="83">
        <v>65.869550000000004</v>
      </c>
      <c r="F22" s="83">
        <v>71.940032000000002</v>
      </c>
      <c r="G22" s="83">
        <v>76.572077999999991</v>
      </c>
      <c r="H22" s="83">
        <v>71.688826000000006</v>
      </c>
      <c r="I22" s="83">
        <v>74.774505999999988</v>
      </c>
      <c r="J22" s="83">
        <v>70.037368000000001</v>
      </c>
      <c r="K22" s="83">
        <v>59.609438000000004</v>
      </c>
      <c r="L22" s="83">
        <v>53.327396</v>
      </c>
      <c r="M22" s="83">
        <v>50.062491999999999</v>
      </c>
      <c r="N22" s="83">
        <v>51.647730000000003</v>
      </c>
      <c r="O22" s="83">
        <v>60.597921999999997</v>
      </c>
      <c r="P22" s="83">
        <v>66.946294080000001</v>
      </c>
      <c r="Q22" s="83">
        <v>61.950858359999998</v>
      </c>
      <c r="R22" s="83">
        <v>66.17378862000001</v>
      </c>
      <c r="S22" s="83">
        <v>20.086029689417895</v>
      </c>
      <c r="AL22" s="124"/>
      <c r="AM22" s="124"/>
      <c r="AN22" s="124"/>
      <c r="AO22" s="124"/>
      <c r="AP22" s="124"/>
      <c r="AQ22" s="124"/>
      <c r="AR22" s="124"/>
      <c r="AS22" s="124"/>
      <c r="AT22" s="124"/>
      <c r="AU22" s="124"/>
      <c r="AV22" s="124"/>
      <c r="AW22" s="124"/>
      <c r="AX22" s="124"/>
      <c r="AY22" s="124"/>
      <c r="AZ22" s="124"/>
      <c r="BA22" s="124"/>
      <c r="BB22" s="124"/>
    </row>
    <row r="23" spans="1:54" s="24" customFormat="1" ht="22.5" customHeight="1" x14ac:dyDescent="0.25">
      <c r="B23" s="81"/>
      <c r="C23" s="81" t="s">
        <v>5</v>
      </c>
      <c r="D23" s="83">
        <v>92.69902338</v>
      </c>
      <c r="E23" s="83">
        <v>95.124965939999996</v>
      </c>
      <c r="F23" s="83">
        <v>96.21833079999999</v>
      </c>
      <c r="G23" s="83">
        <v>89.374211189999997</v>
      </c>
      <c r="H23" s="83">
        <v>81.554913849999991</v>
      </c>
      <c r="I23" s="83">
        <v>82.674643930000002</v>
      </c>
      <c r="J23" s="83">
        <v>86.234997079999999</v>
      </c>
      <c r="K23" s="83">
        <v>90.292108170000006</v>
      </c>
      <c r="L23" s="83">
        <v>87.870616250000012</v>
      </c>
      <c r="M23" s="83">
        <v>82.502033030000007</v>
      </c>
      <c r="N23" s="83">
        <v>81.689728040000006</v>
      </c>
      <c r="O23" s="83">
        <v>75.401633419999996</v>
      </c>
      <c r="P23" s="83">
        <v>73.45524318999999</v>
      </c>
      <c r="Q23" s="83">
        <v>70.220875050000004</v>
      </c>
      <c r="R23" s="83">
        <v>54.873534899999996</v>
      </c>
      <c r="S23" s="83">
        <v>16.656012511146876</v>
      </c>
      <c r="AL23" s="25"/>
      <c r="AM23" s="25"/>
      <c r="AN23" s="25"/>
      <c r="AO23" s="25"/>
      <c r="AP23" s="25"/>
      <c r="AQ23" s="25"/>
      <c r="AR23" s="25"/>
      <c r="AS23" s="25"/>
      <c r="AT23" s="25"/>
      <c r="AU23" s="25"/>
      <c r="AV23" s="25"/>
      <c r="AW23" s="25"/>
      <c r="AX23" s="25"/>
      <c r="AY23" s="25"/>
      <c r="AZ23" s="25"/>
      <c r="BA23" s="25"/>
      <c r="BB23" s="25"/>
    </row>
    <row r="24" spans="1:54" s="24" customFormat="1" ht="22.5" customHeight="1" x14ac:dyDescent="0.25">
      <c r="B24" s="81"/>
      <c r="C24" s="81" t="s">
        <v>1</v>
      </c>
      <c r="D24" s="83">
        <v>87.809440000000009</v>
      </c>
      <c r="E24" s="83">
        <v>87.521856</v>
      </c>
      <c r="F24" s="83">
        <v>82.835372000000007</v>
      </c>
      <c r="G24" s="83">
        <v>82.982690000000005</v>
      </c>
      <c r="H24" s="83">
        <v>79.265855999999999</v>
      </c>
      <c r="I24" s="83">
        <v>81.093614000000002</v>
      </c>
      <c r="J24" s="83">
        <v>80.277473999999998</v>
      </c>
      <c r="K24" s="83">
        <v>78.071402000000006</v>
      </c>
      <c r="L24" s="83">
        <v>77.642520000000005</v>
      </c>
      <c r="M24" s="83">
        <v>77.731529999999992</v>
      </c>
      <c r="N24" s="83">
        <v>75.689374000000001</v>
      </c>
      <c r="O24" s="83">
        <v>74.031379999999999</v>
      </c>
      <c r="P24" s="83">
        <v>73.108215060000006</v>
      </c>
      <c r="Q24" s="83">
        <v>73.328437460000004</v>
      </c>
      <c r="R24" s="83">
        <v>72.116565050000005</v>
      </c>
      <c r="S24" s="83">
        <v>21.8898675276292</v>
      </c>
      <c r="AL24" s="25"/>
      <c r="AM24" s="25"/>
      <c r="AN24" s="25"/>
      <c r="AO24" s="25"/>
      <c r="AP24" s="25"/>
      <c r="AQ24" s="25"/>
      <c r="AR24" s="25"/>
      <c r="AS24" s="25"/>
      <c r="AT24" s="25"/>
      <c r="AU24" s="25"/>
      <c r="AV24" s="25"/>
      <c r="AW24" s="25"/>
      <c r="AX24" s="25"/>
      <c r="AY24" s="25"/>
      <c r="AZ24" s="25"/>
      <c r="BA24" s="25"/>
      <c r="BB24" s="25"/>
    </row>
    <row r="25" spans="1:54" s="24" customFormat="1" ht="22.5" customHeight="1" x14ac:dyDescent="0.25">
      <c r="B25" s="81"/>
      <c r="C25" s="81" t="s">
        <v>6</v>
      </c>
      <c r="D25" s="83">
        <v>50.859540000000003</v>
      </c>
      <c r="E25" s="83">
        <v>49.968924000000001</v>
      </c>
      <c r="F25" s="83">
        <v>50.117187999999999</v>
      </c>
      <c r="G25" s="83">
        <v>52.369355999999996</v>
      </c>
      <c r="H25" s="83">
        <v>51.984248000000001</v>
      </c>
      <c r="I25" s="83">
        <v>56.835078000000003</v>
      </c>
      <c r="J25" s="83">
        <v>50.082014000000001</v>
      </c>
      <c r="K25" s="83">
        <v>55.250699999999995</v>
      </c>
      <c r="L25" s="83">
        <v>57.997368000000002</v>
      </c>
      <c r="M25" s="83">
        <v>56.946877999999998</v>
      </c>
      <c r="N25" s="83">
        <v>56.509224000000003</v>
      </c>
      <c r="O25" s="83">
        <v>57.733089999999997</v>
      </c>
      <c r="P25" s="83">
        <v>51.960615799999999</v>
      </c>
      <c r="Q25" s="83">
        <v>57.012058349999997</v>
      </c>
      <c r="R25" s="83">
        <v>55.673663130000001</v>
      </c>
      <c r="S25" s="83">
        <v>16.898879055715007</v>
      </c>
      <c r="AL25" s="25"/>
      <c r="AM25" s="25"/>
      <c r="AN25" s="25"/>
      <c r="AO25" s="25"/>
      <c r="AP25" s="25"/>
      <c r="AQ25" s="25"/>
      <c r="AR25" s="25"/>
      <c r="AS25" s="25"/>
      <c r="AT25" s="25"/>
      <c r="AU25" s="25"/>
      <c r="AV25" s="25"/>
      <c r="AW25" s="25"/>
      <c r="AX25" s="25"/>
      <c r="AY25" s="25"/>
      <c r="AZ25" s="25"/>
      <c r="BA25" s="25"/>
      <c r="BB25" s="25"/>
    </row>
    <row r="26" spans="1:54" s="24" customFormat="1" ht="22.5" customHeight="1" x14ac:dyDescent="0.25">
      <c r="B26" s="81"/>
      <c r="C26" s="81" t="s">
        <v>7</v>
      </c>
      <c r="D26" s="83">
        <v>7.455254</v>
      </c>
      <c r="E26" s="83">
        <v>8.3687459999999998</v>
      </c>
      <c r="F26" s="83">
        <v>9.1635580000000001</v>
      </c>
      <c r="G26" s="83">
        <v>10.077824</v>
      </c>
      <c r="H26" s="83">
        <v>11.03294</v>
      </c>
      <c r="I26" s="83">
        <v>12.584724</v>
      </c>
      <c r="J26" s="83">
        <v>13.479468000000001</v>
      </c>
      <c r="K26" s="83">
        <v>14.910938</v>
      </c>
      <c r="L26" s="83">
        <v>15.702223999999999</v>
      </c>
      <c r="M26" s="83">
        <v>16.688901999999999</v>
      </c>
      <c r="N26" s="83">
        <v>17.726320000000001</v>
      </c>
      <c r="O26" s="83">
        <v>18.257369999999998</v>
      </c>
      <c r="P26" s="83">
        <v>18.618669499999999</v>
      </c>
      <c r="Q26" s="83">
        <v>19.158397649999998</v>
      </c>
      <c r="R26" s="83">
        <v>19.548243419999999</v>
      </c>
      <c r="S26" s="83">
        <v>5.9335668381455884</v>
      </c>
      <c r="AL26" s="25"/>
      <c r="AM26" s="25"/>
      <c r="AN26" s="25"/>
      <c r="AO26" s="25"/>
      <c r="AP26" s="25"/>
      <c r="AQ26" s="25"/>
      <c r="AR26" s="25"/>
      <c r="AS26" s="25"/>
      <c r="AT26" s="25"/>
      <c r="AU26" s="25"/>
      <c r="AV26" s="25"/>
      <c r="AW26" s="25"/>
      <c r="AX26" s="25"/>
      <c r="AY26" s="25"/>
      <c r="AZ26" s="25"/>
      <c r="BA26" s="25"/>
      <c r="BB26" s="25"/>
    </row>
    <row r="27" spans="1:54" s="24" customFormat="1" ht="22.5" customHeight="1" x14ac:dyDescent="0.25">
      <c r="B27" s="81"/>
      <c r="C27" s="81" t="s">
        <v>8</v>
      </c>
      <c r="D27" s="83">
        <v>6.1075479999999995</v>
      </c>
      <c r="E27" s="83">
        <v>7.1463419999999998</v>
      </c>
      <c r="F27" s="83">
        <v>9.0858999999999988</v>
      </c>
      <c r="G27" s="83">
        <v>10.433950000000001</v>
      </c>
      <c r="H27" s="83">
        <v>11.657988</v>
      </c>
      <c r="I27" s="83">
        <v>13.17563</v>
      </c>
      <c r="J27" s="83">
        <v>16.008126000000001</v>
      </c>
      <c r="K27" s="83">
        <v>18.369342</v>
      </c>
      <c r="L27" s="83">
        <v>21.186443999999998</v>
      </c>
      <c r="M27" s="83">
        <v>22.711482</v>
      </c>
      <c r="N27" s="83">
        <v>27.207304000000001</v>
      </c>
      <c r="O27" s="83">
        <v>27.584156</v>
      </c>
      <c r="P27" s="83">
        <v>32.98653032</v>
      </c>
      <c r="Q27" s="83">
        <v>34.772669909999998</v>
      </c>
      <c r="R27" s="83">
        <v>39.727778270000002</v>
      </c>
      <c r="S27" s="83">
        <v>12.058752422475868</v>
      </c>
      <c r="AL27" s="25"/>
      <c r="AM27" s="25"/>
      <c r="AN27" s="25"/>
      <c r="AO27" s="25"/>
      <c r="AP27" s="25"/>
      <c r="AQ27" s="25"/>
      <c r="AR27" s="25"/>
      <c r="AS27" s="25"/>
      <c r="AT27" s="25"/>
      <c r="AU27" s="25"/>
      <c r="AV27" s="25"/>
      <c r="AW27" s="25"/>
      <c r="AX27" s="25"/>
      <c r="AY27" s="25"/>
      <c r="AZ27" s="25"/>
      <c r="BA27" s="25"/>
      <c r="BB27" s="25"/>
    </row>
    <row r="28" spans="1:54" s="24" customFormat="1" ht="22.5" customHeight="1" x14ac:dyDescent="0.25">
      <c r="B28" s="81"/>
      <c r="C28" s="81" t="s">
        <v>3</v>
      </c>
      <c r="D28" s="83">
        <v>0.127968</v>
      </c>
      <c r="E28" s="83">
        <v>0.21706399999999998</v>
      </c>
      <c r="F28" s="83">
        <v>0.32817599999999997</v>
      </c>
      <c r="G28" s="83">
        <v>0.64448400000000006</v>
      </c>
      <c r="H28" s="83">
        <v>1.2193080000000001</v>
      </c>
      <c r="I28" s="83">
        <v>2.0089600000000001</v>
      </c>
      <c r="J28" s="83">
        <v>4.1021139999999994</v>
      </c>
      <c r="K28" s="83">
        <v>6.1778959999999996</v>
      </c>
      <c r="L28" s="83">
        <v>7.4494920000000002</v>
      </c>
      <c r="M28" s="83">
        <v>8.5225913999999996</v>
      </c>
      <c r="N28" s="83">
        <v>9.4367026000000003</v>
      </c>
      <c r="O28" s="83">
        <v>9.7923211999999999</v>
      </c>
      <c r="P28" s="83">
        <v>10.66631005</v>
      </c>
      <c r="Q28" s="83">
        <v>11.827880510000002</v>
      </c>
      <c r="R28" s="83">
        <v>12.84860067</v>
      </c>
      <c r="S28" s="83">
        <v>3.899993938794895</v>
      </c>
      <c r="AL28" s="25"/>
      <c r="AM28" s="25"/>
      <c r="AN28" s="25"/>
      <c r="AO28" s="25"/>
      <c r="AP28" s="25"/>
      <c r="AQ28" s="25"/>
      <c r="AR28" s="25"/>
      <c r="AS28" s="25"/>
      <c r="AT28" s="25"/>
      <c r="AU28" s="25"/>
      <c r="AV28" s="25"/>
      <c r="AW28" s="25"/>
      <c r="AX28" s="25"/>
      <c r="AY28" s="25"/>
      <c r="AZ28" s="25"/>
      <c r="BA28" s="25"/>
      <c r="BB28" s="25"/>
    </row>
    <row r="29" spans="1:54" s="24" customFormat="1" ht="27" customHeight="1" x14ac:dyDescent="0.25">
      <c r="B29" s="81"/>
      <c r="C29" s="82" t="s">
        <v>18</v>
      </c>
      <c r="D29" s="83">
        <v>1.7758466199999816</v>
      </c>
      <c r="E29" s="83">
        <v>1.4943140599999651</v>
      </c>
      <c r="F29" s="83">
        <v>1.5111231999999859</v>
      </c>
      <c r="G29" s="83">
        <v>1.5308848100000887</v>
      </c>
      <c r="H29" s="83">
        <v>1.5204841500000157</v>
      </c>
      <c r="I29" s="83">
        <v>1.5981320699999628</v>
      </c>
      <c r="J29" s="83">
        <v>1.68065292</v>
      </c>
      <c r="K29" s="83">
        <v>1.7082838300000276</v>
      </c>
      <c r="L29" s="83">
        <v>1.7632277499999987</v>
      </c>
      <c r="M29" s="83">
        <v>1.9348309700000641</v>
      </c>
      <c r="N29" s="83">
        <v>2.0591359599999919</v>
      </c>
      <c r="O29" s="83">
        <v>2.1984025800000495</v>
      </c>
      <c r="P29" s="83">
        <v>2.3288828600000215</v>
      </c>
      <c r="Q29" s="83">
        <v>2.4690762099276071</v>
      </c>
      <c r="R29" s="83">
        <v>2.8611170619573727</v>
      </c>
      <c r="S29" s="83">
        <v>0.86844781672371885</v>
      </c>
      <c r="AL29" s="25"/>
      <c r="AM29" s="25"/>
      <c r="AN29" s="25"/>
      <c r="AO29" s="25"/>
      <c r="AP29" s="25"/>
      <c r="AQ29" s="25"/>
      <c r="AR29" s="25"/>
      <c r="AS29" s="25"/>
      <c r="AT29" s="25"/>
      <c r="AU29" s="25"/>
      <c r="AV29" s="25"/>
      <c r="AW29" s="25"/>
      <c r="AX29" s="25"/>
      <c r="AY29" s="25"/>
      <c r="AZ29" s="25"/>
      <c r="BA29" s="25"/>
      <c r="BB29" s="25"/>
    </row>
    <row r="30" spans="1:54" s="18" customFormat="1" ht="36" customHeight="1" x14ac:dyDescent="0.25">
      <c r="A30" s="17"/>
      <c r="B30" s="191" t="s">
        <v>259</v>
      </c>
      <c r="C30" s="191"/>
      <c r="D30" s="80">
        <v>1385.41409017</v>
      </c>
      <c r="E30" s="80">
        <v>1393.78297548</v>
      </c>
      <c r="F30" s="80">
        <v>1375.3752032099999</v>
      </c>
      <c r="G30" s="80">
        <v>1375.8022917599999</v>
      </c>
      <c r="H30" s="80">
        <v>1304.93841226</v>
      </c>
      <c r="I30" s="80">
        <v>1364.4007675999999</v>
      </c>
      <c r="J30" s="80">
        <v>1309.57593503</v>
      </c>
      <c r="K30" s="80">
        <v>1310.2194982000001</v>
      </c>
      <c r="L30" s="80">
        <v>1306.61390074</v>
      </c>
      <c r="M30" s="80">
        <v>1260.4930637800001</v>
      </c>
      <c r="N30" s="80">
        <v>1291.03019847</v>
      </c>
      <c r="O30" s="80">
        <v>1315.76419104</v>
      </c>
      <c r="P30" s="80">
        <v>1340.1998497299999</v>
      </c>
      <c r="Q30" s="80">
        <v>1334.72709588</v>
      </c>
      <c r="R30" s="80">
        <v>1327.7426053299998</v>
      </c>
      <c r="S30" s="80">
        <v>100</v>
      </c>
      <c r="T30" s="17"/>
      <c r="AA30" s="19"/>
      <c r="AB30" s="19"/>
      <c r="AC30" s="19"/>
      <c r="AD30" s="19"/>
      <c r="AE30" s="19"/>
      <c r="AI30" s="14"/>
      <c r="AL30" s="21"/>
      <c r="AM30" s="21"/>
      <c r="AN30" s="21"/>
      <c r="AO30" s="21"/>
      <c r="AP30" s="21"/>
      <c r="AQ30" s="21"/>
      <c r="AR30" s="21"/>
      <c r="AS30" s="21"/>
      <c r="AT30" s="21"/>
      <c r="AU30" s="21"/>
      <c r="AV30" s="21"/>
      <c r="AW30" s="21"/>
      <c r="AX30" s="21"/>
      <c r="AY30" s="21"/>
      <c r="AZ30" s="21"/>
      <c r="BA30" s="21"/>
      <c r="BB30" s="21"/>
    </row>
    <row r="31" spans="1:54" s="115" customFormat="1" ht="22.5" customHeight="1" x14ac:dyDescent="0.25">
      <c r="A31" s="120"/>
      <c r="B31" s="121"/>
      <c r="C31" s="81" t="s">
        <v>11</v>
      </c>
      <c r="D31" s="83">
        <v>368.15869676</v>
      </c>
      <c r="E31" s="83">
        <v>366.00385884000002</v>
      </c>
      <c r="F31" s="83">
        <v>370.94106432000001</v>
      </c>
      <c r="G31" s="83">
        <v>353.52709389999995</v>
      </c>
      <c r="H31" s="83">
        <v>304.32869303999996</v>
      </c>
      <c r="I31" s="83">
        <v>329.07487283</v>
      </c>
      <c r="J31" s="83">
        <v>328.62698541999998</v>
      </c>
      <c r="K31" s="83">
        <v>323.57586078999998</v>
      </c>
      <c r="L31" s="83">
        <v>320.36848175</v>
      </c>
      <c r="M31" s="83">
        <v>317.78546052999997</v>
      </c>
      <c r="N31" s="83">
        <v>318.87734217000002</v>
      </c>
      <c r="O31" s="83">
        <v>320.52556492999997</v>
      </c>
      <c r="P31" s="83">
        <v>332.31944543000003</v>
      </c>
      <c r="Q31" s="83">
        <v>333.94395293999997</v>
      </c>
      <c r="R31" s="83">
        <v>329.83224657</v>
      </c>
      <c r="S31" s="83">
        <v>24.841580382066812</v>
      </c>
      <c r="AL31" s="124"/>
      <c r="AM31" s="124"/>
      <c r="AN31" s="124"/>
      <c r="AO31" s="124"/>
      <c r="AP31" s="124"/>
      <c r="AQ31" s="124"/>
      <c r="AR31" s="124"/>
      <c r="AS31" s="124"/>
      <c r="AT31" s="124"/>
      <c r="AU31" s="124"/>
      <c r="AV31" s="124"/>
      <c r="AW31" s="124"/>
      <c r="AX31" s="124"/>
      <c r="AY31" s="124"/>
      <c r="AZ31" s="124"/>
      <c r="BA31" s="124"/>
      <c r="BB31" s="124"/>
    </row>
    <row r="32" spans="1:54" s="24" customFormat="1" ht="22.5" customHeight="1" x14ac:dyDescent="0.25">
      <c r="B32" s="81"/>
      <c r="C32" s="81" t="s">
        <v>20</v>
      </c>
      <c r="D32" s="83">
        <v>351.64341057000001</v>
      </c>
      <c r="E32" s="83">
        <v>359.98239606999999</v>
      </c>
      <c r="F32" s="83">
        <v>367.11330628000002</v>
      </c>
      <c r="G32" s="83">
        <v>360.66879588</v>
      </c>
      <c r="H32" s="83">
        <v>352.25765787</v>
      </c>
      <c r="I32" s="83">
        <v>351.06928434999998</v>
      </c>
      <c r="J32" s="83">
        <v>348.22759546999998</v>
      </c>
      <c r="K32" s="83">
        <v>341.53175032000001</v>
      </c>
      <c r="L32" s="83">
        <v>339.59703920999999</v>
      </c>
      <c r="M32" s="83">
        <v>344.69493034999999</v>
      </c>
      <c r="N32" s="83">
        <v>353.65280543</v>
      </c>
      <c r="O32" s="83">
        <v>363.54534645000001</v>
      </c>
      <c r="P32" s="83">
        <v>370.36012448000002</v>
      </c>
      <c r="Q32" s="83">
        <v>374.59247857999998</v>
      </c>
      <c r="R32" s="83">
        <v>376.64716807000002</v>
      </c>
      <c r="S32" s="83">
        <v>28.367483769671409</v>
      </c>
      <c r="AL32" s="25"/>
      <c r="AM32" s="25"/>
      <c r="AN32" s="25"/>
      <c r="AO32" s="25"/>
      <c r="AP32" s="25"/>
      <c r="AQ32" s="25"/>
      <c r="AR32" s="25"/>
      <c r="AS32" s="25"/>
      <c r="AT32" s="25"/>
      <c r="AU32" s="25"/>
      <c r="AV32" s="25"/>
      <c r="AW32" s="25"/>
      <c r="AX32" s="25"/>
      <c r="AY32" s="25"/>
      <c r="AZ32" s="25"/>
      <c r="BA32" s="25"/>
      <c r="BB32" s="25"/>
    </row>
    <row r="33" spans="1:54" s="24" customFormat="1" ht="27" customHeight="1" x14ac:dyDescent="0.25">
      <c r="B33" s="81"/>
      <c r="C33" s="82" t="s">
        <v>12</v>
      </c>
      <c r="D33" s="83">
        <v>501.66534858</v>
      </c>
      <c r="E33" s="83">
        <v>503.20455684000001</v>
      </c>
      <c r="F33" s="83">
        <v>478.49750463999993</v>
      </c>
      <c r="G33" s="83">
        <v>506.29820887000005</v>
      </c>
      <c r="H33" s="83">
        <v>502.04910072999996</v>
      </c>
      <c r="I33" s="83">
        <v>531.28862213000002</v>
      </c>
      <c r="J33" s="83">
        <v>483.35563163</v>
      </c>
      <c r="K33" s="83">
        <v>501.14768247000001</v>
      </c>
      <c r="L33" s="83">
        <v>505.58279894999998</v>
      </c>
      <c r="M33" s="83">
        <v>457.16864533</v>
      </c>
      <c r="N33" s="83">
        <v>479.09051662999997</v>
      </c>
      <c r="O33" s="83">
        <v>491.03981779999998</v>
      </c>
      <c r="P33" s="83">
        <v>492.36012899000002</v>
      </c>
      <c r="Q33" s="83">
        <v>486.99820022999995</v>
      </c>
      <c r="R33" s="83">
        <v>482.61938126000001</v>
      </c>
      <c r="S33" s="83">
        <v>36.348866062036841</v>
      </c>
      <c r="AL33" s="25"/>
      <c r="AM33" s="25"/>
      <c r="AN33" s="25"/>
      <c r="AO33" s="25"/>
      <c r="AP33" s="25"/>
      <c r="AQ33" s="25"/>
      <c r="AR33" s="25"/>
      <c r="AS33" s="25"/>
      <c r="AT33" s="25"/>
      <c r="AU33" s="25"/>
      <c r="AV33" s="25"/>
      <c r="AW33" s="25"/>
      <c r="AX33" s="25"/>
      <c r="AY33" s="25"/>
      <c r="AZ33" s="25"/>
      <c r="BA33" s="25"/>
      <c r="BB33" s="25"/>
    </row>
    <row r="34" spans="1:54" s="18" customFormat="1" ht="36" customHeight="1" x14ac:dyDescent="0.2">
      <c r="A34" s="17"/>
      <c r="B34" s="191" t="s">
        <v>260</v>
      </c>
      <c r="C34" s="191"/>
      <c r="D34" s="80">
        <v>609.40715275000002</v>
      </c>
      <c r="E34" s="80">
        <v>610.85661228000004</v>
      </c>
      <c r="F34" s="80">
        <v>595.39518897000005</v>
      </c>
      <c r="G34" s="80">
        <v>588.58438150000006</v>
      </c>
      <c r="H34" s="80">
        <v>559.60948919999998</v>
      </c>
      <c r="I34" s="80">
        <v>558.69078079999997</v>
      </c>
      <c r="J34" s="80">
        <v>540.76471880000008</v>
      </c>
      <c r="K34" s="80">
        <v>524.87137569999993</v>
      </c>
      <c r="L34" s="80">
        <v>518.58186780000005</v>
      </c>
      <c r="M34" s="80">
        <v>513.60047059999999</v>
      </c>
      <c r="N34" s="80">
        <v>524.7295239</v>
      </c>
      <c r="O34" s="80">
        <v>533.22995100000003</v>
      </c>
      <c r="P34" s="80">
        <v>544.0113955700001</v>
      </c>
      <c r="Q34" s="80">
        <v>538.77831206999997</v>
      </c>
      <c r="R34" s="80">
        <v>541.15416082000002</v>
      </c>
      <c r="S34" s="80">
        <v>100</v>
      </c>
      <c r="T34" s="17"/>
      <c r="Z34" s="20"/>
      <c r="AA34" s="19"/>
      <c r="AB34" s="19"/>
      <c r="AC34" s="19"/>
      <c r="AD34" s="19"/>
      <c r="AE34" s="19"/>
      <c r="AI34" s="14"/>
      <c r="AL34" s="21"/>
      <c r="AM34" s="21"/>
      <c r="AN34" s="21"/>
      <c r="AO34" s="21"/>
      <c r="AP34" s="21"/>
      <c r="AQ34" s="21"/>
      <c r="AR34" s="21"/>
      <c r="AS34" s="21"/>
      <c r="AT34" s="21"/>
      <c r="AU34" s="21"/>
      <c r="AV34" s="21"/>
      <c r="AW34" s="21"/>
      <c r="AX34" s="21"/>
      <c r="AY34" s="21"/>
      <c r="AZ34" s="21"/>
      <c r="BA34" s="21"/>
      <c r="BB34" s="21"/>
    </row>
    <row r="35" spans="1:54" s="115" customFormat="1" ht="22.5" customHeight="1" x14ac:dyDescent="0.25">
      <c r="B35" s="121"/>
      <c r="C35" s="81" t="s">
        <v>11</v>
      </c>
      <c r="D35" s="83">
        <v>52.41992115</v>
      </c>
      <c r="E35" s="83">
        <v>51.137832080000003</v>
      </c>
      <c r="F35" s="83">
        <v>48.90397067</v>
      </c>
      <c r="G35" s="83">
        <v>45.597910800000001</v>
      </c>
      <c r="H35" s="83">
        <v>39.119875200000003</v>
      </c>
      <c r="I35" s="83">
        <v>38.009149499999999</v>
      </c>
      <c r="J35" s="83">
        <v>35.957124499999999</v>
      </c>
      <c r="K35" s="83">
        <v>33.813436500000002</v>
      </c>
      <c r="L35" s="83">
        <v>30.073177399999999</v>
      </c>
      <c r="M35" s="83">
        <v>28.678375299999999</v>
      </c>
      <c r="N35" s="83">
        <v>30.182216499999999</v>
      </c>
      <c r="O35" s="83">
        <v>29.261515800000002</v>
      </c>
      <c r="P35" s="83">
        <v>31.91186454</v>
      </c>
      <c r="Q35" s="83">
        <v>31.010117569999998</v>
      </c>
      <c r="R35" s="83">
        <v>31.79880356</v>
      </c>
      <c r="S35" s="83">
        <v>5.8761081152579351</v>
      </c>
      <c r="AL35" s="124"/>
      <c r="AM35" s="124"/>
      <c r="AN35" s="124"/>
      <c r="AO35" s="124"/>
      <c r="AP35" s="124"/>
      <c r="AQ35" s="124"/>
      <c r="AR35" s="124"/>
      <c r="AS35" s="124"/>
      <c r="AT35" s="124"/>
      <c r="AU35" s="124"/>
      <c r="AV35" s="124"/>
      <c r="AW35" s="124"/>
      <c r="AX35" s="124"/>
      <c r="AY35" s="124"/>
      <c r="AZ35" s="124"/>
      <c r="BA35" s="124"/>
      <c r="BB35" s="124"/>
    </row>
    <row r="36" spans="1:54" s="24" customFormat="1" ht="22.5" customHeight="1" x14ac:dyDescent="0.25">
      <c r="B36" s="81"/>
      <c r="C36" s="81" t="s">
        <v>20</v>
      </c>
      <c r="D36" s="83">
        <v>341.93732740000002</v>
      </c>
      <c r="E36" s="83">
        <v>347.97450600000002</v>
      </c>
      <c r="F36" s="83">
        <v>352.73983199999998</v>
      </c>
      <c r="G36" s="83">
        <v>344.05396539999998</v>
      </c>
      <c r="H36" s="83">
        <v>333.66024390000001</v>
      </c>
      <c r="I36" s="83">
        <v>330.70408000000003</v>
      </c>
      <c r="J36" s="83">
        <v>327.13048119999996</v>
      </c>
      <c r="K36" s="83">
        <v>319.47216509999998</v>
      </c>
      <c r="L36" s="83">
        <v>318.45556929999998</v>
      </c>
      <c r="M36" s="83">
        <v>322.69730430000004</v>
      </c>
      <c r="N36" s="83">
        <v>331.40064949999999</v>
      </c>
      <c r="O36" s="83">
        <v>340.9658862</v>
      </c>
      <c r="P36" s="83">
        <v>346.27121871999998</v>
      </c>
      <c r="Q36" s="83">
        <v>348.56660453000001</v>
      </c>
      <c r="R36" s="83">
        <v>350.11467309</v>
      </c>
      <c r="S36" s="83">
        <v>64.69776977404706</v>
      </c>
      <c r="AL36" s="25"/>
      <c r="AM36" s="25"/>
      <c r="AN36" s="25"/>
      <c r="AO36" s="25"/>
      <c r="AP36" s="25"/>
      <c r="AQ36" s="25"/>
      <c r="AR36" s="25"/>
      <c r="AS36" s="25"/>
      <c r="AT36" s="25"/>
      <c r="AU36" s="25"/>
      <c r="AV36" s="25"/>
      <c r="AW36" s="25"/>
      <c r="AX36" s="25"/>
      <c r="AY36" s="25"/>
      <c r="AZ36" s="25"/>
      <c r="BA36" s="25"/>
      <c r="BB36" s="25"/>
    </row>
    <row r="37" spans="1:54" s="24" customFormat="1" ht="27" customHeight="1" x14ac:dyDescent="0.25">
      <c r="B37" s="81"/>
      <c r="C37" s="82" t="s">
        <v>12</v>
      </c>
      <c r="D37" s="83">
        <v>85.718848300000005</v>
      </c>
      <c r="E37" s="83">
        <v>81.51538339999999</v>
      </c>
      <c r="F37" s="83">
        <v>65.798467799999997</v>
      </c>
      <c r="G37" s="83">
        <v>73.934960900000007</v>
      </c>
      <c r="H37" s="83">
        <v>68.412307900000002</v>
      </c>
      <c r="I37" s="83">
        <v>68.09416499999999</v>
      </c>
      <c r="J37" s="83">
        <v>59.423425900000005</v>
      </c>
      <c r="K37" s="83">
        <v>58.526282500000001</v>
      </c>
      <c r="L37" s="83">
        <v>59.741883899999998</v>
      </c>
      <c r="M37" s="83">
        <v>52.4570285</v>
      </c>
      <c r="N37" s="83">
        <v>53.933882100000005</v>
      </c>
      <c r="O37" s="83">
        <v>53.178324400000001</v>
      </c>
      <c r="P37" s="83">
        <v>52.616279369999994</v>
      </c>
      <c r="Q37" s="83">
        <v>51.355902820000004</v>
      </c>
      <c r="R37" s="83">
        <v>51.419001289999997</v>
      </c>
      <c r="S37" s="83">
        <v>9.501728899595971</v>
      </c>
      <c r="AL37" s="25"/>
      <c r="AM37" s="25"/>
      <c r="AN37" s="25"/>
      <c r="AO37" s="25"/>
      <c r="AP37" s="25"/>
      <c r="AQ37" s="25"/>
      <c r="AR37" s="25"/>
      <c r="AS37" s="25"/>
      <c r="AT37" s="25"/>
      <c r="AU37" s="25"/>
      <c r="AV37" s="25"/>
      <c r="AW37" s="25"/>
      <c r="AX37" s="25"/>
      <c r="AY37" s="25"/>
      <c r="AZ37" s="25"/>
      <c r="BA37" s="25"/>
      <c r="BB37" s="25"/>
    </row>
    <row r="38" spans="1:54" s="18" customFormat="1" ht="36" customHeight="1" x14ac:dyDescent="0.25">
      <c r="A38" s="17"/>
      <c r="B38" s="191" t="s">
        <v>261</v>
      </c>
      <c r="C38" s="191"/>
      <c r="D38" s="80">
        <v>299.80191659999997</v>
      </c>
      <c r="E38" s="80">
        <v>294.80907475999999</v>
      </c>
      <c r="F38" s="80">
        <v>284.48838174999997</v>
      </c>
      <c r="G38" s="80">
        <v>288.30270361999999</v>
      </c>
      <c r="H38" s="80">
        <v>268.22534266000002</v>
      </c>
      <c r="I38" s="80">
        <v>294.56215172000003</v>
      </c>
      <c r="J38" s="80">
        <v>271.79727479000002</v>
      </c>
      <c r="K38" s="80">
        <v>280.33446892999996</v>
      </c>
      <c r="L38" s="80">
        <v>286.55674937999999</v>
      </c>
      <c r="M38" s="80">
        <v>257.63407290999999</v>
      </c>
      <c r="N38" s="80">
        <v>268.03106892</v>
      </c>
      <c r="O38" s="80">
        <v>276.07957765999998</v>
      </c>
      <c r="P38" s="80">
        <v>282.71587663999998</v>
      </c>
      <c r="Q38" s="80">
        <v>281.33054885999996</v>
      </c>
      <c r="R38" s="80">
        <v>274.90048602000002</v>
      </c>
      <c r="S38" s="80">
        <v>100</v>
      </c>
      <c r="T38" s="17"/>
      <c r="Y38" s="26"/>
      <c r="AA38" s="19"/>
      <c r="AB38" s="19"/>
      <c r="AC38" s="19"/>
      <c r="AD38" s="19"/>
      <c r="AE38" s="19"/>
      <c r="AI38" s="14"/>
      <c r="AL38" s="21"/>
      <c r="AM38" s="21"/>
      <c r="AN38" s="21"/>
      <c r="AO38" s="21"/>
      <c r="AP38" s="21"/>
      <c r="AQ38" s="21"/>
      <c r="AR38" s="21"/>
      <c r="AS38" s="21"/>
      <c r="AT38" s="21"/>
      <c r="AU38" s="21"/>
      <c r="AV38" s="21"/>
      <c r="AW38" s="21"/>
      <c r="AX38" s="21"/>
      <c r="AY38" s="21"/>
      <c r="AZ38" s="21"/>
      <c r="BA38" s="21"/>
      <c r="BB38" s="21"/>
    </row>
    <row r="39" spans="1:54" s="115" customFormat="1" ht="22.5" customHeight="1" x14ac:dyDescent="0.25">
      <c r="B39" s="121"/>
      <c r="C39" s="81" t="s">
        <v>11</v>
      </c>
      <c r="D39" s="83">
        <v>105.92553267</v>
      </c>
      <c r="E39" s="83">
        <v>100.60487715000001</v>
      </c>
      <c r="F39" s="83">
        <v>102.10965014</v>
      </c>
      <c r="G39" s="83">
        <v>98.912504780000006</v>
      </c>
      <c r="H39" s="83">
        <v>84.453213749999989</v>
      </c>
      <c r="I39" s="83">
        <v>93.016691479999992</v>
      </c>
      <c r="J39" s="83">
        <v>91.910979640000008</v>
      </c>
      <c r="K39" s="83">
        <v>91.314916639999993</v>
      </c>
      <c r="L39" s="83">
        <v>92.786230580000009</v>
      </c>
      <c r="M39" s="83">
        <v>90.718942400000003</v>
      </c>
      <c r="N39" s="83">
        <v>89.050992710000003</v>
      </c>
      <c r="O39" s="83">
        <v>89.50747441</v>
      </c>
      <c r="P39" s="83">
        <v>94.860213630000004</v>
      </c>
      <c r="Q39" s="83">
        <v>95.673376719999993</v>
      </c>
      <c r="R39" s="83">
        <v>93.303333440000003</v>
      </c>
      <c r="S39" s="83">
        <v>33.940766999303101</v>
      </c>
      <c r="AL39" s="124"/>
      <c r="AM39" s="124"/>
      <c r="AN39" s="124"/>
      <c r="AO39" s="124"/>
      <c r="AP39" s="124"/>
      <c r="AQ39" s="124"/>
      <c r="AR39" s="124"/>
      <c r="AS39" s="124"/>
      <c r="AT39" s="124"/>
      <c r="AU39" s="124"/>
      <c r="AV39" s="124"/>
      <c r="AW39" s="124"/>
      <c r="AX39" s="124"/>
      <c r="AY39" s="124"/>
      <c r="AZ39" s="124"/>
      <c r="BA39" s="124"/>
      <c r="BB39" s="124"/>
    </row>
    <row r="40" spans="1:54" s="24" customFormat="1" ht="22.5" customHeight="1" x14ac:dyDescent="0.25">
      <c r="B40" s="81"/>
      <c r="C40" s="81" t="s">
        <v>20</v>
      </c>
      <c r="D40" s="83">
        <v>0.56776149999999992</v>
      </c>
      <c r="E40" s="83">
        <v>0.73912314000000001</v>
      </c>
      <c r="F40" s="83">
        <v>0.85988726999999998</v>
      </c>
      <c r="G40" s="83">
        <v>0.93941564000000011</v>
      </c>
      <c r="H40" s="83">
        <v>1.0948214599999999</v>
      </c>
      <c r="I40" s="83">
        <v>1.2642586200000001</v>
      </c>
      <c r="J40" s="83">
        <v>1.34748964</v>
      </c>
      <c r="K40" s="83">
        <v>1.45692902</v>
      </c>
      <c r="L40" s="83">
        <v>1.5770385100000002</v>
      </c>
      <c r="M40" s="83">
        <v>1.6411047000000001</v>
      </c>
      <c r="N40" s="83">
        <v>1.9637340599999999</v>
      </c>
      <c r="O40" s="83">
        <v>1.97566888</v>
      </c>
      <c r="P40" s="83">
        <v>1.9312990999999999</v>
      </c>
      <c r="Q40" s="83">
        <v>1.9644515100000002</v>
      </c>
      <c r="R40" s="83">
        <v>1.89954735</v>
      </c>
      <c r="S40" s="83">
        <v>0.69099454042500341</v>
      </c>
      <c r="AL40" s="25"/>
      <c r="AM40" s="25"/>
      <c r="AN40" s="25"/>
      <c r="AO40" s="25"/>
      <c r="AP40" s="25"/>
      <c r="AQ40" s="25"/>
      <c r="AR40" s="25"/>
      <c r="AS40" s="25"/>
      <c r="AT40" s="25"/>
      <c r="AU40" s="25"/>
      <c r="AV40" s="25"/>
      <c r="AW40" s="25"/>
      <c r="AX40" s="25"/>
      <c r="AY40" s="25"/>
      <c r="AZ40" s="25"/>
      <c r="BA40" s="25"/>
      <c r="BB40" s="25"/>
    </row>
    <row r="41" spans="1:54" s="24" customFormat="1" ht="27" customHeight="1" x14ac:dyDescent="0.25">
      <c r="B41" s="81"/>
      <c r="C41" s="82" t="s">
        <v>12</v>
      </c>
      <c r="D41" s="83">
        <v>172.67221802999998</v>
      </c>
      <c r="E41" s="83">
        <v>173.44104196999999</v>
      </c>
      <c r="F41" s="83">
        <v>161.31753252000001</v>
      </c>
      <c r="G41" s="83">
        <v>169.1118213</v>
      </c>
      <c r="H41" s="83">
        <v>165.02435675000001</v>
      </c>
      <c r="I41" s="83">
        <v>179.86866054000001</v>
      </c>
      <c r="J41" s="83">
        <v>158.01779392999998</v>
      </c>
      <c r="K41" s="83">
        <v>167.68980549999998</v>
      </c>
      <c r="L41" s="83">
        <v>172.77382120999999</v>
      </c>
      <c r="M41" s="83">
        <v>145.58391512</v>
      </c>
      <c r="N41" s="83">
        <v>158.32105089000001</v>
      </c>
      <c r="O41" s="83">
        <v>165.81374865000001</v>
      </c>
      <c r="P41" s="83">
        <v>166.03946022</v>
      </c>
      <c r="Q41" s="83">
        <v>164.5325718</v>
      </c>
      <c r="R41" s="83">
        <v>161.11095179000003</v>
      </c>
      <c r="S41" s="83">
        <v>58.607008711610142</v>
      </c>
      <c r="AL41" s="25"/>
      <c r="AM41" s="25"/>
      <c r="AN41" s="25"/>
      <c r="AO41" s="25"/>
      <c r="AP41" s="25"/>
      <c r="AQ41" s="25"/>
      <c r="AR41" s="25"/>
      <c r="AS41" s="25"/>
      <c r="AT41" s="25"/>
      <c r="AU41" s="25"/>
      <c r="AV41" s="25"/>
      <c r="AW41" s="25"/>
      <c r="AX41" s="25"/>
      <c r="AY41" s="25"/>
      <c r="AZ41" s="25"/>
      <c r="BA41" s="25"/>
      <c r="BB41" s="25"/>
    </row>
    <row r="42" spans="1:54" s="18" customFormat="1" ht="36" customHeight="1" x14ac:dyDescent="0.25">
      <c r="A42" s="17"/>
      <c r="B42" s="191" t="s">
        <v>262</v>
      </c>
      <c r="C42" s="191"/>
      <c r="D42" s="80">
        <v>606.03383880000001</v>
      </c>
      <c r="E42" s="80">
        <v>607.18387289999998</v>
      </c>
      <c r="F42" s="80">
        <v>592.32558219999999</v>
      </c>
      <c r="G42" s="80">
        <v>585.6389461</v>
      </c>
      <c r="H42" s="80">
        <v>556.74669660000006</v>
      </c>
      <c r="I42" s="80">
        <v>555.88094059999992</v>
      </c>
      <c r="J42" s="80">
        <v>537.86555209999995</v>
      </c>
      <c r="K42" s="80">
        <v>522.2769409</v>
      </c>
      <c r="L42" s="80">
        <v>515.89702649999992</v>
      </c>
      <c r="M42" s="80">
        <v>510.87025199999999</v>
      </c>
      <c r="N42" s="80">
        <v>522.53183009999998</v>
      </c>
      <c r="O42" s="80">
        <v>530.93668350000007</v>
      </c>
      <c r="P42" s="80">
        <v>541.85296944999993</v>
      </c>
      <c r="Q42" s="80">
        <v>537.03742276999992</v>
      </c>
      <c r="R42" s="80">
        <v>539.69955289999996</v>
      </c>
      <c r="S42" s="80">
        <v>100</v>
      </c>
      <c r="T42" s="17"/>
      <c r="AA42" s="19"/>
      <c r="AB42" s="19"/>
      <c r="AC42" s="19"/>
      <c r="AD42" s="19"/>
      <c r="AE42" s="19"/>
      <c r="AI42" s="14"/>
      <c r="AL42" s="21"/>
      <c r="AM42" s="21"/>
      <c r="AN42" s="21"/>
      <c r="AO42" s="21"/>
      <c r="AP42" s="21"/>
      <c r="AQ42" s="21"/>
      <c r="AR42" s="21"/>
      <c r="AS42" s="21"/>
      <c r="AT42" s="21"/>
      <c r="AU42" s="21"/>
      <c r="AV42" s="21"/>
      <c r="AW42" s="21"/>
      <c r="AX42" s="21"/>
      <c r="AY42" s="21"/>
      <c r="AZ42" s="21"/>
      <c r="BA42" s="21"/>
      <c r="BB42" s="21"/>
    </row>
    <row r="43" spans="1:54" s="115" customFormat="1" ht="22.5" customHeight="1" x14ac:dyDescent="0.25">
      <c r="B43" s="121"/>
      <c r="C43" s="81" t="s">
        <v>13</v>
      </c>
      <c r="D43" s="83">
        <v>126.09752539999999</v>
      </c>
      <c r="E43" s="83">
        <v>122.03054610000001</v>
      </c>
      <c r="F43" s="83">
        <v>117.44021839999999</v>
      </c>
      <c r="G43" s="83">
        <v>111.1190512</v>
      </c>
      <c r="H43" s="83">
        <v>106.80510049999999</v>
      </c>
      <c r="I43" s="83">
        <v>100.2737541</v>
      </c>
      <c r="J43" s="83">
        <v>96.126901000000004</v>
      </c>
      <c r="K43" s="83">
        <v>90.464647800000009</v>
      </c>
      <c r="L43" s="83">
        <v>87.245739100000009</v>
      </c>
      <c r="M43" s="83">
        <v>86.894737899999996</v>
      </c>
      <c r="N43" s="83">
        <v>85.566400099999996</v>
      </c>
      <c r="O43" s="83">
        <v>86.017235799999995</v>
      </c>
      <c r="P43" s="83">
        <v>86.220216239999999</v>
      </c>
      <c r="Q43" s="83">
        <v>89.340146940000011</v>
      </c>
      <c r="R43" s="83">
        <v>91.317250827724322</v>
      </c>
      <c r="S43" s="83">
        <v>16.920016023182502</v>
      </c>
      <c r="AL43" s="124"/>
      <c r="AM43" s="124"/>
      <c r="AN43" s="124"/>
      <c r="AO43" s="124"/>
      <c r="AP43" s="124"/>
      <c r="AQ43" s="124"/>
      <c r="AR43" s="124"/>
      <c r="AS43" s="124"/>
      <c r="AT43" s="124"/>
      <c r="AU43" s="124"/>
      <c r="AV43" s="124"/>
      <c r="AW43" s="124"/>
      <c r="AX43" s="124"/>
      <c r="AY43" s="124"/>
      <c r="AZ43" s="124"/>
      <c r="BA43" s="124"/>
      <c r="BB43" s="124"/>
    </row>
    <row r="44" spans="1:54" s="24" customFormat="1" ht="22.5" customHeight="1" x14ac:dyDescent="0.25">
      <c r="B44" s="81"/>
      <c r="C44" s="81" t="s">
        <v>2</v>
      </c>
      <c r="D44" s="83">
        <v>304.66862349999997</v>
      </c>
      <c r="E44" s="83">
        <v>308.70398749999998</v>
      </c>
      <c r="F44" s="83">
        <v>303.17686849999996</v>
      </c>
      <c r="G44" s="83">
        <v>309.38262750000001</v>
      </c>
      <c r="H44" s="83">
        <v>295.06643250000002</v>
      </c>
      <c r="I44" s="83">
        <v>299.52203650000001</v>
      </c>
      <c r="J44" s="83">
        <v>292.79844099999997</v>
      </c>
      <c r="K44" s="83">
        <v>288.79661450000003</v>
      </c>
      <c r="L44" s="83">
        <v>289.818173</v>
      </c>
      <c r="M44" s="83">
        <v>286.76565449999998</v>
      </c>
      <c r="N44" s="83">
        <v>297.53280999999998</v>
      </c>
      <c r="O44" s="83">
        <v>304.227957</v>
      </c>
      <c r="P44" s="83">
        <v>310.04185774000001</v>
      </c>
      <c r="Q44" s="83">
        <v>308.04285995000004</v>
      </c>
      <c r="R44" s="83">
        <v>307.17552674095168</v>
      </c>
      <c r="S44" s="83">
        <v>56.916023941540629</v>
      </c>
      <c r="AL44" s="25"/>
      <c r="AM44" s="25"/>
      <c r="AN44" s="25"/>
      <c r="AO44" s="25"/>
      <c r="AP44" s="25"/>
      <c r="AQ44" s="25"/>
      <c r="AR44" s="25"/>
      <c r="AS44" s="25"/>
      <c r="AT44" s="25"/>
      <c r="AU44" s="25"/>
      <c r="AV44" s="25"/>
      <c r="AW44" s="25"/>
      <c r="AX44" s="25"/>
      <c r="AY44" s="25"/>
      <c r="AZ44" s="25"/>
      <c r="BA44" s="25"/>
      <c r="BB44" s="25"/>
    </row>
    <row r="45" spans="1:54" s="24" customFormat="1" ht="22.5" customHeight="1" x14ac:dyDescent="0.25">
      <c r="B45" s="81"/>
      <c r="C45" s="81" t="s">
        <v>14</v>
      </c>
      <c r="D45" s="83">
        <v>23.247863200000001</v>
      </c>
      <c r="E45" s="83">
        <v>23.139889200000002</v>
      </c>
      <c r="F45" s="83">
        <v>19.884795399999998</v>
      </c>
      <c r="G45" s="83">
        <v>17.680683000000002</v>
      </c>
      <c r="H45" s="83">
        <v>15.4517256</v>
      </c>
      <c r="I45" s="83">
        <v>12.639983399999998</v>
      </c>
      <c r="J45" s="83">
        <v>11.799208399999999</v>
      </c>
      <c r="K45" s="83">
        <v>10.409106</v>
      </c>
      <c r="L45" s="83">
        <v>8.8441470000000013</v>
      </c>
      <c r="M45" s="83">
        <v>7.9976580000000004</v>
      </c>
      <c r="N45" s="83">
        <v>8.1132568000000003</v>
      </c>
      <c r="O45" s="83">
        <v>6.9190068</v>
      </c>
      <c r="P45" s="83">
        <v>6.5066752699999997</v>
      </c>
      <c r="Q45" s="83">
        <v>6.4866207100000004</v>
      </c>
      <c r="R45" s="83">
        <v>6.1920496729213026</v>
      </c>
      <c r="S45" s="83">
        <v>1.1473142120739568</v>
      </c>
      <c r="AL45" s="25"/>
      <c r="AM45" s="25"/>
      <c r="AN45" s="25"/>
      <c r="AO45" s="25"/>
      <c r="AP45" s="25"/>
      <c r="AQ45" s="25"/>
      <c r="AR45" s="25"/>
      <c r="AS45" s="25"/>
      <c r="AT45" s="25"/>
      <c r="AU45" s="25"/>
      <c r="AV45" s="25"/>
      <c r="AW45" s="25"/>
      <c r="AX45" s="25"/>
      <c r="AY45" s="25"/>
      <c r="AZ45" s="25"/>
      <c r="BA45" s="25"/>
      <c r="BB45" s="25"/>
    </row>
    <row r="46" spans="1:54" s="24" customFormat="1" ht="22.5" customHeight="1" x14ac:dyDescent="0.25">
      <c r="B46" s="81"/>
      <c r="C46" s="81" t="s">
        <v>15</v>
      </c>
      <c r="D46" s="83">
        <v>8.6493940000000009</v>
      </c>
      <c r="E46" s="83">
        <v>8.5991476000000002</v>
      </c>
      <c r="F46" s="83">
        <v>9.205039300000001</v>
      </c>
      <c r="G46" s="83">
        <v>8.6771612999999999</v>
      </c>
      <c r="H46" s="83">
        <v>7.9695200000000002</v>
      </c>
      <c r="I46" s="83">
        <v>7.8801710000000007</v>
      </c>
      <c r="J46" s="83">
        <v>7.5669360000000001</v>
      </c>
      <c r="K46" s="83">
        <v>7.2804413000000006</v>
      </c>
      <c r="L46" s="83">
        <v>7.5197322999999994</v>
      </c>
      <c r="M46" s="83">
        <v>7.6840523000000003</v>
      </c>
      <c r="N46" s="83">
        <v>8.0732470000000003</v>
      </c>
      <c r="O46" s="83">
        <v>8.4080873</v>
      </c>
      <c r="P46" s="83">
        <v>8.3926076900000002</v>
      </c>
      <c r="Q46" s="83">
        <v>8.6495008500000008</v>
      </c>
      <c r="R46" s="83">
        <v>8.8771243195388081</v>
      </c>
      <c r="S46" s="83">
        <v>1.6448270656958717</v>
      </c>
      <c r="AL46" s="25"/>
      <c r="AM46" s="25"/>
      <c r="AN46" s="25"/>
      <c r="AO46" s="25"/>
      <c r="AP46" s="25"/>
      <c r="AQ46" s="25"/>
      <c r="AR46" s="25"/>
      <c r="AS46" s="25"/>
      <c r="AT46" s="25"/>
      <c r="AU46" s="25"/>
      <c r="AV46" s="25"/>
      <c r="AW46" s="25"/>
      <c r="AX46" s="25"/>
      <c r="AY46" s="25"/>
      <c r="AZ46" s="25"/>
      <c r="BA46" s="25"/>
      <c r="BB46" s="25"/>
    </row>
    <row r="47" spans="1:54" s="24" customFormat="1" ht="27" customHeight="1" x14ac:dyDescent="0.25">
      <c r="B47" s="81"/>
      <c r="C47" s="82" t="s">
        <v>16</v>
      </c>
      <c r="D47" s="83">
        <v>33.044573999999997</v>
      </c>
      <c r="E47" s="83">
        <v>32.529287599999996</v>
      </c>
      <c r="F47" s="83">
        <v>31.9392779</v>
      </c>
      <c r="G47" s="83">
        <v>32.687486100000001</v>
      </c>
      <c r="H47" s="83">
        <v>32.534761600000003</v>
      </c>
      <c r="I47" s="83">
        <v>32.732530199999999</v>
      </c>
      <c r="J47" s="83">
        <v>32.429298099999997</v>
      </c>
      <c r="K47" s="83">
        <v>30.8065429</v>
      </c>
      <c r="L47" s="83">
        <v>33.723607000000001</v>
      </c>
      <c r="M47" s="83">
        <v>34.604776100000002</v>
      </c>
      <c r="N47" s="83">
        <v>35.977048499999995</v>
      </c>
      <c r="O47" s="83">
        <v>36.133065199999997</v>
      </c>
      <c r="P47" s="83">
        <v>36.362117779999998</v>
      </c>
      <c r="Q47" s="83">
        <v>36.674021309999993</v>
      </c>
      <c r="R47" s="83">
        <v>36.341193556315105</v>
      </c>
      <c r="S47" s="83">
        <v>6.7335971210353591</v>
      </c>
      <c r="AL47" s="25"/>
      <c r="AM47" s="25"/>
      <c r="AN47" s="25"/>
      <c r="AO47" s="25"/>
      <c r="AP47" s="25"/>
      <c r="AQ47" s="25"/>
      <c r="AR47" s="25"/>
      <c r="AS47" s="25"/>
      <c r="AT47" s="25"/>
      <c r="AU47" s="25"/>
      <c r="AV47" s="25"/>
      <c r="AW47" s="25"/>
      <c r="AX47" s="25"/>
      <c r="AY47" s="25"/>
      <c r="AZ47" s="25"/>
      <c r="BA47" s="25"/>
      <c r="BB47" s="25"/>
    </row>
    <row r="48" spans="1:54" s="18" customFormat="1" ht="36" customHeight="1" x14ac:dyDescent="0.25">
      <c r="A48" s="17"/>
      <c r="B48" s="191" t="s">
        <v>263</v>
      </c>
      <c r="C48" s="191"/>
      <c r="D48" s="80">
        <v>1375.19782764</v>
      </c>
      <c r="E48" s="80">
        <v>1405.68285279</v>
      </c>
      <c r="F48" s="80">
        <v>1377.51999497</v>
      </c>
      <c r="G48" s="80">
        <v>1413.6627289</v>
      </c>
      <c r="H48" s="80">
        <v>1345.7929779600001</v>
      </c>
      <c r="I48" s="80">
        <v>1390.2821456900001</v>
      </c>
      <c r="J48" s="80">
        <v>1367.5296388499999</v>
      </c>
      <c r="K48" s="80">
        <v>1368.2704660499999</v>
      </c>
      <c r="L48" s="80">
        <v>1361.6450313099999</v>
      </c>
      <c r="M48" s="80">
        <v>1327.95738603</v>
      </c>
      <c r="N48" s="80">
        <v>1410.82119814</v>
      </c>
      <c r="O48" s="80">
        <v>1431.0017904700003</v>
      </c>
      <c r="P48" s="80">
        <v>1496.2238154499998</v>
      </c>
      <c r="Q48" s="80">
        <v>1477.9156370300002</v>
      </c>
      <c r="R48" s="80">
        <v>1469.7998775800002</v>
      </c>
      <c r="S48" s="80">
        <v>100</v>
      </c>
      <c r="T48" s="17"/>
      <c r="AA48" s="19"/>
      <c r="AB48" s="19"/>
      <c r="AC48" s="19"/>
      <c r="AD48" s="19"/>
      <c r="AE48" s="19"/>
      <c r="AI48" s="14"/>
      <c r="AL48" s="21"/>
      <c r="AM48" s="21"/>
      <c r="AN48" s="21"/>
      <c r="AO48" s="21"/>
      <c r="AP48" s="21"/>
      <c r="AQ48" s="21"/>
      <c r="AR48" s="21"/>
      <c r="AS48" s="21"/>
      <c r="AT48" s="21"/>
      <c r="AU48" s="21"/>
      <c r="AV48" s="21"/>
      <c r="AW48" s="21"/>
      <c r="AX48" s="21"/>
      <c r="AY48" s="21"/>
      <c r="AZ48" s="21"/>
      <c r="BA48" s="21"/>
      <c r="BB48" s="21"/>
    </row>
    <row r="49" spans="1:54" s="115" customFormat="1" ht="22.5" customHeight="1" x14ac:dyDescent="0.25">
      <c r="B49" s="121"/>
      <c r="C49" s="81" t="s">
        <v>4</v>
      </c>
      <c r="D49" s="83">
        <v>1024.5444179000001</v>
      </c>
      <c r="E49" s="83">
        <v>1039.7754101</v>
      </c>
      <c r="F49" s="83">
        <v>1013.3805752</v>
      </c>
      <c r="G49" s="83">
        <v>1029.3113034</v>
      </c>
      <c r="H49" s="83">
        <v>973.96216850000008</v>
      </c>
      <c r="I49" s="83">
        <v>987.23769010000001</v>
      </c>
      <c r="J49" s="83">
        <v>968.8541803999999</v>
      </c>
      <c r="K49" s="83">
        <v>978.81078839999998</v>
      </c>
      <c r="L49" s="83">
        <v>971.95854850000001</v>
      </c>
      <c r="M49" s="83">
        <v>960.50694190000002</v>
      </c>
      <c r="N49" s="83">
        <v>1022.1768499999999</v>
      </c>
      <c r="O49" s="83">
        <v>1030.8895770000001</v>
      </c>
      <c r="P49" s="83">
        <v>1053.5531410399999</v>
      </c>
      <c r="Q49" s="83">
        <v>1036.28193495</v>
      </c>
      <c r="R49" s="83">
        <v>1031.3423109400001</v>
      </c>
      <c r="S49" s="83">
        <v>70.168893512094115</v>
      </c>
      <c r="AL49" s="124"/>
      <c r="AM49" s="124"/>
      <c r="AN49" s="124"/>
      <c r="AO49" s="124"/>
      <c r="AP49" s="124"/>
      <c r="AQ49" s="124"/>
      <c r="AR49" s="124"/>
      <c r="AS49" s="124"/>
      <c r="AT49" s="124"/>
      <c r="AU49" s="124"/>
      <c r="AV49" s="124"/>
      <c r="AW49" s="124"/>
      <c r="AX49" s="124"/>
      <c r="AY49" s="124"/>
      <c r="AZ49" s="124"/>
      <c r="BA49" s="124"/>
      <c r="BB49" s="124"/>
    </row>
    <row r="50" spans="1:54" s="24" customFormat="1" ht="22.5" customHeight="1" x14ac:dyDescent="0.25">
      <c r="B50" s="81"/>
      <c r="C50" s="81" t="s">
        <v>0</v>
      </c>
      <c r="D50" s="83">
        <v>350.65340973999997</v>
      </c>
      <c r="E50" s="83">
        <v>365.90744268999998</v>
      </c>
      <c r="F50" s="83">
        <v>364.13941976999996</v>
      </c>
      <c r="G50" s="83">
        <v>384.3514255</v>
      </c>
      <c r="H50" s="83">
        <v>371.83080946000001</v>
      </c>
      <c r="I50" s="83">
        <v>403.04445559000004</v>
      </c>
      <c r="J50" s="83">
        <v>398.67545844999995</v>
      </c>
      <c r="K50" s="83">
        <v>389.45967765</v>
      </c>
      <c r="L50" s="83">
        <v>389.68648281000003</v>
      </c>
      <c r="M50" s="83">
        <v>367.45044412999999</v>
      </c>
      <c r="N50" s="83">
        <v>388.64434814000003</v>
      </c>
      <c r="O50" s="83">
        <v>400.11221347000003</v>
      </c>
      <c r="P50" s="83">
        <v>442.67067441</v>
      </c>
      <c r="Q50" s="83">
        <v>441.63370208000003</v>
      </c>
      <c r="R50" s="83">
        <v>438.45756663999998</v>
      </c>
      <c r="S50" s="83">
        <v>29.831106487905874</v>
      </c>
      <c r="W50" s="49"/>
      <c r="AL50" s="25"/>
      <c r="AM50" s="25"/>
      <c r="AN50" s="25"/>
      <c r="AO50" s="25"/>
      <c r="AP50" s="25"/>
      <c r="AQ50" s="25"/>
      <c r="AR50" s="25"/>
      <c r="AS50" s="25"/>
      <c r="AT50" s="25"/>
      <c r="AU50" s="25"/>
      <c r="AV50" s="25"/>
      <c r="AW50" s="25"/>
      <c r="AX50" s="25"/>
      <c r="AY50" s="25"/>
      <c r="AZ50" s="25"/>
      <c r="BA50" s="25"/>
      <c r="BB50" s="25"/>
    </row>
    <row r="51" spans="1:54" s="24" customFormat="1" ht="22.5" customHeight="1" x14ac:dyDescent="0.25">
      <c r="B51" s="81"/>
      <c r="C51" s="81" t="s">
        <v>13</v>
      </c>
      <c r="D51" s="83">
        <v>32.383524799999996</v>
      </c>
      <c r="E51" s="83">
        <v>33.0676755</v>
      </c>
      <c r="F51" s="83">
        <v>31.265369999999997</v>
      </c>
      <c r="G51" s="83">
        <v>31.587992200000002</v>
      </c>
      <c r="H51" s="83">
        <v>30.156663300000002</v>
      </c>
      <c r="I51" s="83">
        <v>30.303777399999998</v>
      </c>
      <c r="J51" s="83">
        <v>30.644269600000001</v>
      </c>
      <c r="K51" s="83">
        <v>31.9904704</v>
      </c>
      <c r="L51" s="83">
        <v>29.507192700000001</v>
      </c>
      <c r="M51" s="83">
        <v>29.002759699999999</v>
      </c>
      <c r="N51" s="83">
        <v>31.6804551</v>
      </c>
      <c r="O51" s="83">
        <v>32.750270999999998</v>
      </c>
      <c r="P51" s="83">
        <v>32.626315239999997</v>
      </c>
      <c r="Q51" s="83">
        <v>29.354350419999999</v>
      </c>
      <c r="R51" s="83">
        <v>29.557157623121956</v>
      </c>
      <c r="S51" s="83">
        <v>2.0109647628891696</v>
      </c>
      <c r="AL51" s="25"/>
      <c r="AM51" s="25"/>
      <c r="AN51" s="25"/>
      <c r="AO51" s="25"/>
      <c r="AP51" s="25"/>
      <c r="AQ51" s="25"/>
      <c r="AR51" s="25"/>
      <c r="AS51" s="25"/>
      <c r="AT51" s="25"/>
      <c r="AU51" s="25"/>
      <c r="AV51" s="25"/>
      <c r="AW51" s="25"/>
      <c r="AX51" s="25"/>
      <c r="AY51" s="25"/>
      <c r="AZ51" s="25"/>
      <c r="BA51" s="25"/>
      <c r="BB51" s="25"/>
    </row>
    <row r="52" spans="1:54" s="24" customFormat="1" ht="22.5" customHeight="1" x14ac:dyDescent="0.25">
      <c r="B52" s="81"/>
      <c r="C52" s="81" t="s">
        <v>2</v>
      </c>
      <c r="D52" s="83">
        <v>118.1465085</v>
      </c>
      <c r="E52" s="83">
        <v>126.64160200000001</v>
      </c>
      <c r="F52" s="83">
        <v>112.90024249999999</v>
      </c>
      <c r="G52" s="83">
        <v>123.7875275</v>
      </c>
      <c r="H52" s="83">
        <v>128.87501449999999</v>
      </c>
      <c r="I52" s="83">
        <v>135.06343950000002</v>
      </c>
      <c r="J52" s="83">
        <v>134.56079099999999</v>
      </c>
      <c r="K52" s="83">
        <v>136.10428150000001</v>
      </c>
      <c r="L52" s="83">
        <v>145.09579500000001</v>
      </c>
      <c r="M52" s="83">
        <v>140.47023800000002</v>
      </c>
      <c r="N52" s="83">
        <v>153.63036550000001</v>
      </c>
      <c r="O52" s="83">
        <v>163.079893</v>
      </c>
      <c r="P52" s="83">
        <v>161.30395928999999</v>
      </c>
      <c r="Q52" s="83">
        <v>155.62729607</v>
      </c>
      <c r="R52" s="83">
        <v>151.56240677123287</v>
      </c>
      <c r="S52" s="83">
        <v>10.311771628446298</v>
      </c>
      <c r="AL52" s="25"/>
      <c r="AM52" s="25"/>
      <c r="AN52" s="25"/>
      <c r="AO52" s="25"/>
      <c r="AP52" s="25"/>
      <c r="AQ52" s="25"/>
      <c r="AR52" s="25"/>
      <c r="AS52" s="25"/>
      <c r="AT52" s="25"/>
      <c r="AU52" s="25"/>
      <c r="AV52" s="25"/>
      <c r="AW52" s="25"/>
      <c r="AX52" s="25"/>
      <c r="AY52" s="25"/>
      <c r="AZ52" s="25"/>
      <c r="BA52" s="25"/>
      <c r="BB52" s="25"/>
    </row>
    <row r="53" spans="1:54" s="24" customFormat="1" ht="22.5" customHeight="1" x14ac:dyDescent="0.25">
      <c r="B53" s="81"/>
      <c r="C53" s="81" t="s">
        <v>14</v>
      </c>
      <c r="D53" s="83">
        <v>57.911738</v>
      </c>
      <c r="E53" s="83">
        <v>61.265765600000002</v>
      </c>
      <c r="F53" s="83">
        <v>62.117803000000002</v>
      </c>
      <c r="G53" s="83">
        <v>65.942476200000002</v>
      </c>
      <c r="H53" s="83">
        <v>65.517677399999997</v>
      </c>
      <c r="I53" s="83">
        <v>66.527406400000004</v>
      </c>
      <c r="J53" s="83">
        <v>69.035069199999995</v>
      </c>
      <c r="K53" s="83">
        <v>64.776897399999996</v>
      </c>
      <c r="L53" s="83">
        <v>66.185157000000004</v>
      </c>
      <c r="M53" s="83">
        <v>66.856798599999991</v>
      </c>
      <c r="N53" s="83">
        <v>69.419029599999988</v>
      </c>
      <c r="O53" s="83">
        <v>67.246551199999999</v>
      </c>
      <c r="P53" s="83">
        <v>51.265267860000002</v>
      </c>
      <c r="Q53" s="83">
        <v>49.091095639999999</v>
      </c>
      <c r="R53" s="83">
        <v>42.381994723604201</v>
      </c>
      <c r="S53" s="83">
        <v>2.8835214487420839</v>
      </c>
      <c r="AL53" s="25"/>
      <c r="AM53" s="25"/>
      <c r="AN53" s="25"/>
      <c r="AO53" s="25"/>
      <c r="AP53" s="25"/>
      <c r="AQ53" s="25"/>
      <c r="AR53" s="25"/>
      <c r="AS53" s="25"/>
      <c r="AT53" s="25"/>
      <c r="AU53" s="25"/>
      <c r="AV53" s="25"/>
      <c r="AW53" s="25"/>
      <c r="AX53" s="25"/>
      <c r="AY53" s="25"/>
      <c r="AZ53" s="25"/>
      <c r="BA53" s="25"/>
      <c r="BB53" s="25"/>
    </row>
    <row r="54" spans="1:54" s="24" customFormat="1" ht="22.5" customHeight="1" x14ac:dyDescent="0.25">
      <c r="B54" s="81"/>
      <c r="C54" s="81" t="s">
        <v>15</v>
      </c>
      <c r="D54" s="83">
        <v>27.9869345</v>
      </c>
      <c r="E54" s="83">
        <v>28.007752499999999</v>
      </c>
      <c r="F54" s="83">
        <v>29.3731717</v>
      </c>
      <c r="G54" s="83">
        <v>32.428082500000002</v>
      </c>
      <c r="H54" s="83">
        <v>32.982815699999996</v>
      </c>
      <c r="I54" s="83">
        <v>32.500891699999997</v>
      </c>
      <c r="J54" s="83">
        <v>31.305551699999999</v>
      </c>
      <c r="K54" s="83">
        <v>31.886896100000001</v>
      </c>
      <c r="L54" s="83">
        <v>33.778142099999997</v>
      </c>
      <c r="M54" s="83">
        <v>32.840522299999996</v>
      </c>
      <c r="N54" s="83">
        <v>34.332485200000001</v>
      </c>
      <c r="O54" s="83">
        <v>36.8185146</v>
      </c>
      <c r="P54" s="83">
        <v>37.733991320000001</v>
      </c>
      <c r="Q54" s="83">
        <v>40.362755749999998</v>
      </c>
      <c r="R54" s="83">
        <v>40.8736866491654</v>
      </c>
      <c r="S54" s="83">
        <v>2.7809014868380046</v>
      </c>
      <c r="AL54" s="25"/>
      <c r="AM54" s="25"/>
      <c r="AN54" s="25"/>
      <c r="AO54" s="25"/>
      <c r="AP54" s="25"/>
      <c r="AQ54" s="25"/>
      <c r="AR54" s="25"/>
      <c r="AS54" s="25"/>
      <c r="AT54" s="25"/>
      <c r="AU54" s="25"/>
      <c r="AV54" s="25"/>
      <c r="AW54" s="25"/>
      <c r="AX54" s="25"/>
      <c r="AY54" s="25"/>
      <c r="AZ54" s="25"/>
      <c r="BA54" s="25"/>
      <c r="BB54" s="25"/>
    </row>
    <row r="55" spans="1:54" s="24" customFormat="1" ht="27" customHeight="1" x14ac:dyDescent="0.25">
      <c r="B55" s="81"/>
      <c r="C55" s="82" t="s">
        <v>16</v>
      </c>
      <c r="D55" s="83">
        <v>19.029576300000002</v>
      </c>
      <c r="E55" s="83">
        <v>19.028475</v>
      </c>
      <c r="F55" s="83">
        <v>19.471284899999997</v>
      </c>
      <c r="G55" s="83">
        <v>20.129402300000002</v>
      </c>
      <c r="H55" s="83">
        <v>20.189848999999999</v>
      </c>
      <c r="I55" s="83">
        <v>20.676596499999999</v>
      </c>
      <c r="J55" s="83">
        <v>21.233656900000003</v>
      </c>
      <c r="K55" s="83">
        <v>20.519520100000001</v>
      </c>
      <c r="L55" s="83">
        <v>23.462981599999999</v>
      </c>
      <c r="M55" s="83">
        <v>25.560412899999999</v>
      </c>
      <c r="N55" s="83">
        <v>27.566655999999998</v>
      </c>
      <c r="O55" s="83">
        <v>28.6994443</v>
      </c>
      <c r="P55" s="83">
        <v>27.519702300000002</v>
      </c>
      <c r="Q55" s="83">
        <v>28.811121889999999</v>
      </c>
      <c r="R55" s="83">
        <v>27.791185365850581</v>
      </c>
      <c r="S55" s="83">
        <v>1.8908142387117546</v>
      </c>
      <c r="AL55" s="25"/>
      <c r="AM55" s="25"/>
      <c r="AN55" s="25"/>
      <c r="AO55" s="25"/>
      <c r="AP55" s="25"/>
      <c r="AQ55" s="25"/>
      <c r="AR55" s="25"/>
      <c r="AS55" s="25"/>
      <c r="AT55" s="25"/>
      <c r="AU55" s="25"/>
      <c r="AV55" s="25"/>
      <c r="AW55" s="25"/>
      <c r="AX55" s="25"/>
      <c r="AY55" s="25"/>
      <c r="AZ55" s="25"/>
      <c r="BA55" s="25"/>
      <c r="BB55" s="25"/>
    </row>
    <row r="56" spans="1:54" s="18" customFormat="1" ht="36" customHeight="1" x14ac:dyDescent="0.25">
      <c r="A56" s="17"/>
      <c r="B56" s="191" t="s">
        <v>264</v>
      </c>
      <c r="C56" s="191"/>
      <c r="D56" s="80">
        <v>632.4335049199999</v>
      </c>
      <c r="E56" s="80">
        <v>626.39960578</v>
      </c>
      <c r="F56" s="80">
        <v>623.08939893000002</v>
      </c>
      <c r="G56" s="80">
        <v>632.97543859000007</v>
      </c>
      <c r="H56" s="80">
        <v>618.90292692999992</v>
      </c>
      <c r="I56" s="80">
        <v>632.66174522999995</v>
      </c>
      <c r="J56" s="80">
        <v>617.41557826999997</v>
      </c>
      <c r="K56" s="80">
        <v>643.34812864000003</v>
      </c>
      <c r="L56" s="80">
        <v>643.34950122999999</v>
      </c>
      <c r="M56" s="80">
        <v>637.14893402999996</v>
      </c>
      <c r="N56" s="80">
        <v>688.86321753000004</v>
      </c>
      <c r="O56" s="80">
        <v>696.18488107999997</v>
      </c>
      <c r="P56" s="80">
        <v>723.38440519000005</v>
      </c>
      <c r="Q56" s="80">
        <v>702.66427184999998</v>
      </c>
      <c r="R56" s="80">
        <v>669.95355513999993</v>
      </c>
      <c r="S56" s="80">
        <v>100</v>
      </c>
      <c r="T56" s="17"/>
      <c r="AA56" s="19"/>
      <c r="AB56" s="19"/>
      <c r="AC56" s="19"/>
      <c r="AD56" s="19"/>
      <c r="AE56" s="19"/>
      <c r="AI56" s="14"/>
      <c r="AL56" s="21"/>
      <c r="AM56" s="21"/>
      <c r="AN56" s="21"/>
      <c r="AO56" s="21"/>
      <c r="AP56" s="21"/>
      <c r="AQ56" s="21"/>
      <c r="AR56" s="21"/>
      <c r="AS56" s="21"/>
      <c r="AT56" s="21"/>
      <c r="AU56" s="21"/>
      <c r="AV56" s="21"/>
      <c r="AW56" s="21"/>
      <c r="AX56" s="21"/>
      <c r="AY56" s="21"/>
      <c r="AZ56" s="21"/>
      <c r="BA56" s="21"/>
      <c r="BB56" s="21"/>
    </row>
    <row r="57" spans="1:54" s="115" customFormat="1" ht="22.5" customHeight="1" x14ac:dyDescent="0.25">
      <c r="B57" s="121"/>
      <c r="C57" s="81" t="s">
        <v>4</v>
      </c>
      <c r="D57" s="83">
        <v>491.82161379999997</v>
      </c>
      <c r="E57" s="83">
        <v>483.32378199999999</v>
      </c>
      <c r="F57" s="83">
        <v>479.29623989999999</v>
      </c>
      <c r="G57" s="83">
        <v>475.82342570000003</v>
      </c>
      <c r="H57" s="83">
        <v>458.76683809999997</v>
      </c>
      <c r="I57" s="83">
        <v>456.4523183</v>
      </c>
      <c r="J57" s="83">
        <v>444.58059259999999</v>
      </c>
      <c r="K57" s="83">
        <v>459.02885930000002</v>
      </c>
      <c r="L57" s="83">
        <v>457.77171470000002</v>
      </c>
      <c r="M57" s="83">
        <v>455.60141970000001</v>
      </c>
      <c r="N57" s="83">
        <v>494.28500120000001</v>
      </c>
      <c r="O57" s="83">
        <v>511.07475929999998</v>
      </c>
      <c r="P57" s="83">
        <v>522.88177364000001</v>
      </c>
      <c r="Q57" s="83">
        <v>507.53299855</v>
      </c>
      <c r="R57" s="83">
        <v>490.50536373</v>
      </c>
      <c r="S57" s="83">
        <v>73.214831082954589</v>
      </c>
      <c r="AL57" s="124"/>
      <c r="AM57" s="124"/>
      <c r="AN57" s="124"/>
      <c r="AO57" s="124"/>
      <c r="AP57" s="124"/>
      <c r="AQ57" s="124"/>
      <c r="AR57" s="124"/>
      <c r="AS57" s="124"/>
      <c r="AT57" s="124"/>
      <c r="AU57" s="124"/>
      <c r="AV57" s="124"/>
      <c r="AW57" s="124"/>
      <c r="AX57" s="124"/>
      <c r="AY57" s="124"/>
      <c r="AZ57" s="124"/>
      <c r="BA57" s="124"/>
      <c r="BB57" s="124"/>
    </row>
    <row r="58" spans="1:54" s="24" customFormat="1" ht="22.5" customHeight="1" x14ac:dyDescent="0.25">
      <c r="B58" s="81"/>
      <c r="C58" s="81" t="s">
        <v>0</v>
      </c>
      <c r="D58" s="83">
        <v>140.61189112</v>
      </c>
      <c r="E58" s="83">
        <v>143.07582378000001</v>
      </c>
      <c r="F58" s="83">
        <v>143.79315903</v>
      </c>
      <c r="G58" s="83">
        <v>157.15201289000001</v>
      </c>
      <c r="H58" s="83">
        <v>160.13608883000001</v>
      </c>
      <c r="I58" s="83">
        <v>176.20942692999998</v>
      </c>
      <c r="J58" s="83">
        <v>172.83498566999998</v>
      </c>
      <c r="K58" s="83">
        <v>184.31926934000001</v>
      </c>
      <c r="L58" s="83">
        <v>185.57778653000003</v>
      </c>
      <c r="M58" s="83">
        <v>181.54751433000001</v>
      </c>
      <c r="N58" s="83">
        <v>194.57821633</v>
      </c>
      <c r="O58" s="83">
        <v>185.11012177999999</v>
      </c>
      <c r="P58" s="83">
        <v>200.50263154999999</v>
      </c>
      <c r="Q58" s="83">
        <v>195.1312733</v>
      </c>
      <c r="R58" s="83">
        <v>179.44819140999999</v>
      </c>
      <c r="S58" s="83">
        <v>26.785168917045414</v>
      </c>
      <c r="AL58" s="25"/>
      <c r="AM58" s="25"/>
      <c r="AN58" s="25"/>
      <c r="AO58" s="25"/>
      <c r="AP58" s="25"/>
      <c r="AQ58" s="25"/>
      <c r="AR58" s="25"/>
      <c r="AS58" s="25"/>
      <c r="AT58" s="25"/>
      <c r="AU58" s="25"/>
      <c r="AV58" s="25"/>
      <c r="AW58" s="25"/>
      <c r="AX58" s="25"/>
      <c r="AY58" s="25"/>
      <c r="AZ58" s="25"/>
      <c r="BA58" s="25"/>
      <c r="BB58" s="25"/>
    </row>
    <row r="59" spans="1:54" s="24" customFormat="1" ht="22.5" customHeight="1" x14ac:dyDescent="0.25">
      <c r="B59" s="81"/>
      <c r="C59" s="81" t="s">
        <v>13</v>
      </c>
      <c r="D59" s="83">
        <v>71.897330199999999</v>
      </c>
      <c r="E59" s="83">
        <v>76.442478600000001</v>
      </c>
      <c r="F59" s="83">
        <v>73.909801399999992</v>
      </c>
      <c r="G59" s="83">
        <v>78.377175499999993</v>
      </c>
      <c r="H59" s="83">
        <v>76.417250100000004</v>
      </c>
      <c r="I59" s="83">
        <v>76.741973899999991</v>
      </c>
      <c r="J59" s="83">
        <v>75.574422999999996</v>
      </c>
      <c r="K59" s="83">
        <v>85.633638099999999</v>
      </c>
      <c r="L59" s="83">
        <v>80.481076700000003</v>
      </c>
      <c r="M59" s="83">
        <v>79.690799900000002</v>
      </c>
      <c r="N59" s="83">
        <v>91.698385799999997</v>
      </c>
      <c r="O59" s="83">
        <v>92.478153199999994</v>
      </c>
      <c r="P59" s="83">
        <v>95.314795649999994</v>
      </c>
      <c r="Q59" s="83">
        <v>92.998764550000004</v>
      </c>
      <c r="R59" s="83">
        <v>93.95026680771818</v>
      </c>
      <c r="S59" s="83">
        <v>14.023399993464537</v>
      </c>
      <c r="AL59" s="25"/>
      <c r="AM59" s="25"/>
      <c r="AN59" s="25"/>
      <c r="AO59" s="25"/>
      <c r="AP59" s="25"/>
      <c r="AQ59" s="25"/>
      <c r="AR59" s="25"/>
      <c r="AS59" s="25"/>
      <c r="AT59" s="25"/>
      <c r="AU59" s="25"/>
      <c r="AV59" s="25"/>
      <c r="AW59" s="25"/>
      <c r="AX59" s="25"/>
      <c r="AY59" s="25"/>
      <c r="AZ59" s="25"/>
      <c r="BA59" s="25"/>
      <c r="BB59" s="25"/>
    </row>
    <row r="60" spans="1:54" s="24" customFormat="1" ht="22.5" customHeight="1" x14ac:dyDescent="0.25">
      <c r="B60" s="81"/>
      <c r="C60" s="81" t="s">
        <v>2</v>
      </c>
      <c r="D60" s="83">
        <v>85.338684499999999</v>
      </c>
      <c r="E60" s="83">
        <v>89.447354500000003</v>
      </c>
      <c r="F60" s="83">
        <v>87.18650199999999</v>
      </c>
      <c r="G60" s="83">
        <v>90.983811500000002</v>
      </c>
      <c r="H60" s="83">
        <v>90.574736000000001</v>
      </c>
      <c r="I60" s="83">
        <v>92.217999500000005</v>
      </c>
      <c r="J60" s="83">
        <v>93.900924499999988</v>
      </c>
      <c r="K60" s="83">
        <v>103.4837145</v>
      </c>
      <c r="L60" s="83">
        <v>103.5893885</v>
      </c>
      <c r="M60" s="83">
        <v>101.5339955</v>
      </c>
      <c r="N60" s="83">
        <v>109.3971595</v>
      </c>
      <c r="O60" s="83">
        <v>114.81847449999999</v>
      </c>
      <c r="P60" s="83">
        <v>117.50828251</v>
      </c>
      <c r="Q60" s="83">
        <v>105.12534604999999</v>
      </c>
      <c r="R60" s="83">
        <v>103.86946457911326</v>
      </c>
      <c r="S60" s="83">
        <v>15.503979907593399</v>
      </c>
      <c r="AL60" s="25"/>
      <c r="AM60" s="25"/>
      <c r="AN60" s="25"/>
      <c r="AO60" s="25"/>
      <c r="AP60" s="25"/>
      <c r="AQ60" s="25"/>
      <c r="AR60" s="25"/>
      <c r="AS60" s="25"/>
      <c r="AT60" s="25"/>
      <c r="AU60" s="25"/>
      <c r="AV60" s="25"/>
      <c r="AW60" s="25"/>
      <c r="AX60" s="25"/>
      <c r="AY60" s="25"/>
      <c r="AZ60" s="25"/>
      <c r="BA60" s="25"/>
      <c r="BB60" s="25"/>
    </row>
    <row r="61" spans="1:54" s="115" customFormat="1" ht="22.5" customHeight="1" x14ac:dyDescent="0.25">
      <c r="B61" s="121"/>
      <c r="C61" s="81" t="s">
        <v>14</v>
      </c>
      <c r="D61" s="83">
        <v>64.010281599999999</v>
      </c>
      <c r="E61" s="83">
        <v>65.370378799999997</v>
      </c>
      <c r="F61" s="83">
        <v>67.005068199999997</v>
      </c>
      <c r="G61" s="83">
        <v>65.744895600000007</v>
      </c>
      <c r="H61" s="83">
        <v>59.914089399999995</v>
      </c>
      <c r="I61" s="83">
        <v>67.708242599999991</v>
      </c>
      <c r="J61" s="83">
        <v>69.922859800000012</v>
      </c>
      <c r="K61" s="83">
        <v>69.504399199999995</v>
      </c>
      <c r="L61" s="83">
        <v>72.376327000000003</v>
      </c>
      <c r="M61" s="83">
        <v>74.315844200000001</v>
      </c>
      <c r="N61" s="83">
        <v>83.411265999999998</v>
      </c>
      <c r="O61" s="83">
        <v>78.955220600000004</v>
      </c>
      <c r="P61" s="83">
        <v>62.228204830000003</v>
      </c>
      <c r="Q61" s="83">
        <v>56.762229010000006</v>
      </c>
      <c r="R61" s="83">
        <v>47.651971419411893</v>
      </c>
      <c r="S61" s="83">
        <v>7.1127275993712855</v>
      </c>
      <c r="AL61" s="124"/>
      <c r="AM61" s="124"/>
      <c r="AN61" s="124"/>
      <c r="AO61" s="124"/>
      <c r="AP61" s="124"/>
      <c r="AQ61" s="124"/>
      <c r="AR61" s="124"/>
      <c r="AS61" s="124"/>
      <c r="AT61" s="124"/>
      <c r="AU61" s="124"/>
      <c r="AV61" s="124"/>
      <c r="AW61" s="124"/>
      <c r="AX61" s="124"/>
      <c r="AY61" s="124"/>
      <c r="AZ61" s="124"/>
      <c r="BA61" s="124"/>
      <c r="BB61" s="124"/>
    </row>
    <row r="62" spans="1:54" s="115" customFormat="1" ht="22.5" customHeight="1" x14ac:dyDescent="0.25">
      <c r="B62" s="121"/>
      <c r="C62" s="81" t="s">
        <v>15</v>
      </c>
      <c r="D62" s="83">
        <v>13.090142</v>
      </c>
      <c r="E62" s="83">
        <v>13.097331000000001</v>
      </c>
      <c r="F62" s="83">
        <v>13.670397000000001</v>
      </c>
      <c r="G62" s="83">
        <v>14.963389999999999</v>
      </c>
      <c r="H62" s="83">
        <v>15.046576999999999</v>
      </c>
      <c r="I62" s="83">
        <v>15.819034200000001</v>
      </c>
      <c r="J62" s="83">
        <v>16.183661799999999</v>
      </c>
      <c r="K62" s="83">
        <v>17.317623000000001</v>
      </c>
      <c r="L62" s="83">
        <v>16.925649399999998</v>
      </c>
      <c r="M62" s="83">
        <v>14.6749562</v>
      </c>
      <c r="N62" s="83">
        <v>14.950039</v>
      </c>
      <c r="O62" s="83">
        <v>16.120895600000001</v>
      </c>
      <c r="P62" s="83">
        <v>17.352484700000002</v>
      </c>
      <c r="Q62" s="83">
        <v>19.337494400000001</v>
      </c>
      <c r="R62" s="83">
        <v>20.161874616493918</v>
      </c>
      <c r="S62" s="83">
        <v>3.0094436340860522</v>
      </c>
      <c r="AL62" s="124"/>
      <c r="AM62" s="124"/>
      <c r="AN62" s="124"/>
      <c r="AO62" s="124"/>
      <c r="AP62" s="124"/>
      <c r="AQ62" s="124"/>
      <c r="AR62" s="124"/>
      <c r="AS62" s="124"/>
      <c r="AT62" s="124"/>
      <c r="AU62" s="124"/>
      <c r="AV62" s="124"/>
      <c r="AW62" s="124"/>
      <c r="AX62" s="124"/>
      <c r="AY62" s="124"/>
      <c r="AZ62" s="124"/>
      <c r="BA62" s="124"/>
      <c r="BB62" s="124"/>
    </row>
    <row r="63" spans="1:54" s="24" customFormat="1" ht="27" customHeight="1" x14ac:dyDescent="0.25">
      <c r="B63" s="81"/>
      <c r="C63" s="82" t="s">
        <v>16</v>
      </c>
      <c r="D63" s="83">
        <v>8.4918718000000002</v>
      </c>
      <c r="E63" s="83">
        <v>7.9732867000000001</v>
      </c>
      <c r="F63" s="83">
        <v>8.4688328999999989</v>
      </c>
      <c r="G63" s="83">
        <v>8.3633629000000003</v>
      </c>
      <c r="H63" s="83">
        <v>7.3108291000000003</v>
      </c>
      <c r="I63" s="83">
        <v>7.4328082000000002</v>
      </c>
      <c r="J63" s="83">
        <v>7.7547350999999995</v>
      </c>
      <c r="K63" s="83">
        <v>8.5655704999999998</v>
      </c>
      <c r="L63" s="83">
        <v>8.4634213000000003</v>
      </c>
      <c r="M63" s="83">
        <v>7.9668063</v>
      </c>
      <c r="N63" s="83">
        <v>9.7719950999999998</v>
      </c>
      <c r="O63" s="83">
        <v>10.154366099999999</v>
      </c>
      <c r="P63" s="83">
        <v>10.251129209999998</v>
      </c>
      <c r="Q63" s="83">
        <v>9.4452351500000002</v>
      </c>
      <c r="R63" s="83">
        <v>9.4516184247008788</v>
      </c>
      <c r="S63" s="83">
        <v>1.4107871138508665</v>
      </c>
      <c r="AL63" s="25"/>
      <c r="AM63" s="25"/>
      <c r="AN63" s="25"/>
      <c r="AO63" s="25"/>
      <c r="AP63" s="25"/>
      <c r="AQ63" s="25"/>
      <c r="AR63" s="25"/>
      <c r="AS63" s="25"/>
      <c r="AT63" s="25"/>
      <c r="AU63" s="25"/>
      <c r="AV63" s="25"/>
      <c r="AW63" s="25"/>
      <c r="AX63" s="25"/>
      <c r="AY63" s="25"/>
      <c r="AZ63" s="25"/>
      <c r="BA63" s="25"/>
      <c r="BB63" s="25"/>
    </row>
    <row r="64" spans="1:54" s="18" customFormat="1" ht="36" customHeight="1" x14ac:dyDescent="0.2">
      <c r="A64" s="17"/>
      <c r="B64" s="191" t="s">
        <v>336</v>
      </c>
      <c r="C64" s="191"/>
      <c r="D64" s="80">
        <v>4421.4100355</v>
      </c>
      <c r="E64" s="80">
        <v>4464.0235816300001</v>
      </c>
      <c r="F64" s="80">
        <v>4433.2325596700002</v>
      </c>
      <c r="G64" s="80">
        <v>4347.4888073800003</v>
      </c>
      <c r="H64" s="80">
        <v>4044.3361965499998</v>
      </c>
      <c r="I64" s="80">
        <v>4175.9125977699996</v>
      </c>
      <c r="J64" s="80">
        <v>4058.0392155599998</v>
      </c>
      <c r="K64" s="80">
        <v>4028.6286305999997</v>
      </c>
      <c r="L64" s="80">
        <v>3933.8550168100001</v>
      </c>
      <c r="M64" s="80">
        <v>3761.5733972100002</v>
      </c>
      <c r="N64" s="80">
        <v>3824.2182498400002</v>
      </c>
      <c r="O64" s="80">
        <v>3833.3716650399997</v>
      </c>
      <c r="P64" s="80">
        <v>3884.49481006</v>
      </c>
      <c r="Q64" s="80">
        <v>3823.49896833</v>
      </c>
      <c r="R64" s="80">
        <v>3672.9068126500001</v>
      </c>
      <c r="S64" s="80" t="s">
        <v>17</v>
      </c>
      <c r="T64" s="17"/>
      <c r="X64" s="20"/>
      <c r="AA64" s="19"/>
      <c r="AB64" s="19"/>
      <c r="AC64" s="19"/>
      <c r="AD64" s="19"/>
      <c r="AE64" s="19"/>
      <c r="AI64" s="14"/>
      <c r="AL64" s="21"/>
      <c r="AM64" s="21"/>
      <c r="AN64" s="21"/>
      <c r="AO64" s="21"/>
      <c r="AP64" s="21"/>
      <c r="AQ64" s="21"/>
      <c r="AR64" s="21"/>
      <c r="AS64" s="21"/>
      <c r="AT64" s="21"/>
      <c r="AU64" s="21"/>
      <c r="AV64" s="21"/>
      <c r="AW64" s="21"/>
      <c r="AX64" s="21"/>
      <c r="AY64" s="21"/>
      <c r="AZ64" s="21"/>
      <c r="BA64" s="21"/>
      <c r="BB64" s="21"/>
    </row>
    <row r="65" spans="1:54" s="18" customFormat="1" ht="36" customHeight="1" x14ac:dyDescent="0.25">
      <c r="A65" s="17"/>
      <c r="B65" s="191" t="s">
        <v>337</v>
      </c>
      <c r="C65" s="191"/>
      <c r="D65" s="80">
        <v>223.11</v>
      </c>
      <c r="E65" s="80">
        <v>217.13</v>
      </c>
      <c r="F65" s="80">
        <v>208.51</v>
      </c>
      <c r="G65" s="80">
        <v>202.9</v>
      </c>
      <c r="H65" s="80">
        <v>197.06</v>
      </c>
      <c r="I65" s="80">
        <v>198.44</v>
      </c>
      <c r="J65" s="80">
        <v>188.32999999999998</v>
      </c>
      <c r="K65" s="80">
        <v>186.85</v>
      </c>
      <c r="L65" s="80">
        <v>180.67</v>
      </c>
      <c r="M65" s="80">
        <v>169.17</v>
      </c>
      <c r="N65" s="80">
        <v>167.46</v>
      </c>
      <c r="O65" s="80">
        <v>164.24</v>
      </c>
      <c r="P65" s="80">
        <v>161.79</v>
      </c>
      <c r="Q65" s="80">
        <v>155.75</v>
      </c>
      <c r="R65" s="80">
        <v>147.34</v>
      </c>
      <c r="S65" s="80" t="s">
        <v>17</v>
      </c>
      <c r="T65" s="17"/>
      <c r="AA65" s="19"/>
      <c r="AB65" s="19"/>
      <c r="AC65" s="19"/>
      <c r="AD65" s="19"/>
      <c r="AE65" s="19"/>
      <c r="AI65" s="14"/>
      <c r="AL65" s="21"/>
      <c r="AM65" s="21"/>
      <c r="AN65" s="21"/>
      <c r="AO65" s="21"/>
      <c r="AP65" s="21"/>
      <c r="AQ65" s="21"/>
      <c r="AR65" s="21"/>
      <c r="AS65" s="21"/>
      <c r="AT65" s="21"/>
      <c r="AU65" s="21"/>
      <c r="AV65" s="21"/>
      <c r="AW65" s="21"/>
      <c r="AX65" s="21"/>
      <c r="AY65" s="21"/>
      <c r="AZ65" s="21"/>
      <c r="BA65" s="21"/>
      <c r="BB65" s="21"/>
    </row>
    <row r="66" spans="1:54" s="18" customFormat="1" ht="36" customHeight="1" x14ac:dyDescent="0.25">
      <c r="A66" s="17"/>
      <c r="B66" s="191" t="s">
        <v>326</v>
      </c>
      <c r="C66" s="191"/>
      <c r="D66" s="80">
        <v>63.64</v>
      </c>
      <c r="E66" s="80">
        <v>61.699999999999996</v>
      </c>
      <c r="F66" s="80">
        <v>58.86</v>
      </c>
      <c r="G66" s="80">
        <v>58.61</v>
      </c>
      <c r="H66" s="80">
        <v>58.12</v>
      </c>
      <c r="I66" s="80">
        <v>59.23</v>
      </c>
      <c r="J66" s="80">
        <v>55.43</v>
      </c>
      <c r="K66" s="80">
        <v>55.61</v>
      </c>
      <c r="L66" s="80">
        <v>55.04</v>
      </c>
      <c r="M66" s="80">
        <v>51.8</v>
      </c>
      <c r="N66" s="80">
        <v>51.8</v>
      </c>
      <c r="O66" s="80">
        <v>51.69</v>
      </c>
      <c r="P66" s="80">
        <v>51.12</v>
      </c>
      <c r="Q66" s="80">
        <v>50.05</v>
      </c>
      <c r="R66" s="80">
        <v>49.02</v>
      </c>
      <c r="S66" s="80" t="s">
        <v>17</v>
      </c>
      <c r="T66" s="17"/>
      <c r="AA66" s="19"/>
      <c r="AB66" s="19"/>
      <c r="AC66" s="19"/>
      <c r="AD66" s="19"/>
      <c r="AE66" s="19"/>
      <c r="AI66" s="14"/>
      <c r="AL66" s="21"/>
      <c r="AM66" s="21"/>
      <c r="AN66" s="21"/>
      <c r="AO66" s="21"/>
      <c r="AP66" s="21"/>
      <c r="AQ66" s="21"/>
      <c r="AR66" s="21"/>
      <c r="AS66" s="21"/>
      <c r="AT66" s="21"/>
      <c r="AU66" s="21"/>
      <c r="AV66" s="21"/>
      <c r="AW66" s="21"/>
      <c r="AX66" s="21"/>
      <c r="AY66" s="21"/>
      <c r="AZ66" s="21"/>
      <c r="BA66" s="21"/>
      <c r="BB66" s="21"/>
    </row>
    <row r="67" spans="1:54" s="18" customFormat="1" ht="36" customHeight="1" x14ac:dyDescent="0.25">
      <c r="A67" s="27"/>
      <c r="B67" s="190" t="s">
        <v>327</v>
      </c>
      <c r="C67" s="190"/>
      <c r="D67" s="84">
        <v>99.169999999999987</v>
      </c>
      <c r="E67" s="84">
        <v>96.54</v>
      </c>
      <c r="F67" s="84">
        <v>92.2</v>
      </c>
      <c r="G67" s="84">
        <v>91.44</v>
      </c>
      <c r="H67" s="84">
        <v>90.399999999999991</v>
      </c>
      <c r="I67" s="84">
        <v>91.539999999999992</v>
      </c>
      <c r="J67" s="84">
        <v>86.72</v>
      </c>
      <c r="K67" s="84">
        <v>86.2</v>
      </c>
      <c r="L67" s="84">
        <v>84.51</v>
      </c>
      <c r="M67" s="84">
        <v>79.990000000000009</v>
      </c>
      <c r="N67" s="84">
        <v>79.19</v>
      </c>
      <c r="O67" s="84">
        <v>78.259999999999991</v>
      </c>
      <c r="P67" s="84">
        <v>77.39</v>
      </c>
      <c r="Q67" s="84">
        <v>74.940000000000012</v>
      </c>
      <c r="R67" s="84">
        <v>72.599999999999994</v>
      </c>
      <c r="S67" s="84" t="s">
        <v>17</v>
      </c>
      <c r="T67" s="27"/>
      <c r="AA67" s="19"/>
      <c r="AB67" s="19"/>
      <c r="AC67" s="19"/>
      <c r="AD67" s="19"/>
      <c r="AE67" s="19"/>
      <c r="AI67" s="14"/>
      <c r="AL67" s="21"/>
      <c r="AM67" s="21"/>
      <c r="AN67" s="21"/>
      <c r="AO67" s="21"/>
      <c r="AP67" s="21"/>
      <c r="AQ67" s="21"/>
      <c r="AR67" s="21"/>
      <c r="AS67" s="21"/>
      <c r="AT67" s="21"/>
      <c r="AU67" s="21"/>
      <c r="AV67" s="21"/>
      <c r="AW67" s="21"/>
      <c r="AX67" s="21"/>
      <c r="AY67" s="21"/>
      <c r="AZ67" s="21"/>
      <c r="BA67" s="21"/>
      <c r="BB67" s="21"/>
    </row>
    <row r="68" spans="1:54" s="22" customFormat="1" ht="18" x14ac:dyDescent="0.25">
      <c r="AL68" s="28"/>
      <c r="AM68" s="28"/>
      <c r="AN68" s="28"/>
      <c r="AO68" s="28"/>
      <c r="AP68" s="28"/>
      <c r="AQ68" s="28"/>
      <c r="AR68" s="28"/>
      <c r="AS68" s="28"/>
      <c r="AT68" s="28"/>
      <c r="AU68" s="28"/>
      <c r="AV68" s="28"/>
      <c r="AW68" s="28"/>
      <c r="AX68" s="28"/>
      <c r="AY68" s="28"/>
      <c r="AZ68" s="28"/>
      <c r="BA68" s="28"/>
      <c r="BB68" s="28"/>
    </row>
    <row r="69" spans="1:54" s="64" customFormat="1" ht="18.75" customHeight="1" x14ac:dyDescent="0.2">
      <c r="A69" s="185" t="s">
        <v>103</v>
      </c>
      <c r="B69" s="185"/>
      <c r="C69" s="185"/>
      <c r="D69" s="184"/>
      <c r="E69" s="184"/>
      <c r="F69" s="184"/>
      <c r="G69" s="184"/>
      <c r="H69" s="184"/>
      <c r="I69" s="184"/>
      <c r="J69" s="184"/>
      <c r="K69" s="184"/>
      <c r="L69" s="184"/>
      <c r="M69" s="184"/>
      <c r="N69" s="184"/>
      <c r="O69" s="184"/>
      <c r="S69" s="14"/>
      <c r="Y69" s="65"/>
      <c r="Z69" s="66"/>
    </row>
    <row r="70" spans="1:54" x14ac:dyDescent="0.25">
      <c r="I70" s="29"/>
      <c r="J70" s="29"/>
      <c r="K70" s="29"/>
      <c r="L70" s="29"/>
      <c r="M70" s="29"/>
      <c r="N70" s="29"/>
      <c r="O70" s="29"/>
      <c r="P70" s="29"/>
      <c r="Q70" s="29"/>
      <c r="R70" s="29"/>
      <c r="S70" s="29"/>
    </row>
    <row r="71" spans="1:54" x14ac:dyDescent="0.25">
      <c r="I71" s="29"/>
      <c r="J71" s="29"/>
      <c r="K71" s="29"/>
      <c r="L71" s="29"/>
      <c r="M71" s="29"/>
      <c r="N71" s="29"/>
      <c r="O71" s="29"/>
      <c r="P71" s="29"/>
      <c r="Q71" s="29"/>
      <c r="R71" s="29"/>
      <c r="S71" s="29"/>
    </row>
    <row r="72" spans="1:54" x14ac:dyDescent="0.25">
      <c r="I72" s="29"/>
      <c r="J72" s="29"/>
      <c r="K72" s="29"/>
      <c r="L72" s="29"/>
      <c r="M72" s="29"/>
      <c r="N72" s="29"/>
      <c r="O72" s="29"/>
      <c r="P72" s="29"/>
      <c r="Q72" s="29"/>
      <c r="R72" s="29"/>
      <c r="S72" s="29"/>
    </row>
  </sheetData>
  <mergeCells count="15">
    <mergeCell ref="V3:W3"/>
    <mergeCell ref="B34:C34"/>
    <mergeCell ref="B3:C3"/>
    <mergeCell ref="B4:C4"/>
    <mergeCell ref="B13:C13"/>
    <mergeCell ref="B20:C20"/>
    <mergeCell ref="B30:C30"/>
    <mergeCell ref="B66:C66"/>
    <mergeCell ref="B67:C67"/>
    <mergeCell ref="B38:C38"/>
    <mergeCell ref="B42:C42"/>
    <mergeCell ref="B48:C48"/>
    <mergeCell ref="B56:C56"/>
    <mergeCell ref="B64:C64"/>
    <mergeCell ref="B65:C65"/>
  </mergeCells>
  <hyperlinks>
    <hyperlink ref="V3" location="Índice!A1" display="Volver al índice"/>
  </hyperlinks>
  <pageMargins left="0.18" right="0.25" top="0.75" bottom="0.75" header="0.3" footer="0.3"/>
  <pageSetup paperSize="9" scale="32" orientation="portrait" r:id="rId1"/>
  <drawing r:id="rId2"/>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40">
    <tabColor rgb="FFFFC081"/>
    <pageSetUpPr fitToPage="1"/>
  </sheetPr>
  <dimension ref="A1:BB72"/>
  <sheetViews>
    <sheetView showGridLines="0" zoomScale="60" zoomScaleNormal="60" workbookViewId="0"/>
  </sheetViews>
  <sheetFormatPr baseColWidth="10" defaultColWidth="11.42578125" defaultRowHeight="11.25" x14ac:dyDescent="0.25"/>
  <cols>
    <col min="1" max="1" width="2.28515625" style="14" customWidth="1"/>
    <col min="2" max="2" width="5.7109375" style="14" customWidth="1"/>
    <col min="3" max="3" width="72.42578125" style="14" customWidth="1"/>
    <col min="4" max="8" width="15" style="14" customWidth="1"/>
    <col min="9" max="18" width="15" style="30" customWidth="1"/>
    <col min="19" max="19" width="16.85546875" style="30" customWidth="1"/>
    <col min="20" max="20" width="2.28515625" style="14" customWidth="1"/>
    <col min="21" max="27" width="11.42578125" style="14"/>
    <col min="28" max="28" width="16.140625" style="14" bestFit="1" customWidth="1"/>
    <col min="29" max="37" width="11.42578125" style="14"/>
    <col min="38" max="54" width="11.42578125" style="16"/>
    <col min="55" max="16384" width="11.42578125" style="14"/>
  </cols>
  <sheetData>
    <row r="1" spans="1:54" s="6" customFormat="1" ht="39.75" customHeight="1" x14ac:dyDescent="0.25">
      <c r="D1" s="7"/>
      <c r="E1" s="7"/>
      <c r="F1" s="7"/>
      <c r="G1" s="7"/>
      <c r="H1" s="7"/>
      <c r="I1" s="7"/>
      <c r="J1" s="7"/>
      <c r="K1" s="7"/>
      <c r="L1" s="7"/>
      <c r="AB1" s="8" t="e">
        <f ca="1">YEAR(TODAY())-1 &amp; ": " &amp; FIXED(HLOOKUP(YEAR(TODAY())-1,D3:AE4,2,FALSE)) &amp;
" Mtep"</f>
        <v>#N/A</v>
      </c>
      <c r="AL1" s="9"/>
      <c r="AM1" s="9"/>
      <c r="AN1" s="9"/>
      <c r="AO1" s="9"/>
      <c r="AP1" s="9"/>
      <c r="AQ1" s="9"/>
      <c r="AR1" s="9"/>
      <c r="AS1" s="9"/>
      <c r="AT1" s="9"/>
      <c r="AU1" s="9"/>
      <c r="AV1" s="9"/>
      <c r="AW1" s="9"/>
      <c r="AX1" s="9"/>
      <c r="AY1" s="9"/>
      <c r="AZ1" s="9"/>
      <c r="BA1" s="9"/>
      <c r="BB1" s="9"/>
    </row>
    <row r="2" spans="1:54" s="6" customFormat="1" ht="39.75" customHeight="1" x14ac:dyDescent="0.25">
      <c r="D2" s="7"/>
      <c r="E2" s="7"/>
      <c r="F2" s="7"/>
      <c r="G2" s="7"/>
      <c r="H2" s="7"/>
      <c r="I2" s="7"/>
      <c r="J2" s="7"/>
      <c r="K2" s="7"/>
      <c r="L2" s="7"/>
      <c r="S2" s="70"/>
      <c r="W2" s="11"/>
      <c r="Y2" s="12"/>
      <c r="AL2" s="9"/>
      <c r="AM2" s="9"/>
      <c r="AN2" s="9"/>
      <c r="AO2" s="9"/>
      <c r="AP2" s="9"/>
      <c r="AQ2" s="9"/>
      <c r="AR2" s="9"/>
      <c r="AS2" s="9"/>
      <c r="AT2" s="9"/>
      <c r="AU2" s="9"/>
      <c r="AV2" s="9"/>
      <c r="AW2" s="9"/>
      <c r="AX2" s="9"/>
      <c r="AY2" s="9"/>
      <c r="AZ2" s="9"/>
      <c r="BA2" s="9"/>
      <c r="BB2" s="9"/>
    </row>
    <row r="3" spans="1:54" ht="65.25" customHeight="1" x14ac:dyDescent="0.25">
      <c r="A3" s="71"/>
      <c r="B3" s="193" t="s">
        <v>296</v>
      </c>
      <c r="C3" s="193"/>
      <c r="D3" s="13">
        <v>2005</v>
      </c>
      <c r="E3" s="13">
        <v>2006</v>
      </c>
      <c r="F3" s="13">
        <v>2007</v>
      </c>
      <c r="G3" s="13">
        <v>2008</v>
      </c>
      <c r="H3" s="13">
        <v>2009</v>
      </c>
      <c r="I3" s="13">
        <v>2010</v>
      </c>
      <c r="J3" s="13">
        <v>2011</v>
      </c>
      <c r="K3" s="13">
        <v>2012</v>
      </c>
      <c r="L3" s="13">
        <v>2013</v>
      </c>
      <c r="M3" s="13">
        <v>2014</v>
      </c>
      <c r="N3" s="13">
        <v>2015</v>
      </c>
      <c r="O3" s="13">
        <v>2016</v>
      </c>
      <c r="P3" s="13">
        <v>2017</v>
      </c>
      <c r="Q3" s="13">
        <v>2018</v>
      </c>
      <c r="R3" s="13">
        <v>2019</v>
      </c>
      <c r="S3" s="73" t="s">
        <v>342</v>
      </c>
      <c r="T3" s="71"/>
      <c r="V3" s="192" t="s">
        <v>168</v>
      </c>
      <c r="W3" s="192"/>
      <c r="AF3" s="15"/>
    </row>
    <row r="4" spans="1:54" s="18" customFormat="1" ht="36" customHeight="1" x14ac:dyDescent="0.2">
      <c r="A4" s="61"/>
      <c r="B4" s="189" t="s">
        <v>256</v>
      </c>
      <c r="C4" s="189"/>
      <c r="D4" s="75">
        <v>337.85097726000004</v>
      </c>
      <c r="E4" s="75">
        <v>347.18146072999997</v>
      </c>
      <c r="F4" s="75">
        <v>328.75570319999997</v>
      </c>
      <c r="G4" s="75">
        <v>331.67984407</v>
      </c>
      <c r="H4" s="75">
        <v>310.56259904000001</v>
      </c>
      <c r="I4" s="75">
        <v>326.54093590999997</v>
      </c>
      <c r="J4" s="75">
        <v>310.06133141999999</v>
      </c>
      <c r="K4" s="75">
        <v>311.37121096999999</v>
      </c>
      <c r="L4" s="75">
        <v>318.12403723999995</v>
      </c>
      <c r="M4" s="75">
        <v>306.21490103000002</v>
      </c>
      <c r="N4" s="75">
        <v>308.30725619999998</v>
      </c>
      <c r="O4" s="75">
        <v>310.22703645999997</v>
      </c>
      <c r="P4" s="75">
        <v>311.35872752999995</v>
      </c>
      <c r="Q4" s="75">
        <v>301.75720753999997</v>
      </c>
      <c r="R4" s="75">
        <v>295.54342909000002</v>
      </c>
      <c r="S4" s="75">
        <v>100</v>
      </c>
      <c r="T4" s="61"/>
      <c r="AA4" s="19"/>
      <c r="AB4" s="19"/>
      <c r="AC4" s="19"/>
      <c r="AD4" s="19"/>
      <c r="AE4" s="20"/>
      <c r="AI4" s="14"/>
      <c r="AL4" s="21"/>
      <c r="AM4" s="21">
        <v>2006</v>
      </c>
      <c r="AN4" s="21">
        <v>2007</v>
      </c>
      <c r="AO4" s="21">
        <v>2008</v>
      </c>
      <c r="AP4" s="21">
        <v>2009</v>
      </c>
      <c r="AQ4" s="21">
        <v>2010</v>
      </c>
      <c r="AR4" s="21">
        <v>2011</v>
      </c>
      <c r="AS4" s="21">
        <v>2012</v>
      </c>
      <c r="AT4" s="21">
        <v>2013</v>
      </c>
      <c r="AU4" s="21">
        <v>2014</v>
      </c>
      <c r="AV4" s="21">
        <v>2015</v>
      </c>
      <c r="AW4" s="21">
        <v>2016</v>
      </c>
      <c r="AX4" s="21">
        <v>2017</v>
      </c>
      <c r="AY4" s="21">
        <v>2018</v>
      </c>
      <c r="AZ4" s="21">
        <v>2019</v>
      </c>
      <c r="BA4" s="21"/>
      <c r="BB4" s="21"/>
    </row>
    <row r="5" spans="1:54" s="115" customFormat="1" ht="22.5" customHeight="1" x14ac:dyDescent="0.25">
      <c r="B5" s="121"/>
      <c r="C5" s="81" t="s">
        <v>4</v>
      </c>
      <c r="D5" s="83">
        <v>116.76205299999999</v>
      </c>
      <c r="E5" s="83">
        <v>116.60004929999999</v>
      </c>
      <c r="F5" s="83">
        <v>104.55587519999999</v>
      </c>
      <c r="G5" s="83">
        <v>110.5097983</v>
      </c>
      <c r="H5" s="83">
        <v>103.4130172</v>
      </c>
      <c r="I5" s="83">
        <v>104.6995702</v>
      </c>
      <c r="J5" s="83">
        <v>101.19483719999999</v>
      </c>
      <c r="K5" s="83">
        <v>100.8269662</v>
      </c>
      <c r="L5" s="83">
        <v>103.16085150000001</v>
      </c>
      <c r="M5" s="83">
        <v>100.9923565</v>
      </c>
      <c r="N5" s="83">
        <v>101.24181129999999</v>
      </c>
      <c r="O5" s="83">
        <v>101.4250588</v>
      </c>
      <c r="P5" s="83">
        <v>102.964004</v>
      </c>
      <c r="Q5" s="83">
        <v>97.683582309999991</v>
      </c>
      <c r="R5" s="83">
        <v>99.596944099999988</v>
      </c>
      <c r="S5" s="83">
        <v>33.699596843234282</v>
      </c>
      <c r="AA5" s="123"/>
      <c r="AB5" s="123"/>
      <c r="AL5" s="124" t="s">
        <v>325</v>
      </c>
      <c r="AM5" s="125">
        <f>+E4/D4-1</f>
        <v>2.7617156965686229E-2</v>
      </c>
      <c r="AN5" s="125">
        <f t="shared" ref="AN5:AZ5" si="0">+F4/E4-1</f>
        <v>-5.3072412021244242E-2</v>
      </c>
      <c r="AO5" s="125">
        <f t="shared" si="0"/>
        <v>8.894570775616728E-3</v>
      </c>
      <c r="AP5" s="125">
        <f t="shared" si="0"/>
        <v>-6.3667555950560728E-2</v>
      </c>
      <c r="AQ5" s="125">
        <f t="shared" si="0"/>
        <v>5.1449649505096895E-2</v>
      </c>
      <c r="AR5" s="125">
        <f t="shared" si="0"/>
        <v>-5.0467193168522217E-2</v>
      </c>
      <c r="AS5" s="125">
        <f t="shared" si="0"/>
        <v>4.2245820980033599E-3</v>
      </c>
      <c r="AT5" s="125">
        <f t="shared" si="0"/>
        <v>2.1687381594988064E-2</v>
      </c>
      <c r="AU5" s="125">
        <f t="shared" si="0"/>
        <v>-3.7435511988725967E-2</v>
      </c>
      <c r="AV5" s="125">
        <f t="shared" si="0"/>
        <v>6.8329632652166516E-3</v>
      </c>
      <c r="AW5" s="125">
        <f t="shared" si="0"/>
        <v>6.2268409886356846E-3</v>
      </c>
      <c r="AX5" s="125">
        <f t="shared" si="0"/>
        <v>3.6479446888759703E-3</v>
      </c>
      <c r="AY5" s="125">
        <f t="shared" si="0"/>
        <v>-3.0837484679387628E-2</v>
      </c>
      <c r="AZ5" s="125">
        <f t="shared" si="0"/>
        <v>-2.0591980223624851E-2</v>
      </c>
      <c r="BA5" s="124"/>
      <c r="BB5" s="124"/>
    </row>
    <row r="6" spans="1:54" s="115" customFormat="1" ht="22.5" customHeight="1" x14ac:dyDescent="0.25">
      <c r="B6" s="121"/>
      <c r="C6" s="81" t="s">
        <v>0</v>
      </c>
      <c r="D6" s="83">
        <v>77.759563720000003</v>
      </c>
      <c r="E6" s="83">
        <v>79.273474090000008</v>
      </c>
      <c r="F6" s="83">
        <v>76.472687430000008</v>
      </c>
      <c r="G6" s="83">
        <v>77.140265290000002</v>
      </c>
      <c r="H6" s="83">
        <v>72.709981759999991</v>
      </c>
      <c r="I6" s="83">
        <v>75.882166870000006</v>
      </c>
      <c r="J6" s="83">
        <v>69.575718649999999</v>
      </c>
      <c r="K6" s="83">
        <v>69.799295629999989</v>
      </c>
      <c r="L6" s="83">
        <v>73.081223190000003</v>
      </c>
      <c r="M6" s="83">
        <v>63.356251829999998</v>
      </c>
      <c r="N6" s="83">
        <v>65.135668510000002</v>
      </c>
      <c r="O6" s="83">
        <v>70.288342069999999</v>
      </c>
      <c r="P6" s="83">
        <v>75.319028880000005</v>
      </c>
      <c r="Q6" s="83">
        <v>73.228840899999994</v>
      </c>
      <c r="R6" s="83">
        <v>75.625256410000006</v>
      </c>
      <c r="S6" s="83">
        <v>25.588542652717994</v>
      </c>
      <c r="AF6" s="24"/>
      <c r="AL6" s="124" t="s">
        <v>324</v>
      </c>
      <c r="AM6" s="125">
        <f>+E64/D64-1</f>
        <v>1.3911568296697485E-2</v>
      </c>
      <c r="AN6" s="125">
        <f t="shared" ref="AN6:AZ6" si="1">+F64/E64-1</f>
        <v>-3.6443688133680485E-2</v>
      </c>
      <c r="AO6" s="125">
        <f t="shared" si="1"/>
        <v>1.1102194891340345E-2</v>
      </c>
      <c r="AP6" s="125">
        <f t="shared" si="1"/>
        <v>-7.1001447059356293E-2</v>
      </c>
      <c r="AQ6" s="125">
        <f t="shared" si="1"/>
        <v>5.8591854123228426E-2</v>
      </c>
      <c r="AR6" s="125">
        <f t="shared" si="1"/>
        <v>-3.7107887439260634E-2</v>
      </c>
      <c r="AS6" s="125">
        <f t="shared" si="1"/>
        <v>2.1146870386230754E-2</v>
      </c>
      <c r="AT6" s="125">
        <f t="shared" si="1"/>
        <v>2.7078969163919719E-2</v>
      </c>
      <c r="AU6" s="125">
        <f t="shared" si="1"/>
        <v>-4.9267895077270807E-2</v>
      </c>
      <c r="AV6" s="125">
        <f t="shared" si="1"/>
        <v>6.4264447188178142E-3</v>
      </c>
      <c r="AW6" s="125">
        <f t="shared" si="1"/>
        <v>5.7780545386014737E-3</v>
      </c>
      <c r="AX6" s="125">
        <f t="shared" si="1"/>
        <v>-1.7652043306635168E-2</v>
      </c>
      <c r="AY6" s="125">
        <f t="shared" si="1"/>
        <v>-3.4909925554306831E-2</v>
      </c>
      <c r="AZ6" s="125">
        <f t="shared" si="1"/>
        <v>-6.461990788214067E-2</v>
      </c>
      <c r="BA6" s="124"/>
      <c r="BB6" s="124"/>
    </row>
    <row r="7" spans="1:54" s="24" customFormat="1" ht="22.5" customHeight="1" x14ac:dyDescent="0.25">
      <c r="B7" s="81"/>
      <c r="C7" s="81" t="s">
        <v>5</v>
      </c>
      <c r="D7" s="83">
        <v>81.904369099999997</v>
      </c>
      <c r="E7" s="83">
        <v>86.117460789999996</v>
      </c>
      <c r="F7" s="83">
        <v>86.114809469999997</v>
      </c>
      <c r="G7" s="83">
        <v>80.207462739999997</v>
      </c>
      <c r="H7" s="83">
        <v>72.067795419999996</v>
      </c>
      <c r="I7" s="83">
        <v>78.949567139999999</v>
      </c>
      <c r="J7" s="83">
        <v>78.108315849999997</v>
      </c>
      <c r="K7" s="83">
        <v>80.157983680000001</v>
      </c>
      <c r="L7" s="83">
        <v>81.64605671999999</v>
      </c>
      <c r="M7" s="83">
        <v>79.594080259999998</v>
      </c>
      <c r="N7" s="83">
        <v>79.415301020000001</v>
      </c>
      <c r="O7" s="83">
        <v>77.230662690000003</v>
      </c>
      <c r="P7" s="83">
        <v>71.413604579999998</v>
      </c>
      <c r="Q7" s="83">
        <v>68.915797619999992</v>
      </c>
      <c r="R7" s="83">
        <v>54.851200550000001</v>
      </c>
      <c r="S7" s="83">
        <v>18.559438360342128</v>
      </c>
      <c r="AF7" s="115"/>
      <c r="AI7" s="115"/>
      <c r="AL7" s="25"/>
      <c r="AM7" s="25"/>
      <c r="AN7" s="25"/>
      <c r="AO7" s="25"/>
      <c r="AP7" s="25"/>
      <c r="AQ7" s="25"/>
      <c r="AR7" s="25"/>
      <c r="AS7" s="25"/>
      <c r="AT7" s="25"/>
      <c r="AU7" s="25"/>
      <c r="AV7" s="25"/>
      <c r="AW7" s="25"/>
      <c r="AX7" s="25"/>
      <c r="AY7" s="25"/>
      <c r="AZ7" s="25"/>
      <c r="BA7" s="25"/>
      <c r="BB7" s="25"/>
    </row>
    <row r="8" spans="1:54" s="24" customFormat="1" ht="22.5" customHeight="1" x14ac:dyDescent="0.25">
      <c r="B8" s="81"/>
      <c r="C8" s="81" t="s">
        <v>1</v>
      </c>
      <c r="D8" s="83">
        <v>42.493111329999998</v>
      </c>
      <c r="E8" s="83">
        <v>43.591305009999999</v>
      </c>
      <c r="F8" s="83">
        <v>36.624003599999995</v>
      </c>
      <c r="G8" s="83">
        <v>38.698687970000002</v>
      </c>
      <c r="H8" s="83">
        <v>35.164088790000001</v>
      </c>
      <c r="I8" s="83">
        <v>36.629736940000001</v>
      </c>
      <c r="J8" s="83">
        <v>28.137890429999999</v>
      </c>
      <c r="K8" s="83">
        <v>25.919872759999997</v>
      </c>
      <c r="L8" s="83">
        <v>25.354357740000001</v>
      </c>
      <c r="M8" s="83">
        <v>25.31240017</v>
      </c>
      <c r="N8" s="83">
        <v>23.919982319999999</v>
      </c>
      <c r="O8" s="83">
        <v>22.0561282</v>
      </c>
      <c r="P8" s="83">
        <v>19.890492340000002</v>
      </c>
      <c r="Q8" s="83">
        <v>19.80719156</v>
      </c>
      <c r="R8" s="83">
        <v>19.572632710000001</v>
      </c>
      <c r="S8" s="83">
        <v>6.6225910588726595</v>
      </c>
      <c r="AF8" s="115"/>
      <c r="AL8" s="25"/>
      <c r="AM8" s="25"/>
      <c r="AN8" s="25"/>
      <c r="AO8" s="25"/>
      <c r="AP8" s="25"/>
      <c r="AQ8" s="25"/>
      <c r="AR8" s="25"/>
      <c r="AS8" s="25"/>
      <c r="AT8" s="25"/>
      <c r="AU8" s="25"/>
      <c r="AV8" s="25"/>
      <c r="AW8" s="25"/>
      <c r="AX8" s="25"/>
      <c r="AY8" s="25"/>
      <c r="AZ8" s="25"/>
      <c r="BA8" s="25"/>
      <c r="BB8" s="25"/>
    </row>
    <row r="9" spans="1:54" s="24" customFormat="1" ht="22.5" customHeight="1" x14ac:dyDescent="0.25">
      <c r="B9" s="81"/>
      <c r="C9" s="81" t="s">
        <v>6</v>
      </c>
      <c r="D9" s="83">
        <v>1.688868</v>
      </c>
      <c r="E9" s="83">
        <v>1.720688</v>
      </c>
      <c r="F9" s="83">
        <v>1.8205340000000001</v>
      </c>
      <c r="G9" s="83">
        <v>1.7580979999999999</v>
      </c>
      <c r="H9" s="83">
        <v>1.636666</v>
      </c>
      <c r="I9" s="83">
        <v>1.8019580000000002</v>
      </c>
      <c r="J9" s="83">
        <v>1.519706</v>
      </c>
      <c r="K9" s="83">
        <v>1.87093</v>
      </c>
      <c r="L9" s="83">
        <v>1.9778279999999999</v>
      </c>
      <c r="M9" s="83">
        <v>1.684482</v>
      </c>
      <c r="N9" s="83">
        <v>1.6320219999999999</v>
      </c>
      <c r="O9" s="83">
        <v>1.767042</v>
      </c>
      <c r="P9" s="83">
        <v>1.7329000000000001</v>
      </c>
      <c r="Q9" s="83">
        <v>1.4790101</v>
      </c>
      <c r="R9" s="83">
        <v>1.7455145399999998</v>
      </c>
      <c r="S9" s="83">
        <v>0.59061185876287892</v>
      </c>
      <c r="AF9" s="115"/>
      <c r="AL9" s="25"/>
      <c r="AM9" s="25"/>
      <c r="AN9" s="25"/>
      <c r="AO9" s="25"/>
      <c r="AP9" s="25"/>
      <c r="AQ9" s="25"/>
      <c r="AR9" s="25"/>
      <c r="AS9" s="25"/>
      <c r="AT9" s="25"/>
      <c r="AU9" s="25"/>
      <c r="AV9" s="25"/>
      <c r="AW9" s="25"/>
      <c r="AX9" s="25"/>
      <c r="AY9" s="25"/>
      <c r="AZ9" s="25"/>
      <c r="BA9" s="25"/>
      <c r="BB9" s="25"/>
    </row>
    <row r="10" spans="1:54" s="24" customFormat="1" ht="22.5" customHeight="1" x14ac:dyDescent="0.25">
      <c r="B10" s="81"/>
      <c r="C10" s="81" t="s">
        <v>7</v>
      </c>
      <c r="D10" s="83">
        <v>14.60757621</v>
      </c>
      <c r="E10" s="83">
        <v>17.836952180000001</v>
      </c>
      <c r="F10" s="83">
        <v>20.328244980000001</v>
      </c>
      <c r="G10" s="83">
        <v>20.593480679999999</v>
      </c>
      <c r="H10" s="83">
        <v>22.039005109999998</v>
      </c>
      <c r="I10" s="83">
        <v>24.847029330000002</v>
      </c>
      <c r="J10" s="83">
        <v>25.1355866</v>
      </c>
      <c r="K10" s="83">
        <v>27.106434840000002</v>
      </c>
      <c r="L10" s="83">
        <v>27.685720620000001</v>
      </c>
      <c r="M10" s="83">
        <v>29.183952300000001</v>
      </c>
      <c r="N10" s="83">
        <v>29.949539919999999</v>
      </c>
      <c r="O10" s="83">
        <v>30.68845649</v>
      </c>
      <c r="P10" s="83">
        <v>31.01292681</v>
      </c>
      <c r="Q10" s="83">
        <v>30.116526720000003</v>
      </c>
      <c r="R10" s="83">
        <v>30.588833879999999</v>
      </c>
      <c r="S10" s="83">
        <v>10.350030103590958</v>
      </c>
      <c r="AL10" s="25"/>
      <c r="AM10" s="25"/>
      <c r="AN10" s="25"/>
      <c r="AO10" s="25"/>
      <c r="AP10" s="25"/>
      <c r="AQ10" s="25"/>
      <c r="AR10" s="25"/>
      <c r="AS10" s="25"/>
      <c r="AT10" s="25"/>
      <c r="AU10" s="25"/>
      <c r="AV10" s="25"/>
      <c r="AW10" s="25"/>
      <c r="AX10" s="25"/>
      <c r="AY10" s="25"/>
      <c r="AZ10" s="25"/>
      <c r="BA10" s="25"/>
      <c r="BB10" s="25"/>
    </row>
    <row r="11" spans="1:54" s="24" customFormat="1" ht="22.5" customHeight="1" x14ac:dyDescent="0.25">
      <c r="B11" s="81"/>
      <c r="C11" s="126" t="s">
        <v>18</v>
      </c>
      <c r="D11" s="83">
        <v>2.451946</v>
      </c>
      <c r="E11" s="83">
        <v>2.8319800000000002</v>
      </c>
      <c r="F11" s="83">
        <v>3.6797680000000001</v>
      </c>
      <c r="G11" s="83">
        <v>3.8694839999999999</v>
      </c>
      <c r="H11" s="83">
        <v>3.889866</v>
      </c>
      <c r="I11" s="83">
        <v>4.2588919999999995</v>
      </c>
      <c r="J11" s="83">
        <v>5.8894520000000004</v>
      </c>
      <c r="K11" s="83">
        <v>6.6262999999999996</v>
      </c>
      <c r="L11" s="83">
        <v>7.1137479999999993</v>
      </c>
      <c r="M11" s="83">
        <v>8.0335180000000008</v>
      </c>
      <c r="N11" s="83">
        <v>10.142151999999999</v>
      </c>
      <c r="O11" s="83">
        <v>10.035855999999999</v>
      </c>
      <c r="P11" s="83">
        <v>12.478083999999999</v>
      </c>
      <c r="Q11" s="83">
        <v>13.57060092</v>
      </c>
      <c r="R11" s="83">
        <v>15.120749759999999</v>
      </c>
      <c r="S11" s="83">
        <v>5.1162530686464258</v>
      </c>
      <c r="AL11" s="25"/>
      <c r="AM11" s="25"/>
      <c r="AN11" s="25"/>
      <c r="AO11" s="25"/>
      <c r="AP11" s="25"/>
      <c r="AQ11" s="25"/>
      <c r="AR11" s="25"/>
      <c r="AS11" s="25"/>
      <c r="AT11" s="25"/>
      <c r="AU11" s="25"/>
      <c r="AV11" s="25"/>
      <c r="AW11" s="25"/>
      <c r="AX11" s="25"/>
      <c r="AY11" s="25"/>
      <c r="AZ11" s="25"/>
      <c r="BA11" s="25"/>
      <c r="BB11" s="25"/>
    </row>
    <row r="12" spans="1:54" s="24" customFormat="1" ht="27" customHeight="1" x14ac:dyDescent="0.25">
      <c r="A12" s="23"/>
      <c r="B12" s="77"/>
      <c r="C12" s="78" t="s">
        <v>19</v>
      </c>
      <c r="D12" s="79">
        <v>0.18348990000004051</v>
      </c>
      <c r="E12" s="79">
        <v>-0.79044864000002235</v>
      </c>
      <c r="F12" s="79">
        <v>-0.84021948000008706</v>
      </c>
      <c r="G12" s="79">
        <v>-1.0974329099999522</v>
      </c>
      <c r="H12" s="79">
        <v>-0.35782123999996429</v>
      </c>
      <c r="I12" s="79">
        <v>-0.52798457000005783</v>
      </c>
      <c r="J12" s="79">
        <v>0.49982469000002538</v>
      </c>
      <c r="K12" s="79">
        <v>-0.93657214000000977</v>
      </c>
      <c r="L12" s="79">
        <v>-1.8957485300000485</v>
      </c>
      <c r="M12" s="79">
        <v>-1.9421400299999618</v>
      </c>
      <c r="N12" s="79">
        <v>-3.1292208700000401</v>
      </c>
      <c r="O12" s="79">
        <v>-3.2645097900000906</v>
      </c>
      <c r="P12" s="79">
        <v>-3.4523130800000672</v>
      </c>
      <c r="Q12" s="79">
        <v>-3.0443425899999852</v>
      </c>
      <c r="R12" s="79">
        <v>-1.5577028599999494</v>
      </c>
      <c r="S12" s="79">
        <v>-0.52706394616731322</v>
      </c>
      <c r="T12" s="23"/>
      <c r="AL12" s="25"/>
      <c r="AM12" s="25"/>
      <c r="AN12" s="25"/>
      <c r="AO12" s="25"/>
      <c r="AP12" s="25"/>
      <c r="AQ12" s="25"/>
      <c r="AR12" s="25"/>
      <c r="AS12" s="25"/>
      <c r="AT12" s="25"/>
      <c r="AU12" s="25"/>
      <c r="AV12" s="25"/>
      <c r="AW12" s="25"/>
      <c r="AX12" s="25"/>
      <c r="AY12" s="25"/>
      <c r="AZ12" s="25"/>
      <c r="BA12" s="25"/>
      <c r="BB12" s="25"/>
    </row>
    <row r="13" spans="1:54" s="18" customFormat="1" ht="36" customHeight="1" x14ac:dyDescent="0.25">
      <c r="A13" s="17"/>
      <c r="B13" s="191" t="s">
        <v>257</v>
      </c>
      <c r="C13" s="191"/>
      <c r="D13" s="80">
        <v>235.08296861000002</v>
      </c>
      <c r="E13" s="80">
        <v>239.26268747</v>
      </c>
      <c r="F13" s="80">
        <v>225.30910815999999</v>
      </c>
      <c r="G13" s="80">
        <v>231.73615808</v>
      </c>
      <c r="H13" s="80">
        <v>218.86329204999998</v>
      </c>
      <c r="I13" s="80">
        <v>234.34015332000001</v>
      </c>
      <c r="J13" s="80">
        <v>223.56509771999998</v>
      </c>
      <c r="K13" s="80">
        <v>225.82046611999999</v>
      </c>
      <c r="L13" s="80">
        <v>231.21461217999999</v>
      </c>
      <c r="M13" s="80">
        <v>222.51965948</v>
      </c>
      <c r="N13" s="80">
        <v>226.43851322</v>
      </c>
      <c r="O13" s="80">
        <v>229.52815997000002</v>
      </c>
      <c r="P13" s="80">
        <v>233.14598172999999</v>
      </c>
      <c r="Q13" s="80">
        <v>226.62434357999999</v>
      </c>
      <c r="R13" s="80">
        <v>228.00738045999998</v>
      </c>
      <c r="S13" s="80">
        <v>100</v>
      </c>
      <c r="T13" s="17"/>
      <c r="AA13" s="19"/>
      <c r="AB13" s="19"/>
      <c r="AC13" s="19"/>
      <c r="AD13" s="19"/>
      <c r="AE13" s="19"/>
      <c r="AI13" s="14"/>
      <c r="AL13" s="21"/>
      <c r="AM13" s="21"/>
      <c r="AN13" s="21"/>
      <c r="AO13" s="21"/>
      <c r="AP13" s="21"/>
      <c r="AQ13" s="21"/>
      <c r="AR13" s="21"/>
      <c r="AS13" s="21"/>
      <c r="AT13" s="21"/>
      <c r="AU13" s="21"/>
      <c r="AV13" s="21"/>
      <c r="AW13" s="21"/>
      <c r="AX13" s="21"/>
      <c r="AY13" s="21"/>
      <c r="AZ13" s="21"/>
      <c r="BA13" s="21"/>
      <c r="BB13" s="21"/>
    </row>
    <row r="14" spans="1:54" s="24" customFormat="1" ht="22.5" customHeight="1" x14ac:dyDescent="0.25">
      <c r="B14" s="81"/>
      <c r="C14" s="81" t="s">
        <v>4</v>
      </c>
      <c r="D14" s="83">
        <v>104.00917969999999</v>
      </c>
      <c r="E14" s="83">
        <v>104.0930492</v>
      </c>
      <c r="F14" s="83">
        <v>91.954138</v>
      </c>
      <c r="G14" s="83">
        <v>98.395002900000009</v>
      </c>
      <c r="H14" s="83">
        <v>93.367244600000006</v>
      </c>
      <c r="I14" s="83">
        <v>94.666898100000012</v>
      </c>
      <c r="J14" s="83">
        <v>91.878864700000008</v>
      </c>
      <c r="K14" s="83">
        <v>91.843026500000008</v>
      </c>
      <c r="L14" s="83">
        <v>94.0974626</v>
      </c>
      <c r="M14" s="83">
        <v>92.099704899999992</v>
      </c>
      <c r="N14" s="83">
        <v>92.064695</v>
      </c>
      <c r="O14" s="83">
        <v>92.213842600000007</v>
      </c>
      <c r="P14" s="83">
        <v>94.10809789999999</v>
      </c>
      <c r="Q14" s="83">
        <v>89.779802840000002</v>
      </c>
      <c r="R14" s="83">
        <v>91.636109079999997</v>
      </c>
      <c r="S14" s="83">
        <v>40.18997494516455</v>
      </c>
      <c r="AL14" s="25"/>
      <c r="AM14" s="25"/>
      <c r="AN14" s="25"/>
      <c r="AO14" s="25"/>
      <c r="AP14" s="25"/>
      <c r="AQ14" s="25"/>
      <c r="AR14" s="25"/>
      <c r="AS14" s="25"/>
      <c r="AT14" s="25"/>
      <c r="AU14" s="25"/>
      <c r="AV14" s="25"/>
      <c r="AW14" s="25"/>
      <c r="AX14" s="25"/>
      <c r="AY14" s="25"/>
      <c r="AZ14" s="25"/>
      <c r="BA14" s="25"/>
      <c r="BB14" s="25"/>
    </row>
    <row r="15" spans="1:54" s="115" customFormat="1" ht="22.5" customHeight="1" x14ac:dyDescent="0.25">
      <c r="B15" s="121"/>
      <c r="C15" s="81" t="s">
        <v>0</v>
      </c>
      <c r="D15" s="83">
        <v>54.294800360000004</v>
      </c>
      <c r="E15" s="83">
        <v>55.258969739999998</v>
      </c>
      <c r="F15" s="83">
        <v>52.970480280000004</v>
      </c>
      <c r="G15" s="83">
        <v>54.256364380000001</v>
      </c>
      <c r="H15" s="83">
        <v>50.523976649999994</v>
      </c>
      <c r="I15" s="83">
        <v>55.989321709999999</v>
      </c>
      <c r="J15" s="83">
        <v>50.18414405</v>
      </c>
      <c r="K15" s="83">
        <v>52.035877020000001</v>
      </c>
      <c r="L15" s="83">
        <v>54.958591419999998</v>
      </c>
      <c r="M15" s="83">
        <v>49.674270600000007</v>
      </c>
      <c r="N15" s="83">
        <v>51.4077701</v>
      </c>
      <c r="O15" s="83">
        <v>53.940782120000001</v>
      </c>
      <c r="P15" s="83">
        <v>55.016691189999996</v>
      </c>
      <c r="Q15" s="83">
        <v>53.479186159999998</v>
      </c>
      <c r="R15" s="83">
        <v>53.54973923</v>
      </c>
      <c r="S15" s="83">
        <v>23.485967481387906</v>
      </c>
      <c r="AF15" s="24"/>
      <c r="AG15" s="24"/>
      <c r="AH15" s="24"/>
      <c r="AI15" s="24"/>
      <c r="AL15" s="124"/>
      <c r="AM15" s="124"/>
      <c r="AN15" s="124"/>
      <c r="AO15" s="124"/>
      <c r="AP15" s="124"/>
      <c r="AQ15" s="124"/>
      <c r="AR15" s="124"/>
      <c r="AS15" s="124"/>
      <c r="AT15" s="124"/>
      <c r="AU15" s="124"/>
      <c r="AV15" s="124"/>
      <c r="AW15" s="124"/>
      <c r="AX15" s="124"/>
      <c r="AY15" s="124"/>
      <c r="AZ15" s="124"/>
      <c r="BA15" s="124"/>
      <c r="BB15" s="124"/>
    </row>
    <row r="16" spans="1:54" s="24" customFormat="1" ht="22.5" customHeight="1" x14ac:dyDescent="0.25">
      <c r="B16" s="81"/>
      <c r="C16" s="81" t="s">
        <v>5</v>
      </c>
      <c r="D16" s="83">
        <v>11.99714985</v>
      </c>
      <c r="E16" s="83">
        <v>12.86258752</v>
      </c>
      <c r="F16" s="83">
        <v>12.6182721</v>
      </c>
      <c r="G16" s="83">
        <v>12.24201517</v>
      </c>
      <c r="H16" s="83">
        <v>10.028332519999999</v>
      </c>
      <c r="I16" s="83">
        <v>13.002462229999999</v>
      </c>
      <c r="J16" s="83">
        <v>13.201483290000001</v>
      </c>
      <c r="K16" s="83">
        <v>13.28943522</v>
      </c>
      <c r="L16" s="83">
        <v>13.215679850000001</v>
      </c>
      <c r="M16" s="83">
        <v>13.24837535</v>
      </c>
      <c r="N16" s="83">
        <v>14.117192600000001</v>
      </c>
      <c r="O16" s="83">
        <v>13.694041049999999</v>
      </c>
      <c r="P16" s="83">
        <v>13.655651349999999</v>
      </c>
      <c r="Q16" s="83">
        <v>13.596809859999999</v>
      </c>
      <c r="R16" s="83">
        <v>13.429847499999999</v>
      </c>
      <c r="S16" s="83">
        <v>5.890093326323723</v>
      </c>
      <c r="X16" s="127"/>
      <c r="AF16" s="128"/>
      <c r="AI16" s="115"/>
      <c r="AL16" s="25"/>
      <c r="AM16" s="25"/>
      <c r="AN16" s="25"/>
      <c r="AO16" s="25"/>
      <c r="AP16" s="25"/>
      <c r="AQ16" s="25"/>
      <c r="AR16" s="25"/>
      <c r="AS16" s="25"/>
      <c r="AT16" s="25"/>
      <c r="AU16" s="25"/>
      <c r="AV16" s="25"/>
      <c r="AW16" s="25"/>
      <c r="AX16" s="25"/>
      <c r="AY16" s="25"/>
      <c r="AZ16" s="25"/>
      <c r="BA16" s="25"/>
      <c r="BB16" s="25"/>
    </row>
    <row r="17" spans="1:54" s="24" customFormat="1" ht="22.5" customHeight="1" x14ac:dyDescent="0.25">
      <c r="B17" s="81"/>
      <c r="C17" s="81" t="s">
        <v>9</v>
      </c>
      <c r="D17" s="83">
        <v>44.914704</v>
      </c>
      <c r="E17" s="83">
        <v>45.405419999999999</v>
      </c>
      <c r="F17" s="83">
        <v>45.524616000000002</v>
      </c>
      <c r="G17" s="83">
        <v>45.371364</v>
      </c>
      <c r="H17" s="83">
        <v>42.764274</v>
      </c>
      <c r="I17" s="83">
        <v>45.788463999999998</v>
      </c>
      <c r="J17" s="83">
        <v>45.196956</v>
      </c>
      <c r="K17" s="83">
        <v>45.221724000000002</v>
      </c>
      <c r="L17" s="83">
        <v>44.995286</v>
      </c>
      <c r="M17" s="83">
        <v>44.103809999999996</v>
      </c>
      <c r="N17" s="83">
        <v>44.266866</v>
      </c>
      <c r="O17" s="83">
        <v>44.494422</v>
      </c>
      <c r="P17" s="83">
        <v>44.630474</v>
      </c>
      <c r="Q17" s="83">
        <v>44.131848859999998</v>
      </c>
      <c r="R17" s="83">
        <v>43.476924160000003</v>
      </c>
      <c r="S17" s="83">
        <v>19.068209139671815</v>
      </c>
      <c r="X17" s="127"/>
      <c r="AF17" s="128"/>
      <c r="AG17" s="115"/>
      <c r="AH17" s="115"/>
      <c r="AL17" s="25"/>
      <c r="AM17" s="25"/>
      <c r="AN17" s="25"/>
      <c r="AO17" s="25"/>
      <c r="AP17" s="25"/>
      <c r="AQ17" s="25"/>
      <c r="AR17" s="25"/>
      <c r="AS17" s="25"/>
      <c r="AT17" s="25"/>
      <c r="AU17" s="25"/>
      <c r="AV17" s="25"/>
      <c r="AW17" s="25"/>
      <c r="AX17" s="25"/>
      <c r="AY17" s="25"/>
      <c r="AZ17" s="25"/>
      <c r="BA17" s="25"/>
      <c r="BB17" s="25"/>
    </row>
    <row r="18" spans="1:54" s="24" customFormat="1" ht="22.5" customHeight="1" x14ac:dyDescent="0.25">
      <c r="B18" s="81"/>
      <c r="C18" s="81" t="s">
        <v>10</v>
      </c>
      <c r="D18" s="83">
        <v>11.051923889999999</v>
      </c>
      <c r="E18" s="83">
        <v>11.088324629999999</v>
      </c>
      <c r="F18" s="83">
        <v>10.58158047</v>
      </c>
      <c r="G18" s="83">
        <v>10.84070884</v>
      </c>
      <c r="H18" s="83">
        <v>10.713354020000001</v>
      </c>
      <c r="I18" s="83">
        <v>11.80394312</v>
      </c>
      <c r="J18" s="83">
        <v>10.64896006</v>
      </c>
      <c r="K18" s="83">
        <v>10.889911939999999</v>
      </c>
      <c r="L18" s="83">
        <v>11.036780800000001</v>
      </c>
      <c r="M18" s="83">
        <v>9.8598235399999989</v>
      </c>
      <c r="N18" s="83">
        <v>10.333916909999999</v>
      </c>
      <c r="O18" s="83">
        <v>10.53357162</v>
      </c>
      <c r="P18" s="83">
        <v>10.567345009999999</v>
      </c>
      <c r="Q18" s="83">
        <v>10.41608267</v>
      </c>
      <c r="R18" s="83">
        <v>10.16565379</v>
      </c>
      <c r="S18" s="83">
        <v>4.4584757605174943</v>
      </c>
      <c r="AF18" s="128"/>
      <c r="AL18" s="25"/>
      <c r="AM18" s="25"/>
      <c r="AN18" s="25"/>
      <c r="AO18" s="25"/>
      <c r="AP18" s="25"/>
      <c r="AQ18" s="25"/>
      <c r="AR18" s="25"/>
      <c r="AS18" s="25"/>
      <c r="AT18" s="25"/>
      <c r="AU18" s="25"/>
      <c r="AV18" s="25"/>
      <c r="AW18" s="25"/>
      <c r="AX18" s="25"/>
      <c r="AY18" s="25"/>
      <c r="AZ18" s="25"/>
      <c r="BA18" s="25"/>
      <c r="BB18" s="25"/>
    </row>
    <row r="19" spans="1:54" s="24" customFormat="1" ht="27" customHeight="1" x14ac:dyDescent="0.25">
      <c r="B19" s="81"/>
      <c r="C19" s="82" t="s">
        <v>7</v>
      </c>
      <c r="D19" s="83">
        <v>8.81521081</v>
      </c>
      <c r="E19" s="83">
        <v>10.55433639</v>
      </c>
      <c r="F19" s="83">
        <v>11.660021309999999</v>
      </c>
      <c r="G19" s="83">
        <v>10.6307028</v>
      </c>
      <c r="H19" s="83">
        <v>11.46611027</v>
      </c>
      <c r="I19" s="83">
        <v>13.08906416</v>
      </c>
      <c r="J19" s="83">
        <v>12.454689630000001</v>
      </c>
      <c r="K19" s="83">
        <v>12.540491449999999</v>
      </c>
      <c r="L19" s="83">
        <v>12.910811519999999</v>
      </c>
      <c r="M19" s="83">
        <v>13.533675090000001</v>
      </c>
      <c r="N19" s="83">
        <v>14.24807262</v>
      </c>
      <c r="O19" s="83">
        <v>14.651500589999999</v>
      </c>
      <c r="P19" s="83">
        <v>15.16772228</v>
      </c>
      <c r="Q19" s="83">
        <v>15.22061319</v>
      </c>
      <c r="R19" s="83">
        <v>15.7491067</v>
      </c>
      <c r="S19" s="83">
        <v>6.9072793469345237</v>
      </c>
      <c r="AL19" s="25"/>
      <c r="AM19" s="25"/>
      <c r="AN19" s="25"/>
      <c r="AO19" s="25"/>
      <c r="AP19" s="25"/>
      <c r="AQ19" s="25"/>
      <c r="AR19" s="25"/>
      <c r="AS19" s="25"/>
      <c r="AT19" s="25"/>
      <c r="AU19" s="25"/>
      <c r="AV19" s="25"/>
      <c r="AW19" s="25"/>
      <c r="AX19" s="25"/>
      <c r="AY19" s="25"/>
      <c r="AZ19" s="25"/>
      <c r="BA19" s="25"/>
      <c r="BB19" s="25"/>
    </row>
    <row r="20" spans="1:54" s="18" customFormat="1" ht="36" customHeight="1" x14ac:dyDescent="0.25">
      <c r="A20" s="17"/>
      <c r="B20" s="191" t="s">
        <v>258</v>
      </c>
      <c r="C20" s="191"/>
      <c r="D20" s="80">
        <v>53.541794000000003</v>
      </c>
      <c r="E20" s="80">
        <v>54.996311999999996</v>
      </c>
      <c r="F20" s="80">
        <v>55.089708000000002</v>
      </c>
      <c r="G20" s="80">
        <v>55.074915999999995</v>
      </c>
      <c r="H20" s="80">
        <v>51.223061999999999</v>
      </c>
      <c r="I20" s="80">
        <v>54.436537999999999</v>
      </c>
      <c r="J20" s="80">
        <v>52.723847999999997</v>
      </c>
      <c r="K20" s="80">
        <v>54.163831999999999</v>
      </c>
      <c r="L20" s="80">
        <v>54.930694000000003</v>
      </c>
      <c r="M20" s="80">
        <v>53.990370000000006</v>
      </c>
      <c r="N20" s="80">
        <v>55.632368</v>
      </c>
      <c r="O20" s="80">
        <v>55.824233999999997</v>
      </c>
      <c r="P20" s="80">
        <v>56.221347690000002</v>
      </c>
      <c r="Q20" s="80">
        <v>55.636425459999998</v>
      </c>
      <c r="R20" s="80">
        <v>52.947547710000002</v>
      </c>
      <c r="S20" s="80">
        <v>100</v>
      </c>
      <c r="T20" s="17"/>
      <c r="Y20" s="26"/>
      <c r="AA20" s="19"/>
      <c r="AB20" s="19"/>
      <c r="AC20" s="19"/>
      <c r="AD20" s="19"/>
      <c r="AE20" s="19"/>
      <c r="AI20" s="14"/>
      <c r="AL20" s="21"/>
      <c r="AM20" s="21"/>
      <c r="AN20" s="21"/>
      <c r="AO20" s="21"/>
      <c r="AP20" s="21"/>
      <c r="AQ20" s="21"/>
      <c r="AR20" s="21"/>
      <c r="AS20" s="21"/>
      <c r="AT20" s="21"/>
      <c r="AU20" s="21"/>
      <c r="AV20" s="21"/>
      <c r="AW20" s="21"/>
      <c r="AX20" s="21"/>
      <c r="AY20" s="21"/>
      <c r="AZ20" s="21"/>
      <c r="BA20" s="21"/>
      <c r="BB20" s="21"/>
    </row>
    <row r="21" spans="1:54" s="24" customFormat="1" ht="22.5" customHeight="1" x14ac:dyDescent="0.25">
      <c r="B21" s="81"/>
      <c r="C21" s="81" t="s">
        <v>4</v>
      </c>
      <c r="D21" s="83">
        <v>1.0317419999999999</v>
      </c>
      <c r="E21" s="83">
        <v>0.94213000000000002</v>
      </c>
      <c r="F21" s="83">
        <v>0.86060199999999998</v>
      </c>
      <c r="G21" s="83">
        <v>0.83230800000000005</v>
      </c>
      <c r="H21" s="83">
        <v>0.865676</v>
      </c>
      <c r="I21" s="83">
        <v>0.75172600000000001</v>
      </c>
      <c r="J21" s="83">
        <v>0.61593200000000004</v>
      </c>
      <c r="K21" s="83">
        <v>0.65592200000000001</v>
      </c>
      <c r="L21" s="83">
        <v>0.61902800000000002</v>
      </c>
      <c r="M21" s="83">
        <v>0.486674</v>
      </c>
      <c r="N21" s="83">
        <v>0.53397400000000006</v>
      </c>
      <c r="O21" s="83">
        <v>0.50275599999999998</v>
      </c>
      <c r="P21" s="83">
        <v>0.47910599999999998</v>
      </c>
      <c r="Q21" s="83">
        <v>0.44488413999999998</v>
      </c>
      <c r="R21" s="83">
        <v>0.43643134</v>
      </c>
      <c r="S21" s="83">
        <v>0.82427111145994181</v>
      </c>
      <c r="AL21" s="25"/>
      <c r="AM21" s="25"/>
      <c r="AN21" s="25"/>
      <c r="AO21" s="25"/>
      <c r="AP21" s="25"/>
      <c r="AQ21" s="25"/>
      <c r="AR21" s="25"/>
      <c r="AS21" s="25"/>
      <c r="AT21" s="25"/>
      <c r="AU21" s="25"/>
      <c r="AV21" s="25"/>
      <c r="AW21" s="25"/>
      <c r="AX21" s="25"/>
      <c r="AY21" s="25"/>
      <c r="AZ21" s="25"/>
      <c r="BA21" s="25"/>
      <c r="BB21" s="25"/>
    </row>
    <row r="22" spans="1:54" s="115" customFormat="1" ht="22.5" customHeight="1" x14ac:dyDescent="0.25">
      <c r="B22" s="121"/>
      <c r="C22" s="81" t="s">
        <v>0</v>
      </c>
      <c r="D22" s="83">
        <v>6.3670959999999992</v>
      </c>
      <c r="E22" s="83">
        <v>6.6015319999999997</v>
      </c>
      <c r="F22" s="83">
        <v>6.8449979999999995</v>
      </c>
      <c r="G22" s="83">
        <v>7.7643379999999995</v>
      </c>
      <c r="H22" s="83">
        <v>7.0621480000000005</v>
      </c>
      <c r="I22" s="83">
        <v>7.7702720000000003</v>
      </c>
      <c r="J22" s="83">
        <v>7.5016940000000005</v>
      </c>
      <c r="K22" s="83">
        <v>6.6737719999999996</v>
      </c>
      <c r="L22" s="83">
        <v>5.9113819999999997</v>
      </c>
      <c r="M22" s="83">
        <v>5.3552200000000001</v>
      </c>
      <c r="N22" s="83">
        <v>5.4194620000000002</v>
      </c>
      <c r="O22" s="83">
        <v>7.0772839999999997</v>
      </c>
      <c r="P22" s="83">
        <v>7.5409100000000002</v>
      </c>
      <c r="Q22" s="83">
        <v>7.2538857399999994</v>
      </c>
      <c r="R22" s="83">
        <v>8.0012557900000001</v>
      </c>
      <c r="S22" s="83">
        <v>15.111664536049577</v>
      </c>
      <c r="AL22" s="124"/>
      <c r="AM22" s="124"/>
      <c r="AN22" s="124"/>
      <c r="AO22" s="124"/>
      <c r="AP22" s="124"/>
      <c r="AQ22" s="124"/>
      <c r="AR22" s="124"/>
      <c r="AS22" s="124"/>
      <c r="AT22" s="124"/>
      <c r="AU22" s="124"/>
      <c r="AV22" s="124"/>
      <c r="AW22" s="124"/>
      <c r="AX22" s="124"/>
      <c r="AY22" s="124"/>
      <c r="AZ22" s="124"/>
      <c r="BA22" s="124"/>
      <c r="BB22" s="124"/>
    </row>
    <row r="23" spans="1:54" s="24" customFormat="1" ht="22.5" customHeight="1" x14ac:dyDescent="0.25">
      <c r="B23" s="81"/>
      <c r="C23" s="81" t="s">
        <v>5</v>
      </c>
      <c r="D23" s="83">
        <v>25.603403999999998</v>
      </c>
      <c r="E23" s="83">
        <v>25.664206</v>
      </c>
      <c r="F23" s="83">
        <v>26.513112</v>
      </c>
      <c r="G23" s="83">
        <v>24.547668000000002</v>
      </c>
      <c r="H23" s="83">
        <v>22.381930000000001</v>
      </c>
      <c r="I23" s="83">
        <v>23.517216000000001</v>
      </c>
      <c r="J23" s="83">
        <v>23.424679999999999</v>
      </c>
      <c r="K23" s="83">
        <v>24.683118</v>
      </c>
      <c r="L23" s="83">
        <v>25.714946000000001</v>
      </c>
      <c r="M23" s="83">
        <v>24.502346000000003</v>
      </c>
      <c r="N23" s="83">
        <v>24.399060000000002</v>
      </c>
      <c r="O23" s="83">
        <v>23.494855999999999</v>
      </c>
      <c r="P23" s="83">
        <v>21.742829689999997</v>
      </c>
      <c r="Q23" s="83">
        <v>20.568572059999997</v>
      </c>
      <c r="R23" s="83">
        <v>15.430935740000001</v>
      </c>
      <c r="S23" s="83">
        <v>29.143815733482249</v>
      </c>
      <c r="AL23" s="25"/>
      <c r="AM23" s="25"/>
      <c r="AN23" s="25"/>
      <c r="AO23" s="25"/>
      <c r="AP23" s="25"/>
      <c r="AQ23" s="25"/>
      <c r="AR23" s="25"/>
      <c r="AS23" s="25"/>
      <c r="AT23" s="25"/>
      <c r="AU23" s="25"/>
      <c r="AV23" s="25"/>
      <c r="AW23" s="25"/>
      <c r="AX23" s="25"/>
      <c r="AY23" s="25"/>
      <c r="AZ23" s="25"/>
      <c r="BA23" s="25"/>
      <c r="BB23" s="25"/>
    </row>
    <row r="24" spans="1:54" s="24" customFormat="1" ht="22.5" customHeight="1" x14ac:dyDescent="0.25">
      <c r="B24" s="81"/>
      <c r="C24" s="81" t="s">
        <v>1</v>
      </c>
      <c r="D24" s="83">
        <v>14.022729999999999</v>
      </c>
      <c r="E24" s="83">
        <v>14.385134000000001</v>
      </c>
      <c r="F24" s="83">
        <v>12.085924</v>
      </c>
      <c r="G24" s="83">
        <v>12.770569999999999</v>
      </c>
      <c r="H24" s="83">
        <v>11.604152000000001</v>
      </c>
      <c r="I24" s="83">
        <v>12.087816</v>
      </c>
      <c r="J24" s="83">
        <v>9.2855059999999998</v>
      </c>
      <c r="K24" s="83">
        <v>8.5535599999999992</v>
      </c>
      <c r="L24" s="83">
        <v>8.3669400000000014</v>
      </c>
      <c r="M24" s="83">
        <v>8.3530939999999987</v>
      </c>
      <c r="N24" s="83">
        <v>7.8935959999999996</v>
      </c>
      <c r="O24" s="83">
        <v>7.278524</v>
      </c>
      <c r="P24" s="83">
        <v>6.5638639999999997</v>
      </c>
      <c r="Q24" s="83">
        <v>6.5363747400000003</v>
      </c>
      <c r="R24" s="83">
        <v>6.4589702999999998</v>
      </c>
      <c r="S24" s="83">
        <v>12.198809159919069</v>
      </c>
      <c r="AL24" s="25"/>
      <c r="AM24" s="25"/>
      <c r="AN24" s="25"/>
      <c r="AO24" s="25"/>
      <c r="AP24" s="25"/>
      <c r="AQ24" s="25"/>
      <c r="AR24" s="25"/>
      <c r="AS24" s="25"/>
      <c r="AT24" s="25"/>
      <c r="AU24" s="25"/>
      <c r="AV24" s="25"/>
      <c r="AW24" s="25"/>
      <c r="AX24" s="25"/>
      <c r="AY24" s="25"/>
      <c r="AZ24" s="25"/>
      <c r="BA24" s="25"/>
      <c r="BB24" s="25"/>
    </row>
    <row r="25" spans="1:54" s="24" customFormat="1" ht="22.5" customHeight="1" x14ac:dyDescent="0.25">
      <c r="B25" s="81"/>
      <c r="C25" s="81" t="s">
        <v>6</v>
      </c>
      <c r="D25" s="83">
        <v>2.271862</v>
      </c>
      <c r="E25" s="83">
        <v>2.3020479999999997</v>
      </c>
      <c r="F25" s="83">
        <v>2.4152240000000003</v>
      </c>
      <c r="G25" s="83">
        <v>2.2763339999999999</v>
      </c>
      <c r="H25" s="83">
        <v>2.122652</v>
      </c>
      <c r="I25" s="83">
        <v>2.3523580000000002</v>
      </c>
      <c r="J25" s="83">
        <v>2.0219459999999998</v>
      </c>
      <c r="K25" s="83">
        <v>2.3950140000000002</v>
      </c>
      <c r="L25" s="83">
        <v>2.4752519999999998</v>
      </c>
      <c r="M25" s="83">
        <v>2.1881840000000001</v>
      </c>
      <c r="N25" s="83">
        <v>2.1412279999999999</v>
      </c>
      <c r="O25" s="83">
        <v>2.2476100000000003</v>
      </c>
      <c r="P25" s="83">
        <v>2.2493300000000001</v>
      </c>
      <c r="Q25" s="83">
        <v>2.0095441000000003</v>
      </c>
      <c r="R25" s="83">
        <v>2.2568726099999998</v>
      </c>
      <c r="S25" s="83">
        <v>4.2624686271801648</v>
      </c>
      <c r="AL25" s="25"/>
      <c r="AM25" s="25"/>
      <c r="AN25" s="25"/>
      <c r="AO25" s="25"/>
      <c r="AP25" s="25"/>
      <c r="AQ25" s="25"/>
      <c r="AR25" s="25"/>
      <c r="AS25" s="25"/>
      <c r="AT25" s="25"/>
      <c r="AU25" s="25"/>
      <c r="AV25" s="25"/>
      <c r="AW25" s="25"/>
      <c r="AX25" s="25"/>
      <c r="AY25" s="25"/>
      <c r="AZ25" s="25"/>
      <c r="BA25" s="25"/>
      <c r="BB25" s="25"/>
    </row>
    <row r="26" spans="1:54" s="24" customFormat="1" ht="22.5" customHeight="1" x14ac:dyDescent="0.25">
      <c r="B26" s="81"/>
      <c r="C26" s="81" t="s">
        <v>7</v>
      </c>
      <c r="D26" s="83">
        <v>1.5142880000000001</v>
      </c>
      <c r="E26" s="83">
        <v>1.944202</v>
      </c>
      <c r="F26" s="83">
        <v>2.4848840000000001</v>
      </c>
      <c r="G26" s="83">
        <v>2.8226060000000004</v>
      </c>
      <c r="H26" s="83">
        <v>3.113286</v>
      </c>
      <c r="I26" s="83">
        <v>3.496588</v>
      </c>
      <c r="J26" s="83">
        <v>3.7841719999999999</v>
      </c>
      <c r="K26" s="83">
        <v>4.4016520000000003</v>
      </c>
      <c r="L26" s="83">
        <v>4.5707279999999999</v>
      </c>
      <c r="M26" s="83">
        <v>4.8889279999999999</v>
      </c>
      <c r="N26" s="83">
        <v>4.9345939999999997</v>
      </c>
      <c r="O26" s="83">
        <v>5.0099300000000007</v>
      </c>
      <c r="P26" s="83">
        <v>5.00692</v>
      </c>
      <c r="Q26" s="83">
        <v>5.0952774099999996</v>
      </c>
      <c r="R26" s="83">
        <v>5.0530805000000001</v>
      </c>
      <c r="S26" s="83">
        <v>9.5435590854487184</v>
      </c>
      <c r="AL26" s="25"/>
      <c r="AM26" s="25"/>
      <c r="AN26" s="25"/>
      <c r="AO26" s="25"/>
      <c r="AP26" s="25"/>
      <c r="AQ26" s="25"/>
      <c r="AR26" s="25"/>
      <c r="AS26" s="25"/>
      <c r="AT26" s="25"/>
      <c r="AU26" s="25"/>
      <c r="AV26" s="25"/>
      <c r="AW26" s="25"/>
      <c r="AX26" s="25"/>
      <c r="AY26" s="25"/>
      <c r="AZ26" s="25"/>
      <c r="BA26" s="25"/>
      <c r="BB26" s="25"/>
    </row>
    <row r="27" spans="1:54" s="24" customFormat="1" ht="22.5" customHeight="1" x14ac:dyDescent="0.25">
      <c r="B27" s="81"/>
      <c r="C27" s="81" t="s">
        <v>8</v>
      </c>
      <c r="D27" s="83">
        <v>2.3416939999999999</v>
      </c>
      <c r="E27" s="83">
        <v>2.64106</v>
      </c>
      <c r="F27" s="83">
        <v>3.4153180000000001</v>
      </c>
      <c r="G27" s="83">
        <v>3.4893640000000001</v>
      </c>
      <c r="H27" s="83">
        <v>3.323642</v>
      </c>
      <c r="I27" s="83">
        <v>3.2501979999999997</v>
      </c>
      <c r="J27" s="83">
        <v>4.203938</v>
      </c>
      <c r="K27" s="83">
        <v>4.3576199999999998</v>
      </c>
      <c r="L27" s="83">
        <v>4.4468879999999995</v>
      </c>
      <c r="M27" s="83">
        <v>4.9327019999999999</v>
      </c>
      <c r="N27" s="83">
        <v>6.8117160000000005</v>
      </c>
      <c r="O27" s="83">
        <v>6.7594279999999998</v>
      </c>
      <c r="P27" s="83">
        <v>9.0895980000000005</v>
      </c>
      <c r="Q27" s="83">
        <v>9.5973000800000001</v>
      </c>
      <c r="R27" s="83">
        <v>11.002965249999999</v>
      </c>
      <c r="S27" s="83">
        <v>20.780877917641334</v>
      </c>
      <c r="AL27" s="25"/>
      <c r="AM27" s="25"/>
      <c r="AN27" s="25"/>
      <c r="AO27" s="25"/>
      <c r="AP27" s="25"/>
      <c r="AQ27" s="25"/>
      <c r="AR27" s="25"/>
      <c r="AS27" s="25"/>
      <c r="AT27" s="25"/>
      <c r="AU27" s="25"/>
      <c r="AV27" s="25"/>
      <c r="AW27" s="25"/>
      <c r="AX27" s="25"/>
      <c r="AY27" s="25"/>
      <c r="AZ27" s="25"/>
      <c r="BA27" s="25"/>
      <c r="BB27" s="25"/>
    </row>
    <row r="28" spans="1:54" s="24" customFormat="1" ht="22.5" customHeight="1" x14ac:dyDescent="0.25">
      <c r="B28" s="81"/>
      <c r="C28" s="81" t="s">
        <v>3</v>
      </c>
      <c r="D28" s="83">
        <v>0.11025199999999999</v>
      </c>
      <c r="E28" s="83">
        <v>0.19091999999999998</v>
      </c>
      <c r="F28" s="83">
        <v>0.26444999999999996</v>
      </c>
      <c r="G28" s="83">
        <v>0.38012000000000001</v>
      </c>
      <c r="H28" s="83">
        <v>0.56622400000000006</v>
      </c>
      <c r="I28" s="83">
        <v>1.008694</v>
      </c>
      <c r="J28" s="83">
        <v>1.685514</v>
      </c>
      <c r="K28" s="83">
        <v>2.2686799999999998</v>
      </c>
      <c r="L28" s="83">
        <v>2.6668600000000002</v>
      </c>
      <c r="M28" s="83">
        <v>3.100816</v>
      </c>
      <c r="N28" s="83">
        <v>3.3304360000000002</v>
      </c>
      <c r="O28" s="83">
        <v>3.2764279999999997</v>
      </c>
      <c r="P28" s="83">
        <v>3.3884859999999999</v>
      </c>
      <c r="Q28" s="83">
        <v>3.9733008399999998</v>
      </c>
      <c r="R28" s="83">
        <v>4.1177845100000008</v>
      </c>
      <c r="S28" s="83">
        <v>7.7771014675761654</v>
      </c>
      <c r="AL28" s="25"/>
      <c r="AM28" s="25"/>
      <c r="AN28" s="25"/>
      <c r="AO28" s="25"/>
      <c r="AP28" s="25"/>
      <c r="AQ28" s="25"/>
      <c r="AR28" s="25"/>
      <c r="AS28" s="25"/>
      <c r="AT28" s="25"/>
      <c r="AU28" s="25"/>
      <c r="AV28" s="25"/>
      <c r="AW28" s="25"/>
      <c r="AX28" s="25"/>
      <c r="AY28" s="25"/>
      <c r="AZ28" s="25"/>
      <c r="BA28" s="25"/>
      <c r="BB28" s="25"/>
    </row>
    <row r="29" spans="1:54" s="24" customFormat="1" ht="27" customHeight="1" x14ac:dyDescent="0.25">
      <c r="B29" s="81"/>
      <c r="C29" s="82" t="s">
        <v>18</v>
      </c>
      <c r="D29" s="83">
        <v>0.27872600000001313</v>
      </c>
      <c r="E29" s="83">
        <v>0.32507999999999981</v>
      </c>
      <c r="F29" s="83">
        <v>0.20519600000000793</v>
      </c>
      <c r="G29" s="83">
        <v>0.19160799999999512</v>
      </c>
      <c r="H29" s="83">
        <v>0.18335199999999219</v>
      </c>
      <c r="I29" s="83">
        <v>0.20166999999999291</v>
      </c>
      <c r="J29" s="83">
        <v>0.2004659999999987</v>
      </c>
      <c r="K29" s="83">
        <v>0.17449400000000992</v>
      </c>
      <c r="L29" s="83">
        <v>0.15867000000000075</v>
      </c>
      <c r="M29" s="83">
        <v>0.1824060000000074</v>
      </c>
      <c r="N29" s="83">
        <v>0.16830200000000417</v>
      </c>
      <c r="O29" s="83">
        <v>0.17741799999998875</v>
      </c>
      <c r="P29" s="83">
        <v>0.16030399999999645</v>
      </c>
      <c r="Q29" s="83">
        <v>0.15728634999999969</v>
      </c>
      <c r="R29" s="83">
        <v>0.18925167000000442</v>
      </c>
      <c r="S29" s="83">
        <v>0.35743236124278743</v>
      </c>
      <c r="AL29" s="25"/>
      <c r="AM29" s="25"/>
      <c r="AN29" s="25"/>
      <c r="AO29" s="25"/>
      <c r="AP29" s="25"/>
      <c r="AQ29" s="25"/>
      <c r="AR29" s="25"/>
      <c r="AS29" s="25"/>
      <c r="AT29" s="25"/>
      <c r="AU29" s="25"/>
      <c r="AV29" s="25"/>
      <c r="AW29" s="25"/>
      <c r="AX29" s="25"/>
      <c r="AY29" s="25"/>
      <c r="AZ29" s="25"/>
      <c r="BA29" s="25"/>
      <c r="BB29" s="25"/>
    </row>
    <row r="30" spans="1:54" s="18" customFormat="1" ht="36" customHeight="1" x14ac:dyDescent="0.25">
      <c r="A30" s="17"/>
      <c r="B30" s="191" t="s">
        <v>259</v>
      </c>
      <c r="C30" s="191"/>
      <c r="D30" s="80">
        <v>235.08296861000002</v>
      </c>
      <c r="E30" s="80">
        <v>239.26268747</v>
      </c>
      <c r="F30" s="80">
        <v>225.30910815999999</v>
      </c>
      <c r="G30" s="80">
        <v>231.73615808</v>
      </c>
      <c r="H30" s="80">
        <v>218.86329204999998</v>
      </c>
      <c r="I30" s="80">
        <v>234.34015332000001</v>
      </c>
      <c r="J30" s="80">
        <v>223.56509771999998</v>
      </c>
      <c r="K30" s="80">
        <v>225.82046611999999</v>
      </c>
      <c r="L30" s="80">
        <v>231.21461217999999</v>
      </c>
      <c r="M30" s="80">
        <v>222.51965948</v>
      </c>
      <c r="N30" s="80">
        <v>226.43851322</v>
      </c>
      <c r="O30" s="80">
        <v>229.52815997000002</v>
      </c>
      <c r="P30" s="80">
        <v>233.14598172999999</v>
      </c>
      <c r="Q30" s="80">
        <v>226.62434357999999</v>
      </c>
      <c r="R30" s="80">
        <v>228.00738045999998</v>
      </c>
      <c r="S30" s="80">
        <v>100</v>
      </c>
      <c r="T30" s="17"/>
      <c r="AA30" s="19"/>
      <c r="AB30" s="19"/>
      <c r="AC30" s="19"/>
      <c r="AD30" s="19"/>
      <c r="AE30" s="19"/>
      <c r="AI30" s="14"/>
      <c r="AL30" s="21"/>
      <c r="AM30" s="21"/>
      <c r="AN30" s="21"/>
      <c r="AO30" s="21"/>
      <c r="AP30" s="21"/>
      <c r="AQ30" s="21"/>
      <c r="AR30" s="21"/>
      <c r="AS30" s="21"/>
      <c r="AT30" s="21"/>
      <c r="AU30" s="21"/>
      <c r="AV30" s="21"/>
      <c r="AW30" s="21"/>
      <c r="AX30" s="21"/>
      <c r="AY30" s="21"/>
      <c r="AZ30" s="21"/>
      <c r="BA30" s="21"/>
      <c r="BB30" s="21"/>
    </row>
    <row r="31" spans="1:54" s="115" customFormat="1" ht="22.5" customHeight="1" x14ac:dyDescent="0.25">
      <c r="A31" s="120"/>
      <c r="B31" s="121"/>
      <c r="C31" s="81" t="s">
        <v>11</v>
      </c>
      <c r="D31" s="83">
        <v>59.391640270000003</v>
      </c>
      <c r="E31" s="83">
        <v>60.266024309999999</v>
      </c>
      <c r="F31" s="83">
        <v>62.887127820000003</v>
      </c>
      <c r="G31" s="83">
        <v>61.793448640000001</v>
      </c>
      <c r="H31" s="83">
        <v>54.111924479999999</v>
      </c>
      <c r="I31" s="83">
        <v>61.12285833</v>
      </c>
      <c r="J31" s="83">
        <v>61.350184280000001</v>
      </c>
      <c r="K31" s="83">
        <v>61.186324769999999</v>
      </c>
      <c r="L31" s="83">
        <v>61.347215219999995</v>
      </c>
      <c r="M31" s="83">
        <v>61.353915430000001</v>
      </c>
      <c r="N31" s="83">
        <v>61.810951609999996</v>
      </c>
      <c r="O31" s="83">
        <v>61.971026299999998</v>
      </c>
      <c r="P31" s="83">
        <v>62.863626570000001</v>
      </c>
      <c r="Q31" s="83">
        <v>62.513606469999999</v>
      </c>
      <c r="R31" s="83">
        <v>61.299217849999998</v>
      </c>
      <c r="S31" s="83">
        <v>26.884751592834473</v>
      </c>
      <c r="AL31" s="124"/>
      <c r="AM31" s="124"/>
      <c r="AN31" s="124"/>
      <c r="AO31" s="124"/>
      <c r="AP31" s="124"/>
      <c r="AQ31" s="124"/>
      <c r="AR31" s="124"/>
      <c r="AS31" s="124"/>
      <c r="AT31" s="124"/>
      <c r="AU31" s="124"/>
      <c r="AV31" s="124"/>
      <c r="AW31" s="124"/>
      <c r="AX31" s="124"/>
      <c r="AY31" s="124"/>
      <c r="AZ31" s="124"/>
      <c r="BA31" s="124"/>
      <c r="BB31" s="124"/>
    </row>
    <row r="32" spans="1:54" s="24" customFormat="1" ht="22.5" customHeight="1" x14ac:dyDescent="0.25">
      <c r="B32" s="81"/>
      <c r="C32" s="81" t="s">
        <v>20</v>
      </c>
      <c r="D32" s="83">
        <v>54.645374069999995</v>
      </c>
      <c r="E32" s="83">
        <v>55.483526680000004</v>
      </c>
      <c r="F32" s="83">
        <v>54.196347629999998</v>
      </c>
      <c r="G32" s="83">
        <v>53.508750849999998</v>
      </c>
      <c r="H32" s="83">
        <v>52.832326639999998</v>
      </c>
      <c r="I32" s="83">
        <v>53.362369520000001</v>
      </c>
      <c r="J32" s="83">
        <v>53.83729177</v>
      </c>
      <c r="K32" s="83">
        <v>53.430535759999998</v>
      </c>
      <c r="L32" s="83">
        <v>54.420487399999999</v>
      </c>
      <c r="M32" s="83">
        <v>55.207616170000001</v>
      </c>
      <c r="N32" s="83">
        <v>55.901085039999998</v>
      </c>
      <c r="O32" s="83">
        <v>57.023789739999998</v>
      </c>
      <c r="P32" s="83">
        <v>57.836197540000001</v>
      </c>
      <c r="Q32" s="83">
        <v>57.944967340000005</v>
      </c>
      <c r="R32" s="83">
        <v>58.693146419999998</v>
      </c>
      <c r="S32" s="83">
        <v>25.741774806406635</v>
      </c>
      <c r="AL32" s="25"/>
      <c r="AM32" s="25"/>
      <c r="AN32" s="25"/>
      <c r="AO32" s="25"/>
      <c r="AP32" s="25"/>
      <c r="AQ32" s="25"/>
      <c r="AR32" s="25"/>
      <c r="AS32" s="25"/>
      <c r="AT32" s="25"/>
      <c r="AU32" s="25"/>
      <c r="AV32" s="25"/>
      <c r="AW32" s="25"/>
      <c r="AX32" s="25"/>
      <c r="AY32" s="25"/>
      <c r="AZ32" s="25"/>
      <c r="BA32" s="25"/>
      <c r="BB32" s="25"/>
    </row>
    <row r="33" spans="1:54" s="24" customFormat="1" ht="27" customHeight="1" x14ac:dyDescent="0.25">
      <c r="B33" s="81"/>
      <c r="C33" s="82" t="s">
        <v>12</v>
      </c>
      <c r="D33" s="83">
        <v>95.698225640000004</v>
      </c>
      <c r="E33" s="83">
        <v>98.763020539999999</v>
      </c>
      <c r="F33" s="83">
        <v>84.144682639999999</v>
      </c>
      <c r="G33" s="83">
        <v>93.098242029999994</v>
      </c>
      <c r="H33" s="83">
        <v>90.014530020000009</v>
      </c>
      <c r="I33" s="83">
        <v>96.516790279999981</v>
      </c>
      <c r="J33" s="83">
        <v>85.245165200000002</v>
      </c>
      <c r="K33" s="83">
        <v>88.805763330000005</v>
      </c>
      <c r="L33" s="83">
        <v>93.125084919999992</v>
      </c>
      <c r="M33" s="83">
        <v>83.249602970000012</v>
      </c>
      <c r="N33" s="83">
        <v>86.931618569999998</v>
      </c>
      <c r="O33" s="83">
        <v>88.529847660000001</v>
      </c>
      <c r="P33" s="83">
        <v>88.941498460000005</v>
      </c>
      <c r="Q33" s="83">
        <v>85.72504966000001</v>
      </c>
      <c r="R33" s="83">
        <v>86.773565210000001</v>
      </c>
      <c r="S33" s="83">
        <v>38.057349299367502</v>
      </c>
      <c r="AL33" s="25"/>
      <c r="AM33" s="25"/>
      <c r="AN33" s="25"/>
      <c r="AO33" s="25"/>
      <c r="AP33" s="25"/>
      <c r="AQ33" s="25"/>
      <c r="AR33" s="25"/>
      <c r="AS33" s="25"/>
      <c r="AT33" s="25"/>
      <c r="AU33" s="25"/>
      <c r="AV33" s="25"/>
      <c r="AW33" s="25"/>
      <c r="AX33" s="25"/>
      <c r="AY33" s="25"/>
      <c r="AZ33" s="25"/>
      <c r="BA33" s="25"/>
      <c r="BB33" s="25"/>
    </row>
    <row r="34" spans="1:54" s="18" customFormat="1" ht="36" customHeight="1" x14ac:dyDescent="0.2">
      <c r="A34" s="17"/>
      <c r="B34" s="191" t="s">
        <v>260</v>
      </c>
      <c r="C34" s="191"/>
      <c r="D34" s="80">
        <v>104.00917969999999</v>
      </c>
      <c r="E34" s="80">
        <v>104.0930492</v>
      </c>
      <c r="F34" s="80">
        <v>91.954138</v>
      </c>
      <c r="G34" s="80">
        <v>98.395002900000009</v>
      </c>
      <c r="H34" s="80">
        <v>93.367244600000006</v>
      </c>
      <c r="I34" s="80">
        <v>94.666898100000012</v>
      </c>
      <c r="J34" s="80">
        <v>91.878864700000008</v>
      </c>
      <c r="K34" s="80">
        <v>91.843026500000008</v>
      </c>
      <c r="L34" s="80">
        <v>94.0974626</v>
      </c>
      <c r="M34" s="80">
        <v>92.099704899999992</v>
      </c>
      <c r="N34" s="80">
        <v>92.064695</v>
      </c>
      <c r="O34" s="80">
        <v>92.213842600000007</v>
      </c>
      <c r="P34" s="80">
        <v>94.10809789999999</v>
      </c>
      <c r="Q34" s="80">
        <v>89.779802840000002</v>
      </c>
      <c r="R34" s="80">
        <v>91.636109079999997</v>
      </c>
      <c r="S34" s="80">
        <v>100</v>
      </c>
      <c r="T34" s="17"/>
      <c r="Z34" s="20"/>
      <c r="AA34" s="19"/>
      <c r="AB34" s="19"/>
      <c r="AC34" s="19"/>
      <c r="AD34" s="19"/>
      <c r="AE34" s="19"/>
      <c r="AI34" s="14"/>
      <c r="AL34" s="21"/>
      <c r="AM34" s="21"/>
      <c r="AN34" s="21"/>
      <c r="AO34" s="21"/>
      <c r="AP34" s="21"/>
      <c r="AQ34" s="21"/>
      <c r="AR34" s="21"/>
      <c r="AS34" s="21"/>
      <c r="AT34" s="21"/>
      <c r="AU34" s="21"/>
      <c r="AV34" s="21"/>
      <c r="AW34" s="21"/>
      <c r="AX34" s="21"/>
      <c r="AY34" s="21"/>
      <c r="AZ34" s="21"/>
      <c r="BA34" s="21"/>
      <c r="BB34" s="21"/>
    </row>
    <row r="35" spans="1:54" s="115" customFormat="1" ht="22.5" customHeight="1" x14ac:dyDescent="0.25">
      <c r="B35" s="121"/>
      <c r="C35" s="81" t="s">
        <v>11</v>
      </c>
      <c r="D35" s="83">
        <v>4.5124537</v>
      </c>
      <c r="E35" s="83">
        <v>4.4103304999999997</v>
      </c>
      <c r="F35" s="83">
        <v>4.5437580999999998</v>
      </c>
      <c r="G35" s="83">
        <v>4.7246381</v>
      </c>
      <c r="H35" s="83">
        <v>4.2140096000000007</v>
      </c>
      <c r="I35" s="83">
        <v>4.0550277999999995</v>
      </c>
      <c r="J35" s="83">
        <v>3.4739194000000002</v>
      </c>
      <c r="K35" s="83">
        <v>3.2477435999999997</v>
      </c>
      <c r="L35" s="83">
        <v>3.0567044000000001</v>
      </c>
      <c r="M35" s="83">
        <v>2.8222947</v>
      </c>
      <c r="N35" s="83">
        <v>3.0292645</v>
      </c>
      <c r="O35" s="83">
        <v>2.3523739999999997</v>
      </c>
      <c r="P35" s="83">
        <v>2.1609362999999999</v>
      </c>
      <c r="Q35" s="83">
        <v>2.00586515</v>
      </c>
      <c r="R35" s="83">
        <v>2.1088942799999999</v>
      </c>
      <c r="S35" s="83">
        <v>2.3013791191842254</v>
      </c>
      <c r="AL35" s="124"/>
      <c r="AM35" s="124"/>
      <c r="AN35" s="124"/>
      <c r="AO35" s="124"/>
      <c r="AP35" s="124"/>
      <c r="AQ35" s="124"/>
      <c r="AR35" s="124"/>
      <c r="AS35" s="124"/>
      <c r="AT35" s="124"/>
      <c r="AU35" s="124"/>
      <c r="AV35" s="124"/>
      <c r="AW35" s="124"/>
      <c r="AX35" s="124"/>
      <c r="AY35" s="124"/>
      <c r="AZ35" s="124"/>
      <c r="BA35" s="124"/>
      <c r="BB35" s="124"/>
    </row>
    <row r="36" spans="1:54" s="24" customFormat="1" ht="22.5" customHeight="1" x14ac:dyDescent="0.25">
      <c r="B36" s="81"/>
      <c r="C36" s="81" t="s">
        <v>20</v>
      </c>
      <c r="D36" s="83">
        <v>51.531494799999997</v>
      </c>
      <c r="E36" s="83">
        <v>50.835494300000001</v>
      </c>
      <c r="F36" s="83">
        <v>49.129877399999998</v>
      </c>
      <c r="G36" s="83">
        <v>49.354908600000002</v>
      </c>
      <c r="H36" s="83">
        <v>48.808931799999996</v>
      </c>
      <c r="I36" s="83">
        <v>49.067450299999997</v>
      </c>
      <c r="J36" s="83">
        <v>49.657300900000003</v>
      </c>
      <c r="K36" s="83">
        <v>49.115743499999994</v>
      </c>
      <c r="L36" s="83">
        <v>50.364640000000001</v>
      </c>
      <c r="M36" s="83">
        <v>51.082501799999996</v>
      </c>
      <c r="N36" s="83">
        <v>52.041708499999999</v>
      </c>
      <c r="O36" s="83">
        <v>53.123652499999999</v>
      </c>
      <c r="P36" s="83">
        <v>53.904792999999998</v>
      </c>
      <c r="Q36" s="83">
        <v>53.902093970000003</v>
      </c>
      <c r="R36" s="83">
        <v>54.607228030000002</v>
      </c>
      <c r="S36" s="83">
        <v>59.591386603207795</v>
      </c>
      <c r="AL36" s="25"/>
      <c r="AM36" s="25"/>
      <c r="AN36" s="25"/>
      <c r="AO36" s="25"/>
      <c r="AP36" s="25"/>
      <c r="AQ36" s="25"/>
      <c r="AR36" s="25"/>
      <c r="AS36" s="25"/>
      <c r="AT36" s="25"/>
      <c r="AU36" s="25"/>
      <c r="AV36" s="25"/>
      <c r="AW36" s="25"/>
      <c r="AX36" s="25"/>
      <c r="AY36" s="25"/>
      <c r="AZ36" s="25"/>
      <c r="BA36" s="25"/>
      <c r="BB36" s="25"/>
    </row>
    <row r="37" spans="1:54" s="24" customFormat="1" ht="27" customHeight="1" x14ac:dyDescent="0.25">
      <c r="B37" s="81"/>
      <c r="C37" s="82" t="s">
        <v>12</v>
      </c>
      <c r="D37" s="83">
        <v>26.055880299999998</v>
      </c>
      <c r="E37" s="83">
        <v>27.483672200000001</v>
      </c>
      <c r="F37" s="83">
        <v>17.528459600000001</v>
      </c>
      <c r="G37" s="83">
        <v>24.230233399999999</v>
      </c>
      <c r="H37" s="83">
        <v>21.475159199999997</v>
      </c>
      <c r="I37" s="83">
        <v>21.730092599999999</v>
      </c>
      <c r="J37" s="83">
        <v>19.080847800000001</v>
      </c>
      <c r="K37" s="83">
        <v>20.088813399999999</v>
      </c>
      <c r="L37" s="83">
        <v>21.7409116</v>
      </c>
      <c r="M37" s="83">
        <v>18.9792846</v>
      </c>
      <c r="N37" s="83">
        <v>18.487914700000001</v>
      </c>
      <c r="O37" s="83">
        <v>18.260249899999998</v>
      </c>
      <c r="P37" s="83">
        <v>18.068031600000001</v>
      </c>
      <c r="Q37" s="83">
        <v>16.97213971</v>
      </c>
      <c r="R37" s="83">
        <v>17.251149779999999</v>
      </c>
      <c r="S37" s="83">
        <v>18.825711778027841</v>
      </c>
      <c r="AL37" s="25"/>
      <c r="AM37" s="25"/>
      <c r="AN37" s="25"/>
      <c r="AO37" s="25"/>
      <c r="AP37" s="25"/>
      <c r="AQ37" s="25"/>
      <c r="AR37" s="25"/>
      <c r="AS37" s="25"/>
      <c r="AT37" s="25"/>
      <c r="AU37" s="25"/>
      <c r="AV37" s="25"/>
      <c r="AW37" s="25"/>
      <c r="AX37" s="25"/>
      <c r="AY37" s="25"/>
      <c r="AZ37" s="25"/>
      <c r="BA37" s="25"/>
      <c r="BB37" s="25"/>
    </row>
    <row r="38" spans="1:54" s="18" customFormat="1" ht="36" customHeight="1" x14ac:dyDescent="0.25">
      <c r="A38" s="17"/>
      <c r="B38" s="191" t="s">
        <v>261</v>
      </c>
      <c r="C38" s="191"/>
      <c r="D38" s="80">
        <v>54.294800360000004</v>
      </c>
      <c r="E38" s="80">
        <v>55.258969739999998</v>
      </c>
      <c r="F38" s="80">
        <v>52.970480280000004</v>
      </c>
      <c r="G38" s="80">
        <v>54.256364380000001</v>
      </c>
      <c r="H38" s="80">
        <v>50.523976649999994</v>
      </c>
      <c r="I38" s="80">
        <v>55.989321709999999</v>
      </c>
      <c r="J38" s="80">
        <v>50.18414405</v>
      </c>
      <c r="K38" s="80">
        <v>52.035877020000001</v>
      </c>
      <c r="L38" s="80">
        <v>54.958591419999998</v>
      </c>
      <c r="M38" s="80">
        <v>49.674270600000007</v>
      </c>
      <c r="N38" s="80">
        <v>51.4077701</v>
      </c>
      <c r="O38" s="80">
        <v>53.940782120000001</v>
      </c>
      <c r="P38" s="80">
        <v>55.016691189999996</v>
      </c>
      <c r="Q38" s="80">
        <v>53.479186159999998</v>
      </c>
      <c r="R38" s="80">
        <v>53.54973923</v>
      </c>
      <c r="S38" s="80">
        <v>100</v>
      </c>
      <c r="T38" s="17"/>
      <c r="Y38" s="26"/>
      <c r="AA38" s="19"/>
      <c r="AB38" s="19"/>
      <c r="AC38" s="19"/>
      <c r="AD38" s="19"/>
      <c r="AE38" s="19"/>
      <c r="AI38" s="14"/>
      <c r="AL38" s="21"/>
      <c r="AM38" s="21"/>
      <c r="AN38" s="21"/>
      <c r="AO38" s="21"/>
      <c r="AP38" s="21"/>
      <c r="AQ38" s="21"/>
      <c r="AR38" s="21"/>
      <c r="AS38" s="21"/>
      <c r="AT38" s="21"/>
      <c r="AU38" s="21"/>
      <c r="AV38" s="21"/>
      <c r="AW38" s="21"/>
      <c r="AX38" s="21"/>
      <c r="AY38" s="21"/>
      <c r="AZ38" s="21"/>
      <c r="BA38" s="21"/>
      <c r="BB38" s="21"/>
    </row>
    <row r="39" spans="1:54" s="115" customFormat="1" ht="22.5" customHeight="1" x14ac:dyDescent="0.25">
      <c r="B39" s="121"/>
      <c r="C39" s="81" t="s">
        <v>11</v>
      </c>
      <c r="D39" s="83">
        <v>19.245644420000001</v>
      </c>
      <c r="E39" s="83">
        <v>18.76368523</v>
      </c>
      <c r="F39" s="83">
        <v>20.256067129999998</v>
      </c>
      <c r="G39" s="83">
        <v>20.03384746</v>
      </c>
      <c r="H39" s="83">
        <v>17.396892579999999</v>
      </c>
      <c r="I39" s="83">
        <v>19.62052164</v>
      </c>
      <c r="J39" s="83">
        <v>18.98543488</v>
      </c>
      <c r="K39" s="83">
        <v>19.066506420000003</v>
      </c>
      <c r="L39" s="83">
        <v>19.17893076</v>
      </c>
      <c r="M39" s="83">
        <v>18.707806600000001</v>
      </c>
      <c r="N39" s="83">
        <v>18.6943734</v>
      </c>
      <c r="O39" s="83">
        <v>19.199413250000003</v>
      </c>
      <c r="P39" s="83">
        <v>20.352141490000001</v>
      </c>
      <c r="Q39" s="83">
        <v>20.41749368</v>
      </c>
      <c r="R39" s="83">
        <v>20.250137170000002</v>
      </c>
      <c r="S39" s="83">
        <v>37.815566352292024</v>
      </c>
      <c r="AL39" s="124"/>
      <c r="AM39" s="124"/>
      <c r="AN39" s="124"/>
      <c r="AO39" s="124"/>
      <c r="AP39" s="124"/>
      <c r="AQ39" s="124"/>
      <c r="AR39" s="124"/>
      <c r="AS39" s="124"/>
      <c r="AT39" s="124"/>
      <c r="AU39" s="124"/>
      <c r="AV39" s="124"/>
      <c r="AW39" s="124"/>
      <c r="AX39" s="124"/>
      <c r="AY39" s="124"/>
      <c r="AZ39" s="124"/>
      <c r="BA39" s="124"/>
      <c r="BB39" s="124"/>
    </row>
    <row r="40" spans="1:54" s="24" customFormat="1" ht="22.5" customHeight="1" x14ac:dyDescent="0.25">
      <c r="B40" s="81"/>
      <c r="C40" s="81" t="s">
        <v>20</v>
      </c>
      <c r="D40" s="83">
        <v>7.4492670000000011E-2</v>
      </c>
      <c r="E40" s="83">
        <v>0.10591007999999999</v>
      </c>
      <c r="F40" s="83">
        <v>0.10664593000000001</v>
      </c>
      <c r="G40" s="83">
        <v>9.6699759999999996E-2</v>
      </c>
      <c r="H40" s="83">
        <v>0.14640624999999999</v>
      </c>
      <c r="I40" s="83">
        <v>0.13843896</v>
      </c>
      <c r="J40" s="83">
        <v>0.16644803</v>
      </c>
      <c r="K40" s="83">
        <v>0.16980420000000002</v>
      </c>
      <c r="L40" s="83">
        <v>0.17590559</v>
      </c>
      <c r="M40" s="83">
        <v>0.17794668999999999</v>
      </c>
      <c r="N40" s="83">
        <v>0.17638371</v>
      </c>
      <c r="O40" s="83">
        <v>0.16009252000000002</v>
      </c>
      <c r="P40" s="83">
        <v>0.14296579000000001</v>
      </c>
      <c r="Q40" s="83">
        <v>0.15088659999999998</v>
      </c>
      <c r="R40" s="83">
        <v>0.15088659999999998</v>
      </c>
      <c r="S40" s="83">
        <v>0.28176906586217187</v>
      </c>
      <c r="AL40" s="25"/>
      <c r="AM40" s="25"/>
      <c r="AN40" s="25"/>
      <c r="AO40" s="25"/>
      <c r="AP40" s="25"/>
      <c r="AQ40" s="25"/>
      <c r="AR40" s="25"/>
      <c r="AS40" s="25"/>
      <c r="AT40" s="25"/>
      <c r="AU40" s="25"/>
      <c r="AV40" s="25"/>
      <c r="AW40" s="25"/>
      <c r="AX40" s="25"/>
      <c r="AY40" s="25"/>
      <c r="AZ40" s="25"/>
      <c r="BA40" s="25"/>
      <c r="BB40" s="25"/>
    </row>
    <row r="41" spans="1:54" s="24" customFormat="1" ht="27" customHeight="1" x14ac:dyDescent="0.25">
      <c r="B41" s="81"/>
      <c r="C41" s="82" t="s">
        <v>12</v>
      </c>
      <c r="D41" s="83">
        <v>32.503749769999999</v>
      </c>
      <c r="E41" s="83">
        <v>34.0253102</v>
      </c>
      <c r="F41" s="83">
        <v>30.30899308</v>
      </c>
      <c r="G41" s="83">
        <v>31.94983624</v>
      </c>
      <c r="H41" s="83">
        <v>31.043240180000002</v>
      </c>
      <c r="I41" s="83">
        <v>33.839711029999997</v>
      </c>
      <c r="J41" s="83">
        <v>28.716475619999997</v>
      </c>
      <c r="K41" s="83">
        <v>30.743672010000001</v>
      </c>
      <c r="L41" s="83">
        <v>33.194325559999996</v>
      </c>
      <c r="M41" s="83">
        <v>28.261265940000001</v>
      </c>
      <c r="N41" s="83">
        <v>30.165632070000001</v>
      </c>
      <c r="O41" s="83">
        <v>31.997327990000002</v>
      </c>
      <c r="P41" s="83">
        <v>31.940548270000001</v>
      </c>
      <c r="Q41" s="83">
        <v>30.296368229999999</v>
      </c>
      <c r="R41" s="83">
        <v>30.500443520000001</v>
      </c>
      <c r="S41" s="83">
        <v>56.95722137693032</v>
      </c>
      <c r="AL41" s="25"/>
      <c r="AM41" s="25"/>
      <c r="AN41" s="25"/>
      <c r="AO41" s="25"/>
      <c r="AP41" s="25"/>
      <c r="AQ41" s="25"/>
      <c r="AR41" s="25"/>
      <c r="AS41" s="25"/>
      <c r="AT41" s="25"/>
      <c r="AU41" s="25"/>
      <c r="AV41" s="25"/>
      <c r="AW41" s="25"/>
      <c r="AX41" s="25"/>
      <c r="AY41" s="25"/>
      <c r="AZ41" s="25"/>
      <c r="BA41" s="25"/>
      <c r="BB41" s="25"/>
    </row>
    <row r="42" spans="1:54" s="18" customFormat="1" ht="36" customHeight="1" x14ac:dyDescent="0.25">
      <c r="A42" s="17"/>
      <c r="B42" s="191" t="s">
        <v>262</v>
      </c>
      <c r="C42" s="191"/>
      <c r="D42" s="80">
        <v>104.00917969999999</v>
      </c>
      <c r="E42" s="80">
        <v>104.0930492</v>
      </c>
      <c r="F42" s="80">
        <v>91.954138</v>
      </c>
      <c r="G42" s="80">
        <v>98.395002900000009</v>
      </c>
      <c r="H42" s="80">
        <v>93.367244600000006</v>
      </c>
      <c r="I42" s="80">
        <v>94.666898100000012</v>
      </c>
      <c r="J42" s="80">
        <v>91.878864700000008</v>
      </c>
      <c r="K42" s="80">
        <v>91.843026500000008</v>
      </c>
      <c r="L42" s="80">
        <v>94.0974626</v>
      </c>
      <c r="M42" s="80">
        <v>92.099704899999992</v>
      </c>
      <c r="N42" s="80">
        <v>92.064695</v>
      </c>
      <c r="O42" s="80">
        <v>92.213842600000007</v>
      </c>
      <c r="P42" s="80">
        <v>94.10809789999999</v>
      </c>
      <c r="Q42" s="80">
        <v>89.779802840000002</v>
      </c>
      <c r="R42" s="80">
        <v>91.636109079999997</v>
      </c>
      <c r="S42" s="80">
        <v>100</v>
      </c>
      <c r="T42" s="17"/>
      <c r="AA42" s="19"/>
      <c r="AB42" s="19"/>
      <c r="AC42" s="19"/>
      <c r="AD42" s="19"/>
      <c r="AE42" s="19"/>
      <c r="AI42" s="14"/>
      <c r="AL42" s="21"/>
      <c r="AM42" s="21"/>
      <c r="AN42" s="21"/>
      <c r="AO42" s="21"/>
      <c r="AP42" s="21"/>
      <c r="AQ42" s="21"/>
      <c r="AR42" s="21"/>
      <c r="AS42" s="21"/>
      <c r="AT42" s="21"/>
      <c r="AU42" s="21"/>
      <c r="AV42" s="21"/>
      <c r="AW42" s="21"/>
      <c r="AX42" s="21"/>
      <c r="AY42" s="21"/>
      <c r="AZ42" s="21"/>
      <c r="BA42" s="21"/>
      <c r="BB42" s="21"/>
    </row>
    <row r="43" spans="1:54" s="115" customFormat="1" ht="22.5" customHeight="1" x14ac:dyDescent="0.25">
      <c r="B43" s="121"/>
      <c r="C43" s="81" t="s">
        <v>13</v>
      </c>
      <c r="D43" s="83">
        <v>24.3735237</v>
      </c>
      <c r="E43" s="83">
        <v>23.216482800000001</v>
      </c>
      <c r="F43" s="83">
        <v>21.898654199999999</v>
      </c>
      <c r="G43" s="83">
        <v>21.316455600000001</v>
      </c>
      <c r="H43" s="83">
        <v>20.275013699999999</v>
      </c>
      <c r="I43" s="83">
        <v>19.404868499999999</v>
      </c>
      <c r="J43" s="83">
        <v>19.319745599999997</v>
      </c>
      <c r="K43" s="83">
        <v>18.1332795</v>
      </c>
      <c r="L43" s="83">
        <v>18.103854299999998</v>
      </c>
      <c r="M43" s="83">
        <v>18.186875400000002</v>
      </c>
      <c r="N43" s="83">
        <v>17.9262522</v>
      </c>
      <c r="O43" s="83">
        <v>17.930455800000001</v>
      </c>
      <c r="P43" s="83">
        <v>18.176366399999999</v>
      </c>
      <c r="Q43" s="83">
        <v>20.87649055</v>
      </c>
      <c r="R43" s="83">
        <v>21.111057860000003</v>
      </c>
      <c r="S43" s="83">
        <v>23.037924756898683</v>
      </c>
      <c r="AL43" s="124"/>
      <c r="AM43" s="124"/>
      <c r="AN43" s="124"/>
      <c r="AO43" s="124"/>
      <c r="AP43" s="124"/>
      <c r="AQ43" s="124"/>
      <c r="AR43" s="124"/>
      <c r="AS43" s="124"/>
      <c r="AT43" s="124"/>
      <c r="AU43" s="124"/>
      <c r="AV43" s="124"/>
      <c r="AW43" s="124"/>
      <c r="AX43" s="124"/>
      <c r="AY43" s="124"/>
      <c r="AZ43" s="124"/>
      <c r="BA43" s="124"/>
      <c r="BB43" s="124"/>
    </row>
    <row r="44" spans="1:54" s="24" customFormat="1" ht="22.5" customHeight="1" x14ac:dyDescent="0.25">
      <c r="B44" s="81"/>
      <c r="C44" s="81" t="s">
        <v>2</v>
      </c>
      <c r="D44" s="83">
        <v>53.252897499999996</v>
      </c>
      <c r="E44" s="83">
        <v>54.988752500000004</v>
      </c>
      <c r="F44" s="83">
        <v>44.972482499999998</v>
      </c>
      <c r="G44" s="83">
        <v>52.419565000000006</v>
      </c>
      <c r="H44" s="83">
        <v>49.559372499999995</v>
      </c>
      <c r="I44" s="83">
        <v>51.126322500000001</v>
      </c>
      <c r="J44" s="83">
        <v>48.801335000000002</v>
      </c>
      <c r="K44" s="83">
        <v>50.346917500000004</v>
      </c>
      <c r="L44" s="83">
        <v>52.882527499999995</v>
      </c>
      <c r="M44" s="83">
        <v>50.520910000000001</v>
      </c>
      <c r="N44" s="83">
        <v>51.252492500000002</v>
      </c>
      <c r="O44" s="83">
        <v>51.976952499999996</v>
      </c>
      <c r="P44" s="83">
        <v>52.789935</v>
      </c>
      <c r="Q44" s="83">
        <v>49.104362850000001</v>
      </c>
      <c r="R44" s="83">
        <v>49.759087690000001</v>
      </c>
      <c r="S44" s="83">
        <v>54.300742567058812</v>
      </c>
      <c r="AL44" s="25"/>
      <c r="AM44" s="25"/>
      <c r="AN44" s="25"/>
      <c r="AO44" s="25"/>
      <c r="AP44" s="25"/>
      <c r="AQ44" s="25"/>
      <c r="AR44" s="25"/>
      <c r="AS44" s="25"/>
      <c r="AT44" s="25"/>
      <c r="AU44" s="25"/>
      <c r="AV44" s="25"/>
      <c r="AW44" s="25"/>
      <c r="AX44" s="25"/>
      <c r="AY44" s="25"/>
      <c r="AZ44" s="25"/>
      <c r="BA44" s="25"/>
      <c r="BB44" s="25"/>
    </row>
    <row r="45" spans="1:54" s="24" customFormat="1" ht="22.5" customHeight="1" x14ac:dyDescent="0.25">
      <c r="B45" s="81"/>
      <c r="C45" s="81" t="s">
        <v>14</v>
      </c>
      <c r="D45" s="83">
        <v>3.4317967999999999</v>
      </c>
      <c r="E45" s="83">
        <v>3.4480385999999998</v>
      </c>
      <c r="F45" s="83">
        <v>3.3763836</v>
      </c>
      <c r="G45" s="83">
        <v>3.4079117999999999</v>
      </c>
      <c r="H45" s="83">
        <v>3.2760666000000001</v>
      </c>
      <c r="I45" s="83">
        <v>3.0458151999999998</v>
      </c>
      <c r="J45" s="83">
        <v>2.9598292000000002</v>
      </c>
      <c r="K45" s="83">
        <v>2.9789371999999998</v>
      </c>
      <c r="L45" s="83">
        <v>2.4744859999999997</v>
      </c>
      <c r="M45" s="83">
        <v>2.4572887999999997</v>
      </c>
      <c r="N45" s="83">
        <v>2.6607890000000003</v>
      </c>
      <c r="O45" s="83">
        <v>1.5009333999999999</v>
      </c>
      <c r="P45" s="83">
        <v>1.4560296000000001</v>
      </c>
      <c r="Q45" s="83">
        <v>1.4512480999999999</v>
      </c>
      <c r="R45" s="83">
        <v>1.43528437</v>
      </c>
      <c r="S45" s="83">
        <v>1.5662868976103848</v>
      </c>
      <c r="AL45" s="25"/>
      <c r="AM45" s="25"/>
      <c r="AN45" s="25"/>
      <c r="AO45" s="25"/>
      <c r="AP45" s="25"/>
      <c r="AQ45" s="25"/>
      <c r="AR45" s="25"/>
      <c r="AS45" s="25"/>
      <c r="AT45" s="25"/>
      <c r="AU45" s="25"/>
      <c r="AV45" s="25"/>
      <c r="AW45" s="25"/>
      <c r="AX45" s="25"/>
      <c r="AY45" s="25"/>
      <c r="AZ45" s="25"/>
      <c r="BA45" s="25"/>
      <c r="BB45" s="25"/>
    </row>
    <row r="46" spans="1:54" s="24" customFormat="1" ht="22.5" customHeight="1" x14ac:dyDescent="0.25">
      <c r="B46" s="81"/>
      <c r="C46" s="81" t="s">
        <v>15</v>
      </c>
      <c r="D46" s="83">
        <v>0.824681</v>
      </c>
      <c r="E46" s="83">
        <v>0.850356</v>
      </c>
      <c r="F46" s="83">
        <v>0.860626</v>
      </c>
      <c r="G46" s="83">
        <v>0.858572</v>
      </c>
      <c r="H46" s="83">
        <v>0.829816</v>
      </c>
      <c r="I46" s="83">
        <v>0.77641199999999999</v>
      </c>
      <c r="J46" s="83">
        <v>0.71273800000000009</v>
      </c>
      <c r="K46" s="83">
        <v>0.71376499999999998</v>
      </c>
      <c r="L46" s="83">
        <v>0.66960400000000009</v>
      </c>
      <c r="M46" s="83">
        <v>0.71889999999999998</v>
      </c>
      <c r="N46" s="83">
        <v>0.71992699999999998</v>
      </c>
      <c r="O46" s="83">
        <v>0.77024999999999999</v>
      </c>
      <c r="P46" s="83">
        <v>0.66652299999999998</v>
      </c>
      <c r="Q46" s="83">
        <v>0.68461627999999997</v>
      </c>
      <c r="R46" s="83">
        <v>0.69132820000000006</v>
      </c>
      <c r="S46" s="83">
        <v>0.75442771080170801</v>
      </c>
      <c r="AL46" s="25"/>
      <c r="AM46" s="25"/>
      <c r="AN46" s="25"/>
      <c r="AO46" s="25"/>
      <c r="AP46" s="25"/>
      <c r="AQ46" s="25"/>
      <c r="AR46" s="25"/>
      <c r="AS46" s="25"/>
      <c r="AT46" s="25"/>
      <c r="AU46" s="25"/>
      <c r="AV46" s="25"/>
      <c r="AW46" s="25"/>
      <c r="AX46" s="25"/>
      <c r="AY46" s="25"/>
      <c r="AZ46" s="25"/>
      <c r="BA46" s="25"/>
      <c r="BB46" s="25"/>
    </row>
    <row r="47" spans="1:54" s="24" customFormat="1" ht="27" customHeight="1" x14ac:dyDescent="0.25">
      <c r="B47" s="81"/>
      <c r="C47" s="82" t="s">
        <v>16</v>
      </c>
      <c r="D47" s="83">
        <v>2.6819267</v>
      </c>
      <c r="E47" s="83">
        <v>2.7126903000000002</v>
      </c>
      <c r="F47" s="83">
        <v>2.6962098000000001</v>
      </c>
      <c r="G47" s="83">
        <v>2.8577186999999999</v>
      </c>
      <c r="H47" s="83">
        <v>2.9697860999999999</v>
      </c>
      <c r="I47" s="83">
        <v>3.1422820000000002</v>
      </c>
      <c r="J47" s="83">
        <v>3.0368067999999999</v>
      </c>
      <c r="K47" s="83">
        <v>3.0730639000000002</v>
      </c>
      <c r="L47" s="83">
        <v>3.2268819</v>
      </c>
      <c r="M47" s="83">
        <v>2.7236772999999999</v>
      </c>
      <c r="N47" s="83">
        <v>2.8368434000000002</v>
      </c>
      <c r="O47" s="83">
        <v>2.9346277000000001</v>
      </c>
      <c r="P47" s="83">
        <v>3.8256734000000003</v>
      </c>
      <c r="Q47" s="83">
        <v>3.20560979</v>
      </c>
      <c r="R47" s="83">
        <v>3.47274394</v>
      </c>
      <c r="S47" s="83">
        <v>3.7897112556014698</v>
      </c>
      <c r="AL47" s="25"/>
      <c r="AM47" s="25"/>
      <c r="AN47" s="25"/>
      <c r="AO47" s="25"/>
      <c r="AP47" s="25"/>
      <c r="AQ47" s="25"/>
      <c r="AR47" s="25"/>
      <c r="AS47" s="25"/>
      <c r="AT47" s="25"/>
      <c r="AU47" s="25"/>
      <c r="AV47" s="25"/>
      <c r="AW47" s="25"/>
      <c r="AX47" s="25"/>
      <c r="AY47" s="25"/>
      <c r="AZ47" s="25"/>
      <c r="BA47" s="25"/>
      <c r="BB47" s="25"/>
    </row>
    <row r="48" spans="1:54" s="18" customFormat="1" ht="36" customHeight="1" x14ac:dyDescent="0.25">
      <c r="A48" s="17"/>
      <c r="B48" s="191" t="s">
        <v>263</v>
      </c>
      <c r="C48" s="191"/>
      <c r="D48" s="80">
        <v>229.67336126999999</v>
      </c>
      <c r="E48" s="80">
        <v>227.98011964</v>
      </c>
      <c r="F48" s="80">
        <v>211.10871066000001</v>
      </c>
      <c r="G48" s="80">
        <v>219.23850335999998</v>
      </c>
      <c r="H48" s="80">
        <v>206.45292073000002</v>
      </c>
      <c r="I48" s="80">
        <v>209.47359695</v>
      </c>
      <c r="J48" s="80">
        <v>200.44886627</v>
      </c>
      <c r="K48" s="80">
        <v>201.70221169000001</v>
      </c>
      <c r="L48" s="80">
        <v>212.27053739000002</v>
      </c>
      <c r="M48" s="80">
        <v>203.6957931</v>
      </c>
      <c r="N48" s="80">
        <v>216.62376147000001</v>
      </c>
      <c r="O48" s="80">
        <v>213.63094790999997</v>
      </c>
      <c r="P48" s="80">
        <v>229.60330316999998</v>
      </c>
      <c r="Q48" s="80">
        <v>224.90444360000001</v>
      </c>
      <c r="R48" s="80">
        <v>224.56863367000003</v>
      </c>
      <c r="S48" s="80">
        <v>100</v>
      </c>
      <c r="T48" s="17"/>
      <c r="AA48" s="19"/>
      <c r="AB48" s="19"/>
      <c r="AC48" s="19"/>
      <c r="AD48" s="19"/>
      <c r="AE48" s="19"/>
      <c r="AI48" s="14"/>
      <c r="AL48" s="21"/>
      <c r="AM48" s="21"/>
      <c r="AN48" s="21"/>
      <c r="AO48" s="21"/>
      <c r="AP48" s="21"/>
      <c r="AQ48" s="21"/>
      <c r="AR48" s="21"/>
      <c r="AS48" s="21"/>
      <c r="AT48" s="21"/>
      <c r="AU48" s="21"/>
      <c r="AV48" s="21"/>
      <c r="AW48" s="21"/>
      <c r="AX48" s="21"/>
      <c r="AY48" s="21"/>
      <c r="AZ48" s="21"/>
      <c r="BA48" s="21"/>
      <c r="BB48" s="21"/>
    </row>
    <row r="49" spans="1:54" s="115" customFormat="1" ht="22.5" customHeight="1" x14ac:dyDescent="0.25">
      <c r="B49" s="121"/>
      <c r="C49" s="81" t="s">
        <v>4</v>
      </c>
      <c r="D49" s="83">
        <v>150.79579680000001</v>
      </c>
      <c r="E49" s="83">
        <v>150.0234864</v>
      </c>
      <c r="F49" s="83">
        <v>138.55061610000001</v>
      </c>
      <c r="G49" s="83">
        <v>143.19634719999999</v>
      </c>
      <c r="H49" s="83">
        <v>133.00976170000001</v>
      </c>
      <c r="I49" s="83">
        <v>130.6939193</v>
      </c>
      <c r="J49" s="83">
        <v>125.33974019999999</v>
      </c>
      <c r="K49" s="83">
        <v>127.6351988</v>
      </c>
      <c r="L49" s="83">
        <v>130.347801</v>
      </c>
      <c r="M49" s="83">
        <v>128.3760868</v>
      </c>
      <c r="N49" s="83">
        <v>130.7294205</v>
      </c>
      <c r="O49" s="83">
        <v>132.04169289999999</v>
      </c>
      <c r="P49" s="83">
        <v>133.88950649999998</v>
      </c>
      <c r="Q49" s="83">
        <v>127.09830193000001</v>
      </c>
      <c r="R49" s="83">
        <v>129.63509050000002</v>
      </c>
      <c r="S49" s="83">
        <v>57.726267636510933</v>
      </c>
      <c r="AL49" s="124"/>
      <c r="AM49" s="124"/>
      <c r="AN49" s="124"/>
      <c r="AO49" s="124"/>
      <c r="AP49" s="124"/>
      <c r="AQ49" s="124"/>
      <c r="AR49" s="124"/>
      <c r="AS49" s="124"/>
      <c r="AT49" s="124"/>
      <c r="AU49" s="124"/>
      <c r="AV49" s="124"/>
      <c r="AW49" s="124"/>
      <c r="AX49" s="124"/>
      <c r="AY49" s="124"/>
      <c r="AZ49" s="124"/>
      <c r="BA49" s="124"/>
      <c r="BB49" s="124"/>
    </row>
    <row r="50" spans="1:54" s="24" customFormat="1" ht="22.5" customHeight="1" x14ac:dyDescent="0.25">
      <c r="B50" s="81"/>
      <c r="C50" s="81" t="s">
        <v>0</v>
      </c>
      <c r="D50" s="83">
        <v>78.877564469999996</v>
      </c>
      <c r="E50" s="83">
        <v>77.956633240000002</v>
      </c>
      <c r="F50" s="83">
        <v>72.558094560000001</v>
      </c>
      <c r="G50" s="83">
        <v>76.042156160000005</v>
      </c>
      <c r="H50" s="83">
        <v>73.44315902999999</v>
      </c>
      <c r="I50" s="83">
        <v>78.779677649999996</v>
      </c>
      <c r="J50" s="83">
        <v>75.109126070000002</v>
      </c>
      <c r="K50" s="83">
        <v>74.067012890000001</v>
      </c>
      <c r="L50" s="83">
        <v>81.922736390000011</v>
      </c>
      <c r="M50" s="83">
        <v>75.319706300000007</v>
      </c>
      <c r="N50" s="83">
        <v>85.894340970000002</v>
      </c>
      <c r="O50" s="83">
        <v>81.589255009999988</v>
      </c>
      <c r="P50" s="83">
        <v>95.713796669999994</v>
      </c>
      <c r="Q50" s="83">
        <v>97.806141670000002</v>
      </c>
      <c r="R50" s="83">
        <v>94.933543170000007</v>
      </c>
      <c r="S50" s="83">
        <v>42.273732363489067</v>
      </c>
      <c r="W50" s="49"/>
      <c r="AL50" s="25"/>
      <c r="AM50" s="25"/>
      <c r="AN50" s="25"/>
      <c r="AO50" s="25"/>
      <c r="AP50" s="25"/>
      <c r="AQ50" s="25"/>
      <c r="AR50" s="25"/>
      <c r="AS50" s="25"/>
      <c r="AT50" s="25"/>
      <c r="AU50" s="25"/>
      <c r="AV50" s="25"/>
      <c r="AW50" s="25"/>
      <c r="AX50" s="25"/>
      <c r="AY50" s="25"/>
      <c r="AZ50" s="25"/>
      <c r="BA50" s="25"/>
      <c r="BB50" s="25"/>
    </row>
    <row r="51" spans="1:54" s="24" customFormat="1" ht="22.5" customHeight="1" x14ac:dyDescent="0.25">
      <c r="B51" s="81"/>
      <c r="C51" s="81" t="s">
        <v>13</v>
      </c>
      <c r="D51" s="83">
        <v>3.4049160000000001</v>
      </c>
      <c r="E51" s="83">
        <v>2.2321116000000001</v>
      </c>
      <c r="F51" s="83">
        <v>1.8737546999999999</v>
      </c>
      <c r="G51" s="83">
        <v>1.6793381999999999</v>
      </c>
      <c r="H51" s="83">
        <v>1.5500775</v>
      </c>
      <c r="I51" s="83">
        <v>2.1312251999999998</v>
      </c>
      <c r="J51" s="83">
        <v>1.9798956000000001</v>
      </c>
      <c r="K51" s="83">
        <v>1.6204878</v>
      </c>
      <c r="L51" s="83">
        <v>1.9157907000000001</v>
      </c>
      <c r="M51" s="83">
        <v>1.8727038</v>
      </c>
      <c r="N51" s="83">
        <v>2.0082699000000002</v>
      </c>
      <c r="O51" s="83">
        <v>1.5816044999999999</v>
      </c>
      <c r="P51" s="83">
        <v>2.2510277999999997</v>
      </c>
      <c r="Q51" s="83">
        <v>2.5464688600000001</v>
      </c>
      <c r="R51" s="83">
        <v>3.3000803000000003</v>
      </c>
      <c r="S51" s="83">
        <v>1.4695196947448212</v>
      </c>
      <c r="AL51" s="25"/>
      <c r="AM51" s="25"/>
      <c r="AN51" s="25"/>
      <c r="AO51" s="25"/>
      <c r="AP51" s="25"/>
      <c r="AQ51" s="25"/>
      <c r="AR51" s="25"/>
      <c r="AS51" s="25"/>
      <c r="AT51" s="25"/>
      <c r="AU51" s="25"/>
      <c r="AV51" s="25"/>
      <c r="AW51" s="25"/>
      <c r="AX51" s="25"/>
      <c r="AY51" s="25"/>
      <c r="AZ51" s="25"/>
      <c r="BA51" s="25"/>
      <c r="BB51" s="25"/>
    </row>
    <row r="52" spans="1:54" s="24" customFormat="1" ht="22.5" customHeight="1" x14ac:dyDescent="0.25">
      <c r="B52" s="81"/>
      <c r="C52" s="81" t="s">
        <v>2</v>
      </c>
      <c r="D52" s="83">
        <v>13.850209999999999</v>
      </c>
      <c r="E52" s="83">
        <v>16.575075000000002</v>
      </c>
      <c r="F52" s="83">
        <v>9.4759775000000008</v>
      </c>
      <c r="G52" s="83">
        <v>15.841457500000001</v>
      </c>
      <c r="H52" s="83">
        <v>14.762907499999999</v>
      </c>
      <c r="I52" s="83">
        <v>15.867912500000001</v>
      </c>
      <c r="J52" s="83">
        <v>13.81765</v>
      </c>
      <c r="K52" s="83">
        <v>13.7861075</v>
      </c>
      <c r="L52" s="83">
        <v>18.048415000000002</v>
      </c>
      <c r="M52" s="83">
        <v>17.068562499999999</v>
      </c>
      <c r="N52" s="83">
        <v>18.685369999999999</v>
      </c>
      <c r="O52" s="83">
        <v>19.509544999999999</v>
      </c>
      <c r="P52" s="83">
        <v>19.707957499999999</v>
      </c>
      <c r="Q52" s="83">
        <v>18.71790481</v>
      </c>
      <c r="R52" s="83">
        <v>20.043012340000001</v>
      </c>
      <c r="S52" s="83">
        <v>8.9251165723583998</v>
      </c>
      <c r="AL52" s="25"/>
      <c r="AM52" s="25"/>
      <c r="AN52" s="25"/>
      <c r="AO52" s="25"/>
      <c r="AP52" s="25"/>
      <c r="AQ52" s="25"/>
      <c r="AR52" s="25"/>
      <c r="AS52" s="25"/>
      <c r="AT52" s="25"/>
      <c r="AU52" s="25"/>
      <c r="AV52" s="25"/>
      <c r="AW52" s="25"/>
      <c r="AX52" s="25"/>
      <c r="AY52" s="25"/>
      <c r="AZ52" s="25"/>
      <c r="BA52" s="25"/>
      <c r="BB52" s="25"/>
    </row>
    <row r="53" spans="1:54" s="24" customFormat="1" ht="22.5" customHeight="1" x14ac:dyDescent="0.25">
      <c r="B53" s="81"/>
      <c r="C53" s="81" t="s">
        <v>14</v>
      </c>
      <c r="D53" s="83">
        <v>2.923524</v>
      </c>
      <c r="E53" s="83">
        <v>3.1728834000000004</v>
      </c>
      <c r="F53" s="83">
        <v>2.4907278000000002</v>
      </c>
      <c r="G53" s="83">
        <v>2.9263901999999997</v>
      </c>
      <c r="H53" s="83">
        <v>2.9063268</v>
      </c>
      <c r="I53" s="83">
        <v>2.5595165999999998</v>
      </c>
      <c r="J53" s="83">
        <v>2.6665214000000002</v>
      </c>
      <c r="K53" s="83">
        <v>2.2814951999999997</v>
      </c>
      <c r="L53" s="83">
        <v>2.3885000000000001</v>
      </c>
      <c r="M53" s="83">
        <v>2.3741689999999998</v>
      </c>
      <c r="N53" s="83">
        <v>1.8372342000000002</v>
      </c>
      <c r="O53" s="83">
        <v>2.4181174000000003</v>
      </c>
      <c r="P53" s="83">
        <v>2.1744904000000003</v>
      </c>
      <c r="Q53" s="83">
        <v>2.0489522299999998</v>
      </c>
      <c r="R53" s="83">
        <v>1.4865883600000001</v>
      </c>
      <c r="S53" s="83">
        <v>0.66197506557595109</v>
      </c>
      <c r="AL53" s="25"/>
      <c r="AM53" s="25"/>
      <c r="AN53" s="25"/>
      <c r="AO53" s="25"/>
      <c r="AP53" s="25"/>
      <c r="AQ53" s="25"/>
      <c r="AR53" s="25"/>
      <c r="AS53" s="25"/>
      <c r="AT53" s="25"/>
      <c r="AU53" s="25"/>
      <c r="AV53" s="25"/>
      <c r="AW53" s="25"/>
      <c r="AX53" s="25"/>
      <c r="AY53" s="25"/>
      <c r="AZ53" s="25"/>
      <c r="BA53" s="25"/>
      <c r="BB53" s="25"/>
    </row>
    <row r="54" spans="1:54" s="24" customFormat="1" ht="22.5" customHeight="1" x14ac:dyDescent="0.25">
      <c r="B54" s="81"/>
      <c r="C54" s="81" t="s">
        <v>15</v>
      </c>
      <c r="D54" s="83">
        <v>4.6317700000000004</v>
      </c>
      <c r="E54" s="83">
        <v>4.69339</v>
      </c>
      <c r="F54" s="83">
        <v>4.7354970000000005</v>
      </c>
      <c r="G54" s="83">
        <v>4.8546290000000001</v>
      </c>
      <c r="H54" s="83">
        <v>5.0949470000000003</v>
      </c>
      <c r="I54" s="83">
        <v>4.7354970000000005</v>
      </c>
      <c r="J54" s="83">
        <v>4.2918329999999996</v>
      </c>
      <c r="K54" s="83">
        <v>4.9604099999999995</v>
      </c>
      <c r="L54" s="83">
        <v>5.4030469999999999</v>
      </c>
      <c r="M54" s="83">
        <v>4.9419240000000002</v>
      </c>
      <c r="N54" s="83">
        <v>5.1257569999999992</v>
      </c>
      <c r="O54" s="83">
        <v>5.1380810000000006</v>
      </c>
      <c r="P54" s="83">
        <v>6.084975</v>
      </c>
      <c r="Q54" s="83">
        <v>6.7148980099999998</v>
      </c>
      <c r="R54" s="83">
        <v>6.9151741099999997</v>
      </c>
      <c r="S54" s="83">
        <v>3.0793143267557732</v>
      </c>
      <c r="AL54" s="25"/>
      <c r="AM54" s="25"/>
      <c r="AN54" s="25"/>
      <c r="AO54" s="25"/>
      <c r="AP54" s="25"/>
      <c r="AQ54" s="25"/>
      <c r="AR54" s="25"/>
      <c r="AS54" s="25"/>
      <c r="AT54" s="25"/>
      <c r="AU54" s="25"/>
      <c r="AV54" s="25"/>
      <c r="AW54" s="25"/>
      <c r="AX54" s="25"/>
      <c r="AY54" s="25"/>
      <c r="AZ54" s="25"/>
      <c r="BA54" s="25"/>
      <c r="BB54" s="25"/>
    </row>
    <row r="55" spans="1:54" s="24" customFormat="1" ht="27" customHeight="1" x14ac:dyDescent="0.25">
      <c r="B55" s="81"/>
      <c r="C55" s="82" t="s">
        <v>16</v>
      </c>
      <c r="D55" s="83">
        <v>0.77348479999999997</v>
      </c>
      <c r="E55" s="83">
        <v>0.86138080000000006</v>
      </c>
      <c r="F55" s="83">
        <v>0.74601729999999999</v>
      </c>
      <c r="G55" s="83">
        <v>0.97784299999999991</v>
      </c>
      <c r="H55" s="83">
        <v>0.98113909999999993</v>
      </c>
      <c r="I55" s="83">
        <v>0.98992869999999999</v>
      </c>
      <c r="J55" s="83">
        <v>0.95586900000000008</v>
      </c>
      <c r="K55" s="83">
        <v>1.1953856</v>
      </c>
      <c r="L55" s="83">
        <v>1.0997987</v>
      </c>
      <c r="M55" s="83">
        <v>0.73832640000000005</v>
      </c>
      <c r="N55" s="83">
        <v>0.80424839999999997</v>
      </c>
      <c r="O55" s="83">
        <v>0.86797299999999999</v>
      </c>
      <c r="P55" s="83">
        <v>1.0371728</v>
      </c>
      <c r="Q55" s="83">
        <v>1.18793876</v>
      </c>
      <c r="R55" s="83">
        <v>1.3511838299999999</v>
      </c>
      <c r="S55" s="83">
        <v>0.60167967712959525</v>
      </c>
      <c r="AL55" s="25"/>
      <c r="AM55" s="25"/>
      <c r="AN55" s="25"/>
      <c r="AO55" s="25"/>
      <c r="AP55" s="25"/>
      <c r="AQ55" s="25"/>
      <c r="AR55" s="25"/>
      <c r="AS55" s="25"/>
      <c r="AT55" s="25"/>
      <c r="AU55" s="25"/>
      <c r="AV55" s="25"/>
      <c r="AW55" s="25"/>
      <c r="AX55" s="25"/>
      <c r="AY55" s="25"/>
      <c r="AZ55" s="25"/>
      <c r="BA55" s="25"/>
      <c r="BB55" s="25"/>
    </row>
    <row r="56" spans="1:54" s="18" customFormat="1" ht="36" customHeight="1" x14ac:dyDescent="0.25">
      <c r="A56" s="17"/>
      <c r="B56" s="191" t="s">
        <v>264</v>
      </c>
      <c r="C56" s="191"/>
      <c r="D56" s="80">
        <v>44.107473200000001</v>
      </c>
      <c r="E56" s="80">
        <v>40.975206990000004</v>
      </c>
      <c r="F56" s="80">
        <v>42.075435380000002</v>
      </c>
      <c r="G56" s="80">
        <v>38.29242241</v>
      </c>
      <c r="H56" s="80">
        <v>33.530145310000002</v>
      </c>
      <c r="I56" s="80">
        <v>35.73792195</v>
      </c>
      <c r="J56" s="80">
        <v>33.084952860000001</v>
      </c>
      <c r="K56" s="80">
        <v>33.069613410000002</v>
      </c>
      <c r="L56" s="80">
        <v>38.487326100000004</v>
      </c>
      <c r="M56" s="80">
        <v>39.806729449999999</v>
      </c>
      <c r="N56" s="80">
        <v>49.703948969999999</v>
      </c>
      <c r="O56" s="80">
        <v>42.12553501</v>
      </c>
      <c r="P56" s="80">
        <v>50.309550170000009</v>
      </c>
      <c r="Q56" s="80">
        <v>49.897091270000004</v>
      </c>
      <c r="R56" s="80">
        <v>45.31326181</v>
      </c>
      <c r="S56" s="80">
        <v>100</v>
      </c>
      <c r="T56" s="17"/>
      <c r="AA56" s="19"/>
      <c r="AB56" s="19"/>
      <c r="AC56" s="19"/>
      <c r="AD56" s="19"/>
      <c r="AE56" s="19"/>
      <c r="AI56" s="14"/>
      <c r="AL56" s="21"/>
      <c r="AM56" s="21"/>
      <c r="AN56" s="21"/>
      <c r="AO56" s="21"/>
      <c r="AP56" s="21"/>
      <c r="AQ56" s="21"/>
      <c r="AR56" s="21"/>
      <c r="AS56" s="21"/>
      <c r="AT56" s="21"/>
      <c r="AU56" s="21"/>
      <c r="AV56" s="21"/>
      <c r="AW56" s="21"/>
      <c r="AX56" s="21"/>
      <c r="AY56" s="21"/>
      <c r="AZ56" s="21"/>
      <c r="BA56" s="21"/>
      <c r="BB56" s="21"/>
    </row>
    <row r="57" spans="1:54" s="115" customFormat="1" ht="22.5" customHeight="1" x14ac:dyDescent="0.25">
      <c r="B57" s="121"/>
      <c r="C57" s="81" t="s">
        <v>4</v>
      </c>
      <c r="D57" s="83">
        <v>27.151907299999998</v>
      </c>
      <c r="E57" s="83">
        <v>27.988194100000001</v>
      </c>
      <c r="F57" s="83">
        <v>28.945041399999997</v>
      </c>
      <c r="G57" s="83">
        <v>25.684943899999997</v>
      </c>
      <c r="H57" s="83">
        <v>22.445381700000002</v>
      </c>
      <c r="I57" s="83">
        <v>18.585529399999999</v>
      </c>
      <c r="J57" s="83">
        <v>18.335590400000001</v>
      </c>
      <c r="K57" s="83">
        <v>18.811705099999998</v>
      </c>
      <c r="L57" s="83">
        <v>20.087677100000001</v>
      </c>
      <c r="M57" s="83">
        <v>21.144258099999998</v>
      </c>
      <c r="N57" s="83">
        <v>22.4690206</v>
      </c>
      <c r="O57" s="83">
        <v>22.8029777</v>
      </c>
      <c r="P57" s="83">
        <v>23.416892100000002</v>
      </c>
      <c r="Q57" s="83">
        <v>22.500816200000003</v>
      </c>
      <c r="R57" s="83">
        <v>21.889764449999998</v>
      </c>
      <c r="S57" s="83">
        <v>48.307633517499802</v>
      </c>
      <c r="AL57" s="124"/>
      <c r="AM57" s="124"/>
      <c r="AN57" s="124"/>
      <c r="AO57" s="124"/>
      <c r="AP57" s="124"/>
      <c r="AQ57" s="124"/>
      <c r="AR57" s="124"/>
      <c r="AS57" s="124"/>
      <c r="AT57" s="124"/>
      <c r="AU57" s="124"/>
      <c r="AV57" s="124"/>
      <c r="AW57" s="124"/>
      <c r="AX57" s="124"/>
      <c r="AY57" s="124"/>
      <c r="AZ57" s="124"/>
      <c r="BA57" s="124"/>
      <c r="BB57" s="124"/>
    </row>
    <row r="58" spans="1:54" s="24" customFormat="1" ht="22.5" customHeight="1" x14ac:dyDescent="0.25">
      <c r="B58" s="81"/>
      <c r="C58" s="81" t="s">
        <v>0</v>
      </c>
      <c r="D58" s="83">
        <v>16.9555659</v>
      </c>
      <c r="E58" s="83">
        <v>12.987012890000001</v>
      </c>
      <c r="F58" s="83">
        <v>13.130393980000001</v>
      </c>
      <c r="G58" s="83">
        <v>12.60747851</v>
      </c>
      <c r="H58" s="83">
        <v>11.08476361</v>
      </c>
      <c r="I58" s="83">
        <v>17.152392550000002</v>
      </c>
      <c r="J58" s="83">
        <v>14.74936246</v>
      </c>
      <c r="K58" s="83">
        <v>14.257908310000001</v>
      </c>
      <c r="L58" s="83">
        <v>18.399649</v>
      </c>
      <c r="M58" s="83">
        <v>18.662471350000001</v>
      </c>
      <c r="N58" s="83">
        <v>27.234928370000002</v>
      </c>
      <c r="O58" s="83">
        <v>19.322557310000001</v>
      </c>
      <c r="P58" s="83">
        <v>26.892658070000003</v>
      </c>
      <c r="Q58" s="83">
        <v>27.396275069999998</v>
      </c>
      <c r="R58" s="83">
        <v>23.423497360000002</v>
      </c>
      <c r="S58" s="83">
        <v>51.692366482500198</v>
      </c>
      <c r="AL58" s="25"/>
      <c r="AM58" s="25"/>
      <c r="AN58" s="25"/>
      <c r="AO58" s="25"/>
      <c r="AP58" s="25"/>
      <c r="AQ58" s="25"/>
      <c r="AR58" s="25"/>
      <c r="AS58" s="25"/>
      <c r="AT58" s="25"/>
      <c r="AU58" s="25"/>
      <c r="AV58" s="25"/>
      <c r="AW58" s="25"/>
      <c r="AX58" s="25"/>
      <c r="AY58" s="25"/>
      <c r="AZ58" s="25"/>
      <c r="BA58" s="25"/>
      <c r="BB58" s="25"/>
    </row>
    <row r="59" spans="1:54" s="24" customFormat="1" ht="22.5" customHeight="1" x14ac:dyDescent="0.25">
      <c r="B59" s="81"/>
      <c r="C59" s="81" t="s">
        <v>13</v>
      </c>
      <c r="D59" s="83">
        <v>5.9964354000000002</v>
      </c>
      <c r="E59" s="83">
        <v>5.8818873000000007</v>
      </c>
      <c r="F59" s="83">
        <v>5.6969288999999996</v>
      </c>
      <c r="G59" s="83">
        <v>6.0290132999999999</v>
      </c>
      <c r="H59" s="83">
        <v>5.7704918999999997</v>
      </c>
      <c r="I59" s="83">
        <v>5.1147302999999997</v>
      </c>
      <c r="J59" s="83">
        <v>4.9612989000000001</v>
      </c>
      <c r="K59" s="83">
        <v>5.2135148999999998</v>
      </c>
      <c r="L59" s="83">
        <v>5.2660599000000001</v>
      </c>
      <c r="M59" s="83">
        <v>5.0390654999999995</v>
      </c>
      <c r="N59" s="83">
        <v>4.6460289000000001</v>
      </c>
      <c r="O59" s="83">
        <v>5.2765689</v>
      </c>
      <c r="P59" s="83">
        <v>5.9817227999999991</v>
      </c>
      <c r="Q59" s="83">
        <v>5.2879921200000002</v>
      </c>
      <c r="R59" s="83">
        <v>5.0559701299999995</v>
      </c>
      <c r="S59" s="83">
        <v>11.157815456322364</v>
      </c>
      <c r="AL59" s="25"/>
      <c r="AM59" s="25"/>
      <c r="AN59" s="25"/>
      <c r="AO59" s="25"/>
      <c r="AP59" s="25"/>
      <c r="AQ59" s="25"/>
      <c r="AR59" s="25"/>
      <c r="AS59" s="25"/>
      <c r="AT59" s="25"/>
      <c r="AU59" s="25"/>
      <c r="AV59" s="25"/>
      <c r="AW59" s="25"/>
      <c r="AX59" s="25"/>
      <c r="AY59" s="25"/>
      <c r="AZ59" s="25"/>
      <c r="BA59" s="25"/>
      <c r="BB59" s="25"/>
    </row>
    <row r="60" spans="1:54" s="24" customFormat="1" ht="22.5" customHeight="1" x14ac:dyDescent="0.25">
      <c r="B60" s="81"/>
      <c r="C60" s="81" t="s">
        <v>2</v>
      </c>
      <c r="D60" s="83">
        <v>10.1780525</v>
      </c>
      <c r="E60" s="83">
        <v>11.066330000000001</v>
      </c>
      <c r="F60" s="83">
        <v>12.47048</v>
      </c>
      <c r="G60" s="83">
        <v>10.07732</v>
      </c>
      <c r="H60" s="83">
        <v>8.9071949999999998</v>
      </c>
      <c r="I60" s="83">
        <v>6.7806199999999999</v>
      </c>
      <c r="J60" s="83">
        <v>6.4713000000000003</v>
      </c>
      <c r="K60" s="83">
        <v>6.3441125000000005</v>
      </c>
      <c r="L60" s="83">
        <v>7.0390649999999999</v>
      </c>
      <c r="M60" s="83">
        <v>7.6902650000000001</v>
      </c>
      <c r="N60" s="83">
        <v>8.4238824999999995</v>
      </c>
      <c r="O60" s="83">
        <v>9.4942925000000002</v>
      </c>
      <c r="P60" s="83">
        <v>9.0292949999999994</v>
      </c>
      <c r="Q60" s="83">
        <v>8.2165827</v>
      </c>
      <c r="R60" s="83">
        <v>7.6498864900000001</v>
      </c>
      <c r="S60" s="83">
        <v>16.882224285853059</v>
      </c>
      <c r="AL60" s="25"/>
      <c r="AM60" s="25"/>
      <c r="AN60" s="25"/>
      <c r="AO60" s="25"/>
      <c r="AP60" s="25"/>
      <c r="AQ60" s="25"/>
      <c r="AR60" s="25"/>
      <c r="AS60" s="25"/>
      <c r="AT60" s="25"/>
      <c r="AU60" s="25"/>
      <c r="AV60" s="25"/>
      <c r="AW60" s="25"/>
      <c r="AX60" s="25"/>
      <c r="AY60" s="25"/>
      <c r="AZ60" s="25"/>
      <c r="BA60" s="25"/>
      <c r="BB60" s="25"/>
    </row>
    <row r="61" spans="1:54" s="115" customFormat="1" ht="22.5" customHeight="1" x14ac:dyDescent="0.25">
      <c r="B61" s="121"/>
      <c r="C61" s="81" t="s">
        <v>14</v>
      </c>
      <c r="D61" s="83">
        <v>5.4152072000000002</v>
      </c>
      <c r="E61" s="83">
        <v>5.6292168</v>
      </c>
      <c r="F61" s="83">
        <v>5.1496059999999995</v>
      </c>
      <c r="G61" s="83">
        <v>4.2553516</v>
      </c>
      <c r="H61" s="83">
        <v>3.1499537999999996</v>
      </c>
      <c r="I61" s="83">
        <v>1.6767270000000001</v>
      </c>
      <c r="J61" s="83">
        <v>1.8792717999999999</v>
      </c>
      <c r="K61" s="83">
        <v>1.9652578000000001</v>
      </c>
      <c r="L61" s="83">
        <v>2.6072866000000001</v>
      </c>
      <c r="M61" s="83">
        <v>3.0018667999999997</v>
      </c>
      <c r="N61" s="83">
        <v>2.8986836</v>
      </c>
      <c r="O61" s="83">
        <v>2.0579315999999999</v>
      </c>
      <c r="P61" s="83">
        <v>1.7789547999999999</v>
      </c>
      <c r="Q61" s="83">
        <v>2.5380848899999999</v>
      </c>
      <c r="R61" s="83">
        <v>2.51126739</v>
      </c>
      <c r="S61" s="83">
        <v>5.542014169118584</v>
      </c>
      <c r="AL61" s="124"/>
      <c r="AM61" s="124"/>
      <c r="AN61" s="124"/>
      <c r="AO61" s="124"/>
      <c r="AP61" s="124"/>
      <c r="AQ61" s="124"/>
      <c r="AR61" s="124"/>
      <c r="AS61" s="124"/>
      <c r="AT61" s="124"/>
      <c r="AU61" s="124"/>
      <c r="AV61" s="124"/>
      <c r="AW61" s="124"/>
      <c r="AX61" s="124"/>
      <c r="AY61" s="124"/>
      <c r="AZ61" s="124"/>
      <c r="BA61" s="124"/>
      <c r="BB61" s="124"/>
    </row>
    <row r="62" spans="1:54" s="115" customFormat="1" ht="22.5" customHeight="1" x14ac:dyDescent="0.25">
      <c r="B62" s="121"/>
      <c r="C62" s="81" t="s">
        <v>15</v>
      </c>
      <c r="D62" s="83">
        <v>0.46728500000000001</v>
      </c>
      <c r="E62" s="83">
        <v>0.51658100000000007</v>
      </c>
      <c r="F62" s="83">
        <v>0.51760799999999996</v>
      </c>
      <c r="G62" s="83">
        <v>0.47858200000000001</v>
      </c>
      <c r="H62" s="83">
        <v>0.60695699999999997</v>
      </c>
      <c r="I62" s="83">
        <v>0.70657599999999998</v>
      </c>
      <c r="J62" s="83">
        <v>0.78462799999999999</v>
      </c>
      <c r="K62" s="83">
        <v>1.1635909999999998</v>
      </c>
      <c r="L62" s="83">
        <v>1.1748879999999999</v>
      </c>
      <c r="M62" s="83">
        <v>0.9160839999999999</v>
      </c>
      <c r="N62" s="83">
        <v>1.2498589999999998</v>
      </c>
      <c r="O62" s="83">
        <v>0.88630100000000001</v>
      </c>
      <c r="P62" s="83">
        <v>1.3299649999999998</v>
      </c>
      <c r="Q62" s="83">
        <v>1.39104457</v>
      </c>
      <c r="R62" s="83">
        <v>1.4299405999999999</v>
      </c>
      <c r="S62" s="83">
        <v>3.1556779249213793</v>
      </c>
      <c r="AL62" s="124"/>
      <c r="AM62" s="124"/>
      <c r="AN62" s="124"/>
      <c r="AO62" s="124"/>
      <c r="AP62" s="124"/>
      <c r="AQ62" s="124"/>
      <c r="AR62" s="124"/>
      <c r="AS62" s="124"/>
      <c r="AT62" s="124"/>
      <c r="AU62" s="124"/>
      <c r="AV62" s="124"/>
      <c r="AW62" s="124"/>
      <c r="AX62" s="124"/>
      <c r="AY62" s="124"/>
      <c r="AZ62" s="124"/>
      <c r="BA62" s="124"/>
      <c r="BB62" s="124"/>
    </row>
    <row r="63" spans="1:54" s="24" customFormat="1" ht="27" customHeight="1" x14ac:dyDescent="0.25">
      <c r="B63" s="81"/>
      <c r="C63" s="82" t="s">
        <v>16</v>
      </c>
      <c r="D63" s="83">
        <v>0.67350310000000002</v>
      </c>
      <c r="E63" s="83">
        <v>0.63065380000000004</v>
      </c>
      <c r="F63" s="83">
        <v>0.60318629999999995</v>
      </c>
      <c r="G63" s="83">
        <v>0.61417330000000003</v>
      </c>
      <c r="H63" s="83">
        <v>0.45266440000000002</v>
      </c>
      <c r="I63" s="83">
        <v>0.27906979999999998</v>
      </c>
      <c r="J63" s="83">
        <v>0.29884640000000001</v>
      </c>
      <c r="K63" s="83">
        <v>0.33290609999999998</v>
      </c>
      <c r="L63" s="83">
        <v>0.31862299999999999</v>
      </c>
      <c r="M63" s="83">
        <v>0.30324119999999999</v>
      </c>
      <c r="N63" s="83">
        <v>0.28456330000000002</v>
      </c>
      <c r="O63" s="83">
        <v>0.20765430000000001</v>
      </c>
      <c r="P63" s="83">
        <v>0.2208387</v>
      </c>
      <c r="Q63" s="83">
        <v>0.17687647000000001</v>
      </c>
      <c r="R63" s="83">
        <v>0.27729665999999997</v>
      </c>
      <c r="S63" s="83">
        <v>0.61195475435583069</v>
      </c>
      <c r="AL63" s="25"/>
      <c r="AM63" s="25"/>
      <c r="AN63" s="25"/>
      <c r="AO63" s="25"/>
      <c r="AP63" s="25"/>
      <c r="AQ63" s="25"/>
      <c r="AR63" s="25"/>
      <c r="AS63" s="25"/>
      <c r="AT63" s="25"/>
      <c r="AU63" s="25"/>
      <c r="AV63" s="25"/>
      <c r="AW63" s="25"/>
      <c r="AX63" s="25"/>
      <c r="AY63" s="25"/>
      <c r="AZ63" s="25"/>
      <c r="BA63" s="25"/>
      <c r="BB63" s="25"/>
    </row>
    <row r="64" spans="1:54" s="18" customFormat="1" ht="36" customHeight="1" x14ac:dyDescent="0.2">
      <c r="A64" s="17"/>
      <c r="B64" s="191" t="s">
        <v>336</v>
      </c>
      <c r="C64" s="191"/>
      <c r="D64" s="80">
        <v>803.82099570000003</v>
      </c>
      <c r="E64" s="80">
        <v>815.00340637999989</v>
      </c>
      <c r="F64" s="80">
        <v>785.30167640999991</v>
      </c>
      <c r="G64" s="80">
        <v>794.02024867</v>
      </c>
      <c r="H64" s="80">
        <v>737.64366202000008</v>
      </c>
      <c r="I64" s="80">
        <v>780.86357185999998</v>
      </c>
      <c r="J64" s="80">
        <v>751.88737433000006</v>
      </c>
      <c r="K64" s="80">
        <v>767.78743917999998</v>
      </c>
      <c r="L64" s="80">
        <v>788.57833157000005</v>
      </c>
      <c r="M64" s="80">
        <v>749.72673707000001</v>
      </c>
      <c r="N64" s="80">
        <v>754.54481450000003</v>
      </c>
      <c r="O64" s="80">
        <v>758.90461558999993</v>
      </c>
      <c r="P64" s="80">
        <v>745.50839844999996</v>
      </c>
      <c r="Q64" s="80">
        <v>719.48275575999992</v>
      </c>
      <c r="R64" s="80">
        <v>672.98984636</v>
      </c>
      <c r="S64" s="80" t="s">
        <v>17</v>
      </c>
      <c r="T64" s="17"/>
      <c r="X64" s="20"/>
      <c r="AA64" s="19"/>
      <c r="AB64" s="19"/>
      <c r="AC64" s="19"/>
      <c r="AD64" s="19"/>
      <c r="AE64" s="19"/>
      <c r="AI64" s="14"/>
      <c r="AL64" s="21"/>
      <c r="AM64" s="21"/>
      <c r="AN64" s="21"/>
      <c r="AO64" s="21"/>
      <c r="AP64" s="21"/>
      <c r="AQ64" s="21"/>
      <c r="AR64" s="21"/>
      <c r="AS64" s="21"/>
      <c r="AT64" s="21"/>
      <c r="AU64" s="21"/>
      <c r="AV64" s="21"/>
      <c r="AW64" s="21"/>
      <c r="AX64" s="21"/>
      <c r="AY64" s="21"/>
      <c r="AZ64" s="21"/>
      <c r="BA64" s="21"/>
      <c r="BB64" s="21"/>
    </row>
    <row r="65" spans="1:54" s="18" customFormat="1" ht="36" customHeight="1" x14ac:dyDescent="0.25">
      <c r="A65" s="17"/>
      <c r="B65" s="191" t="s">
        <v>337</v>
      </c>
      <c r="C65" s="191"/>
      <c r="D65" s="80">
        <v>237.3</v>
      </c>
      <c r="E65" s="80">
        <v>232.02</v>
      </c>
      <c r="F65" s="80">
        <v>216.5</v>
      </c>
      <c r="G65" s="80">
        <v>216.56</v>
      </c>
      <c r="H65" s="80">
        <v>213.16</v>
      </c>
      <c r="I65" s="80">
        <v>216.81</v>
      </c>
      <c r="J65" s="80">
        <v>201.39000000000001</v>
      </c>
      <c r="K65" s="80">
        <v>204.64</v>
      </c>
      <c r="L65" s="80">
        <v>209.16000000000003</v>
      </c>
      <c r="M65" s="80">
        <v>194.61999999999998</v>
      </c>
      <c r="N65" s="80">
        <v>192.52</v>
      </c>
      <c r="O65" s="80">
        <v>189.39000000000001</v>
      </c>
      <c r="P65" s="80">
        <v>182.12</v>
      </c>
      <c r="Q65" s="80">
        <v>173.12</v>
      </c>
      <c r="R65" s="80">
        <v>161.03</v>
      </c>
      <c r="S65" s="80" t="s">
        <v>17</v>
      </c>
      <c r="T65" s="17"/>
      <c r="AA65" s="19"/>
      <c r="AB65" s="19"/>
      <c r="AC65" s="19"/>
      <c r="AD65" s="19"/>
      <c r="AE65" s="19"/>
      <c r="AI65" s="14"/>
      <c r="AL65" s="21"/>
      <c r="AM65" s="21"/>
      <c r="AN65" s="21"/>
      <c r="AO65" s="21"/>
      <c r="AP65" s="21"/>
      <c r="AQ65" s="21"/>
      <c r="AR65" s="21"/>
      <c r="AS65" s="21"/>
      <c r="AT65" s="21"/>
      <c r="AU65" s="21"/>
      <c r="AV65" s="21"/>
      <c r="AW65" s="21"/>
      <c r="AX65" s="21"/>
      <c r="AY65" s="21"/>
      <c r="AZ65" s="21"/>
      <c r="BA65" s="21"/>
      <c r="BB65" s="21"/>
    </row>
    <row r="66" spans="1:54" s="18" customFormat="1" ht="36" customHeight="1" x14ac:dyDescent="0.25">
      <c r="A66" s="17"/>
      <c r="B66" s="191" t="s">
        <v>326</v>
      </c>
      <c r="C66" s="191"/>
      <c r="D66" s="80">
        <v>62.129999999999995</v>
      </c>
      <c r="E66" s="80">
        <v>61.269999999999996</v>
      </c>
      <c r="F66" s="80">
        <v>55.68</v>
      </c>
      <c r="G66" s="80">
        <v>57.04</v>
      </c>
      <c r="H66" s="80">
        <v>57.13</v>
      </c>
      <c r="I66" s="80">
        <v>58.8</v>
      </c>
      <c r="J66" s="80">
        <v>53.89</v>
      </c>
      <c r="K66" s="80">
        <v>54.379999999999995</v>
      </c>
      <c r="L66" s="80">
        <v>55.57</v>
      </c>
      <c r="M66" s="80">
        <v>52.019999999999996</v>
      </c>
      <c r="N66" s="80">
        <v>52.35</v>
      </c>
      <c r="O66" s="80">
        <v>51.92</v>
      </c>
      <c r="P66" s="80">
        <v>51.35</v>
      </c>
      <c r="Q66" s="80">
        <v>49.74</v>
      </c>
      <c r="R66" s="80">
        <v>49.6</v>
      </c>
      <c r="S66" s="80" t="s">
        <v>17</v>
      </c>
      <c r="T66" s="17"/>
      <c r="AA66" s="19"/>
      <c r="AB66" s="19"/>
      <c r="AC66" s="19"/>
      <c r="AD66" s="19"/>
      <c r="AE66" s="19"/>
      <c r="AI66" s="14"/>
      <c r="AL66" s="21"/>
      <c r="AM66" s="21"/>
      <c r="AN66" s="21"/>
      <c r="AO66" s="21"/>
      <c r="AP66" s="21"/>
      <c r="AQ66" s="21"/>
      <c r="AR66" s="21"/>
      <c r="AS66" s="21"/>
      <c r="AT66" s="21"/>
      <c r="AU66" s="21"/>
      <c r="AV66" s="21"/>
      <c r="AW66" s="21"/>
      <c r="AX66" s="21"/>
      <c r="AY66" s="21"/>
      <c r="AZ66" s="21"/>
      <c r="BA66" s="21"/>
      <c r="BB66" s="21"/>
    </row>
    <row r="67" spans="1:54" s="18" customFormat="1" ht="36" customHeight="1" x14ac:dyDescent="0.25">
      <c r="A67" s="27"/>
      <c r="B67" s="190" t="s">
        <v>327</v>
      </c>
      <c r="C67" s="190"/>
      <c r="D67" s="84">
        <v>99.74</v>
      </c>
      <c r="E67" s="84">
        <v>98.84</v>
      </c>
      <c r="F67" s="84">
        <v>90.64</v>
      </c>
      <c r="G67" s="84">
        <v>90.46</v>
      </c>
      <c r="H67" s="84">
        <v>89.75</v>
      </c>
      <c r="I67" s="84">
        <v>90.67</v>
      </c>
      <c r="J67" s="84">
        <v>83.05</v>
      </c>
      <c r="K67" s="84">
        <v>82.99</v>
      </c>
      <c r="L67" s="84">
        <v>84.38</v>
      </c>
      <c r="M67" s="84">
        <v>79.490000000000009</v>
      </c>
      <c r="N67" s="84">
        <v>78.66</v>
      </c>
      <c r="O67" s="84">
        <v>77.42</v>
      </c>
      <c r="P67" s="84">
        <v>76.06</v>
      </c>
      <c r="Q67" s="84">
        <v>72.61</v>
      </c>
      <c r="R67" s="84">
        <v>70.709999999999994</v>
      </c>
      <c r="S67" s="84" t="s">
        <v>17</v>
      </c>
      <c r="T67" s="27"/>
      <c r="AA67" s="19"/>
      <c r="AB67" s="19"/>
      <c r="AC67" s="19"/>
      <c r="AD67" s="19"/>
      <c r="AE67" s="19"/>
      <c r="AI67" s="14"/>
      <c r="AL67" s="21"/>
      <c r="AM67" s="21"/>
      <c r="AN67" s="21"/>
      <c r="AO67" s="21"/>
      <c r="AP67" s="21"/>
      <c r="AQ67" s="21"/>
      <c r="AR67" s="21"/>
      <c r="AS67" s="21"/>
      <c r="AT67" s="21"/>
      <c r="AU67" s="21"/>
      <c r="AV67" s="21"/>
      <c r="AW67" s="21"/>
      <c r="AX67" s="21"/>
      <c r="AY67" s="21"/>
      <c r="AZ67" s="21"/>
      <c r="BA67" s="21"/>
      <c r="BB67" s="21"/>
    </row>
    <row r="68" spans="1:54" s="22" customFormat="1" ht="18" x14ac:dyDescent="0.25">
      <c r="AL68" s="28"/>
      <c r="AM68" s="28"/>
      <c r="AN68" s="28"/>
      <c r="AO68" s="28"/>
      <c r="AP68" s="28"/>
      <c r="AQ68" s="28"/>
      <c r="AR68" s="28"/>
      <c r="AS68" s="28"/>
      <c r="AT68" s="28"/>
      <c r="AU68" s="28"/>
      <c r="AV68" s="28"/>
      <c r="AW68" s="28"/>
      <c r="AX68" s="28"/>
      <c r="AY68" s="28"/>
      <c r="AZ68" s="28"/>
      <c r="BA68" s="28"/>
      <c r="BB68" s="28"/>
    </row>
    <row r="69" spans="1:54" s="64" customFormat="1" ht="18.75" customHeight="1" x14ac:dyDescent="0.2">
      <c r="A69" s="185" t="s">
        <v>103</v>
      </c>
      <c r="B69" s="185"/>
      <c r="C69" s="185"/>
      <c r="D69" s="184"/>
      <c r="E69" s="184"/>
      <c r="F69" s="184"/>
      <c r="G69" s="184"/>
      <c r="H69" s="184"/>
      <c r="I69" s="184"/>
      <c r="J69" s="184"/>
      <c r="K69" s="184"/>
      <c r="L69" s="184"/>
      <c r="M69" s="184"/>
      <c r="N69" s="184"/>
      <c r="O69" s="184"/>
      <c r="S69" s="14"/>
      <c r="Y69" s="65"/>
      <c r="Z69" s="66"/>
    </row>
    <row r="70" spans="1:54" x14ac:dyDescent="0.25">
      <c r="I70" s="29"/>
      <c r="J70" s="29"/>
      <c r="K70" s="29"/>
      <c r="L70" s="29"/>
      <c r="M70" s="29"/>
      <c r="N70" s="29"/>
      <c r="O70" s="29"/>
      <c r="P70" s="29"/>
      <c r="Q70" s="29"/>
      <c r="R70" s="29"/>
      <c r="S70" s="29"/>
    </row>
    <row r="71" spans="1:54" x14ac:dyDescent="0.25">
      <c r="I71" s="29"/>
      <c r="J71" s="29"/>
      <c r="K71" s="29"/>
      <c r="L71" s="29"/>
      <c r="M71" s="29"/>
      <c r="N71" s="29"/>
      <c r="O71" s="29"/>
      <c r="P71" s="29"/>
      <c r="Q71" s="29"/>
      <c r="R71" s="29"/>
      <c r="S71" s="29"/>
    </row>
    <row r="72" spans="1:54" x14ac:dyDescent="0.25">
      <c r="I72" s="29"/>
      <c r="J72" s="29"/>
      <c r="K72" s="29"/>
      <c r="L72" s="29"/>
      <c r="M72" s="29"/>
      <c r="N72" s="29"/>
      <c r="O72" s="29"/>
      <c r="P72" s="29"/>
      <c r="Q72" s="29"/>
      <c r="R72" s="29"/>
      <c r="S72" s="29"/>
    </row>
  </sheetData>
  <mergeCells count="15">
    <mergeCell ref="V3:W3"/>
    <mergeCell ref="B34:C34"/>
    <mergeCell ref="B3:C3"/>
    <mergeCell ref="B4:C4"/>
    <mergeCell ref="B13:C13"/>
    <mergeCell ref="B20:C20"/>
    <mergeCell ref="B30:C30"/>
    <mergeCell ref="B66:C66"/>
    <mergeCell ref="B67:C67"/>
    <mergeCell ref="B38:C38"/>
    <mergeCell ref="B42:C42"/>
    <mergeCell ref="B48:C48"/>
    <mergeCell ref="B56:C56"/>
    <mergeCell ref="B64:C64"/>
    <mergeCell ref="B65:C65"/>
  </mergeCells>
  <hyperlinks>
    <hyperlink ref="V3" location="Índice!A1" display="Volver al índice"/>
  </hyperlinks>
  <pageMargins left="0.18" right="0.25" top="0.75" bottom="0.75" header="0.3" footer="0.3"/>
  <pageSetup paperSize="9" scale="32" orientation="portrait" r:id="rId1"/>
  <drawing r:id="rId2"/>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6">
    <tabColor rgb="FFFFC081"/>
    <pageSetUpPr fitToPage="1"/>
  </sheetPr>
  <dimension ref="A1:BB72"/>
  <sheetViews>
    <sheetView showGridLines="0" zoomScale="60" zoomScaleNormal="60" workbookViewId="0"/>
  </sheetViews>
  <sheetFormatPr baseColWidth="10" defaultColWidth="11.42578125" defaultRowHeight="11.25" x14ac:dyDescent="0.25"/>
  <cols>
    <col min="1" max="1" width="2.28515625" style="14" customWidth="1"/>
    <col min="2" max="2" width="5.7109375" style="14" customWidth="1"/>
    <col min="3" max="3" width="72.42578125" style="14" customWidth="1"/>
    <col min="4" max="8" width="15" style="14" customWidth="1"/>
    <col min="9" max="18" width="15" style="30" customWidth="1"/>
    <col min="19" max="19" width="16.85546875" style="30" customWidth="1"/>
    <col min="20" max="20" width="2.28515625" style="14" customWidth="1"/>
    <col min="21" max="27" width="11.42578125" style="14"/>
    <col min="28" max="28" width="16.140625" style="14" bestFit="1" customWidth="1"/>
    <col min="29" max="37" width="11.42578125" style="14"/>
    <col min="38" max="54" width="11.42578125" style="16"/>
    <col min="55" max="16384" width="11.42578125" style="14"/>
  </cols>
  <sheetData>
    <row r="1" spans="1:54" s="6" customFormat="1" ht="39.75" customHeight="1" x14ac:dyDescent="0.25">
      <c r="D1" s="7"/>
      <c r="E1" s="7"/>
      <c r="F1" s="7"/>
      <c r="G1" s="7"/>
      <c r="H1" s="7"/>
      <c r="I1" s="7"/>
      <c r="J1" s="7"/>
      <c r="K1" s="7"/>
      <c r="L1" s="7"/>
      <c r="AB1" s="8" t="e">
        <f ca="1">YEAR(TODAY())-1 &amp; ": " &amp; FIXED(HLOOKUP(YEAR(TODAY())-1,D3:AE4,2,FALSE)) &amp;
" Mtep"</f>
        <v>#N/A</v>
      </c>
      <c r="AL1" s="9"/>
      <c r="AM1" s="9"/>
      <c r="AN1" s="9"/>
      <c r="AO1" s="9"/>
      <c r="AP1" s="9"/>
      <c r="AQ1" s="9"/>
      <c r="AR1" s="9"/>
      <c r="AS1" s="9"/>
      <c r="AT1" s="9"/>
      <c r="AU1" s="9"/>
      <c r="AV1" s="9"/>
      <c r="AW1" s="9"/>
      <c r="AX1" s="9"/>
      <c r="AY1" s="9"/>
      <c r="AZ1" s="9"/>
      <c r="BA1" s="9"/>
      <c r="BB1" s="9"/>
    </row>
    <row r="2" spans="1:54" s="6" customFormat="1" ht="39.75" customHeight="1" x14ac:dyDescent="0.25">
      <c r="D2" s="7"/>
      <c r="E2" s="7"/>
      <c r="F2" s="7"/>
      <c r="G2" s="7"/>
      <c r="H2" s="7"/>
      <c r="I2" s="7"/>
      <c r="J2" s="7"/>
      <c r="K2" s="7"/>
      <c r="L2" s="7"/>
      <c r="S2" s="70"/>
      <c r="W2" s="11"/>
      <c r="Y2" s="12"/>
      <c r="AL2" s="9"/>
      <c r="AM2" s="9"/>
      <c r="AN2" s="9"/>
      <c r="AO2" s="9"/>
      <c r="AP2" s="9"/>
      <c r="AQ2" s="9"/>
      <c r="AR2" s="9"/>
      <c r="AS2" s="9"/>
      <c r="AT2" s="9"/>
      <c r="AU2" s="9"/>
      <c r="AV2" s="9"/>
      <c r="AW2" s="9"/>
      <c r="AX2" s="9"/>
      <c r="AY2" s="9"/>
      <c r="AZ2" s="9"/>
      <c r="BA2" s="9"/>
      <c r="BB2" s="9"/>
    </row>
    <row r="3" spans="1:54" ht="65.25" customHeight="1" x14ac:dyDescent="0.25">
      <c r="A3" s="71"/>
      <c r="B3" s="193" t="s">
        <v>295</v>
      </c>
      <c r="C3" s="193"/>
      <c r="D3" s="13">
        <v>2005</v>
      </c>
      <c r="E3" s="13">
        <v>2006</v>
      </c>
      <c r="F3" s="13">
        <v>2007</v>
      </c>
      <c r="G3" s="13">
        <v>2008</v>
      </c>
      <c r="H3" s="13">
        <v>2009</v>
      </c>
      <c r="I3" s="13">
        <v>2010</v>
      </c>
      <c r="J3" s="13">
        <v>2011</v>
      </c>
      <c r="K3" s="13">
        <v>2012</v>
      </c>
      <c r="L3" s="13">
        <v>2013</v>
      </c>
      <c r="M3" s="13">
        <v>2014</v>
      </c>
      <c r="N3" s="13">
        <v>2015</v>
      </c>
      <c r="O3" s="13">
        <v>2016</v>
      </c>
      <c r="P3" s="13">
        <v>2017</v>
      </c>
      <c r="Q3" s="13">
        <v>2018</v>
      </c>
      <c r="R3" s="13">
        <v>2019</v>
      </c>
      <c r="S3" s="73" t="s">
        <v>342</v>
      </c>
      <c r="T3" s="71"/>
      <c r="V3" s="192" t="s">
        <v>168</v>
      </c>
      <c r="W3" s="192"/>
      <c r="AF3" s="15"/>
    </row>
    <row r="4" spans="1:54" s="18" customFormat="1" ht="36" customHeight="1" x14ac:dyDescent="0.2">
      <c r="A4" s="61"/>
      <c r="B4" s="189" t="s">
        <v>256</v>
      </c>
      <c r="C4" s="189"/>
      <c r="D4" s="75">
        <v>58.075175889999997</v>
      </c>
      <c r="E4" s="75">
        <v>57.368842989999997</v>
      </c>
      <c r="F4" s="75">
        <v>56.251643700000002</v>
      </c>
      <c r="G4" s="75">
        <v>57.970146009999993</v>
      </c>
      <c r="H4" s="75">
        <v>55.606197460000004</v>
      </c>
      <c r="I4" s="75">
        <v>59.818236490000004</v>
      </c>
      <c r="J4" s="75">
        <v>55.971532500000002</v>
      </c>
      <c r="K4" s="75">
        <v>53.492697880000001</v>
      </c>
      <c r="L4" s="75">
        <v>55.634448880000001</v>
      </c>
      <c r="M4" s="75">
        <v>52.592384680000002</v>
      </c>
      <c r="N4" s="75">
        <v>52.477889300000001</v>
      </c>
      <c r="O4" s="75">
        <v>55.600946739999998</v>
      </c>
      <c r="P4" s="75">
        <v>55.249267969999998</v>
      </c>
      <c r="Q4" s="75">
        <v>52.845798039999998</v>
      </c>
      <c r="R4" s="75">
        <v>54.750586939999998</v>
      </c>
      <c r="S4" s="75">
        <v>100</v>
      </c>
      <c r="T4" s="61"/>
      <c r="AA4" s="19"/>
      <c r="AB4" s="19"/>
      <c r="AC4" s="19"/>
      <c r="AD4" s="19"/>
      <c r="AE4" s="20"/>
      <c r="AI4" s="14"/>
      <c r="AL4" s="21"/>
      <c r="AM4" s="21">
        <v>2006</v>
      </c>
      <c r="AN4" s="21">
        <v>2007</v>
      </c>
      <c r="AO4" s="21">
        <v>2008</v>
      </c>
      <c r="AP4" s="21">
        <v>2009</v>
      </c>
      <c r="AQ4" s="21">
        <v>2010</v>
      </c>
      <c r="AR4" s="21">
        <v>2011</v>
      </c>
      <c r="AS4" s="21">
        <v>2012</v>
      </c>
      <c r="AT4" s="21">
        <v>2013</v>
      </c>
      <c r="AU4" s="21">
        <v>2014</v>
      </c>
      <c r="AV4" s="21">
        <v>2015</v>
      </c>
      <c r="AW4" s="21">
        <v>2016</v>
      </c>
      <c r="AX4" s="21">
        <v>2017</v>
      </c>
      <c r="AY4" s="21">
        <v>2018</v>
      </c>
      <c r="AZ4" s="21">
        <v>2019</v>
      </c>
      <c r="BA4" s="21"/>
      <c r="BB4" s="21"/>
    </row>
    <row r="5" spans="1:54" s="115" customFormat="1" ht="22.5" customHeight="1" x14ac:dyDescent="0.25">
      <c r="B5" s="121"/>
      <c r="C5" s="81" t="s">
        <v>4</v>
      </c>
      <c r="D5" s="83">
        <v>23.4916269</v>
      </c>
      <c r="E5" s="83">
        <v>22.301349600000002</v>
      </c>
      <c r="F5" s="83">
        <v>21.431458500000002</v>
      </c>
      <c r="G5" s="83">
        <v>23.167339899999998</v>
      </c>
      <c r="H5" s="83">
        <v>22.260830800000001</v>
      </c>
      <c r="I5" s="83">
        <v>23.11451039</v>
      </c>
      <c r="J5" s="83">
        <v>21.3426592</v>
      </c>
      <c r="K5" s="83">
        <v>20.338778399999999</v>
      </c>
      <c r="L5" s="83">
        <v>21.3336194</v>
      </c>
      <c r="M5" s="83">
        <v>21.9652587</v>
      </c>
      <c r="N5" s="83">
        <v>21.950893600000001</v>
      </c>
      <c r="O5" s="83">
        <v>21.417540899999999</v>
      </c>
      <c r="P5" s="83">
        <v>21.18837323</v>
      </c>
      <c r="Q5" s="83">
        <v>20.946007359999999</v>
      </c>
      <c r="R5" s="83">
        <v>20.17010458</v>
      </c>
      <c r="S5" s="83">
        <v>36.83997872407101</v>
      </c>
      <c r="AA5" s="123"/>
      <c r="AB5" s="123"/>
      <c r="AL5" s="124" t="s">
        <v>325</v>
      </c>
      <c r="AM5" s="125">
        <f>+E4/D4-1</f>
        <v>-1.2162389337190493E-2</v>
      </c>
      <c r="AN5" s="125">
        <f t="shared" ref="AN5:AZ5" si="0">+F4/E4-1</f>
        <v>-1.947397283565111E-2</v>
      </c>
      <c r="AO5" s="125">
        <f t="shared" si="0"/>
        <v>3.055025945846257E-2</v>
      </c>
      <c r="AP5" s="125">
        <f t="shared" si="0"/>
        <v>-4.0778723406910244E-2</v>
      </c>
      <c r="AQ5" s="125">
        <f t="shared" si="0"/>
        <v>7.5747654441393975E-2</v>
      </c>
      <c r="AR5" s="125">
        <f t="shared" si="0"/>
        <v>-6.4306542882504814E-2</v>
      </c>
      <c r="AS5" s="125">
        <f t="shared" si="0"/>
        <v>-4.4287417358100711E-2</v>
      </c>
      <c r="AT5" s="125">
        <f t="shared" si="0"/>
        <v>4.0038193713926695E-2</v>
      </c>
      <c r="AU5" s="125">
        <f t="shared" si="0"/>
        <v>-5.4679506335391981E-2</v>
      </c>
      <c r="AV5" s="125">
        <f t="shared" si="0"/>
        <v>-2.1770334373817368E-3</v>
      </c>
      <c r="AW5" s="125">
        <f t="shared" si="0"/>
        <v>5.9511872174325298E-2</v>
      </c>
      <c r="AX5" s="125">
        <f t="shared" si="0"/>
        <v>-6.3250500327721726E-3</v>
      </c>
      <c r="AY5" s="125">
        <f t="shared" si="0"/>
        <v>-4.3502294569858768E-2</v>
      </c>
      <c r="AZ5" s="125">
        <f t="shared" si="0"/>
        <v>3.6044283001615884E-2</v>
      </c>
      <c r="BA5" s="124"/>
      <c r="BB5" s="124"/>
    </row>
    <row r="6" spans="1:54" s="115" customFormat="1" ht="22.5" customHeight="1" x14ac:dyDescent="0.25">
      <c r="B6" s="121"/>
      <c r="C6" s="81" t="s">
        <v>0</v>
      </c>
      <c r="D6" s="83">
        <v>14.737028280000001</v>
      </c>
      <c r="E6" s="83">
        <v>15.05576849</v>
      </c>
      <c r="F6" s="83">
        <v>14.97407791</v>
      </c>
      <c r="G6" s="83">
        <v>14.83526822</v>
      </c>
      <c r="H6" s="83">
        <v>15.06170535</v>
      </c>
      <c r="I6" s="83">
        <v>16.74139967</v>
      </c>
      <c r="J6" s="83">
        <v>14.39794071</v>
      </c>
      <c r="K6" s="83">
        <v>14.37398211</v>
      </c>
      <c r="L6" s="83">
        <v>14.481172920000001</v>
      </c>
      <c r="M6" s="83">
        <v>12.694502029999999</v>
      </c>
      <c r="N6" s="83">
        <v>13.970631620000001</v>
      </c>
      <c r="O6" s="83">
        <v>14.295940249999999</v>
      </c>
      <c r="P6" s="83">
        <v>14.481811299999999</v>
      </c>
      <c r="Q6" s="83">
        <v>14.793346769999999</v>
      </c>
      <c r="R6" s="83">
        <v>15.161896350000001</v>
      </c>
      <c r="S6" s="83">
        <v>27.692664494383596</v>
      </c>
      <c r="AF6" s="24"/>
      <c r="AL6" s="124" t="s">
        <v>324</v>
      </c>
      <c r="AM6" s="125">
        <f>+E64/D64-1</f>
        <v>-1.1442274886368842E-2</v>
      </c>
      <c r="AN6" s="125">
        <f t="shared" ref="AN6:AZ6" si="1">+F64/E64-1</f>
        <v>-3.3304615129040149E-2</v>
      </c>
      <c r="AO6" s="125">
        <f t="shared" si="1"/>
        <v>1.7051094433152558E-2</v>
      </c>
      <c r="AP6" s="125">
        <f t="shared" si="1"/>
        <v>-8.7277172612195697E-2</v>
      </c>
      <c r="AQ6" s="125">
        <f t="shared" si="1"/>
        <v>9.6796149284087196E-2</v>
      </c>
      <c r="AR6" s="125">
        <f t="shared" si="1"/>
        <v>-9.544570041663325E-2</v>
      </c>
      <c r="AS6" s="125">
        <f t="shared" si="1"/>
        <v>-1.1771130653443374E-2</v>
      </c>
      <c r="AT6" s="125">
        <f t="shared" si="1"/>
        <v>1.1576441388546188E-2</v>
      </c>
      <c r="AU6" s="125">
        <f t="shared" si="1"/>
        <v>-6.4165494973121073E-2</v>
      </c>
      <c r="AV6" s="125">
        <f t="shared" si="1"/>
        <v>4.9878687143449119E-2</v>
      </c>
      <c r="AW6" s="125">
        <f t="shared" si="1"/>
        <v>-1.177701366081374E-2</v>
      </c>
      <c r="AX6" s="125">
        <f t="shared" si="1"/>
        <v>-7.6504575583001833E-3</v>
      </c>
      <c r="AY6" s="125">
        <f t="shared" si="1"/>
        <v>2.6315866604508464E-2</v>
      </c>
      <c r="AZ6" s="125">
        <f t="shared" si="1"/>
        <v>3.7832916752162937E-3</v>
      </c>
      <c r="BA6" s="124"/>
      <c r="BB6" s="124"/>
    </row>
    <row r="7" spans="1:54" s="24" customFormat="1" ht="22.5" customHeight="1" x14ac:dyDescent="0.25">
      <c r="B7" s="81"/>
      <c r="C7" s="81" t="s">
        <v>5</v>
      </c>
      <c r="D7" s="83">
        <v>5.1742623800000001</v>
      </c>
      <c r="E7" s="83">
        <v>4.9513741499999995</v>
      </c>
      <c r="F7" s="83">
        <v>4.4182926</v>
      </c>
      <c r="G7" s="83">
        <v>4.5580458999999998</v>
      </c>
      <c r="H7" s="83">
        <v>3.1353266</v>
      </c>
      <c r="I7" s="83">
        <v>3.7859901100000002</v>
      </c>
      <c r="J7" s="83">
        <v>3.5041398899999998</v>
      </c>
      <c r="K7" s="83">
        <v>3.2337838200000002</v>
      </c>
      <c r="L7" s="83">
        <v>3.4552898700000001</v>
      </c>
      <c r="M7" s="83">
        <v>3.3231349400000001</v>
      </c>
      <c r="N7" s="83">
        <v>3.3601444000000003</v>
      </c>
      <c r="O7" s="83">
        <v>3.1724366900000001</v>
      </c>
      <c r="P7" s="83">
        <v>3.0933075899999998</v>
      </c>
      <c r="Q7" s="83">
        <v>3.1307221199999997</v>
      </c>
      <c r="R7" s="83">
        <v>3.0410137599999998</v>
      </c>
      <c r="S7" s="83">
        <v>5.5543034878011115</v>
      </c>
      <c r="AF7" s="115"/>
      <c r="AI7" s="115"/>
      <c r="AL7" s="25"/>
      <c r="AM7" s="25"/>
      <c r="AN7" s="25"/>
      <c r="AO7" s="25"/>
      <c r="AP7" s="25"/>
      <c r="AQ7" s="25"/>
      <c r="AR7" s="25"/>
      <c r="AS7" s="25"/>
      <c r="AT7" s="25"/>
      <c r="AU7" s="25"/>
      <c r="AV7" s="25"/>
      <c r="AW7" s="25"/>
      <c r="AX7" s="25"/>
      <c r="AY7" s="25"/>
      <c r="AZ7" s="25"/>
      <c r="BA7" s="25"/>
      <c r="BB7" s="25"/>
    </row>
    <row r="8" spans="1:54" s="24" customFormat="1" ht="22.5" customHeight="1" x14ac:dyDescent="0.25">
      <c r="B8" s="81"/>
      <c r="C8" s="81" t="s">
        <v>1</v>
      </c>
      <c r="D8" s="83">
        <v>12.403542569999999</v>
      </c>
      <c r="E8" s="83">
        <v>12.15596687</v>
      </c>
      <c r="F8" s="83">
        <v>12.568245559999999</v>
      </c>
      <c r="G8" s="83">
        <v>11.87529421</v>
      </c>
      <c r="H8" s="83">
        <v>12.306336530000001</v>
      </c>
      <c r="I8" s="83">
        <v>12.494494060000001</v>
      </c>
      <c r="J8" s="83">
        <v>12.570069799999999</v>
      </c>
      <c r="K8" s="83">
        <v>10.50111877</v>
      </c>
      <c r="L8" s="83">
        <v>11.11328226</v>
      </c>
      <c r="M8" s="83">
        <v>8.7832040199999994</v>
      </c>
      <c r="N8" s="83">
        <v>6.8025984200000007</v>
      </c>
      <c r="O8" s="83">
        <v>11.34235494</v>
      </c>
      <c r="P8" s="83">
        <v>11.004557440000001</v>
      </c>
      <c r="Q8" s="83">
        <v>7.4211349000000002</v>
      </c>
      <c r="R8" s="83">
        <v>11.35525681</v>
      </c>
      <c r="S8" s="83">
        <v>20.739972746673903</v>
      </c>
      <c r="AF8" s="115"/>
      <c r="AL8" s="25"/>
      <c r="AM8" s="25"/>
      <c r="AN8" s="25"/>
      <c r="AO8" s="25"/>
      <c r="AP8" s="25"/>
      <c r="AQ8" s="25"/>
      <c r="AR8" s="25"/>
      <c r="AS8" s="25"/>
      <c r="AT8" s="25"/>
      <c r="AU8" s="25"/>
      <c r="AV8" s="25"/>
      <c r="AW8" s="25"/>
      <c r="AX8" s="25"/>
      <c r="AY8" s="25"/>
      <c r="AZ8" s="25"/>
      <c r="BA8" s="25"/>
      <c r="BB8" s="25"/>
    </row>
    <row r="9" spans="1:54" s="24" customFormat="1" ht="22.5" customHeight="1" x14ac:dyDescent="0.25">
      <c r="B9" s="81"/>
      <c r="C9" s="81" t="s">
        <v>6</v>
      </c>
      <c r="D9" s="83">
        <v>2.4768000000000002E-2</v>
      </c>
      <c r="E9" s="83">
        <v>3.0873999999999999E-2</v>
      </c>
      <c r="F9" s="83">
        <v>3.3453999999999998E-2</v>
      </c>
      <c r="G9" s="83">
        <v>3.526E-2</v>
      </c>
      <c r="H9" s="83">
        <v>2.8207999999999997E-2</v>
      </c>
      <c r="I9" s="83">
        <v>2.6832000000000002E-2</v>
      </c>
      <c r="J9" s="83">
        <v>1.6856000000000003E-2</v>
      </c>
      <c r="K9" s="83">
        <v>3.0702E-2</v>
      </c>
      <c r="L9" s="83">
        <v>3.2680000000000001E-2</v>
      </c>
      <c r="M9" s="83">
        <v>2.5111999999999999E-2</v>
      </c>
      <c r="N9" s="83">
        <v>2.7347999999999997E-2</v>
      </c>
      <c r="O9" s="83">
        <v>3.1820000000000001E-2</v>
      </c>
      <c r="P9" s="83">
        <v>2.3228599999999999E-2</v>
      </c>
      <c r="Q9" s="83">
        <v>2.4771039999999998E-2</v>
      </c>
      <c r="R9" s="83">
        <v>2.3549170000000001E-2</v>
      </c>
      <c r="S9" s="83">
        <v>4.3011721547034802E-2</v>
      </c>
      <c r="AF9" s="115"/>
      <c r="AL9" s="25"/>
      <c r="AM9" s="25"/>
      <c r="AN9" s="25"/>
      <c r="AO9" s="25"/>
      <c r="AP9" s="25"/>
      <c r="AQ9" s="25"/>
      <c r="AR9" s="25"/>
      <c r="AS9" s="25"/>
      <c r="AT9" s="25"/>
      <c r="AU9" s="25"/>
      <c r="AV9" s="25"/>
      <c r="AW9" s="25"/>
      <c r="AX9" s="25"/>
      <c r="AY9" s="25"/>
      <c r="AZ9" s="25"/>
      <c r="BA9" s="25"/>
      <c r="BB9" s="25"/>
    </row>
    <row r="10" spans="1:54" s="24" customFormat="1" ht="22.5" customHeight="1" x14ac:dyDescent="0.25">
      <c r="B10" s="81"/>
      <c r="C10" s="81" t="s">
        <v>7</v>
      </c>
      <c r="D10" s="83">
        <v>1.6082955800000001</v>
      </c>
      <c r="E10" s="83">
        <v>1.8965376900000002</v>
      </c>
      <c r="F10" s="83">
        <v>2.1307782400000002</v>
      </c>
      <c r="G10" s="83">
        <v>2.4577569499999998</v>
      </c>
      <c r="H10" s="83">
        <v>2.8372450800000002</v>
      </c>
      <c r="I10" s="83">
        <v>3.3687674400000001</v>
      </c>
      <c r="J10" s="83">
        <v>3.5370016799999999</v>
      </c>
      <c r="K10" s="83">
        <v>3.6067970200000001</v>
      </c>
      <c r="L10" s="83">
        <v>3.5915647100000001</v>
      </c>
      <c r="M10" s="83">
        <v>3.3836499199999999</v>
      </c>
      <c r="N10" s="83">
        <v>3.5502181099999999</v>
      </c>
      <c r="O10" s="83">
        <v>3.7958185899999997</v>
      </c>
      <c r="P10" s="83">
        <v>3.79959362</v>
      </c>
      <c r="Q10" s="83">
        <v>3.7147590799999999</v>
      </c>
      <c r="R10" s="83">
        <v>3.6099085399999997</v>
      </c>
      <c r="S10" s="83">
        <v>6.5933695723774095</v>
      </c>
      <c r="AL10" s="25"/>
      <c r="AM10" s="25"/>
      <c r="AN10" s="25"/>
      <c r="AO10" s="25"/>
      <c r="AP10" s="25"/>
      <c r="AQ10" s="25"/>
      <c r="AR10" s="25"/>
      <c r="AS10" s="25"/>
      <c r="AT10" s="25"/>
      <c r="AU10" s="25"/>
      <c r="AV10" s="25"/>
      <c r="AW10" s="25"/>
      <c r="AX10" s="25"/>
      <c r="AY10" s="25"/>
      <c r="AZ10" s="25"/>
      <c r="BA10" s="25"/>
      <c r="BB10" s="25"/>
    </row>
    <row r="11" spans="1:54" s="24" customFormat="1" ht="22.5" customHeight="1" x14ac:dyDescent="0.25">
      <c r="B11" s="81"/>
      <c r="C11" s="126" t="s">
        <v>18</v>
      </c>
      <c r="D11" s="83">
        <v>1.9607999999999997E-2</v>
      </c>
      <c r="E11" s="83">
        <v>3.1648000000000003E-2</v>
      </c>
      <c r="F11" s="83">
        <v>4.2741999999999995E-2</v>
      </c>
      <c r="G11" s="83">
        <v>5.8394000000000001E-2</v>
      </c>
      <c r="H11" s="83">
        <v>9.9932000000000007E-2</v>
      </c>
      <c r="I11" s="83">
        <v>0.159272</v>
      </c>
      <c r="J11" s="83">
        <v>0.29936599999999997</v>
      </c>
      <c r="K11" s="83">
        <v>0.42131400000000002</v>
      </c>
      <c r="L11" s="83">
        <v>0.542574</v>
      </c>
      <c r="M11" s="83">
        <v>0.64482799999999996</v>
      </c>
      <c r="N11" s="83">
        <v>0.74192199999999997</v>
      </c>
      <c r="O11" s="83">
        <v>0.73349399999999987</v>
      </c>
      <c r="P11" s="83">
        <v>0.84264520000000009</v>
      </c>
      <c r="Q11" s="83">
        <v>0.99151765999999997</v>
      </c>
      <c r="R11" s="83">
        <v>1.1754630099999999</v>
      </c>
      <c r="S11" s="83">
        <v>2.1469413858305568</v>
      </c>
      <c r="AL11" s="25"/>
      <c r="AM11" s="25"/>
      <c r="AN11" s="25"/>
      <c r="AO11" s="25"/>
      <c r="AP11" s="25"/>
      <c r="AQ11" s="25"/>
      <c r="AR11" s="25"/>
      <c r="AS11" s="25"/>
      <c r="AT11" s="25"/>
      <c r="AU11" s="25"/>
      <c r="AV11" s="25"/>
      <c r="AW11" s="25"/>
      <c r="AX11" s="25"/>
      <c r="AY11" s="25"/>
      <c r="AZ11" s="25"/>
      <c r="BA11" s="25"/>
      <c r="BB11" s="25"/>
    </row>
    <row r="12" spans="1:54" s="24" customFormat="1" ht="27" customHeight="1" x14ac:dyDescent="0.25">
      <c r="A12" s="23"/>
      <c r="B12" s="77"/>
      <c r="C12" s="78" t="s">
        <v>19</v>
      </c>
      <c r="D12" s="79">
        <v>0.61604417999999583</v>
      </c>
      <c r="E12" s="79">
        <v>0.9453241900000009</v>
      </c>
      <c r="F12" s="79">
        <v>0.65259489000000315</v>
      </c>
      <c r="G12" s="79">
        <v>0.98278682999999489</v>
      </c>
      <c r="H12" s="79">
        <v>-0.12338690000000696</v>
      </c>
      <c r="I12" s="79">
        <v>0.12697082000000393</v>
      </c>
      <c r="J12" s="79">
        <v>0.30349922000000618</v>
      </c>
      <c r="K12" s="79">
        <v>0.9862217600000065</v>
      </c>
      <c r="L12" s="79">
        <v>1.0842657199999977</v>
      </c>
      <c r="M12" s="79">
        <v>1.7726950699999975</v>
      </c>
      <c r="N12" s="79">
        <v>2.0741331499999873</v>
      </c>
      <c r="O12" s="79">
        <v>0.81154136999999338</v>
      </c>
      <c r="P12" s="79">
        <v>0.81575098999999085</v>
      </c>
      <c r="Q12" s="79">
        <v>1.8235391100000058</v>
      </c>
      <c r="R12" s="79">
        <v>0.2133947199999966</v>
      </c>
      <c r="S12" s="79">
        <v>0.38975786731537931</v>
      </c>
      <c r="T12" s="23"/>
      <c r="AL12" s="25"/>
      <c r="AM12" s="25"/>
      <c r="AN12" s="25"/>
      <c r="AO12" s="25"/>
      <c r="AP12" s="25"/>
      <c r="AQ12" s="25"/>
      <c r="AR12" s="25"/>
      <c r="AS12" s="25"/>
      <c r="AT12" s="25"/>
      <c r="AU12" s="25"/>
      <c r="AV12" s="25"/>
      <c r="AW12" s="25"/>
      <c r="AX12" s="25"/>
      <c r="AY12" s="25"/>
      <c r="AZ12" s="25"/>
      <c r="BA12" s="25"/>
      <c r="BB12" s="25"/>
    </row>
    <row r="13" spans="1:54" s="18" customFormat="1" ht="36" customHeight="1" x14ac:dyDescent="0.25">
      <c r="A13" s="17"/>
      <c r="B13" s="191" t="s">
        <v>257</v>
      </c>
      <c r="C13" s="191"/>
      <c r="D13" s="80">
        <v>42.973615339999995</v>
      </c>
      <c r="E13" s="80">
        <v>42.518173419999997</v>
      </c>
      <c r="F13" s="80">
        <v>41.34686662</v>
      </c>
      <c r="G13" s="80">
        <v>43.712305209999997</v>
      </c>
      <c r="H13" s="80">
        <v>39.958645480000001</v>
      </c>
      <c r="I13" s="80">
        <v>43.1491756</v>
      </c>
      <c r="J13" s="80">
        <v>40.253031780000001</v>
      </c>
      <c r="K13" s="80">
        <v>40.608974230000001</v>
      </c>
      <c r="L13" s="80">
        <v>42.577086749999999</v>
      </c>
      <c r="M13" s="80">
        <v>40.850397920000006</v>
      </c>
      <c r="N13" s="80">
        <v>41.908559070000003</v>
      </c>
      <c r="O13" s="80">
        <v>42.336208379999995</v>
      </c>
      <c r="P13" s="80">
        <v>41.700714870000006</v>
      </c>
      <c r="Q13" s="80">
        <v>41.903057660000002</v>
      </c>
      <c r="R13" s="80">
        <v>41.303259799999999</v>
      </c>
      <c r="S13" s="80">
        <v>100</v>
      </c>
      <c r="T13" s="17"/>
      <c r="AA13" s="19"/>
      <c r="AB13" s="19"/>
      <c r="AC13" s="19"/>
      <c r="AD13" s="19"/>
      <c r="AE13" s="19"/>
      <c r="AI13" s="14"/>
      <c r="AL13" s="21"/>
      <c r="AM13" s="21"/>
      <c r="AN13" s="21"/>
      <c r="AO13" s="21"/>
      <c r="AP13" s="21"/>
      <c r="AQ13" s="21"/>
      <c r="AR13" s="21"/>
      <c r="AS13" s="21"/>
      <c r="AT13" s="21"/>
      <c r="AU13" s="21"/>
      <c r="AV13" s="21"/>
      <c r="AW13" s="21"/>
      <c r="AX13" s="21"/>
      <c r="AY13" s="21"/>
      <c r="AZ13" s="21"/>
      <c r="BA13" s="21"/>
      <c r="BB13" s="21"/>
    </row>
    <row r="14" spans="1:54" s="24" customFormat="1" ht="22.5" customHeight="1" x14ac:dyDescent="0.25">
      <c r="B14" s="81"/>
      <c r="C14" s="81" t="s">
        <v>4</v>
      </c>
      <c r="D14" s="83">
        <v>21.73086</v>
      </c>
      <c r="E14" s="83">
        <v>20.5965442</v>
      </c>
      <c r="F14" s="83">
        <v>19.8017374</v>
      </c>
      <c r="G14" s="83">
        <v>21.698729200000002</v>
      </c>
      <c r="H14" s="83">
        <v>20.104284</v>
      </c>
      <c r="I14" s="83">
        <v>20.654509099999999</v>
      </c>
      <c r="J14" s="83">
        <v>19.446741300000003</v>
      </c>
      <c r="K14" s="83">
        <v>19.416426399999999</v>
      </c>
      <c r="L14" s="83">
        <v>20.1969052</v>
      </c>
      <c r="M14" s="83">
        <v>20.096763599999999</v>
      </c>
      <c r="N14" s="83">
        <v>20.5092733</v>
      </c>
      <c r="O14" s="83">
        <v>20.131625199999998</v>
      </c>
      <c r="P14" s="83">
        <v>19.40729292</v>
      </c>
      <c r="Q14" s="83">
        <v>19.295841929999998</v>
      </c>
      <c r="R14" s="83">
        <v>18.596499049999998</v>
      </c>
      <c r="S14" s="83">
        <v>45.024288978759976</v>
      </c>
      <c r="AL14" s="25"/>
      <c r="AM14" s="25"/>
      <c r="AN14" s="25"/>
      <c r="AO14" s="25"/>
      <c r="AP14" s="25"/>
      <c r="AQ14" s="25"/>
      <c r="AR14" s="25"/>
      <c r="AS14" s="25"/>
      <c r="AT14" s="25"/>
      <c r="AU14" s="25"/>
      <c r="AV14" s="25"/>
      <c r="AW14" s="25"/>
      <c r="AX14" s="25"/>
      <c r="AY14" s="25"/>
      <c r="AZ14" s="25"/>
      <c r="BA14" s="25"/>
      <c r="BB14" s="25"/>
    </row>
    <row r="15" spans="1:54" s="115" customFormat="1" ht="22.5" customHeight="1" x14ac:dyDescent="0.25">
      <c r="B15" s="121"/>
      <c r="C15" s="81" t="s">
        <v>0</v>
      </c>
      <c r="D15" s="83">
        <v>10.37726123</v>
      </c>
      <c r="E15" s="83">
        <v>10.81629255</v>
      </c>
      <c r="F15" s="83">
        <v>10.59678205</v>
      </c>
      <c r="G15" s="83">
        <v>10.53847742</v>
      </c>
      <c r="H15" s="83">
        <v>9.8348228600000009</v>
      </c>
      <c r="I15" s="83">
        <v>10.89518908</v>
      </c>
      <c r="J15" s="83">
        <v>9.56728646</v>
      </c>
      <c r="K15" s="83">
        <v>9.9491481799999999</v>
      </c>
      <c r="L15" s="83">
        <v>10.62099064</v>
      </c>
      <c r="M15" s="83">
        <v>9.1742080799999997</v>
      </c>
      <c r="N15" s="83">
        <v>9.8652841700000007</v>
      </c>
      <c r="O15" s="83">
        <v>10.22810408</v>
      </c>
      <c r="P15" s="83">
        <v>10.46056928</v>
      </c>
      <c r="Q15" s="83">
        <v>10.678025830000001</v>
      </c>
      <c r="R15" s="83">
        <v>10.884713120000001</v>
      </c>
      <c r="S15" s="83">
        <v>26.353157529711495</v>
      </c>
      <c r="AF15" s="24"/>
      <c r="AG15" s="24"/>
      <c r="AH15" s="24"/>
      <c r="AI15" s="24"/>
      <c r="AL15" s="124"/>
      <c r="AM15" s="124"/>
      <c r="AN15" s="124"/>
      <c r="AO15" s="124"/>
      <c r="AP15" s="124"/>
      <c r="AQ15" s="124"/>
      <c r="AR15" s="124"/>
      <c r="AS15" s="124"/>
      <c r="AT15" s="124"/>
      <c r="AU15" s="124"/>
      <c r="AV15" s="124"/>
      <c r="AW15" s="124"/>
      <c r="AX15" s="124"/>
      <c r="AY15" s="124"/>
      <c r="AZ15" s="124"/>
      <c r="BA15" s="124"/>
      <c r="BB15" s="124"/>
    </row>
    <row r="16" spans="1:54" s="24" customFormat="1" ht="22.5" customHeight="1" x14ac:dyDescent="0.25">
      <c r="B16" s="81"/>
      <c r="C16" s="81" t="s">
        <v>5</v>
      </c>
      <c r="D16" s="83">
        <v>2.77559216</v>
      </c>
      <c r="E16" s="83">
        <v>2.6971435700000002</v>
      </c>
      <c r="F16" s="83">
        <v>2.50076827</v>
      </c>
      <c r="G16" s="83">
        <v>2.82618488</v>
      </c>
      <c r="H16" s="83">
        <v>1.5381701000000001</v>
      </c>
      <c r="I16" s="83">
        <v>2.1382836799999998</v>
      </c>
      <c r="J16" s="83">
        <v>2.0749741300000002</v>
      </c>
      <c r="K16" s="83">
        <v>1.9309510999999999</v>
      </c>
      <c r="L16" s="83">
        <v>2.1276327200000003</v>
      </c>
      <c r="M16" s="83">
        <v>2.23432874</v>
      </c>
      <c r="N16" s="83">
        <v>2.2154545199999998</v>
      </c>
      <c r="O16" s="83">
        <v>2.3628376499999999</v>
      </c>
      <c r="P16" s="83">
        <v>2.3597022700000001</v>
      </c>
      <c r="Q16" s="83">
        <v>2.4149638700000002</v>
      </c>
      <c r="R16" s="83">
        <v>2.2977422000000001</v>
      </c>
      <c r="S16" s="83">
        <v>5.5631013414587684</v>
      </c>
      <c r="X16" s="127"/>
      <c r="AF16" s="128"/>
      <c r="AI16" s="115"/>
      <c r="AL16" s="25"/>
      <c r="AM16" s="25"/>
      <c r="AN16" s="25"/>
      <c r="AO16" s="25"/>
      <c r="AP16" s="25"/>
      <c r="AQ16" s="25"/>
      <c r="AR16" s="25"/>
      <c r="AS16" s="25"/>
      <c r="AT16" s="25"/>
      <c r="AU16" s="25"/>
      <c r="AV16" s="25"/>
      <c r="AW16" s="25"/>
      <c r="AX16" s="25"/>
      <c r="AY16" s="25"/>
      <c r="AZ16" s="25"/>
      <c r="BA16" s="25"/>
      <c r="BB16" s="25"/>
    </row>
    <row r="17" spans="1:54" s="24" customFormat="1" ht="22.5" customHeight="1" x14ac:dyDescent="0.25">
      <c r="B17" s="81"/>
      <c r="C17" s="81" t="s">
        <v>9</v>
      </c>
      <c r="D17" s="83">
        <v>6.8956520000000001</v>
      </c>
      <c r="E17" s="83">
        <v>7.1021380000000001</v>
      </c>
      <c r="F17" s="83">
        <v>7.1277659999999994</v>
      </c>
      <c r="G17" s="83">
        <v>7.106954</v>
      </c>
      <c r="H17" s="83">
        <v>6.6343839999999998</v>
      </c>
      <c r="I17" s="83">
        <v>7.1585540000000005</v>
      </c>
      <c r="J17" s="83">
        <v>6.9240320000000004</v>
      </c>
      <c r="K17" s="83">
        <v>7.0237920000000003</v>
      </c>
      <c r="L17" s="83">
        <v>7.1330980000000004</v>
      </c>
      <c r="M17" s="83">
        <v>6.9768360000000005</v>
      </c>
      <c r="N17" s="83">
        <v>7.0251679999999999</v>
      </c>
      <c r="O17" s="83">
        <v>7.0587079999999993</v>
      </c>
      <c r="P17" s="83">
        <v>7.0400976000000002</v>
      </c>
      <c r="Q17" s="83">
        <v>7.0504211999999997</v>
      </c>
      <c r="R17" s="83">
        <v>7.0298667200000002</v>
      </c>
      <c r="S17" s="83">
        <v>17.020125660880648</v>
      </c>
      <c r="X17" s="127"/>
      <c r="AF17" s="128"/>
      <c r="AG17" s="115"/>
      <c r="AH17" s="115"/>
      <c r="AL17" s="25"/>
      <c r="AM17" s="25"/>
      <c r="AN17" s="25"/>
      <c r="AO17" s="25"/>
      <c r="AP17" s="25"/>
      <c r="AQ17" s="25"/>
      <c r="AR17" s="25"/>
      <c r="AS17" s="25"/>
      <c r="AT17" s="25"/>
      <c r="AU17" s="25"/>
      <c r="AV17" s="25"/>
      <c r="AW17" s="25"/>
      <c r="AX17" s="25"/>
      <c r="AY17" s="25"/>
      <c r="AZ17" s="25"/>
      <c r="BA17" s="25"/>
      <c r="BB17" s="25"/>
    </row>
    <row r="18" spans="1:54" s="24" customFormat="1" ht="22.5" customHeight="1" x14ac:dyDescent="0.25">
      <c r="B18" s="81"/>
      <c r="C18" s="81" t="s">
        <v>10</v>
      </c>
      <c r="D18" s="83">
        <v>0.43119591000000002</v>
      </c>
      <c r="E18" s="83">
        <v>0.47796274</v>
      </c>
      <c r="F18" s="83">
        <v>0.41325826999999998</v>
      </c>
      <c r="G18" s="83">
        <v>0.47908532999999998</v>
      </c>
      <c r="H18" s="83">
        <v>0.58382106</v>
      </c>
      <c r="I18" s="83">
        <v>0.65201273000000004</v>
      </c>
      <c r="J18" s="83">
        <v>0.64104952000000004</v>
      </c>
      <c r="K18" s="83">
        <v>0.54742031999999996</v>
      </c>
      <c r="L18" s="83">
        <v>0.59499924000000004</v>
      </c>
      <c r="M18" s="83">
        <v>0.54696650000000002</v>
      </c>
      <c r="N18" s="83">
        <v>0.53748415999999999</v>
      </c>
      <c r="O18" s="83">
        <v>0.51980925999999994</v>
      </c>
      <c r="P18" s="83">
        <v>0.44166469999999997</v>
      </c>
      <c r="Q18" s="83">
        <v>0.46748007000000003</v>
      </c>
      <c r="R18" s="83">
        <v>0.49481292000000004</v>
      </c>
      <c r="S18" s="83">
        <v>1.1979996794345031</v>
      </c>
      <c r="AF18" s="128"/>
      <c r="AL18" s="25"/>
      <c r="AM18" s="25"/>
      <c r="AN18" s="25"/>
      <c r="AO18" s="25"/>
      <c r="AP18" s="25"/>
      <c r="AQ18" s="25"/>
      <c r="AR18" s="25"/>
      <c r="AS18" s="25"/>
      <c r="AT18" s="25"/>
      <c r="AU18" s="25"/>
      <c r="AV18" s="25"/>
      <c r="AW18" s="25"/>
      <c r="AX18" s="25"/>
      <c r="AY18" s="25"/>
      <c r="AZ18" s="25"/>
      <c r="BA18" s="25"/>
      <c r="BB18" s="25"/>
    </row>
    <row r="19" spans="1:54" s="24" customFormat="1" ht="27" customHeight="1" x14ac:dyDescent="0.25">
      <c r="B19" s="81"/>
      <c r="C19" s="82" t="s">
        <v>7</v>
      </c>
      <c r="D19" s="83">
        <v>0.76305404999999993</v>
      </c>
      <c r="E19" s="83">
        <v>0.82809236999999991</v>
      </c>
      <c r="F19" s="83">
        <v>0.90655463999999997</v>
      </c>
      <c r="G19" s="83">
        <v>1.0628743899999999</v>
      </c>
      <c r="H19" s="83">
        <v>1.2631634599999999</v>
      </c>
      <c r="I19" s="83">
        <v>1.65062701</v>
      </c>
      <c r="J19" s="83">
        <v>1.5989483799999999</v>
      </c>
      <c r="K19" s="83">
        <v>1.7412362399999999</v>
      </c>
      <c r="L19" s="83">
        <v>1.9034609599999999</v>
      </c>
      <c r="M19" s="83">
        <v>1.82129501</v>
      </c>
      <c r="N19" s="83">
        <v>1.75589493</v>
      </c>
      <c r="O19" s="83">
        <v>2.0351241899999999</v>
      </c>
      <c r="P19" s="83">
        <v>1.9913881</v>
      </c>
      <c r="Q19" s="83">
        <v>1.99632476</v>
      </c>
      <c r="R19" s="83">
        <v>1.9996257900000001</v>
      </c>
      <c r="S19" s="83">
        <v>4.841326809754614</v>
      </c>
      <c r="AL19" s="25"/>
      <c r="AM19" s="25"/>
      <c r="AN19" s="25"/>
      <c r="AO19" s="25"/>
      <c r="AP19" s="25"/>
      <c r="AQ19" s="25"/>
      <c r="AR19" s="25"/>
      <c r="AS19" s="25"/>
      <c r="AT19" s="25"/>
      <c r="AU19" s="25"/>
      <c r="AV19" s="25"/>
      <c r="AW19" s="25"/>
      <c r="AX19" s="25"/>
      <c r="AY19" s="25"/>
      <c r="AZ19" s="25"/>
      <c r="BA19" s="25"/>
      <c r="BB19" s="25"/>
    </row>
    <row r="20" spans="1:54" s="18" customFormat="1" ht="36" customHeight="1" x14ac:dyDescent="0.25">
      <c r="A20" s="17"/>
      <c r="B20" s="191" t="s">
        <v>258</v>
      </c>
      <c r="C20" s="191"/>
      <c r="D20" s="80">
        <v>7.4841499999999996</v>
      </c>
      <c r="E20" s="80">
        <v>7.3630620000000002</v>
      </c>
      <c r="F20" s="80">
        <v>7.6386919999999998</v>
      </c>
      <c r="G20" s="80">
        <v>7.3039799999999993</v>
      </c>
      <c r="H20" s="80">
        <v>7.8462100000000001</v>
      </c>
      <c r="I20" s="80">
        <v>8.1862539999999999</v>
      </c>
      <c r="J20" s="80">
        <v>7.760726</v>
      </c>
      <c r="K20" s="80">
        <v>7.1313779999999998</v>
      </c>
      <c r="L20" s="80">
        <v>7.1799679999999997</v>
      </c>
      <c r="M20" s="80">
        <v>6.2497920000000002</v>
      </c>
      <c r="N20" s="80">
        <v>6.0070139999999999</v>
      </c>
      <c r="O20" s="80">
        <v>7.3795739999999999</v>
      </c>
      <c r="P20" s="80">
        <v>7.4482794000000005</v>
      </c>
      <c r="Q20" s="80">
        <v>6.42053926</v>
      </c>
      <c r="R20" s="80">
        <v>8.0560866299999994</v>
      </c>
      <c r="S20" s="80">
        <v>100</v>
      </c>
      <c r="T20" s="17"/>
      <c r="Y20" s="26"/>
      <c r="AA20" s="19"/>
      <c r="AB20" s="19"/>
      <c r="AC20" s="19"/>
      <c r="AD20" s="19"/>
      <c r="AE20" s="19"/>
      <c r="AI20" s="14"/>
      <c r="AL20" s="21"/>
      <c r="AM20" s="21"/>
      <c r="AN20" s="21"/>
      <c r="AO20" s="21"/>
      <c r="AP20" s="21"/>
      <c r="AQ20" s="21"/>
      <c r="AR20" s="21"/>
      <c r="AS20" s="21"/>
      <c r="AT20" s="21"/>
      <c r="AU20" s="21"/>
      <c r="AV20" s="21"/>
      <c r="AW20" s="21"/>
      <c r="AX20" s="21"/>
      <c r="AY20" s="21"/>
      <c r="AZ20" s="21"/>
      <c r="BA20" s="21"/>
      <c r="BB20" s="21"/>
    </row>
    <row r="21" spans="1:54" s="24" customFormat="1" ht="22.5" customHeight="1" x14ac:dyDescent="0.25">
      <c r="B21" s="81"/>
      <c r="C21" s="81" t="s">
        <v>4</v>
      </c>
      <c r="D21" s="83">
        <v>0.14964</v>
      </c>
      <c r="E21" s="83">
        <v>0.118422</v>
      </c>
      <c r="F21" s="83">
        <v>6.9918000000000008E-2</v>
      </c>
      <c r="G21" s="83">
        <v>3.4915999999999996E-2</v>
      </c>
      <c r="H21" s="83">
        <v>2.4079999999999997E-2</v>
      </c>
      <c r="I21" s="83">
        <v>3.4915999999999996E-2</v>
      </c>
      <c r="J21" s="83">
        <v>2.494E-2</v>
      </c>
      <c r="K21" s="83">
        <v>2.8638E-2</v>
      </c>
      <c r="L21" s="83">
        <v>1.3502E-2</v>
      </c>
      <c r="M21" s="83">
        <v>1.8661999999999998E-2</v>
      </c>
      <c r="N21" s="83">
        <v>1.7974E-2</v>
      </c>
      <c r="O21" s="83">
        <v>1.72E-2</v>
      </c>
      <c r="P21" s="83">
        <v>1.41814E-2</v>
      </c>
      <c r="Q21" s="83">
        <v>1.4155599999999999E-2</v>
      </c>
      <c r="R21" s="83">
        <v>1.4129849999999999E-2</v>
      </c>
      <c r="S21" s="83">
        <v>0.17539347140808986</v>
      </c>
      <c r="AL21" s="25"/>
      <c r="AM21" s="25"/>
      <c r="AN21" s="25"/>
      <c r="AO21" s="25"/>
      <c r="AP21" s="25"/>
      <c r="AQ21" s="25"/>
      <c r="AR21" s="25"/>
      <c r="AS21" s="25"/>
      <c r="AT21" s="25"/>
      <c r="AU21" s="25"/>
      <c r="AV21" s="25"/>
      <c r="AW21" s="25"/>
      <c r="AX21" s="25"/>
      <c r="AY21" s="25"/>
      <c r="AZ21" s="25"/>
      <c r="BA21" s="25"/>
      <c r="BB21" s="25"/>
    </row>
    <row r="22" spans="1:54" s="115" customFormat="1" ht="22.5" customHeight="1" x14ac:dyDescent="0.25">
      <c r="B22" s="121"/>
      <c r="C22" s="81" t="s">
        <v>0</v>
      </c>
      <c r="D22" s="83">
        <v>1.9650139999999998</v>
      </c>
      <c r="E22" s="83">
        <v>1.979892</v>
      </c>
      <c r="F22" s="83">
        <v>2.1831959999999997</v>
      </c>
      <c r="G22" s="83">
        <v>2.1195560000000002</v>
      </c>
      <c r="H22" s="83">
        <v>2.5206599999999999</v>
      </c>
      <c r="I22" s="83">
        <v>2.7021199999999999</v>
      </c>
      <c r="J22" s="83">
        <v>2.1876679999999999</v>
      </c>
      <c r="K22" s="83">
        <v>2.024956</v>
      </c>
      <c r="L22" s="83">
        <v>1.799464</v>
      </c>
      <c r="M22" s="83">
        <v>1.661348</v>
      </c>
      <c r="N22" s="83">
        <v>1.8944939999999999</v>
      </c>
      <c r="O22" s="83">
        <v>1.9026639999999999</v>
      </c>
      <c r="P22" s="83">
        <v>1.9700708</v>
      </c>
      <c r="Q22" s="83">
        <v>2.0170572099999999</v>
      </c>
      <c r="R22" s="83">
        <v>2.2013076099999997</v>
      </c>
      <c r="S22" s="83">
        <v>27.324775801225464</v>
      </c>
      <c r="AL22" s="124"/>
      <c r="AM22" s="124"/>
      <c r="AN22" s="124"/>
      <c r="AO22" s="124"/>
      <c r="AP22" s="124"/>
      <c r="AQ22" s="124"/>
      <c r="AR22" s="124"/>
      <c r="AS22" s="124"/>
      <c r="AT22" s="124"/>
      <c r="AU22" s="124"/>
      <c r="AV22" s="124"/>
      <c r="AW22" s="124"/>
      <c r="AX22" s="124"/>
      <c r="AY22" s="124"/>
      <c r="AZ22" s="124"/>
      <c r="BA22" s="124"/>
      <c r="BB22" s="124"/>
    </row>
    <row r="23" spans="1:54" s="24" customFormat="1" ht="22.5" customHeight="1" x14ac:dyDescent="0.25">
      <c r="B23" s="81"/>
      <c r="C23" s="81" t="s">
        <v>5</v>
      </c>
      <c r="D23" s="83">
        <v>0.90239800000000003</v>
      </c>
      <c r="E23" s="83">
        <v>0.79257600000000006</v>
      </c>
      <c r="F23" s="83">
        <v>0.71629399999999999</v>
      </c>
      <c r="G23" s="83">
        <v>0.62221000000000004</v>
      </c>
      <c r="H23" s="83">
        <v>0.52950199999999992</v>
      </c>
      <c r="I23" s="83">
        <v>0.51212999999999997</v>
      </c>
      <c r="J23" s="83">
        <v>0.46844200000000003</v>
      </c>
      <c r="K23" s="83">
        <v>0.46999000000000002</v>
      </c>
      <c r="L23" s="83">
        <v>0.44367399999999996</v>
      </c>
      <c r="M23" s="83">
        <v>0.37857200000000002</v>
      </c>
      <c r="N23" s="83">
        <v>0.36532799999999999</v>
      </c>
      <c r="O23" s="83">
        <v>0.22695400000000002</v>
      </c>
      <c r="P23" s="83">
        <v>0.20855000000000001</v>
      </c>
      <c r="Q23" s="83">
        <v>0.20048547999999999</v>
      </c>
      <c r="R23" s="83">
        <v>0.21642911000000001</v>
      </c>
      <c r="S23" s="83">
        <v>2.6865290796903958</v>
      </c>
      <c r="AL23" s="25"/>
      <c r="AM23" s="25"/>
      <c r="AN23" s="25"/>
      <c r="AO23" s="25"/>
      <c r="AP23" s="25"/>
      <c r="AQ23" s="25"/>
      <c r="AR23" s="25"/>
      <c r="AS23" s="25"/>
      <c r="AT23" s="25"/>
      <c r="AU23" s="25"/>
      <c r="AV23" s="25"/>
      <c r="AW23" s="25"/>
      <c r="AX23" s="25"/>
      <c r="AY23" s="25"/>
      <c r="AZ23" s="25"/>
      <c r="BA23" s="25"/>
      <c r="BB23" s="25"/>
    </row>
    <row r="24" spans="1:54" s="24" customFormat="1" ht="22.5" customHeight="1" x14ac:dyDescent="0.25">
      <c r="B24" s="81"/>
      <c r="C24" s="81" t="s">
        <v>1</v>
      </c>
      <c r="D24" s="83">
        <v>4.0931699999999998</v>
      </c>
      <c r="E24" s="83">
        <v>4.0114700000000001</v>
      </c>
      <c r="F24" s="83">
        <v>4.1475220000000004</v>
      </c>
      <c r="G24" s="83">
        <v>3.9188480000000001</v>
      </c>
      <c r="H24" s="83">
        <v>4.0610920000000004</v>
      </c>
      <c r="I24" s="83">
        <v>4.1231840000000002</v>
      </c>
      <c r="J24" s="83">
        <v>4.1481240000000001</v>
      </c>
      <c r="K24" s="83">
        <v>3.4653700000000001</v>
      </c>
      <c r="L24" s="83">
        <v>3.6673840000000002</v>
      </c>
      <c r="M24" s="83">
        <v>2.8984580000000002</v>
      </c>
      <c r="N24" s="83">
        <v>2.2448580000000002</v>
      </c>
      <c r="O24" s="83">
        <v>3.7429779999999999</v>
      </c>
      <c r="P24" s="83">
        <v>3.6315048000000001</v>
      </c>
      <c r="Q24" s="83">
        <v>2.4489750899999998</v>
      </c>
      <c r="R24" s="83">
        <v>3.7472356200000001</v>
      </c>
      <c r="S24" s="83">
        <v>46.514341169640581</v>
      </c>
      <c r="AL24" s="25"/>
      <c r="AM24" s="25"/>
      <c r="AN24" s="25"/>
      <c r="AO24" s="25"/>
      <c r="AP24" s="25"/>
      <c r="AQ24" s="25"/>
      <c r="AR24" s="25"/>
      <c r="AS24" s="25"/>
      <c r="AT24" s="25"/>
      <c r="AU24" s="25"/>
      <c r="AV24" s="25"/>
      <c r="AW24" s="25"/>
      <c r="AX24" s="25"/>
      <c r="AY24" s="25"/>
      <c r="AZ24" s="25"/>
      <c r="BA24" s="25"/>
      <c r="BB24" s="25"/>
    </row>
    <row r="25" spans="1:54" s="24" customFormat="1" ht="22.5" customHeight="1" x14ac:dyDescent="0.25">
      <c r="B25" s="81"/>
      <c r="C25" s="81" t="s">
        <v>6</v>
      </c>
      <c r="D25" s="83">
        <v>0.13794399999999998</v>
      </c>
      <c r="E25" s="83">
        <v>0.14000800000000002</v>
      </c>
      <c r="F25" s="83">
        <v>0.14473800000000001</v>
      </c>
      <c r="G25" s="83">
        <v>0.15110200000000001</v>
      </c>
      <c r="H25" s="83">
        <v>0.15110200000000001</v>
      </c>
      <c r="I25" s="83">
        <v>0.14344800000000002</v>
      </c>
      <c r="J25" s="83">
        <v>0.122378</v>
      </c>
      <c r="K25" s="83">
        <v>0.142674</v>
      </c>
      <c r="L25" s="83">
        <v>0.14654400000000001</v>
      </c>
      <c r="M25" s="83">
        <v>0.12573200000000001</v>
      </c>
      <c r="N25" s="83">
        <v>0.12194799999999999</v>
      </c>
      <c r="O25" s="83">
        <v>0.128054</v>
      </c>
      <c r="P25" s="83">
        <v>0.1201764</v>
      </c>
      <c r="Q25" s="83">
        <v>0.11195904</v>
      </c>
      <c r="R25" s="83">
        <v>9.9007819999999996E-2</v>
      </c>
      <c r="S25" s="83">
        <v>1.2289815706711189</v>
      </c>
      <c r="AL25" s="25"/>
      <c r="AM25" s="25"/>
      <c r="AN25" s="25"/>
      <c r="AO25" s="25"/>
      <c r="AP25" s="25"/>
      <c r="AQ25" s="25"/>
      <c r="AR25" s="25"/>
      <c r="AS25" s="25"/>
      <c r="AT25" s="25"/>
      <c r="AU25" s="25"/>
      <c r="AV25" s="25"/>
      <c r="AW25" s="25"/>
      <c r="AX25" s="25"/>
      <c r="AY25" s="25"/>
      <c r="AZ25" s="25"/>
      <c r="BA25" s="25"/>
      <c r="BB25" s="25"/>
    </row>
    <row r="26" spans="1:54" s="24" customFormat="1" ht="22.5" customHeight="1" x14ac:dyDescent="0.25">
      <c r="B26" s="81"/>
      <c r="C26" s="81" t="s">
        <v>7</v>
      </c>
      <c r="D26" s="83">
        <v>0.19350000000000001</v>
      </c>
      <c r="E26" s="83">
        <v>0.26702999999999999</v>
      </c>
      <c r="F26" s="83">
        <v>0.31312599999999996</v>
      </c>
      <c r="G26" s="83">
        <v>0.37779800000000002</v>
      </c>
      <c r="H26" s="83">
        <v>0.45253199999999999</v>
      </c>
      <c r="I26" s="83">
        <v>0.48925400000000002</v>
      </c>
      <c r="J26" s="83">
        <v>0.498284</v>
      </c>
      <c r="K26" s="83">
        <v>0.55891400000000002</v>
      </c>
      <c r="L26" s="83">
        <v>0.53044800000000003</v>
      </c>
      <c r="M26" s="83">
        <v>0.48787799999999998</v>
      </c>
      <c r="N26" s="83">
        <v>0.58161800000000008</v>
      </c>
      <c r="O26" s="83">
        <v>0.584198</v>
      </c>
      <c r="P26" s="83">
        <v>0.61578580000000005</v>
      </c>
      <c r="Q26" s="83">
        <v>0.58510960000000001</v>
      </c>
      <c r="R26" s="83">
        <v>0.54835082000000002</v>
      </c>
      <c r="S26" s="83">
        <v>6.8066648881108183</v>
      </c>
      <c r="AL26" s="25"/>
      <c r="AM26" s="25"/>
      <c r="AN26" s="25"/>
      <c r="AO26" s="25"/>
      <c r="AP26" s="25"/>
      <c r="AQ26" s="25"/>
      <c r="AR26" s="25"/>
      <c r="AS26" s="25"/>
      <c r="AT26" s="25"/>
      <c r="AU26" s="25"/>
      <c r="AV26" s="25"/>
      <c r="AW26" s="25"/>
      <c r="AX26" s="25"/>
      <c r="AY26" s="25"/>
      <c r="AZ26" s="25"/>
      <c r="BA26" s="25"/>
      <c r="BB26" s="25"/>
    </row>
    <row r="27" spans="1:54" s="24" customFormat="1" ht="22.5" customHeight="1" x14ac:dyDescent="0.25">
      <c r="B27" s="81"/>
      <c r="C27" s="81" t="s">
        <v>8</v>
      </c>
      <c r="D27" s="83">
        <v>1.9521999999999998E-2</v>
      </c>
      <c r="E27" s="83">
        <v>3.1475999999999997E-2</v>
      </c>
      <c r="F27" s="83">
        <v>4.2226E-2</v>
      </c>
      <c r="G27" s="83">
        <v>5.4781999999999997E-2</v>
      </c>
      <c r="H27" s="83">
        <v>8.565600000000001E-2</v>
      </c>
      <c r="I27" s="83">
        <v>0.11111199999999999</v>
      </c>
      <c r="J27" s="83">
        <v>0.19883199999999998</v>
      </c>
      <c r="K27" s="83">
        <v>0.23658600000000002</v>
      </c>
      <c r="L27" s="83">
        <v>0.31518999999999997</v>
      </c>
      <c r="M27" s="83">
        <v>0.39688999999999997</v>
      </c>
      <c r="N27" s="83">
        <v>0.47936399999999996</v>
      </c>
      <c r="O27" s="83">
        <v>0.467582</v>
      </c>
      <c r="P27" s="83">
        <v>0.55991160000000006</v>
      </c>
      <c r="Q27" s="83">
        <v>0.64994938000000002</v>
      </c>
      <c r="R27" s="83">
        <v>0.82996925999999993</v>
      </c>
      <c r="S27" s="83">
        <v>10.302387475691781</v>
      </c>
      <c r="AL27" s="25"/>
      <c r="AM27" s="25"/>
      <c r="AN27" s="25"/>
      <c r="AO27" s="25"/>
      <c r="AP27" s="25"/>
      <c r="AQ27" s="25"/>
      <c r="AR27" s="25"/>
      <c r="AS27" s="25"/>
      <c r="AT27" s="25"/>
      <c r="AU27" s="25"/>
      <c r="AV27" s="25"/>
      <c r="AW27" s="25"/>
      <c r="AX27" s="25"/>
      <c r="AY27" s="25"/>
      <c r="AZ27" s="25"/>
      <c r="BA27" s="25"/>
      <c r="BB27" s="25"/>
    </row>
    <row r="28" spans="1:54" s="24" customFormat="1" ht="22.5" customHeight="1" x14ac:dyDescent="0.25">
      <c r="B28" s="81"/>
      <c r="C28" s="81" t="s">
        <v>3</v>
      </c>
      <c r="D28" s="83">
        <v>8.599999999999999E-5</v>
      </c>
      <c r="E28" s="83">
        <v>1.7199999999999998E-4</v>
      </c>
      <c r="F28" s="83">
        <v>5.1599999999999997E-4</v>
      </c>
      <c r="G28" s="83">
        <v>3.6120000000000002E-3</v>
      </c>
      <c r="H28" s="83">
        <v>1.4276E-2</v>
      </c>
      <c r="I28" s="83">
        <v>4.8159999999999994E-2</v>
      </c>
      <c r="J28" s="83">
        <v>0.10053400000000001</v>
      </c>
      <c r="K28" s="83">
        <v>0.184728</v>
      </c>
      <c r="L28" s="83">
        <v>0.22738399999999998</v>
      </c>
      <c r="M28" s="83">
        <v>0.24793799999999999</v>
      </c>
      <c r="N28" s="83">
        <v>0.26255800000000001</v>
      </c>
      <c r="O28" s="83">
        <v>0.26591199999999998</v>
      </c>
      <c r="P28" s="83">
        <v>0.28273360000000003</v>
      </c>
      <c r="Q28" s="83">
        <v>0.34156828</v>
      </c>
      <c r="R28" s="83">
        <v>0.34549374999999999</v>
      </c>
      <c r="S28" s="83">
        <v>4.2886051983778133</v>
      </c>
      <c r="AL28" s="25"/>
      <c r="AM28" s="25"/>
      <c r="AN28" s="25"/>
      <c r="AO28" s="25"/>
      <c r="AP28" s="25"/>
      <c r="AQ28" s="25"/>
      <c r="AR28" s="25"/>
      <c r="AS28" s="25"/>
      <c r="AT28" s="25"/>
      <c r="AU28" s="25"/>
      <c r="AV28" s="25"/>
      <c r="AW28" s="25"/>
      <c r="AX28" s="25"/>
      <c r="AY28" s="25"/>
      <c r="AZ28" s="25"/>
      <c r="BA28" s="25"/>
      <c r="BB28" s="25"/>
    </row>
    <row r="29" spans="1:54" s="24" customFormat="1" ht="27" customHeight="1" x14ac:dyDescent="0.25">
      <c r="B29" s="81"/>
      <c r="C29" s="82" t="s">
        <v>18</v>
      </c>
      <c r="D29" s="83">
        <v>2.2876000000000118E-2</v>
      </c>
      <c r="E29" s="83">
        <v>2.2016000000000702E-2</v>
      </c>
      <c r="F29" s="83">
        <v>2.1155999999999509E-2</v>
      </c>
      <c r="G29" s="83">
        <v>2.115599999999862E-2</v>
      </c>
      <c r="H29" s="83">
        <v>7.3100000000003718E-3</v>
      </c>
      <c r="I29" s="83">
        <v>2.1929999999999339E-2</v>
      </c>
      <c r="J29" s="83">
        <v>1.1523999999999646E-2</v>
      </c>
      <c r="K29" s="83">
        <v>1.9522000000000261E-2</v>
      </c>
      <c r="L29" s="83">
        <v>3.6378000000000021E-2</v>
      </c>
      <c r="M29" s="83">
        <v>3.431399999999929E-2</v>
      </c>
      <c r="N29" s="83">
        <v>3.8871999999999574E-2</v>
      </c>
      <c r="O29" s="83">
        <v>4.4031999999999627E-2</v>
      </c>
      <c r="P29" s="83">
        <v>4.5364999999999434E-2</v>
      </c>
      <c r="Q29" s="83">
        <v>5.1279580000000102E-2</v>
      </c>
      <c r="R29" s="83">
        <v>5.4162789999999461E-2</v>
      </c>
      <c r="S29" s="83">
        <v>0.67232134518393916</v>
      </c>
      <c r="AL29" s="25"/>
      <c r="AM29" s="25"/>
      <c r="AN29" s="25"/>
      <c r="AO29" s="25"/>
      <c r="AP29" s="25"/>
      <c r="AQ29" s="25"/>
      <c r="AR29" s="25"/>
      <c r="AS29" s="25"/>
      <c r="AT29" s="25"/>
      <c r="AU29" s="25"/>
      <c r="AV29" s="25"/>
      <c r="AW29" s="25"/>
      <c r="AX29" s="25"/>
      <c r="AY29" s="25"/>
      <c r="AZ29" s="25"/>
      <c r="BA29" s="25"/>
      <c r="BB29" s="25"/>
    </row>
    <row r="30" spans="1:54" s="18" customFormat="1" ht="36" customHeight="1" x14ac:dyDescent="0.25">
      <c r="A30" s="17"/>
      <c r="B30" s="191" t="s">
        <v>259</v>
      </c>
      <c r="C30" s="191"/>
      <c r="D30" s="80">
        <v>42.973615339999995</v>
      </c>
      <c r="E30" s="80">
        <v>42.518173419999997</v>
      </c>
      <c r="F30" s="80">
        <v>41.34686662</v>
      </c>
      <c r="G30" s="80">
        <v>43.712305209999997</v>
      </c>
      <c r="H30" s="80">
        <v>39.958645480000001</v>
      </c>
      <c r="I30" s="80">
        <v>43.1491756</v>
      </c>
      <c r="J30" s="80">
        <v>40.253031780000001</v>
      </c>
      <c r="K30" s="80">
        <v>40.608974230000001</v>
      </c>
      <c r="L30" s="80">
        <v>42.577086749999999</v>
      </c>
      <c r="M30" s="80">
        <v>40.850397920000006</v>
      </c>
      <c r="N30" s="80">
        <v>41.908559070000003</v>
      </c>
      <c r="O30" s="80">
        <v>42.336208379999995</v>
      </c>
      <c r="P30" s="80">
        <v>41.700714870000006</v>
      </c>
      <c r="Q30" s="80">
        <v>41.903057660000002</v>
      </c>
      <c r="R30" s="80">
        <v>41.303259799999999</v>
      </c>
      <c r="S30" s="80">
        <v>100</v>
      </c>
      <c r="T30" s="17"/>
      <c r="AA30" s="19"/>
      <c r="AB30" s="19"/>
      <c r="AC30" s="19"/>
      <c r="AD30" s="19"/>
      <c r="AE30" s="19"/>
      <c r="AI30" s="14"/>
      <c r="AL30" s="21"/>
      <c r="AM30" s="21"/>
      <c r="AN30" s="21"/>
      <c r="AO30" s="21"/>
      <c r="AP30" s="21"/>
      <c r="AQ30" s="21"/>
      <c r="AR30" s="21"/>
      <c r="AS30" s="21"/>
      <c r="AT30" s="21"/>
      <c r="AU30" s="21"/>
      <c r="AV30" s="21"/>
      <c r="AW30" s="21"/>
      <c r="AX30" s="21"/>
      <c r="AY30" s="21"/>
      <c r="AZ30" s="21"/>
      <c r="BA30" s="21"/>
      <c r="BB30" s="21"/>
    </row>
    <row r="31" spans="1:54" s="115" customFormat="1" ht="22.5" customHeight="1" x14ac:dyDescent="0.25">
      <c r="A31" s="120"/>
      <c r="B31" s="121"/>
      <c r="C31" s="81" t="s">
        <v>11</v>
      </c>
      <c r="D31" s="83">
        <v>11.78943868</v>
      </c>
      <c r="E31" s="83">
        <v>12.504866099999999</v>
      </c>
      <c r="F31" s="83">
        <v>12.13398477</v>
      </c>
      <c r="G31" s="83">
        <v>11.960578170000002</v>
      </c>
      <c r="H31" s="83">
        <v>9.6533018100000003</v>
      </c>
      <c r="I31" s="83">
        <v>10.92320438</v>
      </c>
      <c r="J31" s="83">
        <v>10.615269080000001</v>
      </c>
      <c r="K31" s="83">
        <v>10.5546162</v>
      </c>
      <c r="L31" s="83">
        <v>10.8030046</v>
      </c>
      <c r="M31" s="83">
        <v>10.69813175</v>
      </c>
      <c r="N31" s="83">
        <v>10.604460980000001</v>
      </c>
      <c r="O31" s="83">
        <v>10.849323780000001</v>
      </c>
      <c r="P31" s="83">
        <v>10.95627801</v>
      </c>
      <c r="Q31" s="83">
        <v>11.08793434</v>
      </c>
      <c r="R31" s="83">
        <v>11.055143560000001</v>
      </c>
      <c r="S31" s="83">
        <v>26.765789464394775</v>
      </c>
      <c r="AL31" s="124"/>
      <c r="AM31" s="124"/>
      <c r="AN31" s="124"/>
      <c r="AO31" s="124"/>
      <c r="AP31" s="124"/>
      <c r="AQ31" s="124"/>
      <c r="AR31" s="124"/>
      <c r="AS31" s="124"/>
      <c r="AT31" s="124"/>
      <c r="AU31" s="124"/>
      <c r="AV31" s="124"/>
      <c r="AW31" s="124"/>
      <c r="AX31" s="124"/>
      <c r="AY31" s="124"/>
      <c r="AZ31" s="124"/>
      <c r="BA31" s="124"/>
      <c r="BB31" s="124"/>
    </row>
    <row r="32" spans="1:54" s="24" customFormat="1" ht="22.5" customHeight="1" x14ac:dyDescent="0.25">
      <c r="B32" s="81"/>
      <c r="C32" s="81" t="s">
        <v>20</v>
      </c>
      <c r="D32" s="83">
        <v>8.7733746999999997</v>
      </c>
      <c r="E32" s="83">
        <v>8.8901946000000009</v>
      </c>
      <c r="F32" s="83">
        <v>9.1496478999999997</v>
      </c>
      <c r="G32" s="83">
        <v>9.1647438999999995</v>
      </c>
      <c r="H32" s="83">
        <v>9.0090214</v>
      </c>
      <c r="I32" s="83">
        <v>8.9571647799999994</v>
      </c>
      <c r="J32" s="83">
        <v>8.8083385300000003</v>
      </c>
      <c r="K32" s="83">
        <v>8.5532931899999998</v>
      </c>
      <c r="L32" s="83">
        <v>8.3967841000000014</v>
      </c>
      <c r="M32" s="83">
        <v>8.5545646600000005</v>
      </c>
      <c r="N32" s="83">
        <v>8.9369817099999995</v>
      </c>
      <c r="O32" s="83">
        <v>9.0370341700000001</v>
      </c>
      <c r="P32" s="83">
        <v>8.8897247700000008</v>
      </c>
      <c r="Q32" s="83">
        <v>8.8992020799999985</v>
      </c>
      <c r="R32" s="83">
        <v>8.8765096200000002</v>
      </c>
      <c r="S32" s="83">
        <v>21.491063085533991</v>
      </c>
      <c r="AL32" s="25"/>
      <c r="AM32" s="25"/>
      <c r="AN32" s="25"/>
      <c r="AO32" s="25"/>
      <c r="AP32" s="25"/>
      <c r="AQ32" s="25"/>
      <c r="AR32" s="25"/>
      <c r="AS32" s="25"/>
      <c r="AT32" s="25"/>
      <c r="AU32" s="25"/>
      <c r="AV32" s="25"/>
      <c r="AW32" s="25"/>
      <c r="AX32" s="25"/>
      <c r="AY32" s="25"/>
      <c r="AZ32" s="25"/>
      <c r="BA32" s="25"/>
      <c r="BB32" s="25"/>
    </row>
    <row r="33" spans="1:54" s="24" customFormat="1" ht="27" customHeight="1" x14ac:dyDescent="0.25">
      <c r="B33" s="81"/>
      <c r="C33" s="82" t="s">
        <v>12</v>
      </c>
      <c r="D33" s="83">
        <v>14.076388050000002</v>
      </c>
      <c r="E33" s="83">
        <v>13.254918910000001</v>
      </c>
      <c r="F33" s="83">
        <v>12.181263880000001</v>
      </c>
      <c r="G33" s="83">
        <v>13.642921999999999</v>
      </c>
      <c r="H33" s="83">
        <v>13.060660480000001</v>
      </c>
      <c r="I33" s="83">
        <v>14.435930949999998</v>
      </c>
      <c r="J33" s="83">
        <v>12.333897909999999</v>
      </c>
      <c r="K33" s="83">
        <v>12.829740340000001</v>
      </c>
      <c r="L33" s="83">
        <v>13.92774768</v>
      </c>
      <c r="M33" s="83">
        <v>11.65122343</v>
      </c>
      <c r="N33" s="83">
        <v>12.793984250000001</v>
      </c>
      <c r="O33" s="83">
        <v>12.879656650000001</v>
      </c>
      <c r="P33" s="83">
        <v>12.638383259999999</v>
      </c>
      <c r="Q33" s="83">
        <v>12.70341419</v>
      </c>
      <c r="R33" s="83">
        <v>12.70667345</v>
      </c>
      <c r="S33" s="83">
        <v>30.764335579149616</v>
      </c>
      <c r="AL33" s="25"/>
      <c r="AM33" s="25"/>
      <c r="AN33" s="25"/>
      <c r="AO33" s="25"/>
      <c r="AP33" s="25"/>
      <c r="AQ33" s="25"/>
      <c r="AR33" s="25"/>
      <c r="AS33" s="25"/>
      <c r="AT33" s="25"/>
      <c r="AU33" s="25"/>
      <c r="AV33" s="25"/>
      <c r="AW33" s="25"/>
      <c r="AX33" s="25"/>
      <c r="AY33" s="25"/>
      <c r="AZ33" s="25"/>
      <c r="BA33" s="25"/>
      <c r="BB33" s="25"/>
    </row>
    <row r="34" spans="1:54" s="18" customFormat="1" ht="36" customHeight="1" x14ac:dyDescent="0.2">
      <c r="A34" s="17"/>
      <c r="B34" s="191" t="s">
        <v>260</v>
      </c>
      <c r="C34" s="191"/>
      <c r="D34" s="80">
        <v>21.73086</v>
      </c>
      <c r="E34" s="80">
        <v>20.5965442</v>
      </c>
      <c r="F34" s="80">
        <v>19.8017374</v>
      </c>
      <c r="G34" s="80">
        <v>21.698729200000002</v>
      </c>
      <c r="H34" s="80">
        <v>20.104284</v>
      </c>
      <c r="I34" s="80">
        <v>20.654509099999999</v>
      </c>
      <c r="J34" s="80">
        <v>19.446741300000003</v>
      </c>
      <c r="K34" s="80">
        <v>19.416426399999999</v>
      </c>
      <c r="L34" s="80">
        <v>20.1969052</v>
      </c>
      <c r="M34" s="80">
        <v>20.096763599999999</v>
      </c>
      <c r="N34" s="80">
        <v>20.5092733</v>
      </c>
      <c r="O34" s="80">
        <v>20.131625199999998</v>
      </c>
      <c r="P34" s="80">
        <v>19.40729292</v>
      </c>
      <c r="Q34" s="80">
        <v>19.295841929999998</v>
      </c>
      <c r="R34" s="80">
        <v>18.596499049999998</v>
      </c>
      <c r="S34" s="80">
        <v>100</v>
      </c>
      <c r="T34" s="17"/>
      <c r="Z34" s="20"/>
      <c r="AA34" s="19"/>
      <c r="AB34" s="19"/>
      <c r="AC34" s="19"/>
      <c r="AD34" s="19"/>
      <c r="AE34" s="19"/>
      <c r="AI34" s="14"/>
      <c r="AL34" s="21"/>
      <c r="AM34" s="21"/>
      <c r="AN34" s="21"/>
      <c r="AO34" s="21"/>
      <c r="AP34" s="21"/>
      <c r="AQ34" s="21"/>
      <c r="AR34" s="21"/>
      <c r="AS34" s="21"/>
      <c r="AT34" s="21"/>
      <c r="AU34" s="21"/>
      <c r="AV34" s="21"/>
      <c r="AW34" s="21"/>
      <c r="AX34" s="21"/>
      <c r="AY34" s="21"/>
      <c r="AZ34" s="21"/>
      <c r="BA34" s="21"/>
      <c r="BB34" s="21"/>
    </row>
    <row r="35" spans="1:54" s="115" customFormat="1" ht="22.5" customHeight="1" x14ac:dyDescent="0.25">
      <c r="B35" s="121"/>
      <c r="C35" s="81" t="s">
        <v>11</v>
      </c>
      <c r="D35" s="83">
        <v>1.0556842</v>
      </c>
      <c r="E35" s="83">
        <v>0.99284349999999999</v>
      </c>
      <c r="F35" s="83">
        <v>0.82744519999999999</v>
      </c>
      <c r="G35" s="83">
        <v>0.69827620000000001</v>
      </c>
      <c r="H35" s="83">
        <v>0.7995854</v>
      </c>
      <c r="I35" s="83">
        <v>0.7406183999999999</v>
      </c>
      <c r="J35" s="83">
        <v>0.61444320000000008</v>
      </c>
      <c r="K35" s="83">
        <v>0.63530889999999995</v>
      </c>
      <c r="L35" s="83">
        <v>0.60530470000000003</v>
      </c>
      <c r="M35" s="83">
        <v>0.56233979999999995</v>
      </c>
      <c r="N35" s="83">
        <v>0.48757139999999999</v>
      </c>
      <c r="O35" s="83">
        <v>0.43195790000000001</v>
      </c>
      <c r="P35" s="83">
        <v>0.43300027999999996</v>
      </c>
      <c r="Q35" s="83">
        <v>0.41117152000000001</v>
      </c>
      <c r="R35" s="83">
        <v>0.38490629000000004</v>
      </c>
      <c r="S35" s="83">
        <v>2.069778236027711</v>
      </c>
      <c r="AL35" s="124"/>
      <c r="AM35" s="124"/>
      <c r="AN35" s="124"/>
      <c r="AO35" s="124"/>
      <c r="AP35" s="124"/>
      <c r="AQ35" s="124"/>
      <c r="AR35" s="124"/>
      <c r="AS35" s="124"/>
      <c r="AT35" s="124"/>
      <c r="AU35" s="124"/>
      <c r="AV35" s="124"/>
      <c r="AW35" s="124"/>
      <c r="AX35" s="124"/>
      <c r="AY35" s="124"/>
      <c r="AZ35" s="124"/>
      <c r="BA35" s="124"/>
      <c r="BB35" s="124"/>
    </row>
    <row r="36" spans="1:54" s="24" customFormat="1" ht="22.5" customHeight="1" x14ac:dyDescent="0.25">
      <c r="B36" s="81"/>
      <c r="C36" s="81" t="s">
        <v>20</v>
      </c>
      <c r="D36" s="83">
        <v>8.6293246999999997</v>
      </c>
      <c r="E36" s="83">
        <v>8.7530009</v>
      </c>
      <c r="F36" s="83">
        <v>9.0026413999999999</v>
      </c>
      <c r="G36" s="83">
        <v>9.0161894</v>
      </c>
      <c r="H36" s="83">
        <v>8.7258616999999994</v>
      </c>
      <c r="I36" s="83">
        <v>8.4408435000000015</v>
      </c>
      <c r="J36" s="83">
        <v>8.3184968999999995</v>
      </c>
      <c r="K36" s="83">
        <v>8.0679831000000011</v>
      </c>
      <c r="L36" s="83">
        <v>7.9087135000000002</v>
      </c>
      <c r="M36" s="83">
        <v>8.0001326000000006</v>
      </c>
      <c r="N36" s="83">
        <v>8.5370206999999994</v>
      </c>
      <c r="O36" s="83">
        <v>8.4530560999999995</v>
      </c>
      <c r="P36" s="83">
        <v>8.2618756599999994</v>
      </c>
      <c r="Q36" s="83">
        <v>8.2649497100000016</v>
      </c>
      <c r="R36" s="83">
        <v>8.2420611499999996</v>
      </c>
      <c r="S36" s="83">
        <v>44.320498862929796</v>
      </c>
      <c r="AL36" s="25"/>
      <c r="AM36" s="25"/>
      <c r="AN36" s="25"/>
      <c r="AO36" s="25"/>
      <c r="AP36" s="25"/>
      <c r="AQ36" s="25"/>
      <c r="AR36" s="25"/>
      <c r="AS36" s="25"/>
      <c r="AT36" s="25"/>
      <c r="AU36" s="25"/>
      <c r="AV36" s="25"/>
      <c r="AW36" s="25"/>
      <c r="AX36" s="25"/>
      <c r="AY36" s="25"/>
      <c r="AZ36" s="25"/>
      <c r="BA36" s="25"/>
      <c r="BB36" s="25"/>
    </row>
    <row r="37" spans="1:54" s="24" customFormat="1" ht="27" customHeight="1" x14ac:dyDescent="0.25">
      <c r="B37" s="81"/>
      <c r="C37" s="82" t="s">
        <v>12</v>
      </c>
      <c r="D37" s="83">
        <v>4.9119354</v>
      </c>
      <c r="E37" s="83">
        <v>4.2884716000000012</v>
      </c>
      <c r="F37" s="83">
        <v>3.5747363999999999</v>
      </c>
      <c r="G37" s="83">
        <v>4.4953151</v>
      </c>
      <c r="H37" s="83">
        <v>3.6959313000000003</v>
      </c>
      <c r="I37" s="83">
        <v>4.1113162999999995</v>
      </c>
      <c r="J37" s="83">
        <v>3.458799</v>
      </c>
      <c r="K37" s="83">
        <v>3.4442143999999999</v>
      </c>
      <c r="L37" s="83">
        <v>3.7575561000000004</v>
      </c>
      <c r="M37" s="83">
        <v>3.0388676999999999</v>
      </c>
      <c r="N37" s="83">
        <v>3.5778845000000001</v>
      </c>
      <c r="O37" s="83">
        <v>3.2709146999999996</v>
      </c>
      <c r="P37" s="83">
        <v>3.27162862</v>
      </c>
      <c r="Q37" s="83">
        <v>3.2166930599999994</v>
      </c>
      <c r="R37" s="83">
        <v>3.1267303899999996</v>
      </c>
      <c r="S37" s="83">
        <v>16.813543138379046</v>
      </c>
      <c r="AL37" s="25"/>
      <c r="AM37" s="25"/>
      <c r="AN37" s="25"/>
      <c r="AO37" s="25"/>
      <c r="AP37" s="25"/>
      <c r="AQ37" s="25"/>
      <c r="AR37" s="25"/>
      <c r="AS37" s="25"/>
      <c r="AT37" s="25"/>
      <c r="AU37" s="25"/>
      <c r="AV37" s="25"/>
      <c r="AW37" s="25"/>
      <c r="AX37" s="25"/>
      <c r="AY37" s="25"/>
      <c r="AZ37" s="25"/>
      <c r="BA37" s="25"/>
      <c r="BB37" s="25"/>
    </row>
    <row r="38" spans="1:54" s="18" customFormat="1" ht="36" customHeight="1" x14ac:dyDescent="0.25">
      <c r="A38" s="17"/>
      <c r="B38" s="191" t="s">
        <v>261</v>
      </c>
      <c r="C38" s="191"/>
      <c r="D38" s="80">
        <v>10.37726123</v>
      </c>
      <c r="E38" s="80">
        <v>10.81629255</v>
      </c>
      <c r="F38" s="80">
        <v>10.59678205</v>
      </c>
      <c r="G38" s="80">
        <v>10.53847742</v>
      </c>
      <c r="H38" s="80">
        <v>9.8348228600000009</v>
      </c>
      <c r="I38" s="80">
        <v>10.89518908</v>
      </c>
      <c r="J38" s="80">
        <v>9.56728646</v>
      </c>
      <c r="K38" s="80">
        <v>9.9491481799999999</v>
      </c>
      <c r="L38" s="80">
        <v>10.62099064</v>
      </c>
      <c r="M38" s="80">
        <v>9.1742080799999997</v>
      </c>
      <c r="N38" s="80">
        <v>9.8652841700000007</v>
      </c>
      <c r="O38" s="80">
        <v>10.22810408</v>
      </c>
      <c r="P38" s="80">
        <v>10.46056928</v>
      </c>
      <c r="Q38" s="80">
        <v>10.678025830000001</v>
      </c>
      <c r="R38" s="80">
        <v>10.884713120000001</v>
      </c>
      <c r="S38" s="80">
        <v>100</v>
      </c>
      <c r="T38" s="17"/>
      <c r="Y38" s="26"/>
      <c r="AA38" s="19"/>
      <c r="AB38" s="19"/>
      <c r="AC38" s="19"/>
      <c r="AD38" s="19"/>
      <c r="AE38" s="19"/>
      <c r="AI38" s="14"/>
      <c r="AL38" s="21"/>
      <c r="AM38" s="21"/>
      <c r="AN38" s="21"/>
      <c r="AO38" s="21"/>
      <c r="AP38" s="21"/>
      <c r="AQ38" s="21"/>
      <c r="AR38" s="21"/>
      <c r="AS38" s="21"/>
      <c r="AT38" s="21"/>
      <c r="AU38" s="21"/>
      <c r="AV38" s="21"/>
      <c r="AW38" s="21"/>
      <c r="AX38" s="21"/>
      <c r="AY38" s="21"/>
      <c r="AZ38" s="21"/>
      <c r="BA38" s="21"/>
      <c r="BB38" s="21"/>
    </row>
    <row r="39" spans="1:54" s="115" customFormat="1" ht="22.5" customHeight="1" x14ac:dyDescent="0.25">
      <c r="B39" s="121"/>
      <c r="C39" s="81" t="s">
        <v>11</v>
      </c>
      <c r="D39" s="83">
        <v>3.9306247600000002</v>
      </c>
      <c r="E39" s="83">
        <v>4.6367329100000001</v>
      </c>
      <c r="F39" s="83">
        <v>4.78410534</v>
      </c>
      <c r="G39" s="83">
        <v>4.4314876000000005</v>
      </c>
      <c r="H39" s="83">
        <v>3.76575864</v>
      </c>
      <c r="I39" s="83">
        <v>3.7951014399999998</v>
      </c>
      <c r="J39" s="83">
        <v>3.6995774200000002</v>
      </c>
      <c r="K39" s="83">
        <v>3.8072496</v>
      </c>
      <c r="L39" s="83">
        <v>3.7951347099999997</v>
      </c>
      <c r="M39" s="83">
        <v>3.6712776699999998</v>
      </c>
      <c r="N39" s="83">
        <v>3.7366534900000001</v>
      </c>
      <c r="O39" s="83">
        <v>3.8318330899999999</v>
      </c>
      <c r="P39" s="83">
        <v>3.9976849099999998</v>
      </c>
      <c r="Q39" s="83">
        <v>4.0807896399999999</v>
      </c>
      <c r="R39" s="83">
        <v>4.1597787099999994</v>
      </c>
      <c r="S39" s="83">
        <v>38.2167050627789</v>
      </c>
      <c r="AL39" s="124"/>
      <c r="AM39" s="124"/>
      <c r="AN39" s="124"/>
      <c r="AO39" s="124"/>
      <c r="AP39" s="124"/>
      <c r="AQ39" s="124"/>
      <c r="AR39" s="124"/>
      <c r="AS39" s="124"/>
      <c r="AT39" s="124"/>
      <c r="AU39" s="124"/>
      <c r="AV39" s="124"/>
      <c r="AW39" s="124"/>
      <c r="AX39" s="124"/>
      <c r="AY39" s="124"/>
      <c r="AZ39" s="124"/>
      <c r="BA39" s="124"/>
      <c r="BB39" s="124"/>
    </row>
    <row r="40" spans="1:54" s="24" customFormat="1" ht="22.5" customHeight="1" x14ac:dyDescent="0.25">
      <c r="B40" s="81"/>
      <c r="C40" s="81" t="s">
        <v>20</v>
      </c>
      <c r="D40" s="83">
        <v>0</v>
      </c>
      <c r="E40" s="83">
        <v>0</v>
      </c>
      <c r="F40" s="83">
        <v>0</v>
      </c>
      <c r="G40" s="83">
        <v>0</v>
      </c>
      <c r="H40" s="83">
        <v>0</v>
      </c>
      <c r="I40" s="83">
        <v>2.1478E-4</v>
      </c>
      <c r="J40" s="83">
        <v>2.1463E-4</v>
      </c>
      <c r="K40" s="83">
        <v>4.9359000000000002E-4</v>
      </c>
      <c r="L40" s="83">
        <v>7.9529999999999998E-4</v>
      </c>
      <c r="M40" s="83">
        <v>1.7405600000000002E-3</v>
      </c>
      <c r="N40" s="83">
        <v>3.2865099999999999E-3</v>
      </c>
      <c r="O40" s="83">
        <v>5.28117E-3</v>
      </c>
      <c r="P40" s="83">
        <v>8.6614500000000011E-3</v>
      </c>
      <c r="Q40" s="83">
        <v>8.8415000000000004E-3</v>
      </c>
      <c r="R40" s="83">
        <v>9.0126399999999988E-3</v>
      </c>
      <c r="S40" s="83">
        <v>8.2800896088293024E-2</v>
      </c>
      <c r="AL40" s="25"/>
      <c r="AM40" s="25"/>
      <c r="AN40" s="25"/>
      <c r="AO40" s="25"/>
      <c r="AP40" s="25"/>
      <c r="AQ40" s="25"/>
      <c r="AR40" s="25"/>
      <c r="AS40" s="25"/>
      <c r="AT40" s="25"/>
      <c r="AU40" s="25"/>
      <c r="AV40" s="25"/>
      <c r="AW40" s="25"/>
      <c r="AX40" s="25"/>
      <c r="AY40" s="25"/>
      <c r="AZ40" s="25"/>
      <c r="BA40" s="25"/>
      <c r="BB40" s="25"/>
    </row>
    <row r="41" spans="1:54" s="24" customFormat="1" ht="27" customHeight="1" x14ac:dyDescent="0.25">
      <c r="B41" s="81"/>
      <c r="C41" s="82" t="s">
        <v>12</v>
      </c>
      <c r="D41" s="83">
        <v>5.4969332400000006</v>
      </c>
      <c r="E41" s="83">
        <v>5.1457574199999998</v>
      </c>
      <c r="F41" s="83">
        <v>4.6425602000000001</v>
      </c>
      <c r="G41" s="83">
        <v>4.9942011700000002</v>
      </c>
      <c r="H41" s="83">
        <v>5.0326980900000002</v>
      </c>
      <c r="I41" s="83">
        <v>5.9264873100000006</v>
      </c>
      <c r="J41" s="83">
        <v>4.6953434200000004</v>
      </c>
      <c r="K41" s="83">
        <v>5.0209073900000005</v>
      </c>
      <c r="L41" s="83">
        <v>5.6608040400000004</v>
      </c>
      <c r="M41" s="83">
        <v>4.4503838699999996</v>
      </c>
      <c r="N41" s="83">
        <v>4.9227181199999999</v>
      </c>
      <c r="O41" s="83">
        <v>5.2581571700000005</v>
      </c>
      <c r="P41" s="83">
        <v>5.1304523699999995</v>
      </c>
      <c r="Q41" s="83">
        <v>5.2371053099999996</v>
      </c>
      <c r="R41" s="83">
        <v>5.3384763999999993</v>
      </c>
      <c r="S41" s="83">
        <v>49.045632541209308</v>
      </c>
      <c r="AL41" s="25"/>
      <c r="AM41" s="25"/>
      <c r="AN41" s="25"/>
      <c r="AO41" s="25"/>
      <c r="AP41" s="25"/>
      <c r="AQ41" s="25"/>
      <c r="AR41" s="25"/>
      <c r="AS41" s="25"/>
      <c r="AT41" s="25"/>
      <c r="AU41" s="25"/>
      <c r="AV41" s="25"/>
      <c r="AW41" s="25"/>
      <c r="AX41" s="25"/>
      <c r="AY41" s="25"/>
      <c r="AZ41" s="25"/>
      <c r="BA41" s="25"/>
      <c r="BB41" s="25"/>
    </row>
    <row r="42" spans="1:54" s="18" customFormat="1" ht="36" customHeight="1" x14ac:dyDescent="0.25">
      <c r="A42" s="17"/>
      <c r="B42" s="191" t="s">
        <v>262</v>
      </c>
      <c r="C42" s="191"/>
      <c r="D42" s="80">
        <v>21.73086</v>
      </c>
      <c r="E42" s="80">
        <v>20.5965442</v>
      </c>
      <c r="F42" s="80">
        <v>19.8017374</v>
      </c>
      <c r="G42" s="80">
        <v>21.698729200000002</v>
      </c>
      <c r="H42" s="80">
        <v>20.104284</v>
      </c>
      <c r="I42" s="80">
        <v>20.654509099999999</v>
      </c>
      <c r="J42" s="80">
        <v>19.446741300000003</v>
      </c>
      <c r="K42" s="80">
        <v>19.416426399999999</v>
      </c>
      <c r="L42" s="80">
        <v>20.1969052</v>
      </c>
      <c r="M42" s="80">
        <v>20.096763599999999</v>
      </c>
      <c r="N42" s="80">
        <v>20.5092733</v>
      </c>
      <c r="O42" s="80">
        <v>20.131625199999998</v>
      </c>
      <c r="P42" s="80">
        <v>19.40729292</v>
      </c>
      <c r="Q42" s="80">
        <v>19.295841929999998</v>
      </c>
      <c r="R42" s="80">
        <v>18.596499049999998</v>
      </c>
      <c r="S42" s="80">
        <v>100</v>
      </c>
      <c r="T42" s="17"/>
      <c r="AA42" s="19"/>
      <c r="AB42" s="19"/>
      <c r="AC42" s="19"/>
      <c r="AD42" s="19"/>
      <c r="AE42" s="19"/>
      <c r="AI42" s="14"/>
      <c r="AL42" s="21"/>
      <c r="AM42" s="21"/>
      <c r="AN42" s="21"/>
      <c r="AO42" s="21"/>
      <c r="AP42" s="21"/>
      <c r="AQ42" s="21"/>
      <c r="AR42" s="21"/>
      <c r="AS42" s="21"/>
      <c r="AT42" s="21"/>
      <c r="AU42" s="21"/>
      <c r="AV42" s="21"/>
      <c r="AW42" s="21"/>
      <c r="AX42" s="21"/>
      <c r="AY42" s="21"/>
      <c r="AZ42" s="21"/>
      <c r="BA42" s="21"/>
      <c r="BB42" s="21"/>
    </row>
    <row r="43" spans="1:54" s="115" customFormat="1" ht="22.5" customHeight="1" x14ac:dyDescent="0.25">
      <c r="B43" s="121"/>
      <c r="C43" s="81" t="s">
        <v>13</v>
      </c>
      <c r="D43" s="83">
        <v>1.8832127999999999</v>
      </c>
      <c r="E43" s="83">
        <v>1.7518503000000001</v>
      </c>
      <c r="F43" s="83">
        <v>1.6562184</v>
      </c>
      <c r="G43" s="83">
        <v>1.5196014</v>
      </c>
      <c r="H43" s="83">
        <v>1.4271222000000001</v>
      </c>
      <c r="I43" s="83">
        <v>1.2736908</v>
      </c>
      <c r="J43" s="83">
        <v>1.2264003000000001</v>
      </c>
      <c r="K43" s="83">
        <v>1.1948733</v>
      </c>
      <c r="L43" s="83">
        <v>1.1938224</v>
      </c>
      <c r="M43" s="83">
        <v>1.2810471000000001</v>
      </c>
      <c r="N43" s="83">
        <v>1.3598646000000001</v>
      </c>
      <c r="O43" s="83">
        <v>1.4681073</v>
      </c>
      <c r="P43" s="83">
        <v>1.4684887799999999</v>
      </c>
      <c r="Q43" s="83">
        <v>1.6496659600000001</v>
      </c>
      <c r="R43" s="83">
        <v>1.8352663500000002</v>
      </c>
      <c r="S43" s="83">
        <v>9.8688809386409773</v>
      </c>
      <c r="AL43" s="124"/>
      <c r="AM43" s="124"/>
      <c r="AN43" s="124"/>
      <c r="AO43" s="124"/>
      <c r="AP43" s="124"/>
      <c r="AQ43" s="124"/>
      <c r="AR43" s="124"/>
      <c r="AS43" s="124"/>
      <c r="AT43" s="124"/>
      <c r="AU43" s="124"/>
      <c r="AV43" s="124"/>
      <c r="AW43" s="124"/>
      <c r="AX43" s="124"/>
      <c r="AY43" s="124"/>
      <c r="AZ43" s="124"/>
      <c r="BA43" s="124"/>
      <c r="BB43" s="124"/>
    </row>
    <row r="44" spans="1:54" s="24" customFormat="1" ht="22.5" customHeight="1" x14ac:dyDescent="0.25">
      <c r="B44" s="81"/>
      <c r="C44" s="81" t="s">
        <v>2</v>
      </c>
      <c r="D44" s="83">
        <v>11.994290000000001</v>
      </c>
      <c r="E44" s="83">
        <v>11.6025525</v>
      </c>
      <c r="F44" s="83">
        <v>11.1629925</v>
      </c>
      <c r="G44" s="83">
        <v>12.240525</v>
      </c>
      <c r="H44" s="83">
        <v>11.147729999999999</v>
      </c>
      <c r="I44" s="83">
        <v>11.6025525</v>
      </c>
      <c r="J44" s="83">
        <v>10.780412500000001</v>
      </c>
      <c r="K44" s="83">
        <v>10.6227</v>
      </c>
      <c r="L44" s="83">
        <v>10.82213</v>
      </c>
      <c r="M44" s="83">
        <v>10.0396725</v>
      </c>
      <c r="N44" s="83">
        <v>10.9432125</v>
      </c>
      <c r="O44" s="83">
        <v>10.4568475</v>
      </c>
      <c r="P44" s="83">
        <v>10.270328559999999</v>
      </c>
      <c r="Q44" s="83">
        <v>10.00673647</v>
      </c>
      <c r="R44" s="83">
        <v>9.6850961499999997</v>
      </c>
      <c r="S44" s="83">
        <v>52.080212108525878</v>
      </c>
      <c r="AL44" s="25"/>
      <c r="AM44" s="25"/>
      <c r="AN44" s="25"/>
      <c r="AO44" s="25"/>
      <c r="AP44" s="25"/>
      <c r="AQ44" s="25"/>
      <c r="AR44" s="25"/>
      <c r="AS44" s="25"/>
      <c r="AT44" s="25"/>
      <c r="AU44" s="25"/>
      <c r="AV44" s="25"/>
      <c r="AW44" s="25"/>
      <c r="AX44" s="25"/>
      <c r="AY44" s="25"/>
      <c r="AZ44" s="25"/>
      <c r="BA44" s="25"/>
      <c r="BB44" s="25"/>
    </row>
    <row r="45" spans="1:54" s="24" customFormat="1" ht="22.5" customHeight="1" x14ac:dyDescent="0.25">
      <c r="B45" s="81"/>
      <c r="C45" s="81" t="s">
        <v>14</v>
      </c>
      <c r="D45" s="83">
        <v>0.94871220000000001</v>
      </c>
      <c r="E45" s="83">
        <v>0.83406420000000003</v>
      </c>
      <c r="F45" s="83">
        <v>0.69362040000000003</v>
      </c>
      <c r="G45" s="83">
        <v>0.59616959999999997</v>
      </c>
      <c r="H45" s="83">
        <v>0.57992779999999999</v>
      </c>
      <c r="I45" s="83">
        <v>0.35827499999999995</v>
      </c>
      <c r="J45" s="83">
        <v>0.27897680000000002</v>
      </c>
      <c r="K45" s="83">
        <v>0.19394620000000001</v>
      </c>
      <c r="L45" s="83">
        <v>0.13948840000000001</v>
      </c>
      <c r="M45" s="83">
        <v>9.3629199999999996E-2</v>
      </c>
      <c r="N45" s="83">
        <v>9.3629199999999996E-2</v>
      </c>
      <c r="O45" s="83">
        <v>8.0253600000000008E-2</v>
      </c>
      <c r="P45" s="83">
        <v>7.7960639999999998E-2</v>
      </c>
      <c r="Q45" s="83">
        <v>7.7960639999999998E-2</v>
      </c>
      <c r="R45" s="83">
        <v>5.8303289999999994E-2</v>
      </c>
      <c r="S45" s="83">
        <v>0.3135175596398076</v>
      </c>
      <c r="AL45" s="25"/>
      <c r="AM45" s="25"/>
      <c r="AN45" s="25"/>
      <c r="AO45" s="25"/>
      <c r="AP45" s="25"/>
      <c r="AQ45" s="25"/>
      <c r="AR45" s="25"/>
      <c r="AS45" s="25"/>
      <c r="AT45" s="25"/>
      <c r="AU45" s="25"/>
      <c r="AV45" s="25"/>
      <c r="AW45" s="25"/>
      <c r="AX45" s="25"/>
      <c r="AY45" s="25"/>
      <c r="AZ45" s="25"/>
      <c r="BA45" s="25"/>
      <c r="BB45" s="25"/>
    </row>
    <row r="46" spans="1:54" s="24" customFormat="1" ht="22.5" customHeight="1" x14ac:dyDescent="0.25">
      <c r="B46" s="81"/>
      <c r="C46" s="81" t="s">
        <v>15</v>
      </c>
      <c r="D46" s="83">
        <v>6.7781999999999995E-2</v>
      </c>
      <c r="E46" s="83">
        <v>6.7781999999999995E-2</v>
      </c>
      <c r="F46" s="83">
        <v>5.4431E-2</v>
      </c>
      <c r="G46" s="83">
        <v>5.4431E-2</v>
      </c>
      <c r="H46" s="83">
        <v>4.8268999999999999E-2</v>
      </c>
      <c r="I46" s="83">
        <v>4.1079999999999998E-2</v>
      </c>
      <c r="J46" s="83">
        <v>4.0052999999999998E-2</v>
      </c>
      <c r="K46" s="83">
        <v>3.7999000000000005E-2</v>
      </c>
      <c r="L46" s="83">
        <v>3.6971999999999998E-2</v>
      </c>
      <c r="M46" s="83">
        <v>3.4917999999999998E-2</v>
      </c>
      <c r="N46" s="83">
        <v>3.5944999999999998E-2</v>
      </c>
      <c r="O46" s="83">
        <v>3.6971999999999998E-2</v>
      </c>
      <c r="P46" s="83">
        <v>3.5944999999999998E-2</v>
      </c>
      <c r="Q46" s="83">
        <v>4.0039999999999999E-2</v>
      </c>
      <c r="R46" s="83">
        <v>3.9153759999999996E-2</v>
      </c>
      <c r="S46" s="83">
        <v>0.21054371521611751</v>
      </c>
      <c r="AL46" s="25"/>
      <c r="AM46" s="25"/>
      <c r="AN46" s="25"/>
      <c r="AO46" s="25"/>
      <c r="AP46" s="25"/>
      <c r="AQ46" s="25"/>
      <c r="AR46" s="25"/>
      <c r="AS46" s="25"/>
      <c r="AT46" s="25"/>
      <c r="AU46" s="25"/>
      <c r="AV46" s="25"/>
      <c r="AW46" s="25"/>
      <c r="AX46" s="25"/>
      <c r="AY46" s="25"/>
      <c r="AZ46" s="25"/>
      <c r="BA46" s="25"/>
      <c r="BB46" s="25"/>
    </row>
    <row r="47" spans="1:54" s="24" customFormat="1" ht="27" customHeight="1" x14ac:dyDescent="0.25">
      <c r="B47" s="81"/>
      <c r="C47" s="82" t="s">
        <v>16</v>
      </c>
      <c r="D47" s="83">
        <v>0.34169569999999999</v>
      </c>
      <c r="E47" s="83">
        <v>0.4032229</v>
      </c>
      <c r="F47" s="83">
        <v>0.53946169999999993</v>
      </c>
      <c r="G47" s="83">
        <v>0.64713430000000005</v>
      </c>
      <c r="H47" s="83">
        <v>1.4107308000000001</v>
      </c>
      <c r="I47" s="83">
        <v>1.307453</v>
      </c>
      <c r="J47" s="83">
        <v>1.5480683</v>
      </c>
      <c r="K47" s="83">
        <v>1.6008059000000001</v>
      </c>
      <c r="L47" s="83">
        <v>1.7084785</v>
      </c>
      <c r="M47" s="83">
        <v>1.9743638999999999</v>
      </c>
      <c r="N47" s="83">
        <v>1.9875482999999998</v>
      </c>
      <c r="O47" s="83">
        <v>1.6952941000000001</v>
      </c>
      <c r="P47" s="83">
        <v>1.7429776799999999</v>
      </c>
      <c r="Q47" s="83">
        <v>1.9989468099999999</v>
      </c>
      <c r="R47" s="83">
        <v>2.1383995200000001</v>
      </c>
      <c r="S47" s="83">
        <v>11.498935978489996</v>
      </c>
      <c r="AL47" s="25"/>
      <c r="AM47" s="25"/>
      <c r="AN47" s="25"/>
      <c r="AO47" s="25"/>
      <c r="AP47" s="25"/>
      <c r="AQ47" s="25"/>
      <c r="AR47" s="25"/>
      <c r="AS47" s="25"/>
      <c r="AT47" s="25"/>
      <c r="AU47" s="25"/>
      <c r="AV47" s="25"/>
      <c r="AW47" s="25"/>
      <c r="AX47" s="25"/>
      <c r="AY47" s="25"/>
      <c r="AZ47" s="25"/>
      <c r="BA47" s="25"/>
      <c r="BB47" s="25"/>
    </row>
    <row r="48" spans="1:54" s="18" customFormat="1" ht="36" customHeight="1" x14ac:dyDescent="0.25">
      <c r="A48" s="17"/>
      <c r="B48" s="191" t="s">
        <v>263</v>
      </c>
      <c r="C48" s="191"/>
      <c r="D48" s="80">
        <v>73.253008190000003</v>
      </c>
      <c r="E48" s="80">
        <v>71.462113840000001</v>
      </c>
      <c r="F48" s="80">
        <v>71.122012990000002</v>
      </c>
      <c r="G48" s="80">
        <v>74.525988920000003</v>
      </c>
      <c r="H48" s="80">
        <v>72.219803610000014</v>
      </c>
      <c r="I48" s="80">
        <v>76.295300120000007</v>
      </c>
      <c r="J48" s="80">
        <v>72.046872860000008</v>
      </c>
      <c r="K48" s="80">
        <v>69.814997520000006</v>
      </c>
      <c r="L48" s="80">
        <v>72.233567700000009</v>
      </c>
      <c r="M48" s="80">
        <v>72.39480567999999</v>
      </c>
      <c r="N48" s="80">
        <v>75.161459989999997</v>
      </c>
      <c r="O48" s="80">
        <v>73.763319570000007</v>
      </c>
      <c r="P48" s="80">
        <v>78.352442690000004</v>
      </c>
      <c r="Q48" s="80">
        <v>80.388142360000003</v>
      </c>
      <c r="R48" s="80">
        <v>80.227215749999999</v>
      </c>
      <c r="S48" s="80">
        <v>100</v>
      </c>
      <c r="T48" s="17"/>
      <c r="AA48" s="19"/>
      <c r="AB48" s="19"/>
      <c r="AC48" s="19"/>
      <c r="AD48" s="19"/>
      <c r="AE48" s="19"/>
      <c r="AI48" s="14"/>
      <c r="AL48" s="21"/>
      <c r="AM48" s="21"/>
      <c r="AN48" s="21"/>
      <c r="AO48" s="21"/>
      <c r="AP48" s="21"/>
      <c r="AQ48" s="21"/>
      <c r="AR48" s="21"/>
      <c r="AS48" s="21"/>
      <c r="AT48" s="21"/>
      <c r="AU48" s="21"/>
      <c r="AV48" s="21"/>
      <c r="AW48" s="21"/>
      <c r="AX48" s="21"/>
      <c r="AY48" s="21"/>
      <c r="AZ48" s="21"/>
      <c r="BA48" s="21"/>
      <c r="BB48" s="21"/>
    </row>
    <row r="49" spans="1:54" s="115" customFormat="1" ht="22.5" customHeight="1" x14ac:dyDescent="0.25">
      <c r="B49" s="121"/>
      <c r="C49" s="81" t="s">
        <v>4</v>
      </c>
      <c r="D49" s="83">
        <v>58.439841999999999</v>
      </c>
      <c r="E49" s="83">
        <v>56.436046499999996</v>
      </c>
      <c r="F49" s="83">
        <v>56.226776600000001</v>
      </c>
      <c r="G49" s="83">
        <v>59.039176599999998</v>
      </c>
      <c r="H49" s="83">
        <v>54.234610200000006</v>
      </c>
      <c r="I49" s="83">
        <v>56.755479200000003</v>
      </c>
      <c r="J49" s="83">
        <v>54.202137900000004</v>
      </c>
      <c r="K49" s="83">
        <v>54.561759700000003</v>
      </c>
      <c r="L49" s="83">
        <v>56.888137900000004</v>
      </c>
      <c r="M49" s="83">
        <v>58.816754099999997</v>
      </c>
      <c r="N49" s="83">
        <v>59.843429900000004</v>
      </c>
      <c r="O49" s="83">
        <v>58.808684900000003</v>
      </c>
      <c r="P49" s="83">
        <v>63.458448420000003</v>
      </c>
      <c r="Q49" s="83">
        <v>64.379043920000001</v>
      </c>
      <c r="R49" s="83">
        <v>63.530967170000004</v>
      </c>
      <c r="S49" s="83">
        <v>79.188797188191103</v>
      </c>
      <c r="AL49" s="124"/>
      <c r="AM49" s="124"/>
      <c r="AN49" s="124"/>
      <c r="AO49" s="124"/>
      <c r="AP49" s="124"/>
      <c r="AQ49" s="124"/>
      <c r="AR49" s="124"/>
      <c r="AS49" s="124"/>
      <c r="AT49" s="124"/>
      <c r="AU49" s="124"/>
      <c r="AV49" s="124"/>
      <c r="AW49" s="124"/>
      <c r="AX49" s="124"/>
      <c r="AY49" s="124"/>
      <c r="AZ49" s="124"/>
      <c r="BA49" s="124"/>
      <c r="BB49" s="124"/>
    </row>
    <row r="50" spans="1:54" s="24" customFormat="1" ht="22.5" customHeight="1" x14ac:dyDescent="0.25">
      <c r="B50" s="81"/>
      <c r="C50" s="81" t="s">
        <v>0</v>
      </c>
      <c r="D50" s="83">
        <v>14.81316619</v>
      </c>
      <c r="E50" s="83">
        <v>15.026067339999999</v>
      </c>
      <c r="F50" s="83">
        <v>14.895236390000001</v>
      </c>
      <c r="G50" s="83">
        <v>15.48681232</v>
      </c>
      <c r="H50" s="83">
        <v>17.985193410000001</v>
      </c>
      <c r="I50" s="83">
        <v>19.539820919999997</v>
      </c>
      <c r="J50" s="83">
        <v>17.84473496</v>
      </c>
      <c r="K50" s="83">
        <v>15.253237820000001</v>
      </c>
      <c r="L50" s="83">
        <v>15.3454298</v>
      </c>
      <c r="M50" s="83">
        <v>13.578051579999999</v>
      </c>
      <c r="N50" s="83">
        <v>15.318030090000001</v>
      </c>
      <c r="O50" s="83">
        <v>14.954634669999999</v>
      </c>
      <c r="P50" s="83">
        <v>14.893994269999999</v>
      </c>
      <c r="Q50" s="83">
        <v>16.009098439999999</v>
      </c>
      <c r="R50" s="83">
        <v>16.696248579999999</v>
      </c>
      <c r="S50" s="83">
        <v>20.811202811808908</v>
      </c>
      <c r="W50" s="49"/>
      <c r="AL50" s="25"/>
      <c r="AM50" s="25"/>
      <c r="AN50" s="25"/>
      <c r="AO50" s="25"/>
      <c r="AP50" s="25"/>
      <c r="AQ50" s="25"/>
      <c r="AR50" s="25"/>
      <c r="AS50" s="25"/>
      <c r="AT50" s="25"/>
      <c r="AU50" s="25"/>
      <c r="AV50" s="25"/>
      <c r="AW50" s="25"/>
      <c r="AX50" s="25"/>
      <c r="AY50" s="25"/>
      <c r="AZ50" s="25"/>
      <c r="BA50" s="25"/>
      <c r="BB50" s="25"/>
    </row>
    <row r="51" spans="1:54" s="24" customFormat="1" ht="22.5" customHeight="1" x14ac:dyDescent="0.25">
      <c r="B51" s="81"/>
      <c r="C51" s="81" t="s">
        <v>13</v>
      </c>
      <c r="D51" s="83">
        <v>1.7056107</v>
      </c>
      <c r="E51" s="83">
        <v>1.2484691999999999</v>
      </c>
      <c r="F51" s="83">
        <v>0.97838789999999998</v>
      </c>
      <c r="G51" s="83">
        <v>0.85333079999999994</v>
      </c>
      <c r="H51" s="83">
        <v>0.46554869999999998</v>
      </c>
      <c r="I51" s="83">
        <v>1.0792743</v>
      </c>
      <c r="J51" s="83">
        <v>1.4187149999999999</v>
      </c>
      <c r="K51" s="83">
        <v>0.97838789999999998</v>
      </c>
      <c r="L51" s="83">
        <v>0.66311789999999993</v>
      </c>
      <c r="M51" s="83">
        <v>0.87014520000000006</v>
      </c>
      <c r="N51" s="83">
        <v>1.3157268</v>
      </c>
      <c r="O51" s="83">
        <v>1.513296</v>
      </c>
      <c r="P51" s="83">
        <v>0.93540608999999997</v>
      </c>
      <c r="Q51" s="83">
        <v>1.6290780199999999</v>
      </c>
      <c r="R51" s="83">
        <v>1.3521242299999998</v>
      </c>
      <c r="S51" s="83">
        <v>1.6853685091271535</v>
      </c>
      <c r="AL51" s="25"/>
      <c r="AM51" s="25"/>
      <c r="AN51" s="25"/>
      <c r="AO51" s="25"/>
      <c r="AP51" s="25"/>
      <c r="AQ51" s="25"/>
      <c r="AR51" s="25"/>
      <c r="AS51" s="25"/>
      <c r="AT51" s="25"/>
      <c r="AU51" s="25"/>
      <c r="AV51" s="25"/>
      <c r="AW51" s="25"/>
      <c r="AX51" s="25"/>
      <c r="AY51" s="25"/>
      <c r="AZ51" s="25"/>
      <c r="BA51" s="25"/>
      <c r="BB51" s="25"/>
    </row>
    <row r="52" spans="1:54" s="24" customFormat="1" ht="22.5" customHeight="1" x14ac:dyDescent="0.25">
      <c r="B52" s="81"/>
      <c r="C52" s="81" t="s">
        <v>2</v>
      </c>
      <c r="D52" s="83">
        <v>9.8626275000000003</v>
      </c>
      <c r="E52" s="83">
        <v>8.3078875000000014</v>
      </c>
      <c r="F52" s="83">
        <v>7.4399600000000001</v>
      </c>
      <c r="G52" s="83">
        <v>7.8398374999999998</v>
      </c>
      <c r="H52" s="83">
        <v>7.4267325</v>
      </c>
      <c r="I52" s="83">
        <v>7.4725200000000003</v>
      </c>
      <c r="J52" s="83">
        <v>8.3394300000000001</v>
      </c>
      <c r="K52" s="83">
        <v>7.9609199999999998</v>
      </c>
      <c r="L52" s="83">
        <v>12.2578225</v>
      </c>
      <c r="M52" s="83">
        <v>9.9531849999999995</v>
      </c>
      <c r="N52" s="83">
        <v>10.924897499999998</v>
      </c>
      <c r="O52" s="83">
        <v>11.313582500000001</v>
      </c>
      <c r="P52" s="83">
        <v>10.8150075</v>
      </c>
      <c r="Q52" s="83">
        <v>10.07230238</v>
      </c>
      <c r="R52" s="83">
        <v>8.1361820300000005</v>
      </c>
      <c r="S52" s="83">
        <v>10.141423897039578</v>
      </c>
      <c r="AL52" s="25"/>
      <c r="AM52" s="25"/>
      <c r="AN52" s="25"/>
      <c r="AO52" s="25"/>
      <c r="AP52" s="25"/>
      <c r="AQ52" s="25"/>
      <c r="AR52" s="25"/>
      <c r="AS52" s="25"/>
      <c r="AT52" s="25"/>
      <c r="AU52" s="25"/>
      <c r="AV52" s="25"/>
      <c r="AW52" s="25"/>
      <c r="AX52" s="25"/>
      <c r="AY52" s="25"/>
      <c r="AZ52" s="25"/>
      <c r="BA52" s="25"/>
      <c r="BB52" s="25"/>
    </row>
    <row r="53" spans="1:54" s="24" customFormat="1" ht="22.5" customHeight="1" x14ac:dyDescent="0.25">
      <c r="B53" s="81"/>
      <c r="C53" s="81" t="s">
        <v>14</v>
      </c>
      <c r="D53" s="83">
        <v>5.7152028000000001</v>
      </c>
      <c r="E53" s="83">
        <v>6.7804737999999993</v>
      </c>
      <c r="F53" s="83">
        <v>6.6897107999999994</v>
      </c>
      <c r="G53" s="83">
        <v>7.3002114000000002</v>
      </c>
      <c r="H53" s="83">
        <v>5.6406815999999997</v>
      </c>
      <c r="I53" s="83">
        <v>5.3378198000000001</v>
      </c>
      <c r="J53" s="83">
        <v>4.6948356000000002</v>
      </c>
      <c r="K53" s="83">
        <v>4.2228680000000001</v>
      </c>
      <c r="L53" s="83">
        <v>5.0349579999999996</v>
      </c>
      <c r="M53" s="83">
        <v>3.53498</v>
      </c>
      <c r="N53" s="83">
        <v>3.7184168</v>
      </c>
      <c r="O53" s="83">
        <v>3.8970765999999997</v>
      </c>
      <c r="P53" s="83">
        <v>4.7652485800000006</v>
      </c>
      <c r="Q53" s="83">
        <v>4.8989429300000005</v>
      </c>
      <c r="R53" s="83">
        <v>5.5049780199999994</v>
      </c>
      <c r="S53" s="83">
        <v>6.8617338499622553</v>
      </c>
      <c r="AL53" s="25"/>
      <c r="AM53" s="25"/>
      <c r="AN53" s="25"/>
      <c r="AO53" s="25"/>
      <c r="AP53" s="25"/>
      <c r="AQ53" s="25"/>
      <c r="AR53" s="25"/>
      <c r="AS53" s="25"/>
      <c r="AT53" s="25"/>
      <c r="AU53" s="25"/>
      <c r="AV53" s="25"/>
      <c r="AW53" s="25"/>
      <c r="AX53" s="25"/>
      <c r="AY53" s="25"/>
      <c r="AZ53" s="25"/>
      <c r="BA53" s="25"/>
      <c r="BB53" s="25"/>
    </row>
    <row r="54" spans="1:54" s="24" customFormat="1" ht="22.5" customHeight="1" x14ac:dyDescent="0.25">
      <c r="B54" s="81"/>
      <c r="C54" s="81" t="s">
        <v>15</v>
      </c>
      <c r="D54" s="83">
        <v>1.149213</v>
      </c>
      <c r="E54" s="83">
        <v>0.845221</v>
      </c>
      <c r="F54" s="83">
        <v>0.9561369999999999</v>
      </c>
      <c r="G54" s="83">
        <v>0.873977</v>
      </c>
      <c r="H54" s="83">
        <v>1.1009439999999999</v>
      </c>
      <c r="I54" s="83">
        <v>1.7880070000000001</v>
      </c>
      <c r="J54" s="83">
        <v>1.8598969999999999</v>
      </c>
      <c r="K54" s="83">
        <v>2.1587540000000001</v>
      </c>
      <c r="L54" s="83">
        <v>1.5826069999999999</v>
      </c>
      <c r="M54" s="83">
        <v>0.96846100000000002</v>
      </c>
      <c r="N54" s="83">
        <v>0.817492</v>
      </c>
      <c r="O54" s="83">
        <v>0.50220299999999995</v>
      </c>
      <c r="P54" s="83">
        <v>1.5152357999999999</v>
      </c>
      <c r="Q54" s="83">
        <v>1.65856892</v>
      </c>
      <c r="R54" s="83">
        <v>1.4527835099999999</v>
      </c>
      <c r="S54" s="83">
        <v>1.8108362560245024</v>
      </c>
      <c r="AL54" s="25"/>
      <c r="AM54" s="25"/>
      <c r="AN54" s="25"/>
      <c r="AO54" s="25"/>
      <c r="AP54" s="25"/>
      <c r="AQ54" s="25"/>
      <c r="AR54" s="25"/>
      <c r="AS54" s="25"/>
      <c r="AT54" s="25"/>
      <c r="AU54" s="25"/>
      <c r="AV54" s="25"/>
      <c r="AW54" s="25"/>
      <c r="AX54" s="25"/>
      <c r="AY54" s="25"/>
      <c r="AZ54" s="25"/>
      <c r="BA54" s="25"/>
      <c r="BB54" s="25"/>
    </row>
    <row r="55" spans="1:54" s="24" customFormat="1" ht="27" customHeight="1" x14ac:dyDescent="0.25">
      <c r="B55" s="81"/>
      <c r="C55" s="82" t="s">
        <v>16</v>
      </c>
      <c r="D55" s="83">
        <v>0.2252335</v>
      </c>
      <c r="E55" s="83">
        <v>0.27906979999999998</v>
      </c>
      <c r="F55" s="83">
        <v>0.56253439999999999</v>
      </c>
      <c r="G55" s="83">
        <v>1.2931699000000001</v>
      </c>
      <c r="H55" s="83">
        <v>1.8732835000000001</v>
      </c>
      <c r="I55" s="83">
        <v>1.8557043000000002</v>
      </c>
      <c r="J55" s="83">
        <v>1.9644755999999999</v>
      </c>
      <c r="K55" s="83">
        <v>1.7700057</v>
      </c>
      <c r="L55" s="83">
        <v>1.9150341000000002</v>
      </c>
      <c r="M55" s="83">
        <v>2.010621</v>
      </c>
      <c r="N55" s="83">
        <v>2.0776417</v>
      </c>
      <c r="O55" s="83">
        <v>1.8469147000000001</v>
      </c>
      <c r="P55" s="83">
        <v>1.8363671799999999</v>
      </c>
      <c r="Q55" s="83">
        <v>1.9034974899999999</v>
      </c>
      <c r="R55" s="83">
        <v>1.85844952</v>
      </c>
      <c r="S55" s="83">
        <v>2.3164826332640116</v>
      </c>
      <c r="AL55" s="25"/>
      <c r="AM55" s="25"/>
      <c r="AN55" s="25"/>
      <c r="AO55" s="25"/>
      <c r="AP55" s="25"/>
      <c r="AQ55" s="25"/>
      <c r="AR55" s="25"/>
      <c r="AS55" s="25"/>
      <c r="AT55" s="25"/>
      <c r="AU55" s="25"/>
      <c r="AV55" s="25"/>
      <c r="AW55" s="25"/>
      <c r="AX55" s="25"/>
      <c r="AY55" s="25"/>
      <c r="AZ55" s="25"/>
      <c r="BA55" s="25"/>
      <c r="BB55" s="25"/>
    </row>
    <row r="56" spans="1:54" s="18" customFormat="1" ht="36" customHeight="1" x14ac:dyDescent="0.25">
      <c r="A56" s="17"/>
      <c r="B56" s="191" t="s">
        <v>264</v>
      </c>
      <c r="C56" s="191"/>
      <c r="D56" s="80">
        <v>25.908344099999997</v>
      </c>
      <c r="E56" s="80">
        <v>24.417371800000002</v>
      </c>
      <c r="F56" s="80">
        <v>25.081054899999998</v>
      </c>
      <c r="G56" s="80">
        <v>25.089425039999998</v>
      </c>
      <c r="H56" s="80">
        <v>26.958325800000001</v>
      </c>
      <c r="I56" s="80">
        <v>26.9797546</v>
      </c>
      <c r="J56" s="80">
        <v>27.82991882</v>
      </c>
      <c r="K56" s="80">
        <v>28.096880320000004</v>
      </c>
      <c r="L56" s="80">
        <v>28.327673749999999</v>
      </c>
      <c r="M56" s="80">
        <v>30.558402820000001</v>
      </c>
      <c r="N56" s="80">
        <v>30.929107370000001</v>
      </c>
      <c r="O56" s="80">
        <v>30.227727380000001</v>
      </c>
      <c r="P56" s="80">
        <v>34.712455640000009</v>
      </c>
      <c r="Q56" s="80">
        <v>34.873262920000002</v>
      </c>
      <c r="R56" s="80">
        <v>34.17248558</v>
      </c>
      <c r="S56" s="80">
        <v>100</v>
      </c>
      <c r="T56" s="17"/>
      <c r="AA56" s="19"/>
      <c r="AB56" s="19"/>
      <c r="AC56" s="19"/>
      <c r="AD56" s="19"/>
      <c r="AE56" s="19"/>
      <c r="AI56" s="14"/>
      <c r="AL56" s="21"/>
      <c r="AM56" s="21"/>
      <c r="AN56" s="21"/>
      <c r="AO56" s="21"/>
      <c r="AP56" s="21"/>
      <c r="AQ56" s="21"/>
      <c r="AR56" s="21"/>
      <c r="AS56" s="21"/>
      <c r="AT56" s="21"/>
      <c r="AU56" s="21"/>
      <c r="AV56" s="21"/>
      <c r="AW56" s="21"/>
      <c r="AX56" s="21"/>
      <c r="AY56" s="21"/>
      <c r="AZ56" s="21"/>
      <c r="BA56" s="21"/>
      <c r="BB56" s="21"/>
    </row>
    <row r="57" spans="1:54" s="115" customFormat="1" ht="22.5" customHeight="1" x14ac:dyDescent="0.25">
      <c r="B57" s="121"/>
      <c r="C57" s="81" t="s">
        <v>4</v>
      </c>
      <c r="D57" s="83">
        <v>25.908344099999997</v>
      </c>
      <c r="E57" s="83">
        <v>24.417371800000002</v>
      </c>
      <c r="F57" s="83">
        <v>25.081054899999998</v>
      </c>
      <c r="G57" s="83">
        <v>24.497010999999997</v>
      </c>
      <c r="H57" s="83">
        <v>23.931119500000001</v>
      </c>
      <c r="I57" s="83">
        <v>24.226395</v>
      </c>
      <c r="J57" s="83">
        <v>24.455176699999999</v>
      </c>
      <c r="K57" s="83">
        <v>27.018642500000002</v>
      </c>
      <c r="L57" s="83">
        <v>27.5381322</v>
      </c>
      <c r="M57" s="83">
        <v>29.823445800000002</v>
      </c>
      <c r="N57" s="83">
        <v>29.487538600000001</v>
      </c>
      <c r="O57" s="83">
        <v>29.6484652</v>
      </c>
      <c r="P57" s="83">
        <v>34.067808080000006</v>
      </c>
      <c r="Q57" s="83">
        <v>33.740419080000002</v>
      </c>
      <c r="R57" s="83">
        <v>33.035126470000002</v>
      </c>
      <c r="S57" s="83">
        <v>96.671710908071447</v>
      </c>
      <c r="AL57" s="124"/>
      <c r="AM57" s="124"/>
      <c r="AN57" s="124"/>
      <c r="AO57" s="124"/>
      <c r="AP57" s="124"/>
      <c r="AQ57" s="124"/>
      <c r="AR57" s="124"/>
      <c r="AS57" s="124"/>
      <c r="AT57" s="124"/>
      <c r="AU57" s="124"/>
      <c r="AV57" s="124"/>
      <c r="AW57" s="124"/>
      <c r="AX57" s="124"/>
      <c r="AY57" s="124"/>
      <c r="AZ57" s="124"/>
      <c r="BA57" s="124"/>
      <c r="BB57" s="124"/>
    </row>
    <row r="58" spans="1:54" s="24" customFormat="1" ht="22.5" customHeight="1" x14ac:dyDescent="0.25">
      <c r="B58" s="81"/>
      <c r="C58" s="81" t="s">
        <v>0</v>
      </c>
      <c r="D58" s="83">
        <v>0</v>
      </c>
      <c r="E58" s="83">
        <v>0</v>
      </c>
      <c r="F58" s="83">
        <v>0</v>
      </c>
      <c r="G58" s="83">
        <v>0.59241403999999998</v>
      </c>
      <c r="H58" s="83">
        <v>3.0272063</v>
      </c>
      <c r="I58" s="83">
        <v>2.7533595999999996</v>
      </c>
      <c r="J58" s="83">
        <v>3.3747421200000001</v>
      </c>
      <c r="K58" s="83">
        <v>1.07823782</v>
      </c>
      <c r="L58" s="83">
        <v>0.78954155000000004</v>
      </c>
      <c r="M58" s="83">
        <v>0.73495702000000007</v>
      </c>
      <c r="N58" s="83">
        <v>1.4415687700000002</v>
      </c>
      <c r="O58" s="83">
        <v>0.57926217999999996</v>
      </c>
      <c r="P58" s="83">
        <v>0.64464756000000001</v>
      </c>
      <c r="Q58" s="83">
        <v>1.13284384</v>
      </c>
      <c r="R58" s="83">
        <v>1.13735911</v>
      </c>
      <c r="S58" s="83">
        <v>3.3282890919285593</v>
      </c>
      <c r="AL58" s="25"/>
      <c r="AM58" s="25"/>
      <c r="AN58" s="25"/>
      <c r="AO58" s="25"/>
      <c r="AP58" s="25"/>
      <c r="AQ58" s="25"/>
      <c r="AR58" s="25"/>
      <c r="AS58" s="25"/>
      <c r="AT58" s="25"/>
      <c r="AU58" s="25"/>
      <c r="AV58" s="25"/>
      <c r="AW58" s="25"/>
      <c r="AX58" s="25"/>
      <c r="AY58" s="25"/>
      <c r="AZ58" s="25"/>
      <c r="BA58" s="25"/>
      <c r="BB58" s="25"/>
    </row>
    <row r="59" spans="1:54" s="24" customFormat="1" ht="22.5" customHeight="1" x14ac:dyDescent="0.25">
      <c r="B59" s="81"/>
      <c r="C59" s="81" t="s">
        <v>13</v>
      </c>
      <c r="D59" s="83">
        <v>5.0590325999999992</v>
      </c>
      <c r="E59" s="83">
        <v>5.4100332</v>
      </c>
      <c r="F59" s="83">
        <v>4.8604125000000007</v>
      </c>
      <c r="G59" s="83">
        <v>3.9061952999999998</v>
      </c>
      <c r="H59" s="83">
        <v>4.3286571</v>
      </c>
      <c r="I59" s="83">
        <v>5.0096403</v>
      </c>
      <c r="J59" s="83">
        <v>4.3885584</v>
      </c>
      <c r="K59" s="83">
        <v>4.6723014000000003</v>
      </c>
      <c r="L59" s="83">
        <v>4.0711865999999999</v>
      </c>
      <c r="M59" s="83">
        <v>4.4347979999999998</v>
      </c>
      <c r="N59" s="83">
        <v>5.3932187999999996</v>
      </c>
      <c r="O59" s="83">
        <v>5.3974224</v>
      </c>
      <c r="P59" s="83">
        <v>4.9254632100000002</v>
      </c>
      <c r="Q59" s="83">
        <v>4.3583523099999999</v>
      </c>
      <c r="R59" s="83">
        <v>4.6988649999999996</v>
      </c>
      <c r="S59" s="83">
        <v>13.750433778074623</v>
      </c>
      <c r="AL59" s="25"/>
      <c r="AM59" s="25"/>
      <c r="AN59" s="25"/>
      <c r="AO59" s="25"/>
      <c r="AP59" s="25"/>
      <c r="AQ59" s="25"/>
      <c r="AR59" s="25"/>
      <c r="AS59" s="25"/>
      <c r="AT59" s="25"/>
      <c r="AU59" s="25"/>
      <c r="AV59" s="25"/>
      <c r="AW59" s="25"/>
      <c r="AX59" s="25"/>
      <c r="AY59" s="25"/>
      <c r="AZ59" s="25"/>
      <c r="BA59" s="25"/>
      <c r="BB59" s="25"/>
    </row>
    <row r="60" spans="1:54" s="24" customFormat="1" ht="22.5" customHeight="1" x14ac:dyDescent="0.25">
      <c r="B60" s="81"/>
      <c r="C60" s="81" t="s">
        <v>2</v>
      </c>
      <c r="D60" s="83">
        <v>9.0750825000000006</v>
      </c>
      <c r="E60" s="83">
        <v>8.0708099999999998</v>
      </c>
      <c r="F60" s="83">
        <v>8.8553025000000005</v>
      </c>
      <c r="G60" s="83">
        <v>8.5704025000000001</v>
      </c>
      <c r="H60" s="83">
        <v>8.268205</v>
      </c>
      <c r="I60" s="83">
        <v>6.6615725000000001</v>
      </c>
      <c r="J60" s="83">
        <v>7.9670249999999996</v>
      </c>
      <c r="K60" s="83">
        <v>9.6988099999999999</v>
      </c>
      <c r="L60" s="83">
        <v>11.203692499999999</v>
      </c>
      <c r="M60" s="83">
        <v>11.973940000000001</v>
      </c>
      <c r="N60" s="83">
        <v>10.971702499999999</v>
      </c>
      <c r="O60" s="83">
        <v>11.863032499999999</v>
      </c>
      <c r="P60" s="83">
        <v>12.52511975</v>
      </c>
      <c r="Q60" s="83">
        <v>11.904459880000001</v>
      </c>
      <c r="R60" s="83">
        <v>10.6707527</v>
      </c>
      <c r="S60" s="83">
        <v>31.226153201583994</v>
      </c>
      <c r="AL60" s="25"/>
      <c r="AM60" s="25"/>
      <c r="AN60" s="25"/>
      <c r="AO60" s="25"/>
      <c r="AP60" s="25"/>
      <c r="AQ60" s="25"/>
      <c r="AR60" s="25"/>
      <c r="AS60" s="25"/>
      <c r="AT60" s="25"/>
      <c r="AU60" s="25"/>
      <c r="AV60" s="25"/>
      <c r="AW60" s="25"/>
      <c r="AX60" s="25"/>
      <c r="AY60" s="25"/>
      <c r="AZ60" s="25"/>
      <c r="BA60" s="25"/>
      <c r="BB60" s="25"/>
    </row>
    <row r="61" spans="1:54" s="115" customFormat="1" ht="22.5" customHeight="1" x14ac:dyDescent="0.25">
      <c r="B61" s="121"/>
      <c r="C61" s="81" t="s">
        <v>14</v>
      </c>
      <c r="D61" s="83">
        <v>4.5123541999999999</v>
      </c>
      <c r="E61" s="83">
        <v>4.2620393999999999</v>
      </c>
      <c r="F61" s="83">
        <v>3.9410250000000002</v>
      </c>
      <c r="G61" s="83">
        <v>4.1282833999999999</v>
      </c>
      <c r="H61" s="83">
        <v>3.0716109999999999</v>
      </c>
      <c r="I61" s="83">
        <v>3.6945318</v>
      </c>
      <c r="J61" s="83">
        <v>4.1359265999999995</v>
      </c>
      <c r="K61" s="83">
        <v>3.7766961999999999</v>
      </c>
      <c r="L61" s="83">
        <v>4.5668119999999996</v>
      </c>
      <c r="M61" s="83">
        <v>4.3480254</v>
      </c>
      <c r="N61" s="83">
        <v>4.5161758000000001</v>
      </c>
      <c r="O61" s="83">
        <v>3.9964382000000001</v>
      </c>
      <c r="P61" s="83">
        <v>6.0032559000000001</v>
      </c>
      <c r="Q61" s="83">
        <v>5.5444083199999996</v>
      </c>
      <c r="R61" s="83">
        <v>4.2015547199999999</v>
      </c>
      <c r="S61" s="83">
        <v>12.295139345845616</v>
      </c>
      <c r="AL61" s="124"/>
      <c r="AM61" s="124"/>
      <c r="AN61" s="124"/>
      <c r="AO61" s="124"/>
      <c r="AP61" s="124"/>
      <c r="AQ61" s="124"/>
      <c r="AR61" s="124"/>
      <c r="AS61" s="124"/>
      <c r="AT61" s="124"/>
      <c r="AU61" s="124"/>
      <c r="AV61" s="124"/>
      <c r="AW61" s="124"/>
      <c r="AX61" s="124"/>
      <c r="AY61" s="124"/>
      <c r="AZ61" s="124"/>
      <c r="BA61" s="124"/>
      <c r="BB61" s="124"/>
    </row>
    <row r="62" spans="1:54" s="115" customFormat="1" ht="22.5" customHeight="1" x14ac:dyDescent="0.25">
      <c r="B62" s="121"/>
      <c r="C62" s="81" t="s">
        <v>15</v>
      </c>
      <c r="D62" s="83">
        <v>1.616498</v>
      </c>
      <c r="E62" s="83">
        <v>1.4357460000000002</v>
      </c>
      <c r="F62" s="83">
        <v>1.44807</v>
      </c>
      <c r="G62" s="83">
        <v>1.394666</v>
      </c>
      <c r="H62" s="83">
        <v>1.5805530000000001</v>
      </c>
      <c r="I62" s="83">
        <v>1.7530889999999999</v>
      </c>
      <c r="J62" s="83">
        <v>1.589796</v>
      </c>
      <c r="K62" s="83">
        <v>2.7472249999999998</v>
      </c>
      <c r="L62" s="83">
        <v>1.6976310000000001</v>
      </c>
      <c r="M62" s="83">
        <v>1.353586</v>
      </c>
      <c r="N62" s="83">
        <v>0.89143600000000001</v>
      </c>
      <c r="O62" s="83">
        <v>0.79078999999999999</v>
      </c>
      <c r="P62" s="83">
        <v>1.8355570999999999</v>
      </c>
      <c r="Q62" s="83">
        <v>1.5586853599999999</v>
      </c>
      <c r="R62" s="83">
        <v>2.2310997499999998</v>
      </c>
      <c r="S62" s="83">
        <v>6.5289361079013437</v>
      </c>
      <c r="AL62" s="124"/>
      <c r="AM62" s="124"/>
      <c r="AN62" s="124"/>
      <c r="AO62" s="124"/>
      <c r="AP62" s="124"/>
      <c r="AQ62" s="124"/>
      <c r="AR62" s="124"/>
      <c r="AS62" s="124"/>
      <c r="AT62" s="124"/>
      <c r="AU62" s="124"/>
      <c r="AV62" s="124"/>
      <c r="AW62" s="124"/>
      <c r="AX62" s="124"/>
      <c r="AY62" s="124"/>
      <c r="AZ62" s="124"/>
      <c r="BA62" s="124"/>
      <c r="BB62" s="124"/>
    </row>
    <row r="63" spans="1:54" s="24" customFormat="1" ht="27" customHeight="1" x14ac:dyDescent="0.25">
      <c r="B63" s="81"/>
      <c r="C63" s="82" t="s">
        <v>16</v>
      </c>
      <c r="D63" s="83">
        <v>0.40981509999999999</v>
      </c>
      <c r="E63" s="83">
        <v>0.40981509999999999</v>
      </c>
      <c r="F63" s="83">
        <v>0.37245929999999999</v>
      </c>
      <c r="G63" s="83">
        <v>1.0613442</v>
      </c>
      <c r="H63" s="83">
        <v>0.92180930000000005</v>
      </c>
      <c r="I63" s="83">
        <v>1.0866142999999999</v>
      </c>
      <c r="J63" s="83">
        <v>1.0097053</v>
      </c>
      <c r="K63" s="83">
        <v>0.80864320000000001</v>
      </c>
      <c r="L63" s="83">
        <v>0.80424839999999997</v>
      </c>
      <c r="M63" s="83">
        <v>0.73503030000000003</v>
      </c>
      <c r="N63" s="83">
        <v>0.83940680000000001</v>
      </c>
      <c r="O63" s="83">
        <v>0.8987366</v>
      </c>
      <c r="P63" s="83">
        <v>0.9284015000000001</v>
      </c>
      <c r="Q63" s="83">
        <v>0.69350473000000001</v>
      </c>
      <c r="R63" s="83">
        <v>0.72096019999999994</v>
      </c>
      <c r="S63" s="83">
        <v>2.1097681007493163</v>
      </c>
      <c r="AL63" s="25"/>
      <c r="AM63" s="25"/>
      <c r="AN63" s="25"/>
      <c r="AO63" s="25"/>
      <c r="AP63" s="25"/>
      <c r="AQ63" s="25"/>
      <c r="AR63" s="25"/>
      <c r="AS63" s="25"/>
      <c r="AT63" s="25"/>
      <c r="AU63" s="25"/>
      <c r="AV63" s="25"/>
      <c r="AW63" s="25"/>
      <c r="AX63" s="25"/>
      <c r="AY63" s="25"/>
      <c r="AZ63" s="25"/>
      <c r="BA63" s="25"/>
      <c r="BB63" s="25"/>
    </row>
    <row r="64" spans="1:54" s="18" customFormat="1" ht="36" customHeight="1" x14ac:dyDescent="0.2">
      <c r="A64" s="17"/>
      <c r="B64" s="191" t="s">
        <v>336</v>
      </c>
      <c r="C64" s="191"/>
      <c r="D64" s="80">
        <v>112.20640761999999</v>
      </c>
      <c r="E64" s="80">
        <v>110.92251106000001</v>
      </c>
      <c r="F64" s="80">
        <v>107.22827952</v>
      </c>
      <c r="G64" s="80">
        <v>109.05663903999999</v>
      </c>
      <c r="H64" s="80">
        <v>99.538483929999998</v>
      </c>
      <c r="I64" s="80">
        <v>109.17342588</v>
      </c>
      <c r="J64" s="80">
        <v>98.753291779999998</v>
      </c>
      <c r="K64" s="80">
        <v>97.590853879999997</v>
      </c>
      <c r="L64" s="80">
        <v>98.720608679999998</v>
      </c>
      <c r="M64" s="80">
        <v>92.386151960000007</v>
      </c>
      <c r="N64" s="80">
        <v>96.994251930000004</v>
      </c>
      <c r="O64" s="80">
        <v>95.851949299999987</v>
      </c>
      <c r="P64" s="80">
        <v>95.11863803</v>
      </c>
      <c r="Q64" s="80">
        <v>97.621767419999998</v>
      </c>
      <c r="R64" s="80">
        <v>97.991099039999995</v>
      </c>
      <c r="S64" s="80" t="s">
        <v>17</v>
      </c>
      <c r="T64" s="17"/>
      <c r="X64" s="20"/>
      <c r="AA64" s="19"/>
      <c r="AB64" s="19"/>
      <c r="AC64" s="19"/>
      <c r="AD64" s="19"/>
      <c r="AE64" s="19"/>
      <c r="AI64" s="14"/>
      <c r="AL64" s="21"/>
      <c r="AM64" s="21"/>
      <c r="AN64" s="21"/>
      <c r="AO64" s="21"/>
      <c r="AP64" s="21"/>
      <c r="AQ64" s="21"/>
      <c r="AR64" s="21"/>
      <c r="AS64" s="21"/>
      <c r="AT64" s="21"/>
      <c r="AU64" s="21"/>
      <c r="AV64" s="21"/>
      <c r="AW64" s="21"/>
      <c r="AX64" s="21"/>
      <c r="AY64" s="21"/>
      <c r="AZ64" s="21"/>
      <c r="BA64" s="21"/>
      <c r="BB64" s="21"/>
    </row>
    <row r="65" spans="1:54" s="18" customFormat="1" ht="36" customHeight="1" x14ac:dyDescent="0.25">
      <c r="A65" s="17"/>
      <c r="B65" s="191" t="s">
        <v>337</v>
      </c>
      <c r="C65" s="191"/>
      <c r="D65" s="80">
        <v>246.76999999999998</v>
      </c>
      <c r="E65" s="80">
        <v>237.99</v>
      </c>
      <c r="F65" s="80">
        <v>222.39000000000001</v>
      </c>
      <c r="G65" s="80">
        <v>224.42000000000002</v>
      </c>
      <c r="H65" s="80">
        <v>209.56</v>
      </c>
      <c r="I65" s="80">
        <v>223.70000000000002</v>
      </c>
      <c r="J65" s="80">
        <v>198.78</v>
      </c>
      <c r="K65" s="80">
        <v>195.98</v>
      </c>
      <c r="L65" s="80">
        <v>197.85</v>
      </c>
      <c r="M65" s="80">
        <v>182.85999999999999</v>
      </c>
      <c r="N65" s="80">
        <v>188.73999999999998</v>
      </c>
      <c r="O65" s="80">
        <v>183.78</v>
      </c>
      <c r="P65" s="80">
        <v>179.34</v>
      </c>
      <c r="Q65" s="80">
        <v>181.41</v>
      </c>
      <c r="R65" s="80">
        <v>179.65</v>
      </c>
      <c r="S65" s="80" t="s">
        <v>17</v>
      </c>
      <c r="T65" s="17"/>
      <c r="AA65" s="19"/>
      <c r="AB65" s="19"/>
      <c r="AC65" s="19"/>
      <c r="AD65" s="19"/>
      <c r="AE65" s="19"/>
      <c r="AI65" s="14"/>
      <c r="AL65" s="21"/>
      <c r="AM65" s="21"/>
      <c r="AN65" s="21"/>
      <c r="AO65" s="21"/>
      <c r="AP65" s="21"/>
      <c r="AQ65" s="21"/>
      <c r="AR65" s="21"/>
      <c r="AS65" s="21"/>
      <c r="AT65" s="21"/>
      <c r="AU65" s="21"/>
      <c r="AV65" s="21"/>
      <c r="AW65" s="21"/>
      <c r="AX65" s="21"/>
      <c r="AY65" s="21"/>
      <c r="AZ65" s="21"/>
      <c r="BA65" s="21"/>
      <c r="BB65" s="21"/>
    </row>
    <row r="66" spans="1:54" s="18" customFormat="1" ht="36" customHeight="1" x14ac:dyDescent="0.25">
      <c r="A66" s="17"/>
      <c r="B66" s="191" t="s">
        <v>326</v>
      </c>
      <c r="C66" s="191"/>
      <c r="D66" s="80">
        <v>78.039999999999992</v>
      </c>
      <c r="E66" s="80">
        <v>76.23</v>
      </c>
      <c r="F66" s="80">
        <v>71.110000000000014</v>
      </c>
      <c r="G66" s="80">
        <v>73.3</v>
      </c>
      <c r="H66" s="80">
        <v>68.61</v>
      </c>
      <c r="I66" s="80">
        <v>71.87</v>
      </c>
      <c r="J66" s="80">
        <v>65.3</v>
      </c>
      <c r="K66" s="80">
        <v>65.52</v>
      </c>
      <c r="L66" s="80">
        <v>68.029999999999987</v>
      </c>
      <c r="M66" s="80">
        <v>62.56</v>
      </c>
      <c r="N66" s="80">
        <v>64.31</v>
      </c>
      <c r="O66" s="80">
        <v>64.3</v>
      </c>
      <c r="P66" s="80">
        <v>62.72</v>
      </c>
      <c r="Q66" s="80">
        <v>62.199999999999996</v>
      </c>
      <c r="R66" s="80">
        <v>61.260000000000005</v>
      </c>
      <c r="S66" s="80" t="s">
        <v>17</v>
      </c>
      <c r="T66" s="17"/>
      <c r="AA66" s="19"/>
      <c r="AB66" s="19"/>
      <c r="AC66" s="19"/>
      <c r="AD66" s="19"/>
      <c r="AE66" s="19"/>
      <c r="AI66" s="14"/>
      <c r="AL66" s="21"/>
      <c r="AM66" s="21"/>
      <c r="AN66" s="21"/>
      <c r="AO66" s="21"/>
      <c r="AP66" s="21"/>
      <c r="AQ66" s="21"/>
      <c r="AR66" s="21"/>
      <c r="AS66" s="21"/>
      <c r="AT66" s="21"/>
      <c r="AU66" s="21"/>
      <c r="AV66" s="21"/>
      <c r="AW66" s="21"/>
      <c r="AX66" s="21"/>
      <c r="AY66" s="21"/>
      <c r="AZ66" s="21"/>
      <c r="BA66" s="21"/>
      <c r="BB66" s="21"/>
    </row>
    <row r="67" spans="1:54" s="18" customFormat="1" ht="36" customHeight="1" x14ac:dyDescent="0.25">
      <c r="A67" s="27"/>
      <c r="B67" s="190" t="s">
        <v>327</v>
      </c>
      <c r="C67" s="190"/>
      <c r="D67" s="84">
        <v>127.72</v>
      </c>
      <c r="E67" s="84">
        <v>123.09</v>
      </c>
      <c r="F67" s="84">
        <v>116.66</v>
      </c>
      <c r="G67" s="84">
        <v>119.28999999999999</v>
      </c>
      <c r="H67" s="84">
        <v>117.07</v>
      </c>
      <c r="I67" s="84">
        <v>122.57</v>
      </c>
      <c r="J67" s="84">
        <v>112.66</v>
      </c>
      <c r="K67" s="84">
        <v>107.42</v>
      </c>
      <c r="L67" s="84">
        <v>111.5</v>
      </c>
      <c r="M67" s="84">
        <v>104.1</v>
      </c>
      <c r="N67" s="84">
        <v>102.12</v>
      </c>
      <c r="O67" s="84">
        <v>106.61</v>
      </c>
      <c r="P67" s="84">
        <v>104.17</v>
      </c>
      <c r="Q67" s="84">
        <v>98.210000000000008</v>
      </c>
      <c r="R67" s="84">
        <v>100.38</v>
      </c>
      <c r="S67" s="84" t="s">
        <v>17</v>
      </c>
      <c r="T67" s="27"/>
      <c r="AA67" s="19"/>
      <c r="AB67" s="19"/>
      <c r="AC67" s="19"/>
      <c r="AD67" s="19"/>
      <c r="AE67" s="19"/>
      <c r="AI67" s="14"/>
      <c r="AL67" s="21"/>
      <c r="AM67" s="21"/>
      <c r="AN67" s="21"/>
      <c r="AO67" s="21"/>
      <c r="AP67" s="21"/>
      <c r="AQ67" s="21"/>
      <c r="AR67" s="21"/>
      <c r="AS67" s="21"/>
      <c r="AT67" s="21"/>
      <c r="AU67" s="21"/>
      <c r="AV67" s="21"/>
      <c r="AW67" s="21"/>
      <c r="AX67" s="21"/>
      <c r="AY67" s="21"/>
      <c r="AZ67" s="21"/>
      <c r="BA67" s="21"/>
      <c r="BB67" s="21"/>
    </row>
    <row r="68" spans="1:54" s="22" customFormat="1" ht="18" x14ac:dyDescent="0.25">
      <c r="AL68" s="28"/>
      <c r="AM68" s="28"/>
      <c r="AN68" s="28"/>
      <c r="AO68" s="28"/>
      <c r="AP68" s="28"/>
      <c r="AQ68" s="28"/>
      <c r="AR68" s="28"/>
      <c r="AS68" s="28"/>
      <c r="AT68" s="28"/>
      <c r="AU68" s="28"/>
      <c r="AV68" s="28"/>
      <c r="AW68" s="28"/>
      <c r="AX68" s="28"/>
      <c r="AY68" s="28"/>
      <c r="AZ68" s="28"/>
      <c r="BA68" s="28"/>
      <c r="BB68" s="28"/>
    </row>
    <row r="69" spans="1:54" s="64" customFormat="1" ht="18.75" customHeight="1" x14ac:dyDescent="0.2">
      <c r="A69" s="185" t="s">
        <v>103</v>
      </c>
      <c r="B69" s="185"/>
      <c r="C69" s="185"/>
      <c r="D69" s="184"/>
      <c r="E69" s="184"/>
      <c r="F69" s="184"/>
      <c r="G69" s="184"/>
      <c r="H69" s="184"/>
      <c r="I69" s="184"/>
      <c r="J69" s="184"/>
      <c r="K69" s="184"/>
      <c r="L69" s="184"/>
      <c r="M69" s="184"/>
      <c r="N69" s="184"/>
      <c r="O69" s="184"/>
      <c r="S69" s="14"/>
      <c r="Y69" s="65"/>
      <c r="Z69" s="66"/>
    </row>
    <row r="70" spans="1:54" x14ac:dyDescent="0.25">
      <c r="I70" s="29"/>
      <c r="J70" s="29"/>
      <c r="K70" s="29"/>
      <c r="L70" s="29"/>
      <c r="M70" s="29"/>
      <c r="N70" s="29"/>
      <c r="O70" s="29"/>
      <c r="P70" s="29"/>
      <c r="Q70" s="29"/>
      <c r="R70" s="29"/>
      <c r="S70" s="29"/>
    </row>
    <row r="71" spans="1:54" x14ac:dyDescent="0.25">
      <c r="I71" s="29"/>
      <c r="J71" s="29"/>
      <c r="K71" s="29"/>
      <c r="L71" s="29"/>
      <c r="M71" s="29"/>
      <c r="N71" s="29"/>
      <c r="O71" s="29"/>
      <c r="P71" s="29"/>
      <c r="Q71" s="29"/>
      <c r="R71" s="29"/>
      <c r="S71" s="29"/>
    </row>
    <row r="72" spans="1:54" x14ac:dyDescent="0.25">
      <c r="I72" s="29"/>
      <c r="J72" s="29"/>
      <c r="K72" s="29"/>
      <c r="L72" s="29"/>
      <c r="M72" s="29"/>
      <c r="N72" s="29"/>
      <c r="O72" s="29"/>
      <c r="P72" s="29"/>
      <c r="Q72" s="29"/>
      <c r="R72" s="29"/>
      <c r="S72" s="29"/>
    </row>
  </sheetData>
  <mergeCells count="15">
    <mergeCell ref="V3:W3"/>
    <mergeCell ref="B34:C34"/>
    <mergeCell ref="B3:C3"/>
    <mergeCell ref="B4:C4"/>
    <mergeCell ref="B13:C13"/>
    <mergeCell ref="B20:C20"/>
    <mergeCell ref="B30:C30"/>
    <mergeCell ref="B66:C66"/>
    <mergeCell ref="B67:C67"/>
    <mergeCell ref="B38:C38"/>
    <mergeCell ref="B42:C42"/>
    <mergeCell ref="B48:C48"/>
    <mergeCell ref="B56:C56"/>
    <mergeCell ref="B64:C64"/>
    <mergeCell ref="B65:C65"/>
  </mergeCells>
  <hyperlinks>
    <hyperlink ref="V3" location="Índice!A1" display="Volver al índice"/>
  </hyperlinks>
  <pageMargins left="0.18" right="0.25" top="0.75" bottom="0.75" header="0.3" footer="0.3"/>
  <pageSetup paperSize="9" scale="32" orientation="portrait" r:id="rId1"/>
  <drawing r:id="rId2"/>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46">
    <tabColor rgb="FFFFC081"/>
    <pageSetUpPr fitToPage="1"/>
  </sheetPr>
  <dimension ref="A1:BB72"/>
  <sheetViews>
    <sheetView showGridLines="0" zoomScale="60" zoomScaleNormal="60" workbookViewId="0"/>
  </sheetViews>
  <sheetFormatPr baseColWidth="10" defaultColWidth="11.42578125" defaultRowHeight="11.25" x14ac:dyDescent="0.25"/>
  <cols>
    <col min="1" max="1" width="2.28515625" style="14" customWidth="1"/>
    <col min="2" max="2" width="5.7109375" style="14" customWidth="1"/>
    <col min="3" max="3" width="72.42578125" style="14" customWidth="1"/>
    <col min="4" max="8" width="15" style="14" customWidth="1"/>
    <col min="9" max="18" width="15" style="30" customWidth="1"/>
    <col min="19" max="19" width="16.85546875" style="30" customWidth="1"/>
    <col min="20" max="20" width="2.28515625" style="14" customWidth="1"/>
    <col min="21" max="27" width="11.42578125" style="14"/>
    <col min="28" max="28" width="16.140625" style="14" bestFit="1" customWidth="1"/>
    <col min="29" max="37" width="11.42578125" style="14"/>
    <col min="38" max="54" width="11.42578125" style="16"/>
    <col min="55" max="16384" width="11.42578125" style="14"/>
  </cols>
  <sheetData>
    <row r="1" spans="1:54" s="6" customFormat="1" ht="39.75" customHeight="1" x14ac:dyDescent="0.25">
      <c r="D1" s="7"/>
      <c r="E1" s="7"/>
      <c r="F1" s="7"/>
      <c r="G1" s="7"/>
      <c r="H1" s="7"/>
      <c r="I1" s="7"/>
      <c r="J1" s="7"/>
      <c r="K1" s="7"/>
      <c r="L1" s="7"/>
      <c r="AB1" s="8" t="e">
        <f ca="1">YEAR(TODAY())-1 &amp; ": " &amp; FIXED(HLOOKUP(YEAR(TODAY())-1,D3:AE4,2,FALSE)) &amp;
" Mtep"</f>
        <v>#N/A</v>
      </c>
      <c r="AL1" s="9"/>
      <c r="AM1" s="9"/>
      <c r="AN1" s="9"/>
      <c r="AO1" s="9"/>
      <c r="AP1" s="9"/>
      <c r="AQ1" s="9"/>
      <c r="AR1" s="9"/>
      <c r="AS1" s="9"/>
      <c r="AT1" s="9"/>
      <c r="AU1" s="9"/>
      <c r="AV1" s="9"/>
      <c r="AW1" s="9"/>
      <c r="AX1" s="9"/>
      <c r="AY1" s="9"/>
      <c r="AZ1" s="9"/>
      <c r="BA1" s="9"/>
      <c r="BB1" s="9"/>
    </row>
    <row r="2" spans="1:54" s="6" customFormat="1" ht="39.75" customHeight="1" x14ac:dyDescent="0.25">
      <c r="D2" s="7"/>
      <c r="E2" s="7"/>
      <c r="F2" s="7"/>
      <c r="G2" s="7"/>
      <c r="H2" s="7"/>
      <c r="I2" s="7"/>
      <c r="J2" s="7"/>
      <c r="K2" s="7"/>
      <c r="L2" s="7"/>
      <c r="S2" s="70"/>
      <c r="W2" s="11"/>
      <c r="Y2" s="12"/>
      <c r="AL2" s="9"/>
      <c r="AM2" s="9"/>
      <c r="AN2" s="9"/>
      <c r="AO2" s="9"/>
      <c r="AP2" s="9"/>
      <c r="AQ2" s="9"/>
      <c r="AR2" s="9"/>
      <c r="AS2" s="9"/>
      <c r="AT2" s="9"/>
      <c r="AU2" s="9"/>
      <c r="AV2" s="9"/>
      <c r="AW2" s="9"/>
      <c r="AX2" s="9"/>
      <c r="AY2" s="9"/>
      <c r="AZ2" s="9"/>
      <c r="BA2" s="9"/>
      <c r="BB2" s="9"/>
    </row>
    <row r="3" spans="1:54" ht="65.25" customHeight="1" x14ac:dyDescent="0.25">
      <c r="A3" s="71"/>
      <c r="B3" s="193" t="s">
        <v>294</v>
      </c>
      <c r="C3" s="193"/>
      <c r="D3" s="13">
        <v>2005</v>
      </c>
      <c r="E3" s="13">
        <v>2006</v>
      </c>
      <c r="F3" s="13">
        <v>2007</v>
      </c>
      <c r="G3" s="13">
        <v>2008</v>
      </c>
      <c r="H3" s="13">
        <v>2009</v>
      </c>
      <c r="I3" s="13">
        <v>2010</v>
      </c>
      <c r="J3" s="13">
        <v>2011</v>
      </c>
      <c r="K3" s="13">
        <v>2012</v>
      </c>
      <c r="L3" s="13">
        <v>2013</v>
      </c>
      <c r="M3" s="13">
        <v>2014</v>
      </c>
      <c r="N3" s="13">
        <v>2015</v>
      </c>
      <c r="O3" s="13">
        <v>2016</v>
      </c>
      <c r="P3" s="13">
        <v>2017</v>
      </c>
      <c r="Q3" s="13">
        <v>2018</v>
      </c>
      <c r="R3" s="13">
        <v>2019</v>
      </c>
      <c r="S3" s="73" t="s">
        <v>342</v>
      </c>
      <c r="T3" s="71"/>
      <c r="V3" s="192" t="s">
        <v>168</v>
      </c>
      <c r="W3" s="192"/>
      <c r="AF3" s="15"/>
    </row>
    <row r="4" spans="1:54" s="18" customFormat="1" ht="36" customHeight="1" x14ac:dyDescent="0.2">
      <c r="A4" s="61"/>
      <c r="B4" s="189" t="s">
        <v>256</v>
      </c>
      <c r="C4" s="189"/>
      <c r="D4" s="75">
        <v>142.36160896999999</v>
      </c>
      <c r="E4" s="75">
        <v>141.83613127999999</v>
      </c>
      <c r="F4" s="75">
        <v>143.84933330999999</v>
      </c>
      <c r="G4" s="75">
        <v>139.09781805999998</v>
      </c>
      <c r="H4" s="75">
        <v>127.88624453999999</v>
      </c>
      <c r="I4" s="75">
        <v>127.95154484</v>
      </c>
      <c r="J4" s="75">
        <v>125.94087304</v>
      </c>
      <c r="K4" s="75">
        <v>125.74477437</v>
      </c>
      <c r="L4" s="75">
        <v>117.35260875</v>
      </c>
      <c r="M4" s="75">
        <v>114.81770605</v>
      </c>
      <c r="N4" s="75">
        <v>119.17530379</v>
      </c>
      <c r="O4" s="75">
        <v>120.12732184999999</v>
      </c>
      <c r="P4" s="75">
        <v>126.29092132</v>
      </c>
      <c r="Q4" s="75">
        <v>126.32471353999999</v>
      </c>
      <c r="R4" s="75">
        <v>124.80024886999999</v>
      </c>
      <c r="S4" s="75">
        <v>100</v>
      </c>
      <c r="T4" s="61"/>
      <c r="AA4" s="19"/>
      <c r="AB4" s="19"/>
      <c r="AC4" s="19"/>
      <c r="AD4" s="19"/>
      <c r="AE4" s="20"/>
      <c r="AI4" s="14"/>
      <c r="AL4" s="21"/>
      <c r="AM4" s="21">
        <v>2006</v>
      </c>
      <c r="AN4" s="21">
        <v>2007</v>
      </c>
      <c r="AO4" s="21">
        <v>2008</v>
      </c>
      <c r="AP4" s="21">
        <v>2009</v>
      </c>
      <c r="AQ4" s="21">
        <v>2010</v>
      </c>
      <c r="AR4" s="21">
        <v>2011</v>
      </c>
      <c r="AS4" s="21">
        <v>2012</v>
      </c>
      <c r="AT4" s="21">
        <v>2013</v>
      </c>
      <c r="AU4" s="21">
        <v>2014</v>
      </c>
      <c r="AV4" s="21">
        <v>2015</v>
      </c>
      <c r="AW4" s="21">
        <v>2016</v>
      </c>
      <c r="AX4" s="21">
        <v>2017</v>
      </c>
      <c r="AY4" s="21">
        <v>2018</v>
      </c>
      <c r="AZ4" s="21">
        <v>2019</v>
      </c>
      <c r="BA4" s="21"/>
      <c r="BB4" s="21"/>
    </row>
    <row r="5" spans="1:54" s="115" customFormat="1" ht="22.5" customHeight="1" x14ac:dyDescent="0.25">
      <c r="B5" s="121"/>
      <c r="C5" s="81" t="s">
        <v>4</v>
      </c>
      <c r="D5" s="83">
        <v>68.064576700000003</v>
      </c>
      <c r="E5" s="83">
        <v>67.610038799999998</v>
      </c>
      <c r="F5" s="83">
        <v>67.939413799999997</v>
      </c>
      <c r="G5" s="83">
        <v>65.049332000000007</v>
      </c>
      <c r="H5" s="83">
        <v>60.367949000000003</v>
      </c>
      <c r="I5" s="83">
        <v>58.1599225</v>
      </c>
      <c r="J5" s="83">
        <v>54.812091099999996</v>
      </c>
      <c r="K5" s="83">
        <v>50.395956100000006</v>
      </c>
      <c r="L5" s="83">
        <v>47.803877699999994</v>
      </c>
      <c r="M5" s="83">
        <v>46.870957600000004</v>
      </c>
      <c r="N5" s="83">
        <v>49.257275900000003</v>
      </c>
      <c r="O5" s="83">
        <v>50.699601399999999</v>
      </c>
      <c r="P5" s="83">
        <v>53.4356978</v>
      </c>
      <c r="Q5" s="83">
        <v>54.912805509999998</v>
      </c>
      <c r="R5" s="83">
        <v>54.753672279999996</v>
      </c>
      <c r="S5" s="83">
        <v>43.873047350278092</v>
      </c>
      <c r="AA5" s="123"/>
      <c r="AB5" s="123"/>
      <c r="AL5" s="124" t="s">
        <v>325</v>
      </c>
      <c r="AM5" s="125">
        <f>+E4/D4-1</f>
        <v>-3.6911474505092468E-3</v>
      </c>
      <c r="AN5" s="125">
        <f t="shared" ref="AN5:AZ5" si="0">+F4/E4-1</f>
        <v>1.4193858869611553E-2</v>
      </c>
      <c r="AO5" s="125">
        <f t="shared" si="0"/>
        <v>-3.3031194101958983E-2</v>
      </c>
      <c r="AP5" s="125">
        <f t="shared" si="0"/>
        <v>-8.0602080437838786E-2</v>
      </c>
      <c r="AQ5" s="125">
        <f t="shared" si="0"/>
        <v>5.1061238239413775E-4</v>
      </c>
      <c r="AR5" s="125">
        <f t="shared" si="0"/>
        <v>-1.5714322187467822E-2</v>
      </c>
      <c r="AS5" s="125">
        <f t="shared" si="0"/>
        <v>-1.5570693236159894E-3</v>
      </c>
      <c r="AT5" s="125">
        <f t="shared" si="0"/>
        <v>-6.6739676953145755E-2</v>
      </c>
      <c r="AU5" s="125">
        <f t="shared" si="0"/>
        <v>-2.1600735825142103E-2</v>
      </c>
      <c r="AV5" s="125">
        <f t="shared" si="0"/>
        <v>3.7952314933921372E-2</v>
      </c>
      <c r="AW5" s="125">
        <f t="shared" si="0"/>
        <v>7.9883837483438747E-3</v>
      </c>
      <c r="AX5" s="125">
        <f t="shared" si="0"/>
        <v>5.1308889394007684E-2</v>
      </c>
      <c r="AY5" s="125">
        <f t="shared" si="0"/>
        <v>2.6757441981417607E-4</v>
      </c>
      <c r="AZ5" s="125">
        <f t="shared" si="0"/>
        <v>-1.2067826059366293E-2</v>
      </c>
      <c r="BA5" s="124"/>
      <c r="BB5" s="124"/>
    </row>
    <row r="6" spans="1:54" s="115" customFormat="1" ht="22.5" customHeight="1" x14ac:dyDescent="0.25">
      <c r="B6" s="121"/>
      <c r="C6" s="81" t="s">
        <v>0</v>
      </c>
      <c r="D6" s="83">
        <v>29.835502690000002</v>
      </c>
      <c r="E6" s="83">
        <v>31.22437055</v>
      </c>
      <c r="F6" s="83">
        <v>31.774549149999999</v>
      </c>
      <c r="G6" s="83">
        <v>34.899697509999996</v>
      </c>
      <c r="H6" s="83">
        <v>31.217354319999998</v>
      </c>
      <c r="I6" s="83">
        <v>31.12066677</v>
      </c>
      <c r="J6" s="83">
        <v>28.927701150000001</v>
      </c>
      <c r="K6" s="83">
        <v>28.566167140000001</v>
      </c>
      <c r="L6" s="83">
        <v>26.155386</v>
      </c>
      <c r="M6" s="83">
        <v>23.659572789999999</v>
      </c>
      <c r="N6" s="83">
        <v>24.531098190000002</v>
      </c>
      <c r="O6" s="83">
        <v>25.032554209999997</v>
      </c>
      <c r="P6" s="83">
        <v>27.258584620000001</v>
      </c>
      <c r="Q6" s="83">
        <v>27.07589402</v>
      </c>
      <c r="R6" s="83">
        <v>30.992254980000002</v>
      </c>
      <c r="S6" s="83">
        <v>24.833488122514513</v>
      </c>
      <c r="AF6" s="24"/>
      <c r="AL6" s="124" t="s">
        <v>324</v>
      </c>
      <c r="AM6" s="125">
        <f>+E64/D64-1</f>
        <v>-2.6430712982016935E-2</v>
      </c>
      <c r="AN6" s="125">
        <f t="shared" ref="AN6:AZ6" si="1">+F64/E64-1</f>
        <v>4.1483823725898983E-2</v>
      </c>
      <c r="AO6" s="125">
        <f t="shared" si="1"/>
        <v>-8.3407755019723973E-2</v>
      </c>
      <c r="AP6" s="125">
        <f t="shared" si="1"/>
        <v>-0.11153240852151725</v>
      </c>
      <c r="AQ6" s="125">
        <f t="shared" si="1"/>
        <v>-4.8229498275747074E-2</v>
      </c>
      <c r="AR6" s="125">
        <f t="shared" si="1"/>
        <v>1.2571058110085964E-2</v>
      </c>
      <c r="AS6" s="125">
        <f t="shared" si="1"/>
        <v>-1.7961403467630643E-2</v>
      </c>
      <c r="AT6" s="125">
        <f t="shared" si="1"/>
        <v>-0.10248544679075311</v>
      </c>
      <c r="AU6" s="125">
        <f t="shared" si="1"/>
        <v>-9.5461643843293142E-3</v>
      </c>
      <c r="AV6" s="125">
        <f t="shared" si="1"/>
        <v>6.6508235931881377E-2</v>
      </c>
      <c r="AW6" s="125">
        <f t="shared" si="1"/>
        <v>-3.5923010800209099E-2</v>
      </c>
      <c r="AX6" s="125">
        <f t="shared" si="1"/>
        <v>6.2605236718219048E-2</v>
      </c>
      <c r="AY6" s="125">
        <f t="shared" si="1"/>
        <v>-1.1893673638319724E-2</v>
      </c>
      <c r="AZ6" s="125">
        <f t="shared" si="1"/>
        <v>-5.9449595119505427E-2</v>
      </c>
      <c r="BA6" s="124"/>
      <c r="BB6" s="124"/>
    </row>
    <row r="7" spans="1:54" s="24" customFormat="1" ht="22.5" customHeight="1" x14ac:dyDescent="0.25">
      <c r="B7" s="81"/>
      <c r="C7" s="81" t="s">
        <v>5</v>
      </c>
      <c r="D7" s="83">
        <v>20.564261900000002</v>
      </c>
      <c r="E7" s="83">
        <v>18.168902060000001</v>
      </c>
      <c r="F7" s="83">
        <v>19.924608559999999</v>
      </c>
      <c r="G7" s="83">
        <v>13.821589550000001</v>
      </c>
      <c r="H7" s="83">
        <v>10.327942030000001</v>
      </c>
      <c r="I7" s="83">
        <v>7.8125414800000001</v>
      </c>
      <c r="J7" s="83">
        <v>12.43678978</v>
      </c>
      <c r="K7" s="83">
        <v>15.17720504</v>
      </c>
      <c r="L7" s="83">
        <v>11.006639549999999</v>
      </c>
      <c r="M7" s="83">
        <v>11.412994680000001</v>
      </c>
      <c r="N7" s="83">
        <v>13.324514689999999</v>
      </c>
      <c r="O7" s="83">
        <v>10.49634015</v>
      </c>
      <c r="P7" s="83">
        <v>12.64790391</v>
      </c>
      <c r="Q7" s="83">
        <v>10.1560922</v>
      </c>
      <c r="R7" s="83">
        <v>4.3836637099999995</v>
      </c>
      <c r="S7" s="83">
        <v>3.5125440451375276</v>
      </c>
      <c r="AF7" s="115"/>
      <c r="AI7" s="115"/>
      <c r="AL7" s="25"/>
      <c r="AM7" s="25"/>
      <c r="AN7" s="25"/>
      <c r="AO7" s="25"/>
      <c r="AP7" s="25"/>
      <c r="AQ7" s="25"/>
      <c r="AR7" s="25"/>
      <c r="AS7" s="25"/>
      <c r="AT7" s="25"/>
      <c r="AU7" s="25"/>
      <c r="AV7" s="25"/>
      <c r="AW7" s="25"/>
      <c r="AX7" s="25"/>
      <c r="AY7" s="25"/>
      <c r="AZ7" s="25"/>
      <c r="BA7" s="25"/>
      <c r="BB7" s="25"/>
    </row>
    <row r="8" spans="1:54" s="24" customFormat="1" ht="22.5" customHeight="1" x14ac:dyDescent="0.25">
      <c r="B8" s="81"/>
      <c r="C8" s="81" t="s">
        <v>1</v>
      </c>
      <c r="D8" s="83">
        <v>14.995008630000001</v>
      </c>
      <c r="E8" s="83">
        <v>15.669196359999999</v>
      </c>
      <c r="F8" s="83">
        <v>14.360172420000001</v>
      </c>
      <c r="G8" s="83">
        <v>15.368717640000002</v>
      </c>
      <c r="H8" s="83">
        <v>13.74983317</v>
      </c>
      <c r="I8" s="83">
        <v>16.15496594</v>
      </c>
      <c r="J8" s="83">
        <v>15.041657110000001</v>
      </c>
      <c r="K8" s="83">
        <v>16.019450819999999</v>
      </c>
      <c r="L8" s="83">
        <v>14.783135959999999</v>
      </c>
      <c r="M8" s="83">
        <v>14.934026830000001</v>
      </c>
      <c r="N8" s="83">
        <v>14.90562078</v>
      </c>
      <c r="O8" s="83">
        <v>15.2801116</v>
      </c>
      <c r="P8" s="83">
        <v>15.125311630000001</v>
      </c>
      <c r="Q8" s="83">
        <v>14.48777127</v>
      </c>
      <c r="R8" s="83">
        <v>15.20314789</v>
      </c>
      <c r="S8" s="83">
        <v>12.181985234529927</v>
      </c>
      <c r="AF8" s="115"/>
      <c r="AL8" s="25"/>
      <c r="AM8" s="25"/>
      <c r="AN8" s="25"/>
      <c r="AO8" s="25"/>
      <c r="AP8" s="25"/>
      <c r="AQ8" s="25"/>
      <c r="AR8" s="25"/>
      <c r="AS8" s="25"/>
      <c r="AT8" s="25"/>
      <c r="AU8" s="25"/>
      <c r="AV8" s="25"/>
      <c r="AW8" s="25"/>
      <c r="AX8" s="25"/>
      <c r="AY8" s="25"/>
      <c r="AZ8" s="25"/>
      <c r="BA8" s="25"/>
      <c r="BB8" s="25"/>
    </row>
    <row r="9" spans="1:54" s="24" customFormat="1" ht="22.5" customHeight="1" x14ac:dyDescent="0.25">
      <c r="B9" s="81"/>
      <c r="C9" s="81" t="s">
        <v>6</v>
      </c>
      <c r="D9" s="83">
        <v>1.581798</v>
      </c>
      <c r="E9" s="83">
        <v>2.2324740000000003</v>
      </c>
      <c r="F9" s="83">
        <v>2.3485740000000002</v>
      </c>
      <c r="G9" s="83">
        <v>2.0093040000000002</v>
      </c>
      <c r="H9" s="83">
        <v>2.2713459999999999</v>
      </c>
      <c r="I9" s="83">
        <v>3.6381439999999996</v>
      </c>
      <c r="J9" s="83">
        <v>2.631256</v>
      </c>
      <c r="K9" s="83">
        <v>1.7668699999999999</v>
      </c>
      <c r="L9" s="83">
        <v>3.1703899999999998</v>
      </c>
      <c r="M9" s="83">
        <v>3.3685339999999999</v>
      </c>
      <c r="N9" s="83">
        <v>2.4200399999999997</v>
      </c>
      <c r="O9" s="83">
        <v>3.1299699999999997</v>
      </c>
      <c r="P9" s="83">
        <v>1.6152519999999999</v>
      </c>
      <c r="Q9" s="83">
        <v>3.1746648199999998</v>
      </c>
      <c r="R9" s="83">
        <v>2.28027267</v>
      </c>
      <c r="S9" s="83">
        <v>1.827137918911748</v>
      </c>
      <c r="AF9" s="115"/>
      <c r="AL9" s="25"/>
      <c r="AM9" s="25"/>
      <c r="AN9" s="25"/>
      <c r="AO9" s="25"/>
      <c r="AP9" s="25"/>
      <c r="AQ9" s="25"/>
      <c r="AR9" s="25"/>
      <c r="AS9" s="25"/>
      <c r="AT9" s="25"/>
      <c r="AU9" s="25"/>
      <c r="AV9" s="25"/>
      <c r="AW9" s="25"/>
      <c r="AX9" s="25"/>
      <c r="AY9" s="25"/>
      <c r="AZ9" s="25"/>
      <c r="BA9" s="25"/>
      <c r="BB9" s="25"/>
    </row>
    <row r="10" spans="1:54" s="24" customFormat="1" ht="22.5" customHeight="1" x14ac:dyDescent="0.25">
      <c r="B10" s="81"/>
      <c r="C10" s="81" t="s">
        <v>7</v>
      </c>
      <c r="D10" s="83">
        <v>5.1125177800000001</v>
      </c>
      <c r="E10" s="83">
        <v>5.0893867400000001</v>
      </c>
      <c r="F10" s="83">
        <v>5.4513657899999997</v>
      </c>
      <c r="G10" s="83">
        <v>5.67889161</v>
      </c>
      <c r="H10" s="83">
        <v>6.6164135399999999</v>
      </c>
      <c r="I10" s="83">
        <v>6.7264985100000008</v>
      </c>
      <c r="J10" s="83">
        <v>7.3363308299999996</v>
      </c>
      <c r="K10" s="83">
        <v>7.86579505</v>
      </c>
      <c r="L10" s="83">
        <v>7.1431362499999995</v>
      </c>
      <c r="M10" s="83">
        <v>7.0067550299999999</v>
      </c>
      <c r="N10" s="83">
        <v>7.0079460499999993</v>
      </c>
      <c r="O10" s="83">
        <v>7.1570158899999994</v>
      </c>
      <c r="P10" s="83">
        <v>7.5402514199999997</v>
      </c>
      <c r="Q10" s="83">
        <v>7.89794324</v>
      </c>
      <c r="R10" s="83">
        <v>8.0048724199999999</v>
      </c>
      <c r="S10" s="83">
        <v>6.4141478021717671</v>
      </c>
      <c r="AL10" s="25"/>
      <c r="AM10" s="25"/>
      <c r="AN10" s="25"/>
      <c r="AO10" s="25"/>
      <c r="AP10" s="25"/>
      <c r="AQ10" s="25"/>
      <c r="AR10" s="25"/>
      <c r="AS10" s="25"/>
      <c r="AT10" s="25"/>
      <c r="AU10" s="25"/>
      <c r="AV10" s="25"/>
      <c r="AW10" s="25"/>
      <c r="AX10" s="25"/>
      <c r="AY10" s="25"/>
      <c r="AZ10" s="25"/>
      <c r="BA10" s="25"/>
      <c r="BB10" s="25"/>
    </row>
    <row r="11" spans="1:54" s="24" customFormat="1" ht="22.5" customHeight="1" x14ac:dyDescent="0.25">
      <c r="B11" s="81"/>
      <c r="C11" s="126" t="s">
        <v>18</v>
      </c>
      <c r="D11" s="83">
        <v>1.825264</v>
      </c>
      <c r="E11" s="83">
        <v>2.0142919999999997</v>
      </c>
      <c r="F11" s="83">
        <v>2.4151379999999998</v>
      </c>
      <c r="G11" s="83">
        <v>3.0550640000000002</v>
      </c>
      <c r="H11" s="83">
        <v>3.799566</v>
      </c>
      <c r="I11" s="83">
        <v>4.4253019999999994</v>
      </c>
      <c r="J11" s="83">
        <v>4.4992619999999999</v>
      </c>
      <c r="K11" s="83">
        <v>5.2838400000000005</v>
      </c>
      <c r="L11" s="83">
        <v>5.9118120000000003</v>
      </c>
      <c r="M11" s="83">
        <v>5.6489960000000004</v>
      </c>
      <c r="N11" s="83">
        <v>5.4338239999999995</v>
      </c>
      <c r="O11" s="83">
        <v>5.3791279999999997</v>
      </c>
      <c r="P11" s="83">
        <v>5.4630639999999993</v>
      </c>
      <c r="Q11" s="83">
        <v>5.4680046899999999</v>
      </c>
      <c r="R11" s="83">
        <v>6.0378440800000002</v>
      </c>
      <c r="S11" s="83">
        <v>4.8380064420299425</v>
      </c>
      <c r="AL11" s="25"/>
      <c r="AM11" s="25"/>
      <c r="AN11" s="25"/>
      <c r="AO11" s="25"/>
      <c r="AP11" s="25"/>
      <c r="AQ11" s="25"/>
      <c r="AR11" s="25"/>
      <c r="AS11" s="25"/>
      <c r="AT11" s="25"/>
      <c r="AU11" s="25"/>
      <c r="AV11" s="25"/>
      <c r="AW11" s="25"/>
      <c r="AX11" s="25"/>
      <c r="AY11" s="25"/>
      <c r="AZ11" s="25"/>
      <c r="BA11" s="25"/>
      <c r="BB11" s="25"/>
    </row>
    <row r="12" spans="1:54" s="24" customFormat="1" ht="27" customHeight="1" x14ac:dyDescent="0.25">
      <c r="A12" s="23"/>
      <c r="B12" s="77"/>
      <c r="C12" s="78" t="s">
        <v>19</v>
      </c>
      <c r="D12" s="79">
        <v>0.38267926999998281</v>
      </c>
      <c r="E12" s="79">
        <v>-0.17252923000003761</v>
      </c>
      <c r="F12" s="79">
        <v>-0.3644884100000354</v>
      </c>
      <c r="G12" s="79">
        <v>-0.78477824999998802</v>
      </c>
      <c r="H12" s="79">
        <v>-0.46415952000002392</v>
      </c>
      <c r="I12" s="79">
        <v>-8.6496359999983952E-2</v>
      </c>
      <c r="J12" s="79">
        <v>0.25578507000001593</v>
      </c>
      <c r="K12" s="79">
        <v>0.66949021999998592</v>
      </c>
      <c r="L12" s="79">
        <v>1.3782312900000164</v>
      </c>
      <c r="M12" s="79">
        <v>1.9158691200000249</v>
      </c>
      <c r="N12" s="79">
        <v>2.2949841799999859</v>
      </c>
      <c r="O12" s="79">
        <v>2.9526006000000109</v>
      </c>
      <c r="P12" s="79">
        <v>3.2048559399999874</v>
      </c>
      <c r="Q12" s="79">
        <v>3.1515377899999919</v>
      </c>
      <c r="R12" s="79">
        <v>3.1445208399999984</v>
      </c>
      <c r="S12" s="79">
        <v>2.5196430844264857</v>
      </c>
      <c r="T12" s="23"/>
      <c r="AL12" s="25"/>
      <c r="AM12" s="25"/>
      <c r="AN12" s="25"/>
      <c r="AO12" s="25"/>
      <c r="AP12" s="25"/>
      <c r="AQ12" s="25"/>
      <c r="AR12" s="25"/>
      <c r="AS12" s="25"/>
      <c r="AT12" s="25"/>
      <c r="AU12" s="25"/>
      <c r="AV12" s="25"/>
      <c r="AW12" s="25"/>
      <c r="AX12" s="25"/>
      <c r="AY12" s="25"/>
      <c r="AZ12" s="25"/>
      <c r="BA12" s="25"/>
      <c r="BB12" s="25"/>
    </row>
    <row r="13" spans="1:54" s="18" customFormat="1" ht="36" customHeight="1" x14ac:dyDescent="0.25">
      <c r="A13" s="17"/>
      <c r="B13" s="191" t="s">
        <v>257</v>
      </c>
      <c r="C13" s="191"/>
      <c r="D13" s="80">
        <v>102.64999999</v>
      </c>
      <c r="E13" s="80">
        <v>99.887446330000003</v>
      </c>
      <c r="F13" s="80">
        <v>102.35781358</v>
      </c>
      <c r="G13" s="80">
        <v>98.591361259999999</v>
      </c>
      <c r="H13" s="80">
        <v>91.478998170000011</v>
      </c>
      <c r="I13" s="80">
        <v>92.79991536</v>
      </c>
      <c r="J13" s="80">
        <v>89.481276440000002</v>
      </c>
      <c r="K13" s="80">
        <v>85.254728350000008</v>
      </c>
      <c r="L13" s="80">
        <v>81.750602090000001</v>
      </c>
      <c r="M13" s="80">
        <v>79.366481809999996</v>
      </c>
      <c r="N13" s="80">
        <v>80.527701100000002</v>
      </c>
      <c r="O13" s="80">
        <v>82.769911139999991</v>
      </c>
      <c r="P13" s="80">
        <v>84.208574770000013</v>
      </c>
      <c r="Q13" s="80">
        <v>86.920685630000008</v>
      </c>
      <c r="R13" s="80">
        <v>86.633307049999999</v>
      </c>
      <c r="S13" s="80">
        <v>100</v>
      </c>
      <c r="T13" s="17"/>
      <c r="AA13" s="19"/>
      <c r="AB13" s="19"/>
      <c r="AC13" s="19"/>
      <c r="AD13" s="19"/>
      <c r="AE13" s="19"/>
      <c r="AI13" s="14"/>
      <c r="AL13" s="21"/>
      <c r="AM13" s="21"/>
      <c r="AN13" s="21"/>
      <c r="AO13" s="21"/>
      <c r="AP13" s="21"/>
      <c r="AQ13" s="21"/>
      <c r="AR13" s="21"/>
      <c r="AS13" s="21"/>
      <c r="AT13" s="21"/>
      <c r="AU13" s="21"/>
      <c r="AV13" s="21"/>
      <c r="AW13" s="21"/>
      <c r="AX13" s="21"/>
      <c r="AY13" s="21"/>
      <c r="AZ13" s="21"/>
      <c r="BA13" s="21"/>
      <c r="BB13" s="21"/>
    </row>
    <row r="14" spans="1:54" s="24" customFormat="1" ht="22.5" customHeight="1" x14ac:dyDescent="0.25">
      <c r="B14" s="81"/>
      <c r="C14" s="81" t="s">
        <v>4</v>
      </c>
      <c r="D14" s="83">
        <v>57.836956499999999</v>
      </c>
      <c r="E14" s="83">
        <v>57.118997300000004</v>
      </c>
      <c r="F14" s="83">
        <v>58.156420100000005</v>
      </c>
      <c r="G14" s="83">
        <v>55.166849399999997</v>
      </c>
      <c r="H14" s="83">
        <v>51.007941000000002</v>
      </c>
      <c r="I14" s="83">
        <v>49.984019399999994</v>
      </c>
      <c r="J14" s="83">
        <v>46.3431681</v>
      </c>
      <c r="K14" s="83">
        <v>41.823626400000002</v>
      </c>
      <c r="L14" s="83">
        <v>39.884960599999999</v>
      </c>
      <c r="M14" s="83">
        <v>38.482896500000003</v>
      </c>
      <c r="N14" s="83">
        <v>40.196710400000001</v>
      </c>
      <c r="O14" s="83">
        <v>41.983341600000003</v>
      </c>
      <c r="P14" s="83">
        <v>42.791082899999999</v>
      </c>
      <c r="Q14" s="83">
        <v>44.31522837</v>
      </c>
      <c r="R14" s="83">
        <v>44.446363460000001</v>
      </c>
      <c r="S14" s="83">
        <v>51.304013402545046</v>
      </c>
      <c r="AL14" s="25"/>
      <c r="AM14" s="25"/>
      <c r="AN14" s="25"/>
      <c r="AO14" s="25"/>
      <c r="AP14" s="25"/>
      <c r="AQ14" s="25"/>
      <c r="AR14" s="25"/>
      <c r="AS14" s="25"/>
      <c r="AT14" s="25"/>
      <c r="AU14" s="25"/>
      <c r="AV14" s="25"/>
      <c r="AW14" s="25"/>
      <c r="AX14" s="25"/>
      <c r="AY14" s="25"/>
      <c r="AZ14" s="25"/>
      <c r="BA14" s="25"/>
      <c r="BB14" s="25"/>
    </row>
    <row r="15" spans="1:54" s="115" customFormat="1" ht="22.5" customHeight="1" x14ac:dyDescent="0.25">
      <c r="B15" s="121"/>
      <c r="C15" s="81" t="s">
        <v>0</v>
      </c>
      <c r="D15" s="83">
        <v>18.169009600000003</v>
      </c>
      <c r="E15" s="83">
        <v>15.63352663</v>
      </c>
      <c r="F15" s="83">
        <v>16.221440520000002</v>
      </c>
      <c r="G15" s="83">
        <v>15.11029096</v>
      </c>
      <c r="H15" s="83">
        <v>13.468177170000001</v>
      </c>
      <c r="I15" s="83">
        <v>14.87305385</v>
      </c>
      <c r="J15" s="83">
        <v>14.48434499</v>
      </c>
      <c r="K15" s="83">
        <v>14.98506265</v>
      </c>
      <c r="L15" s="83">
        <v>15.253205379999999</v>
      </c>
      <c r="M15" s="83">
        <v>14.775343300000001</v>
      </c>
      <c r="N15" s="83">
        <v>13.57243682</v>
      </c>
      <c r="O15" s="83">
        <v>13.887009480000001</v>
      </c>
      <c r="P15" s="83">
        <v>13.919102639999998</v>
      </c>
      <c r="Q15" s="83">
        <v>14.57270306</v>
      </c>
      <c r="R15" s="83">
        <v>14.569159970000001</v>
      </c>
      <c r="S15" s="83">
        <v>16.817042389472078</v>
      </c>
      <c r="AF15" s="24"/>
      <c r="AG15" s="24"/>
      <c r="AH15" s="24"/>
      <c r="AI15" s="24"/>
      <c r="AL15" s="124"/>
      <c r="AM15" s="124"/>
      <c r="AN15" s="124"/>
      <c r="AO15" s="124"/>
      <c r="AP15" s="124"/>
      <c r="AQ15" s="124"/>
      <c r="AR15" s="124"/>
      <c r="AS15" s="124"/>
      <c r="AT15" s="124"/>
      <c r="AU15" s="124"/>
      <c r="AV15" s="124"/>
      <c r="AW15" s="124"/>
      <c r="AX15" s="124"/>
      <c r="AY15" s="124"/>
      <c r="AZ15" s="124"/>
      <c r="BA15" s="124"/>
      <c r="BB15" s="124"/>
    </row>
    <row r="16" spans="1:54" s="24" customFormat="1" ht="22.5" customHeight="1" x14ac:dyDescent="0.25">
      <c r="B16" s="81"/>
      <c r="C16" s="81" t="s">
        <v>5</v>
      </c>
      <c r="D16" s="83">
        <v>2.0226021800000002</v>
      </c>
      <c r="E16" s="83">
        <v>1.96254364</v>
      </c>
      <c r="F16" s="83">
        <v>2.1325981299999999</v>
      </c>
      <c r="G16" s="83">
        <v>1.9662070599999999</v>
      </c>
      <c r="H16" s="83">
        <v>1.40321531</v>
      </c>
      <c r="I16" s="83">
        <v>1.54914671</v>
      </c>
      <c r="J16" s="83">
        <v>1.9238230000000001</v>
      </c>
      <c r="K16" s="83">
        <v>1.51332975</v>
      </c>
      <c r="L16" s="83">
        <v>1.78829422</v>
      </c>
      <c r="M16" s="83">
        <v>1.5124831599999999</v>
      </c>
      <c r="N16" s="83">
        <v>1.5347992799999999</v>
      </c>
      <c r="O16" s="83">
        <v>1.4064635400000001</v>
      </c>
      <c r="P16" s="83">
        <v>1.58291691</v>
      </c>
      <c r="Q16" s="83">
        <v>1.60708746</v>
      </c>
      <c r="R16" s="83">
        <v>1.4200128000000001</v>
      </c>
      <c r="S16" s="83">
        <v>1.6391072306410355</v>
      </c>
      <c r="X16" s="127"/>
      <c r="AF16" s="128"/>
      <c r="AI16" s="115"/>
      <c r="AL16" s="25"/>
      <c r="AM16" s="25"/>
      <c r="AN16" s="25"/>
      <c r="AO16" s="25"/>
      <c r="AP16" s="25"/>
      <c r="AQ16" s="25"/>
      <c r="AR16" s="25"/>
      <c r="AS16" s="25"/>
      <c r="AT16" s="25"/>
      <c r="AU16" s="25"/>
      <c r="AV16" s="25"/>
      <c r="AW16" s="25"/>
      <c r="AX16" s="25"/>
      <c r="AY16" s="25"/>
      <c r="AZ16" s="25"/>
      <c r="BA16" s="25"/>
      <c r="BB16" s="25"/>
    </row>
    <row r="17" spans="1:54" s="24" customFormat="1" ht="22.5" customHeight="1" x14ac:dyDescent="0.25">
      <c r="B17" s="81"/>
      <c r="C17" s="81" t="s">
        <v>9</v>
      </c>
      <c r="D17" s="83">
        <v>20.831092000000002</v>
      </c>
      <c r="E17" s="83">
        <v>21.16675</v>
      </c>
      <c r="F17" s="83">
        <v>21.567509999999999</v>
      </c>
      <c r="G17" s="83">
        <v>21.938084</v>
      </c>
      <c r="H17" s="83">
        <v>20.620908</v>
      </c>
      <c r="I17" s="83">
        <v>21.052972</v>
      </c>
      <c r="J17" s="83">
        <v>20.941774000000002</v>
      </c>
      <c r="K17" s="83">
        <v>20.661328000000001</v>
      </c>
      <c r="L17" s="83">
        <v>19.787482000000001</v>
      </c>
      <c r="M17" s="83">
        <v>19.513141999999998</v>
      </c>
      <c r="N17" s="83">
        <v>19.955268</v>
      </c>
      <c r="O17" s="83">
        <v>19.996290000000002</v>
      </c>
      <c r="P17" s="83">
        <v>20.173106000000001</v>
      </c>
      <c r="Q17" s="83">
        <v>20.25538092</v>
      </c>
      <c r="R17" s="83">
        <v>19.93710557</v>
      </c>
      <c r="S17" s="83">
        <v>23.013210794889076</v>
      </c>
      <c r="X17" s="127"/>
      <c r="AF17" s="128"/>
      <c r="AG17" s="115"/>
      <c r="AH17" s="115"/>
      <c r="AL17" s="25"/>
      <c r="AM17" s="25"/>
      <c r="AN17" s="25"/>
      <c r="AO17" s="25"/>
      <c r="AP17" s="25"/>
      <c r="AQ17" s="25"/>
      <c r="AR17" s="25"/>
      <c r="AS17" s="25"/>
      <c r="AT17" s="25"/>
      <c r="AU17" s="25"/>
      <c r="AV17" s="25"/>
      <c r="AW17" s="25"/>
      <c r="AX17" s="25"/>
      <c r="AY17" s="25"/>
      <c r="AZ17" s="25"/>
      <c r="BA17" s="25"/>
      <c r="BB17" s="25"/>
    </row>
    <row r="18" spans="1:54" s="24" customFormat="1" ht="22.5" customHeight="1" x14ac:dyDescent="0.25">
      <c r="B18" s="81"/>
      <c r="C18" s="81" t="s">
        <v>10</v>
      </c>
      <c r="D18" s="83">
        <v>6.864548999999999E-2</v>
      </c>
      <c r="E18" s="83">
        <v>8.1232890000000002E-2</v>
      </c>
      <c r="F18" s="83">
        <v>0.10189341</v>
      </c>
      <c r="G18" s="83">
        <v>0.13578622999999998</v>
      </c>
      <c r="H18" s="83">
        <v>0.16889083999999999</v>
      </c>
      <c r="I18" s="83">
        <v>0.19932033000000002</v>
      </c>
      <c r="J18" s="83">
        <v>0.22026746999999999</v>
      </c>
      <c r="K18" s="83">
        <v>0.23870669</v>
      </c>
      <c r="L18" s="83">
        <v>0.2571698</v>
      </c>
      <c r="M18" s="83">
        <v>0.27751981999999997</v>
      </c>
      <c r="N18" s="83">
        <v>0.29560075999999996</v>
      </c>
      <c r="O18" s="83">
        <v>0.31210529999999997</v>
      </c>
      <c r="P18" s="83">
        <v>0.32769949999999998</v>
      </c>
      <c r="Q18" s="83">
        <v>0.34417249999999999</v>
      </c>
      <c r="R18" s="83">
        <v>0.36137981000000002</v>
      </c>
      <c r="S18" s="83">
        <v>0.41713726776172977</v>
      </c>
      <c r="AF18" s="128"/>
      <c r="AL18" s="25"/>
      <c r="AM18" s="25"/>
      <c r="AN18" s="25"/>
      <c r="AO18" s="25"/>
      <c r="AP18" s="25"/>
      <c r="AQ18" s="25"/>
      <c r="AR18" s="25"/>
      <c r="AS18" s="25"/>
      <c r="AT18" s="25"/>
      <c r="AU18" s="25"/>
      <c r="AV18" s="25"/>
      <c r="AW18" s="25"/>
      <c r="AX18" s="25"/>
      <c r="AY18" s="25"/>
      <c r="AZ18" s="25"/>
      <c r="BA18" s="25"/>
      <c r="BB18" s="25"/>
    </row>
    <row r="19" spans="1:54" s="24" customFormat="1" ht="27" customHeight="1" x14ac:dyDescent="0.25">
      <c r="B19" s="81"/>
      <c r="C19" s="82" t="s">
        <v>7</v>
      </c>
      <c r="D19" s="83">
        <v>3.7216942300000002</v>
      </c>
      <c r="E19" s="83">
        <v>3.9243958699999997</v>
      </c>
      <c r="F19" s="83">
        <v>4.1779514300000002</v>
      </c>
      <c r="G19" s="83">
        <v>4.2741436200000003</v>
      </c>
      <c r="H19" s="83">
        <v>4.8098658599999995</v>
      </c>
      <c r="I19" s="83">
        <v>5.1414030799999999</v>
      </c>
      <c r="J19" s="83">
        <v>5.5678988799999996</v>
      </c>
      <c r="K19" s="83">
        <v>6.0326748600000002</v>
      </c>
      <c r="L19" s="83">
        <v>4.7794901000000003</v>
      </c>
      <c r="M19" s="83">
        <v>4.8050970399999997</v>
      </c>
      <c r="N19" s="83">
        <v>4.97288584</v>
      </c>
      <c r="O19" s="83">
        <v>5.1847012299999999</v>
      </c>
      <c r="P19" s="83">
        <v>5.4146668099999999</v>
      </c>
      <c r="Q19" s="83">
        <v>5.8261133200000002</v>
      </c>
      <c r="R19" s="83">
        <v>5.8992854399999999</v>
      </c>
      <c r="S19" s="83">
        <v>6.8094889146910376</v>
      </c>
      <c r="AL19" s="25"/>
      <c r="AM19" s="25"/>
      <c r="AN19" s="25"/>
      <c r="AO19" s="25"/>
      <c r="AP19" s="25"/>
      <c r="AQ19" s="25"/>
      <c r="AR19" s="25"/>
      <c r="AS19" s="25"/>
      <c r="AT19" s="25"/>
      <c r="AU19" s="25"/>
      <c r="AV19" s="25"/>
      <c r="AW19" s="25"/>
      <c r="AX19" s="25"/>
      <c r="AY19" s="25"/>
      <c r="AZ19" s="25"/>
      <c r="BA19" s="25"/>
      <c r="BB19" s="25"/>
    </row>
    <row r="20" spans="1:54" s="18" customFormat="1" ht="36" customHeight="1" x14ac:dyDescent="0.25">
      <c r="A20" s="17"/>
      <c r="B20" s="191" t="s">
        <v>258</v>
      </c>
      <c r="C20" s="191"/>
      <c r="D20" s="80">
        <v>25.291224</v>
      </c>
      <c r="E20" s="80">
        <v>25.75356</v>
      </c>
      <c r="F20" s="80">
        <v>26.235074000000001</v>
      </c>
      <c r="G20" s="80">
        <v>26.983187999999998</v>
      </c>
      <c r="H20" s="80">
        <v>25.337319999999998</v>
      </c>
      <c r="I20" s="80">
        <v>25.931322000000002</v>
      </c>
      <c r="J20" s="80">
        <v>25.270842000000002</v>
      </c>
      <c r="K20" s="80">
        <v>25.590074000000001</v>
      </c>
      <c r="L20" s="80">
        <v>24.564266</v>
      </c>
      <c r="M20" s="80">
        <v>23.9725</v>
      </c>
      <c r="N20" s="80">
        <v>24.158346000000002</v>
      </c>
      <c r="O20" s="80">
        <v>23.630392000000001</v>
      </c>
      <c r="P20" s="80">
        <v>23.712436</v>
      </c>
      <c r="Q20" s="80">
        <v>23.593469730000002</v>
      </c>
      <c r="R20" s="80">
        <v>23.603585200000001</v>
      </c>
      <c r="S20" s="80">
        <v>100</v>
      </c>
      <c r="T20" s="17"/>
      <c r="Y20" s="26"/>
      <c r="AA20" s="19"/>
      <c r="AB20" s="19"/>
      <c r="AC20" s="19"/>
      <c r="AD20" s="19"/>
      <c r="AE20" s="19"/>
      <c r="AI20" s="14"/>
      <c r="AL20" s="21"/>
      <c r="AM20" s="21"/>
      <c r="AN20" s="21"/>
      <c r="AO20" s="21"/>
      <c r="AP20" s="21"/>
      <c r="AQ20" s="21"/>
      <c r="AR20" s="21"/>
      <c r="AS20" s="21"/>
      <c r="AT20" s="21"/>
      <c r="AU20" s="21"/>
      <c r="AV20" s="21"/>
      <c r="AW20" s="21"/>
      <c r="AX20" s="21"/>
      <c r="AY20" s="21"/>
      <c r="AZ20" s="21"/>
      <c r="BA20" s="21"/>
      <c r="BB20" s="21"/>
    </row>
    <row r="21" spans="1:54" s="24" customFormat="1" ht="22.5" customHeight="1" x14ac:dyDescent="0.25">
      <c r="B21" s="81"/>
      <c r="C21" s="81" t="s">
        <v>4</v>
      </c>
      <c r="D21" s="83">
        <v>2.10012</v>
      </c>
      <c r="E21" s="83">
        <v>2.0492939999999997</v>
      </c>
      <c r="F21" s="83">
        <v>1.591688</v>
      </c>
      <c r="G21" s="83">
        <v>1.5481720000000001</v>
      </c>
      <c r="H21" s="83">
        <v>1.6548119999999999</v>
      </c>
      <c r="I21" s="83">
        <v>1.4243320000000002</v>
      </c>
      <c r="J21" s="83">
        <v>1.263512</v>
      </c>
      <c r="K21" s="83">
        <v>1.3176060000000001</v>
      </c>
      <c r="L21" s="83">
        <v>1.1836179999999998</v>
      </c>
      <c r="M21" s="83">
        <v>1.2144059999999999</v>
      </c>
      <c r="N21" s="83">
        <v>1.4827260000000002</v>
      </c>
      <c r="O21" s="83">
        <v>1.455206</v>
      </c>
      <c r="P21" s="83">
        <v>1.3558760000000001</v>
      </c>
      <c r="Q21" s="83">
        <v>1.2419259999999999</v>
      </c>
      <c r="R21" s="83">
        <v>1.14919387</v>
      </c>
      <c r="S21" s="83">
        <v>4.8687259171119477</v>
      </c>
      <c r="AL21" s="25"/>
      <c r="AM21" s="25"/>
      <c r="AN21" s="25"/>
      <c r="AO21" s="25"/>
      <c r="AP21" s="25"/>
      <c r="AQ21" s="25"/>
      <c r="AR21" s="25"/>
      <c r="AS21" s="25"/>
      <c r="AT21" s="25"/>
      <c r="AU21" s="25"/>
      <c r="AV21" s="25"/>
      <c r="AW21" s="25"/>
      <c r="AX21" s="25"/>
      <c r="AY21" s="25"/>
      <c r="AZ21" s="25"/>
      <c r="BA21" s="25"/>
      <c r="BB21" s="25"/>
    </row>
    <row r="22" spans="1:54" s="115" customFormat="1" ht="22.5" customHeight="1" x14ac:dyDescent="0.25">
      <c r="B22" s="121"/>
      <c r="C22" s="81" t="s">
        <v>0</v>
      </c>
      <c r="D22" s="83">
        <v>6.7949459999999995</v>
      </c>
      <c r="E22" s="83">
        <v>7.7890200000000007</v>
      </c>
      <c r="F22" s="83">
        <v>8.1527139999999996</v>
      </c>
      <c r="G22" s="83">
        <v>10.388628000000001</v>
      </c>
      <c r="H22" s="83">
        <v>9.2661560000000005</v>
      </c>
      <c r="I22" s="83">
        <v>8.1571859999999994</v>
      </c>
      <c r="J22" s="83">
        <v>7.353688</v>
      </c>
      <c r="K22" s="83">
        <v>6.3044880000000001</v>
      </c>
      <c r="L22" s="83">
        <v>4.9480959999999996</v>
      </c>
      <c r="M22" s="83">
        <v>4.0654779999999997</v>
      </c>
      <c r="N22" s="83">
        <v>4.5148280000000005</v>
      </c>
      <c r="O22" s="83">
        <v>4.5425200000000006</v>
      </c>
      <c r="P22" s="83">
        <v>5.5071819999999994</v>
      </c>
      <c r="Q22" s="83">
        <v>4.9818408099999996</v>
      </c>
      <c r="R22" s="83">
        <v>7.40747</v>
      </c>
      <c r="S22" s="83">
        <v>31.382817217106489</v>
      </c>
      <c r="AL22" s="124"/>
      <c r="AM22" s="124"/>
      <c r="AN22" s="124"/>
      <c r="AO22" s="124"/>
      <c r="AP22" s="124"/>
      <c r="AQ22" s="124"/>
      <c r="AR22" s="124"/>
      <c r="AS22" s="124"/>
      <c r="AT22" s="124"/>
      <c r="AU22" s="124"/>
      <c r="AV22" s="124"/>
      <c r="AW22" s="124"/>
      <c r="AX22" s="124"/>
      <c r="AY22" s="124"/>
      <c r="AZ22" s="124"/>
      <c r="BA22" s="124"/>
      <c r="BB22" s="124"/>
    </row>
    <row r="23" spans="1:54" s="24" customFormat="1" ht="22.5" customHeight="1" x14ac:dyDescent="0.25">
      <c r="B23" s="81"/>
      <c r="C23" s="81" t="s">
        <v>5</v>
      </c>
      <c r="D23" s="83">
        <v>6.9459620000000006</v>
      </c>
      <c r="E23" s="83">
        <v>5.8461080000000001</v>
      </c>
      <c r="F23" s="83">
        <v>6.3713100000000003</v>
      </c>
      <c r="G23" s="83">
        <v>4.2976779999999994</v>
      </c>
      <c r="H23" s="83">
        <v>3.1766680000000003</v>
      </c>
      <c r="I23" s="83">
        <v>2.2637779999999998</v>
      </c>
      <c r="J23" s="83">
        <v>3.880836</v>
      </c>
      <c r="K23" s="83">
        <v>4.815226</v>
      </c>
      <c r="L23" s="83">
        <v>3.5545520000000002</v>
      </c>
      <c r="M23" s="83">
        <v>3.8953699999999998</v>
      </c>
      <c r="N23" s="83">
        <v>4.5301360000000006</v>
      </c>
      <c r="O23" s="83">
        <v>3.220958</v>
      </c>
      <c r="P23" s="83">
        <v>3.9860139999999999</v>
      </c>
      <c r="Q23" s="83">
        <v>3.1883436499999998</v>
      </c>
      <c r="R23" s="83">
        <v>0.97556187999999999</v>
      </c>
      <c r="S23" s="83">
        <v>4.1331088973720824</v>
      </c>
      <c r="AL23" s="25"/>
      <c r="AM23" s="25"/>
      <c r="AN23" s="25"/>
      <c r="AO23" s="25"/>
      <c r="AP23" s="25"/>
      <c r="AQ23" s="25"/>
      <c r="AR23" s="25"/>
      <c r="AS23" s="25"/>
      <c r="AT23" s="25"/>
      <c r="AU23" s="25"/>
      <c r="AV23" s="25"/>
      <c r="AW23" s="25"/>
      <c r="AX23" s="25"/>
      <c r="AY23" s="25"/>
      <c r="AZ23" s="25"/>
      <c r="BA23" s="25"/>
      <c r="BB23" s="25"/>
    </row>
    <row r="24" spans="1:54" s="24" customFormat="1" ht="22.5" customHeight="1" x14ac:dyDescent="0.25">
      <c r="B24" s="81"/>
      <c r="C24" s="81" t="s">
        <v>1</v>
      </c>
      <c r="D24" s="83">
        <v>4.9483540000000001</v>
      </c>
      <c r="E24" s="83">
        <v>5.1708360000000004</v>
      </c>
      <c r="F24" s="83">
        <v>4.7388580000000005</v>
      </c>
      <c r="G24" s="83">
        <v>5.0716779999999995</v>
      </c>
      <c r="H24" s="83">
        <v>4.5374460000000001</v>
      </c>
      <c r="I24" s="83">
        <v>5.3311400000000004</v>
      </c>
      <c r="J24" s="83">
        <v>4.9637479999999998</v>
      </c>
      <c r="K24" s="83">
        <v>5.2864199999999997</v>
      </c>
      <c r="L24" s="83">
        <v>4.8784359999999998</v>
      </c>
      <c r="M24" s="83">
        <v>4.9282299999999992</v>
      </c>
      <c r="N24" s="83">
        <v>4.9188559999999999</v>
      </c>
      <c r="O24" s="83">
        <v>5.0424379999999998</v>
      </c>
      <c r="P24" s="83">
        <v>4.9913540000000003</v>
      </c>
      <c r="Q24" s="83">
        <v>4.7809656299999999</v>
      </c>
      <c r="R24" s="83">
        <v>5.0170399699999999</v>
      </c>
      <c r="S24" s="83">
        <v>21.255414918916639</v>
      </c>
      <c r="AL24" s="25"/>
      <c r="AM24" s="25"/>
      <c r="AN24" s="25"/>
      <c r="AO24" s="25"/>
      <c r="AP24" s="25"/>
      <c r="AQ24" s="25"/>
      <c r="AR24" s="25"/>
      <c r="AS24" s="25"/>
      <c r="AT24" s="25"/>
      <c r="AU24" s="25"/>
      <c r="AV24" s="25"/>
      <c r="AW24" s="25"/>
      <c r="AX24" s="25"/>
      <c r="AY24" s="25"/>
      <c r="AZ24" s="25"/>
      <c r="BA24" s="25"/>
      <c r="BB24" s="25"/>
    </row>
    <row r="25" spans="1:54" s="24" customFormat="1" ht="22.5" customHeight="1" x14ac:dyDescent="0.25">
      <c r="B25" s="81"/>
      <c r="C25" s="81" t="s">
        <v>6</v>
      </c>
      <c r="D25" s="83">
        <v>1.9801500000000001</v>
      </c>
      <c r="E25" s="83">
        <v>2.5654659999999998</v>
      </c>
      <c r="F25" s="83">
        <v>2.624892</v>
      </c>
      <c r="G25" s="83">
        <v>2.2483840000000002</v>
      </c>
      <c r="H25" s="83">
        <v>2.5079319999999998</v>
      </c>
      <c r="I25" s="83">
        <v>3.9139459999999997</v>
      </c>
      <c r="J25" s="83">
        <v>2.830346</v>
      </c>
      <c r="K25" s="83">
        <v>2.0779319999999997</v>
      </c>
      <c r="L25" s="83">
        <v>3.5304720000000001</v>
      </c>
      <c r="M25" s="83">
        <v>3.6954199999999999</v>
      </c>
      <c r="N25" s="83">
        <v>2.697648</v>
      </c>
      <c r="O25" s="83">
        <v>3.4283899999999998</v>
      </c>
      <c r="P25" s="83">
        <v>1.81202</v>
      </c>
      <c r="Q25" s="83">
        <v>3.3504349000000002</v>
      </c>
      <c r="R25" s="83">
        <v>2.4250421799999997</v>
      </c>
      <c r="S25" s="83">
        <v>10.274041673974169</v>
      </c>
      <c r="AL25" s="25"/>
      <c r="AM25" s="25"/>
      <c r="AN25" s="25"/>
      <c r="AO25" s="25"/>
      <c r="AP25" s="25"/>
      <c r="AQ25" s="25"/>
      <c r="AR25" s="25"/>
      <c r="AS25" s="25"/>
      <c r="AT25" s="25"/>
      <c r="AU25" s="25"/>
      <c r="AV25" s="25"/>
      <c r="AW25" s="25"/>
      <c r="AX25" s="25"/>
      <c r="AY25" s="25"/>
      <c r="AZ25" s="25"/>
      <c r="BA25" s="25"/>
      <c r="BB25" s="25"/>
    </row>
    <row r="26" spans="1:54" s="24" customFormat="1" ht="22.5" customHeight="1" x14ac:dyDescent="0.25">
      <c r="B26" s="81"/>
      <c r="C26" s="81" t="s">
        <v>7</v>
      </c>
      <c r="D26" s="83">
        <v>0.26694400000000001</v>
      </c>
      <c r="E26" s="83">
        <v>0.29025000000000001</v>
      </c>
      <c r="F26" s="83">
        <v>0.31261</v>
      </c>
      <c r="G26" s="83">
        <v>0.34718199999999999</v>
      </c>
      <c r="H26" s="83">
        <v>0.36541399999999996</v>
      </c>
      <c r="I26" s="83">
        <v>0.40196399999999999</v>
      </c>
      <c r="J26" s="83">
        <v>0.46474400000000005</v>
      </c>
      <c r="K26" s="83">
        <v>0.489512</v>
      </c>
      <c r="L26" s="83">
        <v>0.55728</v>
      </c>
      <c r="M26" s="83">
        <v>0.52460000000000007</v>
      </c>
      <c r="N26" s="83">
        <v>0.56175199999999992</v>
      </c>
      <c r="O26" s="83">
        <v>0.55246400000000007</v>
      </c>
      <c r="P26" s="83">
        <v>0.58910000000000007</v>
      </c>
      <c r="Q26" s="83">
        <v>0.57008605999999995</v>
      </c>
      <c r="R26" s="83">
        <v>0.57956521999999999</v>
      </c>
      <c r="S26" s="83">
        <v>2.4554118159981897</v>
      </c>
      <c r="AL26" s="25"/>
      <c r="AM26" s="25"/>
      <c r="AN26" s="25"/>
      <c r="AO26" s="25"/>
      <c r="AP26" s="25"/>
      <c r="AQ26" s="25"/>
      <c r="AR26" s="25"/>
      <c r="AS26" s="25"/>
      <c r="AT26" s="25"/>
      <c r="AU26" s="25"/>
      <c r="AV26" s="25"/>
      <c r="AW26" s="25"/>
      <c r="AX26" s="25"/>
      <c r="AY26" s="25"/>
      <c r="AZ26" s="25"/>
      <c r="BA26" s="25"/>
      <c r="BB26" s="25"/>
    </row>
    <row r="27" spans="1:54" s="24" customFormat="1" ht="22.5" customHeight="1" x14ac:dyDescent="0.25">
      <c r="B27" s="81"/>
      <c r="C27" s="81" t="s">
        <v>8</v>
      </c>
      <c r="D27" s="83">
        <v>1.8211359999999999</v>
      </c>
      <c r="E27" s="83">
        <v>2.0035419999999999</v>
      </c>
      <c r="F27" s="83">
        <v>2.3708480000000001</v>
      </c>
      <c r="G27" s="83">
        <v>2.8333560000000002</v>
      </c>
      <c r="H27" s="83">
        <v>3.2780619999999998</v>
      </c>
      <c r="I27" s="83">
        <v>3.8073060000000001</v>
      </c>
      <c r="J27" s="83">
        <v>3.6909479999999997</v>
      </c>
      <c r="K27" s="83">
        <v>4.2545919999999997</v>
      </c>
      <c r="L27" s="83">
        <v>4.7855559999999997</v>
      </c>
      <c r="M27" s="83">
        <v>4.4731180000000004</v>
      </c>
      <c r="N27" s="83">
        <v>4.2419500000000001</v>
      </c>
      <c r="O27" s="83">
        <v>4.2058299999999997</v>
      </c>
      <c r="P27" s="83">
        <v>4.2249219999999994</v>
      </c>
      <c r="Q27" s="83">
        <v>4.37264038</v>
      </c>
      <c r="R27" s="83">
        <v>4.7399272799999999</v>
      </c>
      <c r="S27" s="83">
        <v>20.081386958113463</v>
      </c>
      <c r="AL27" s="25"/>
      <c r="AM27" s="25"/>
      <c r="AN27" s="25"/>
      <c r="AO27" s="25"/>
      <c r="AP27" s="25"/>
      <c r="AQ27" s="25"/>
      <c r="AR27" s="25"/>
      <c r="AS27" s="25"/>
      <c r="AT27" s="25"/>
      <c r="AU27" s="25"/>
      <c r="AV27" s="25"/>
      <c r="AW27" s="25"/>
      <c r="AX27" s="25"/>
      <c r="AY27" s="25"/>
      <c r="AZ27" s="25"/>
      <c r="BA27" s="25"/>
      <c r="BB27" s="25"/>
    </row>
    <row r="28" spans="1:54" s="24" customFormat="1" ht="22.5" customHeight="1" x14ac:dyDescent="0.25">
      <c r="B28" s="81"/>
      <c r="C28" s="81" t="s">
        <v>3</v>
      </c>
      <c r="D28" s="83">
        <v>4.1279999999999997E-3</v>
      </c>
      <c r="E28" s="83">
        <v>1.0749999999999999E-2</v>
      </c>
      <c r="F28" s="83">
        <v>4.4289999999999996E-2</v>
      </c>
      <c r="G28" s="83">
        <v>0.22170799999999999</v>
      </c>
      <c r="H28" s="83">
        <v>0.52150399999999997</v>
      </c>
      <c r="I28" s="83">
        <v>0.61799599999999999</v>
      </c>
      <c r="J28" s="83">
        <v>0.80831399999999998</v>
      </c>
      <c r="K28" s="83">
        <v>1.0292479999999999</v>
      </c>
      <c r="L28" s="83">
        <v>1.1262560000000001</v>
      </c>
      <c r="M28" s="83">
        <v>1.175878</v>
      </c>
      <c r="N28" s="83">
        <v>1.1918740000000001</v>
      </c>
      <c r="O28" s="83">
        <v>1.173298</v>
      </c>
      <c r="P28" s="83">
        <v>1.2381420000000001</v>
      </c>
      <c r="Q28" s="83">
        <v>1.0953643099999999</v>
      </c>
      <c r="R28" s="83">
        <v>1.2979167999999999</v>
      </c>
      <c r="S28" s="83">
        <v>5.4988121041883069</v>
      </c>
      <c r="AL28" s="25"/>
      <c r="AM28" s="25"/>
      <c r="AN28" s="25"/>
      <c r="AO28" s="25"/>
      <c r="AP28" s="25"/>
      <c r="AQ28" s="25"/>
      <c r="AR28" s="25"/>
      <c r="AS28" s="25"/>
      <c r="AT28" s="25"/>
      <c r="AU28" s="25"/>
      <c r="AV28" s="25"/>
      <c r="AW28" s="25"/>
      <c r="AX28" s="25"/>
      <c r="AY28" s="25"/>
      <c r="AZ28" s="25"/>
      <c r="BA28" s="25"/>
      <c r="BB28" s="25"/>
    </row>
    <row r="29" spans="1:54" s="24" customFormat="1" ht="27" customHeight="1" x14ac:dyDescent="0.25">
      <c r="B29" s="81"/>
      <c r="C29" s="82" t="s">
        <v>18</v>
      </c>
      <c r="D29" s="83">
        <v>0.42948399999999509</v>
      </c>
      <c r="E29" s="83">
        <v>2.8293999999995378E-2</v>
      </c>
      <c r="F29" s="83">
        <v>2.7864000000004552E-2</v>
      </c>
      <c r="G29" s="83">
        <v>2.6401999999997372E-2</v>
      </c>
      <c r="H29" s="83">
        <v>2.9325999999997521E-2</v>
      </c>
      <c r="I29" s="83">
        <v>1.367400000000174E-2</v>
      </c>
      <c r="J29" s="83">
        <v>1.4706000000003883E-2</v>
      </c>
      <c r="K29" s="83">
        <v>1.5050000000002228E-2</v>
      </c>
      <c r="L29" s="83">
        <v>0</v>
      </c>
      <c r="M29" s="83">
        <v>3.5527136788005009E-15</v>
      </c>
      <c r="N29" s="83">
        <v>1.8576000000003035E-2</v>
      </c>
      <c r="O29" s="83">
        <v>9.2880000000015173E-3</v>
      </c>
      <c r="P29" s="83">
        <v>7.8260000000014429E-3</v>
      </c>
      <c r="Q29" s="83">
        <v>1.1867990000002493E-2</v>
      </c>
      <c r="R29" s="83">
        <v>1.186800000000332E-2</v>
      </c>
      <c r="S29" s="83">
        <v>5.0280497218716254E-2</v>
      </c>
      <c r="AL29" s="25"/>
      <c r="AM29" s="25"/>
      <c r="AN29" s="25"/>
      <c r="AO29" s="25"/>
      <c r="AP29" s="25"/>
      <c r="AQ29" s="25"/>
      <c r="AR29" s="25"/>
      <c r="AS29" s="25"/>
      <c r="AT29" s="25"/>
      <c r="AU29" s="25"/>
      <c r="AV29" s="25"/>
      <c r="AW29" s="25"/>
      <c r="AX29" s="25"/>
      <c r="AY29" s="25"/>
      <c r="AZ29" s="25"/>
      <c r="BA29" s="25"/>
      <c r="BB29" s="25"/>
    </row>
    <row r="30" spans="1:54" s="18" customFormat="1" ht="36" customHeight="1" x14ac:dyDescent="0.25">
      <c r="A30" s="17"/>
      <c r="B30" s="191" t="s">
        <v>259</v>
      </c>
      <c r="C30" s="191"/>
      <c r="D30" s="80">
        <v>102.64999999</v>
      </c>
      <c r="E30" s="80">
        <v>99.887446330000003</v>
      </c>
      <c r="F30" s="80">
        <v>102.35781358</v>
      </c>
      <c r="G30" s="80">
        <v>98.591361259999999</v>
      </c>
      <c r="H30" s="80">
        <v>91.478998170000011</v>
      </c>
      <c r="I30" s="80">
        <v>92.79991536</v>
      </c>
      <c r="J30" s="80">
        <v>89.481276440000002</v>
      </c>
      <c r="K30" s="80">
        <v>85.254728350000008</v>
      </c>
      <c r="L30" s="80">
        <v>81.750602090000001</v>
      </c>
      <c r="M30" s="80">
        <v>79.366481809999996</v>
      </c>
      <c r="N30" s="80">
        <v>80.527701100000002</v>
      </c>
      <c r="O30" s="80">
        <v>82.769911139999991</v>
      </c>
      <c r="P30" s="80">
        <v>84.208574770000013</v>
      </c>
      <c r="Q30" s="80">
        <v>86.920685630000008</v>
      </c>
      <c r="R30" s="80">
        <v>86.633307049999999</v>
      </c>
      <c r="S30" s="80">
        <v>100</v>
      </c>
      <c r="T30" s="17"/>
      <c r="AA30" s="19"/>
      <c r="AB30" s="19"/>
      <c r="AC30" s="19"/>
      <c r="AD30" s="19"/>
      <c r="AE30" s="19"/>
      <c r="AI30" s="14"/>
      <c r="AL30" s="21"/>
      <c r="AM30" s="21"/>
      <c r="AN30" s="21"/>
      <c r="AO30" s="21"/>
      <c r="AP30" s="21"/>
      <c r="AQ30" s="21"/>
      <c r="AR30" s="21"/>
      <c r="AS30" s="21"/>
      <c r="AT30" s="21"/>
      <c r="AU30" s="21"/>
      <c r="AV30" s="21"/>
      <c r="AW30" s="21"/>
      <c r="AX30" s="21"/>
      <c r="AY30" s="21"/>
      <c r="AZ30" s="21"/>
      <c r="BA30" s="21"/>
      <c r="BB30" s="21"/>
    </row>
    <row r="31" spans="1:54" s="115" customFormat="1" ht="22.5" customHeight="1" x14ac:dyDescent="0.25">
      <c r="A31" s="120"/>
      <c r="B31" s="121"/>
      <c r="C31" s="81" t="s">
        <v>11</v>
      </c>
      <c r="D31" s="83">
        <v>30.991585879999999</v>
      </c>
      <c r="E31" s="83">
        <v>25.396621270000001</v>
      </c>
      <c r="F31" s="83">
        <v>27.466679320000001</v>
      </c>
      <c r="G31" s="83">
        <v>25.849398879999999</v>
      </c>
      <c r="H31" s="83">
        <v>21.25023393</v>
      </c>
      <c r="I31" s="83">
        <v>21.477659919999997</v>
      </c>
      <c r="J31" s="83">
        <v>21.344059770000001</v>
      </c>
      <c r="K31" s="83">
        <v>20.746619549999998</v>
      </c>
      <c r="L31" s="83">
        <v>20.62053731</v>
      </c>
      <c r="M31" s="83">
        <v>19.970530849999999</v>
      </c>
      <c r="N31" s="83">
        <v>18.893909930000003</v>
      </c>
      <c r="O31" s="83">
        <v>18.661066040000001</v>
      </c>
      <c r="P31" s="83">
        <v>19.387337930000001</v>
      </c>
      <c r="Q31" s="83">
        <v>20.010431189999998</v>
      </c>
      <c r="R31" s="83">
        <v>19.66479494</v>
      </c>
      <c r="S31" s="83">
        <v>22.698885232039633</v>
      </c>
      <c r="AL31" s="124"/>
      <c r="AM31" s="124"/>
      <c r="AN31" s="124"/>
      <c r="AO31" s="124"/>
      <c r="AP31" s="124"/>
      <c r="AQ31" s="124"/>
      <c r="AR31" s="124"/>
      <c r="AS31" s="124"/>
      <c r="AT31" s="124"/>
      <c r="AU31" s="124"/>
      <c r="AV31" s="124"/>
      <c r="AW31" s="124"/>
      <c r="AX31" s="124"/>
      <c r="AY31" s="124"/>
      <c r="AZ31" s="124"/>
      <c r="BA31" s="124"/>
      <c r="BB31" s="124"/>
    </row>
    <row r="32" spans="1:54" s="24" customFormat="1" ht="22.5" customHeight="1" x14ac:dyDescent="0.25">
      <c r="B32" s="81"/>
      <c r="C32" s="81" t="s">
        <v>20</v>
      </c>
      <c r="D32" s="83">
        <v>36.510470500000004</v>
      </c>
      <c r="E32" s="83">
        <v>37.518357779999995</v>
      </c>
      <c r="F32" s="83">
        <v>38.594935510000006</v>
      </c>
      <c r="G32" s="83">
        <v>36.811217620000001</v>
      </c>
      <c r="H32" s="83">
        <v>34.460263830000002</v>
      </c>
      <c r="I32" s="83">
        <v>33.888910949999996</v>
      </c>
      <c r="J32" s="83">
        <v>32.174944500000002</v>
      </c>
      <c r="K32" s="83">
        <v>29.702661800000001</v>
      </c>
      <c r="L32" s="83">
        <v>28.147211550000002</v>
      </c>
      <c r="M32" s="83">
        <v>28.29692996</v>
      </c>
      <c r="N32" s="83">
        <v>29.520365330000001</v>
      </c>
      <c r="O32" s="83">
        <v>30.669782690000002</v>
      </c>
      <c r="P32" s="83">
        <v>31.778270250000002</v>
      </c>
      <c r="Q32" s="83">
        <v>33.126079949999998</v>
      </c>
      <c r="R32" s="83">
        <v>33.572040940000001</v>
      </c>
      <c r="S32" s="83">
        <v>38.751886639423859</v>
      </c>
      <c r="AL32" s="25"/>
      <c r="AM32" s="25"/>
      <c r="AN32" s="25"/>
      <c r="AO32" s="25"/>
      <c r="AP32" s="25"/>
      <c r="AQ32" s="25"/>
      <c r="AR32" s="25"/>
      <c r="AS32" s="25"/>
      <c r="AT32" s="25"/>
      <c r="AU32" s="25"/>
      <c r="AV32" s="25"/>
      <c r="AW32" s="25"/>
      <c r="AX32" s="25"/>
      <c r="AY32" s="25"/>
      <c r="AZ32" s="25"/>
      <c r="BA32" s="25"/>
      <c r="BB32" s="25"/>
    </row>
    <row r="33" spans="1:54" s="24" customFormat="1" ht="27" customHeight="1" x14ac:dyDescent="0.25">
      <c r="B33" s="81"/>
      <c r="C33" s="82" t="s">
        <v>12</v>
      </c>
      <c r="D33" s="83">
        <v>23.536844239999997</v>
      </c>
      <c r="E33" s="83">
        <v>24.645159010000004</v>
      </c>
      <c r="F33" s="83">
        <v>24.660936669999998</v>
      </c>
      <c r="G33" s="83">
        <v>25.023654069999999</v>
      </c>
      <c r="H33" s="83">
        <v>25.4803897</v>
      </c>
      <c r="I33" s="83">
        <v>27.056857490000002</v>
      </c>
      <c r="J33" s="83">
        <v>26.119970390000002</v>
      </c>
      <c r="K33" s="83">
        <v>25.723927089999997</v>
      </c>
      <c r="L33" s="83">
        <v>24.724906049999998</v>
      </c>
      <c r="M33" s="83">
        <v>23.864221559999997</v>
      </c>
      <c r="N33" s="83">
        <v>25.07508108</v>
      </c>
      <c r="O33" s="83">
        <v>25.810960820000002</v>
      </c>
      <c r="P33" s="83">
        <v>25.463328069999999</v>
      </c>
      <c r="Q33" s="83">
        <v>25.953480029999998</v>
      </c>
      <c r="R33" s="83">
        <v>25.71595795</v>
      </c>
      <c r="S33" s="83">
        <v>29.683684977139517</v>
      </c>
      <c r="AL33" s="25"/>
      <c r="AM33" s="25"/>
      <c r="AN33" s="25"/>
      <c r="AO33" s="25"/>
      <c r="AP33" s="25"/>
      <c r="AQ33" s="25"/>
      <c r="AR33" s="25"/>
      <c r="AS33" s="25"/>
      <c r="AT33" s="25"/>
      <c r="AU33" s="25"/>
      <c r="AV33" s="25"/>
      <c r="AW33" s="25"/>
      <c r="AX33" s="25"/>
      <c r="AY33" s="25"/>
      <c r="AZ33" s="25"/>
      <c r="BA33" s="25"/>
      <c r="BB33" s="25"/>
    </row>
    <row r="34" spans="1:54" s="18" customFormat="1" ht="36" customHeight="1" x14ac:dyDescent="0.2">
      <c r="A34" s="17"/>
      <c r="B34" s="191" t="s">
        <v>260</v>
      </c>
      <c r="C34" s="191"/>
      <c r="D34" s="80">
        <v>57.836956499999999</v>
      </c>
      <c r="E34" s="80">
        <v>57.118997300000004</v>
      </c>
      <c r="F34" s="80">
        <v>58.156420100000005</v>
      </c>
      <c r="G34" s="80">
        <v>55.166849399999997</v>
      </c>
      <c r="H34" s="80">
        <v>51.007941000000002</v>
      </c>
      <c r="I34" s="80">
        <v>49.984019399999994</v>
      </c>
      <c r="J34" s="80">
        <v>46.3431681</v>
      </c>
      <c r="K34" s="80">
        <v>41.823626400000002</v>
      </c>
      <c r="L34" s="80">
        <v>39.884960599999999</v>
      </c>
      <c r="M34" s="80">
        <v>38.482896500000003</v>
      </c>
      <c r="N34" s="80">
        <v>40.196710400000001</v>
      </c>
      <c r="O34" s="80">
        <v>41.983341600000003</v>
      </c>
      <c r="P34" s="80">
        <v>42.791082899999999</v>
      </c>
      <c r="Q34" s="80">
        <v>44.31522837</v>
      </c>
      <c r="R34" s="80">
        <v>44.446363460000001</v>
      </c>
      <c r="S34" s="80">
        <v>100</v>
      </c>
      <c r="T34" s="17"/>
      <c r="Z34" s="20"/>
      <c r="AA34" s="19"/>
      <c r="AB34" s="19"/>
      <c r="AC34" s="19"/>
      <c r="AD34" s="19"/>
      <c r="AE34" s="19"/>
      <c r="AI34" s="14"/>
      <c r="AL34" s="21"/>
      <c r="AM34" s="21"/>
      <c r="AN34" s="21"/>
      <c r="AO34" s="21"/>
      <c r="AP34" s="21"/>
      <c r="AQ34" s="21"/>
      <c r="AR34" s="21"/>
      <c r="AS34" s="21"/>
      <c r="AT34" s="21"/>
      <c r="AU34" s="21"/>
      <c r="AV34" s="21"/>
      <c r="AW34" s="21"/>
      <c r="AX34" s="21"/>
      <c r="AY34" s="21"/>
      <c r="AZ34" s="21"/>
      <c r="BA34" s="21"/>
      <c r="BB34" s="21"/>
    </row>
    <row r="35" spans="1:54" s="115" customFormat="1" ht="22.5" customHeight="1" x14ac:dyDescent="0.25">
      <c r="B35" s="121"/>
      <c r="C35" s="81" t="s">
        <v>11</v>
      </c>
      <c r="D35" s="83">
        <v>5.5332178999999995</v>
      </c>
      <c r="E35" s="83">
        <v>5.3340312999999995</v>
      </c>
      <c r="F35" s="83">
        <v>5.5625532</v>
      </c>
      <c r="G35" s="83">
        <v>5.2749674000000004</v>
      </c>
      <c r="H35" s="83">
        <v>4.7234064</v>
      </c>
      <c r="I35" s="83">
        <v>4.9076056000000001</v>
      </c>
      <c r="J35" s="83">
        <v>4.3485173000000001</v>
      </c>
      <c r="K35" s="83">
        <v>3.4729128999999999</v>
      </c>
      <c r="L35" s="83">
        <v>2.6699095000000002</v>
      </c>
      <c r="M35" s="83">
        <v>2.5384733000000002</v>
      </c>
      <c r="N35" s="83">
        <v>2.7061679999999999</v>
      </c>
      <c r="O35" s="83">
        <v>2.8184998000000001</v>
      </c>
      <c r="P35" s="83">
        <v>2.8409672000000001</v>
      </c>
      <c r="Q35" s="83">
        <v>2.98234602</v>
      </c>
      <c r="R35" s="83">
        <v>2.9006712299999999</v>
      </c>
      <c r="S35" s="83">
        <v>6.5262284789856686</v>
      </c>
      <c r="AL35" s="124"/>
      <c r="AM35" s="124"/>
      <c r="AN35" s="124"/>
      <c r="AO35" s="124"/>
      <c r="AP35" s="124"/>
      <c r="AQ35" s="124"/>
      <c r="AR35" s="124"/>
      <c r="AS35" s="124"/>
      <c r="AT35" s="124"/>
      <c r="AU35" s="124"/>
      <c r="AV35" s="124"/>
      <c r="AW35" s="124"/>
      <c r="AX35" s="124"/>
      <c r="AY35" s="124"/>
      <c r="AZ35" s="124"/>
      <c r="BA35" s="124"/>
      <c r="BB35" s="124"/>
    </row>
    <row r="36" spans="1:54" s="24" customFormat="1" ht="22.5" customHeight="1" x14ac:dyDescent="0.25">
      <c r="B36" s="81"/>
      <c r="C36" s="81" t="s">
        <v>20</v>
      </c>
      <c r="D36" s="83">
        <v>35.7908355</v>
      </c>
      <c r="E36" s="83">
        <v>36.959462899999998</v>
      </c>
      <c r="F36" s="83">
        <v>37.904103000000006</v>
      </c>
      <c r="G36" s="83">
        <v>35.857644399999998</v>
      </c>
      <c r="H36" s="83">
        <v>33.046067799999996</v>
      </c>
      <c r="I36" s="83">
        <v>32.082280400000002</v>
      </c>
      <c r="J36" s="83">
        <v>29.965592300000001</v>
      </c>
      <c r="K36" s="83">
        <v>27.050889599999998</v>
      </c>
      <c r="L36" s="83">
        <v>26.704511399999998</v>
      </c>
      <c r="M36" s="83">
        <v>26.831100200000002</v>
      </c>
      <c r="N36" s="83">
        <v>27.759724300000002</v>
      </c>
      <c r="O36" s="83">
        <v>28.7676412</v>
      </c>
      <c r="P36" s="83">
        <v>29.667366699999999</v>
      </c>
      <c r="Q36" s="83">
        <v>30.599482609999999</v>
      </c>
      <c r="R36" s="83">
        <v>31.039335029999997</v>
      </c>
      <c r="S36" s="83">
        <v>69.835488471254109</v>
      </c>
      <c r="AL36" s="25"/>
      <c r="AM36" s="25"/>
      <c r="AN36" s="25"/>
      <c r="AO36" s="25"/>
      <c r="AP36" s="25"/>
      <c r="AQ36" s="25"/>
      <c r="AR36" s="25"/>
      <c r="AS36" s="25"/>
      <c r="AT36" s="25"/>
      <c r="AU36" s="25"/>
      <c r="AV36" s="25"/>
      <c r="AW36" s="25"/>
      <c r="AX36" s="25"/>
      <c r="AY36" s="25"/>
      <c r="AZ36" s="25"/>
      <c r="BA36" s="25"/>
      <c r="BB36" s="25"/>
    </row>
    <row r="37" spans="1:54" s="24" customFormat="1" ht="27" customHeight="1" x14ac:dyDescent="0.25">
      <c r="B37" s="81"/>
      <c r="C37" s="82" t="s">
        <v>12</v>
      </c>
      <c r="D37" s="83">
        <v>6.4023333999999998</v>
      </c>
      <c r="E37" s="83">
        <v>5.4154504000000001</v>
      </c>
      <c r="F37" s="83">
        <v>5.1964300999999997</v>
      </c>
      <c r="G37" s="83">
        <v>4.9831757999999997</v>
      </c>
      <c r="H37" s="83">
        <v>4.7449194000000006</v>
      </c>
      <c r="I37" s="83">
        <v>4.7643521</v>
      </c>
      <c r="J37" s="83">
        <v>4.2366579999999994</v>
      </c>
      <c r="K37" s="83">
        <v>4.0178003000000002</v>
      </c>
      <c r="L37" s="83">
        <v>4.2202833000000002</v>
      </c>
      <c r="M37" s="83">
        <v>3.8673741000000001</v>
      </c>
      <c r="N37" s="83">
        <v>4.0160578000000005</v>
      </c>
      <c r="O37" s="83">
        <v>3.9863824000000001</v>
      </c>
      <c r="P37" s="83">
        <v>3.8868163999999998</v>
      </c>
      <c r="Q37" s="83">
        <v>4.1097314899999997</v>
      </c>
      <c r="R37" s="83">
        <v>4.0174625600000002</v>
      </c>
      <c r="S37" s="83">
        <v>9.0389004797109216</v>
      </c>
      <c r="AL37" s="25"/>
      <c r="AM37" s="25"/>
      <c r="AN37" s="25"/>
      <c r="AO37" s="25"/>
      <c r="AP37" s="25"/>
      <c r="AQ37" s="25"/>
      <c r="AR37" s="25"/>
      <c r="AS37" s="25"/>
      <c r="AT37" s="25"/>
      <c r="AU37" s="25"/>
      <c r="AV37" s="25"/>
      <c r="AW37" s="25"/>
      <c r="AX37" s="25"/>
      <c r="AY37" s="25"/>
      <c r="AZ37" s="25"/>
      <c r="BA37" s="25"/>
      <c r="BB37" s="25"/>
    </row>
    <row r="38" spans="1:54" s="18" customFormat="1" ht="36" customHeight="1" x14ac:dyDescent="0.25">
      <c r="A38" s="17"/>
      <c r="B38" s="191" t="s">
        <v>261</v>
      </c>
      <c r="C38" s="191"/>
      <c r="D38" s="80">
        <v>18.169009600000003</v>
      </c>
      <c r="E38" s="80">
        <v>15.63352663</v>
      </c>
      <c r="F38" s="80">
        <v>16.221440520000002</v>
      </c>
      <c r="G38" s="80">
        <v>15.11029096</v>
      </c>
      <c r="H38" s="80">
        <v>13.468177170000001</v>
      </c>
      <c r="I38" s="80">
        <v>14.87305385</v>
      </c>
      <c r="J38" s="80">
        <v>14.48434499</v>
      </c>
      <c r="K38" s="80">
        <v>14.98506265</v>
      </c>
      <c r="L38" s="80">
        <v>15.253205379999999</v>
      </c>
      <c r="M38" s="80">
        <v>14.775343300000001</v>
      </c>
      <c r="N38" s="80">
        <v>13.57243682</v>
      </c>
      <c r="O38" s="80">
        <v>13.887009480000001</v>
      </c>
      <c r="P38" s="80">
        <v>13.919102639999998</v>
      </c>
      <c r="Q38" s="80">
        <v>14.57270306</v>
      </c>
      <c r="R38" s="80">
        <v>14.569159970000001</v>
      </c>
      <c r="S38" s="80">
        <v>100</v>
      </c>
      <c r="T38" s="17"/>
      <c r="Y38" s="26"/>
      <c r="AA38" s="19"/>
      <c r="AB38" s="19"/>
      <c r="AC38" s="19"/>
      <c r="AD38" s="19"/>
      <c r="AE38" s="19"/>
      <c r="AI38" s="14"/>
      <c r="AL38" s="21"/>
      <c r="AM38" s="21"/>
      <c r="AN38" s="21"/>
      <c r="AO38" s="21"/>
      <c r="AP38" s="21"/>
      <c r="AQ38" s="21"/>
      <c r="AR38" s="21"/>
      <c r="AS38" s="21"/>
      <c r="AT38" s="21"/>
      <c r="AU38" s="21"/>
      <c r="AV38" s="21"/>
      <c r="AW38" s="21"/>
      <c r="AX38" s="21"/>
      <c r="AY38" s="21"/>
      <c r="AZ38" s="21"/>
      <c r="BA38" s="21"/>
      <c r="BB38" s="21"/>
    </row>
    <row r="39" spans="1:54" s="115" customFormat="1" ht="22.5" customHeight="1" x14ac:dyDescent="0.25">
      <c r="B39" s="121"/>
      <c r="C39" s="81" t="s">
        <v>11</v>
      </c>
      <c r="D39" s="83">
        <v>13.282166890000001</v>
      </c>
      <c r="E39" s="83">
        <v>8.7771750100000006</v>
      </c>
      <c r="F39" s="83">
        <v>10.08499144</v>
      </c>
      <c r="G39" s="83">
        <v>9.3468469600000006</v>
      </c>
      <c r="H39" s="83">
        <v>7.5556808000000002</v>
      </c>
      <c r="I39" s="83">
        <v>7.7782372400000002</v>
      </c>
      <c r="J39" s="83">
        <v>7.6966243199999997</v>
      </c>
      <c r="K39" s="83">
        <v>8.4416644500000011</v>
      </c>
      <c r="L39" s="83">
        <v>9.0332144100000011</v>
      </c>
      <c r="M39" s="83">
        <v>8.7516737300000003</v>
      </c>
      <c r="N39" s="83">
        <v>6.8929830499999998</v>
      </c>
      <c r="O39" s="83">
        <v>6.5291395100000003</v>
      </c>
      <c r="P39" s="83">
        <v>6.8826700899999995</v>
      </c>
      <c r="Q39" s="83">
        <v>7.2058601799999993</v>
      </c>
      <c r="R39" s="83">
        <v>7.2041081999999994</v>
      </c>
      <c r="S39" s="83">
        <v>49.447656658546521</v>
      </c>
      <c r="AL39" s="124"/>
      <c r="AM39" s="124"/>
      <c r="AN39" s="124"/>
      <c r="AO39" s="124"/>
      <c r="AP39" s="124"/>
      <c r="AQ39" s="124"/>
      <c r="AR39" s="124"/>
      <c r="AS39" s="124"/>
      <c r="AT39" s="124"/>
      <c r="AU39" s="124"/>
      <c r="AV39" s="124"/>
      <c r="AW39" s="124"/>
      <c r="AX39" s="124"/>
      <c r="AY39" s="124"/>
      <c r="AZ39" s="124"/>
      <c r="BA39" s="124"/>
      <c r="BB39" s="124"/>
    </row>
    <row r="40" spans="1:54" s="24" customFormat="1" ht="22.5" customHeight="1" x14ac:dyDescent="0.25">
      <c r="B40" s="81"/>
      <c r="C40" s="81" t="s">
        <v>20</v>
      </c>
      <c r="D40" s="83">
        <v>0</v>
      </c>
      <c r="E40" s="83">
        <v>6.2148879999999997E-2</v>
      </c>
      <c r="F40" s="83">
        <v>6.8148509999999995E-2</v>
      </c>
      <c r="G40" s="83">
        <v>6.5801220000000007E-2</v>
      </c>
      <c r="H40" s="83">
        <v>8.4824029999999995E-2</v>
      </c>
      <c r="I40" s="83">
        <v>9.3930550000000002E-2</v>
      </c>
      <c r="J40" s="83">
        <v>8.3229399999999995E-2</v>
      </c>
      <c r="K40" s="83">
        <v>0.12334640000000001</v>
      </c>
      <c r="L40" s="83">
        <v>0.11955115000000001</v>
      </c>
      <c r="M40" s="83">
        <v>8.4492659999999997E-2</v>
      </c>
      <c r="N40" s="83">
        <v>0.32766523000000003</v>
      </c>
      <c r="O40" s="83">
        <v>0.34491928999999999</v>
      </c>
      <c r="P40" s="83">
        <v>0.37311305</v>
      </c>
      <c r="Q40" s="83">
        <v>0.39063334999999999</v>
      </c>
      <c r="R40" s="83">
        <v>0.39053838000000002</v>
      </c>
      <c r="S40" s="83">
        <v>2.6805826883922945</v>
      </c>
      <c r="AL40" s="25"/>
      <c r="AM40" s="25"/>
      <c r="AN40" s="25"/>
      <c r="AO40" s="25"/>
      <c r="AP40" s="25"/>
      <c r="AQ40" s="25"/>
      <c r="AR40" s="25"/>
      <c r="AS40" s="25"/>
      <c r="AT40" s="25"/>
      <c r="AU40" s="25"/>
      <c r="AV40" s="25"/>
      <c r="AW40" s="25"/>
      <c r="AX40" s="25"/>
      <c r="AY40" s="25"/>
      <c r="AZ40" s="25"/>
      <c r="BA40" s="25"/>
      <c r="BB40" s="25"/>
    </row>
    <row r="41" spans="1:54" s="24" customFormat="1" ht="27" customHeight="1" x14ac:dyDescent="0.25">
      <c r="B41" s="81"/>
      <c r="C41" s="82" t="s">
        <v>12</v>
      </c>
      <c r="D41" s="83">
        <v>3.8927104300000002</v>
      </c>
      <c r="E41" s="83">
        <v>4.5286913700000007</v>
      </c>
      <c r="F41" s="83">
        <v>4.5622205500000002</v>
      </c>
      <c r="G41" s="83">
        <v>4.4908715200000007</v>
      </c>
      <c r="H41" s="83">
        <v>4.6180454700000002</v>
      </c>
      <c r="I41" s="83">
        <v>5.3305025500000003</v>
      </c>
      <c r="J41" s="83">
        <v>5.1661549300000003</v>
      </c>
      <c r="K41" s="83">
        <v>5.1254732999999995</v>
      </c>
      <c r="L41" s="83">
        <v>4.6895514199999999</v>
      </c>
      <c r="M41" s="83">
        <v>4.5431569400000003</v>
      </c>
      <c r="N41" s="83">
        <v>5.6393149100000004</v>
      </c>
      <c r="O41" s="83">
        <v>6.4776918100000005</v>
      </c>
      <c r="P41" s="83">
        <v>6.1503696400000001</v>
      </c>
      <c r="Q41" s="83">
        <v>6.4395330300000007</v>
      </c>
      <c r="R41" s="83">
        <v>6.43796737</v>
      </c>
      <c r="S41" s="83">
        <v>44.189008722923639</v>
      </c>
      <c r="AL41" s="25"/>
      <c r="AM41" s="25"/>
      <c r="AN41" s="25"/>
      <c r="AO41" s="25"/>
      <c r="AP41" s="25"/>
      <c r="AQ41" s="25"/>
      <c r="AR41" s="25"/>
      <c r="AS41" s="25"/>
      <c r="AT41" s="25"/>
      <c r="AU41" s="25"/>
      <c r="AV41" s="25"/>
      <c r="AW41" s="25"/>
      <c r="AX41" s="25"/>
      <c r="AY41" s="25"/>
      <c r="AZ41" s="25"/>
      <c r="BA41" s="25"/>
      <c r="BB41" s="25"/>
    </row>
    <row r="42" spans="1:54" s="18" customFormat="1" ht="36" customHeight="1" x14ac:dyDescent="0.25">
      <c r="A42" s="17"/>
      <c r="B42" s="191" t="s">
        <v>262</v>
      </c>
      <c r="C42" s="191"/>
      <c r="D42" s="80">
        <v>57.824728499999999</v>
      </c>
      <c r="E42" s="80">
        <v>57.106769300000003</v>
      </c>
      <c r="F42" s="80">
        <v>58.144192099999998</v>
      </c>
      <c r="G42" s="80">
        <v>55.154621400000003</v>
      </c>
      <c r="H42" s="80">
        <v>50.995713000000002</v>
      </c>
      <c r="I42" s="80">
        <v>49.971791400000001</v>
      </c>
      <c r="J42" s="80">
        <v>46.330940099999999</v>
      </c>
      <c r="K42" s="80">
        <v>41.811398400000002</v>
      </c>
      <c r="L42" s="80">
        <v>39.872732600000006</v>
      </c>
      <c r="M42" s="80">
        <v>38.475763499999999</v>
      </c>
      <c r="N42" s="80">
        <v>40.196710400000001</v>
      </c>
      <c r="O42" s="80">
        <v>41.983341600000003</v>
      </c>
      <c r="P42" s="80">
        <v>42.791082899999999</v>
      </c>
      <c r="Q42" s="80">
        <v>44.31522837</v>
      </c>
      <c r="R42" s="80">
        <v>44.446363460000001</v>
      </c>
      <c r="S42" s="80">
        <v>100</v>
      </c>
      <c r="T42" s="17"/>
      <c r="AA42" s="19"/>
      <c r="AB42" s="19"/>
      <c r="AC42" s="19"/>
      <c r="AD42" s="19"/>
      <c r="AE42" s="19"/>
      <c r="AI42" s="14"/>
      <c r="AL42" s="21"/>
      <c r="AM42" s="21"/>
      <c r="AN42" s="21"/>
      <c r="AO42" s="21"/>
      <c r="AP42" s="21"/>
      <c r="AQ42" s="21"/>
      <c r="AR42" s="21"/>
      <c r="AS42" s="21"/>
      <c r="AT42" s="21"/>
      <c r="AU42" s="21"/>
      <c r="AV42" s="21"/>
      <c r="AW42" s="21"/>
      <c r="AX42" s="21"/>
      <c r="AY42" s="21"/>
      <c r="AZ42" s="21"/>
      <c r="BA42" s="21"/>
      <c r="BB42" s="21"/>
    </row>
    <row r="43" spans="1:54" s="115" customFormat="1" ht="22.5" customHeight="1" x14ac:dyDescent="0.25">
      <c r="B43" s="121"/>
      <c r="C43" s="81" t="s">
        <v>13</v>
      </c>
      <c r="D43" s="83">
        <v>7.6295339999999996</v>
      </c>
      <c r="E43" s="83">
        <v>7.2806351999999999</v>
      </c>
      <c r="F43" s="83">
        <v>7.0084521000000004</v>
      </c>
      <c r="G43" s="83">
        <v>6.4556787</v>
      </c>
      <c r="H43" s="83">
        <v>6.0584385000000003</v>
      </c>
      <c r="I43" s="83">
        <v>5.5813299000000001</v>
      </c>
      <c r="J43" s="83">
        <v>5.1924969000000001</v>
      </c>
      <c r="K43" s="83">
        <v>4.8393945</v>
      </c>
      <c r="L43" s="83">
        <v>4.6102983000000002</v>
      </c>
      <c r="M43" s="83">
        <v>4.5409389000000004</v>
      </c>
      <c r="N43" s="83">
        <v>4.5703640999999999</v>
      </c>
      <c r="O43" s="83">
        <v>4.7763404999999999</v>
      </c>
      <c r="P43" s="83">
        <v>4.8835322999999997</v>
      </c>
      <c r="Q43" s="83">
        <v>5.1184683199999998</v>
      </c>
      <c r="R43" s="83">
        <v>5.4074690899999993</v>
      </c>
      <c r="S43" s="83">
        <v>12.166280138681113</v>
      </c>
      <c r="AL43" s="124"/>
      <c r="AM43" s="124"/>
      <c r="AN43" s="124"/>
      <c r="AO43" s="124"/>
      <c r="AP43" s="124"/>
      <c r="AQ43" s="124"/>
      <c r="AR43" s="124"/>
      <c r="AS43" s="124"/>
      <c r="AT43" s="124"/>
      <c r="AU43" s="124"/>
      <c r="AV43" s="124"/>
      <c r="AW43" s="124"/>
      <c r="AX43" s="124"/>
      <c r="AY43" s="124"/>
      <c r="AZ43" s="124"/>
      <c r="BA43" s="124"/>
      <c r="BB43" s="124"/>
    </row>
    <row r="44" spans="1:54" s="24" customFormat="1" ht="22.5" customHeight="1" x14ac:dyDescent="0.25">
      <c r="B44" s="81"/>
      <c r="C44" s="81" t="s">
        <v>2</v>
      </c>
      <c r="D44" s="83">
        <v>33.933624999999999</v>
      </c>
      <c r="E44" s="83">
        <v>33.053487500000003</v>
      </c>
      <c r="F44" s="83">
        <v>34.513599999999997</v>
      </c>
      <c r="G44" s="83">
        <v>32.667855000000003</v>
      </c>
      <c r="H44" s="83">
        <v>30.311325</v>
      </c>
      <c r="I44" s="83">
        <v>29.715070000000001</v>
      </c>
      <c r="J44" s="83">
        <v>27.48471</v>
      </c>
      <c r="K44" s="83">
        <v>25.241122500000003</v>
      </c>
      <c r="L44" s="83">
        <v>25.669490000000003</v>
      </c>
      <c r="M44" s="83">
        <v>25.474130000000002</v>
      </c>
      <c r="N44" s="83">
        <v>26.854877499999997</v>
      </c>
      <c r="O44" s="83">
        <v>27.366679999999999</v>
      </c>
      <c r="P44" s="83">
        <v>27.867290000000001</v>
      </c>
      <c r="Q44" s="83">
        <v>28.497951819999997</v>
      </c>
      <c r="R44" s="83">
        <v>28.584790570000003</v>
      </c>
      <c r="S44" s="83">
        <v>64.313001885351554</v>
      </c>
      <c r="AL44" s="25"/>
      <c r="AM44" s="25"/>
      <c r="AN44" s="25"/>
      <c r="AO44" s="25"/>
      <c r="AP44" s="25"/>
      <c r="AQ44" s="25"/>
      <c r="AR44" s="25"/>
      <c r="AS44" s="25"/>
      <c r="AT44" s="25"/>
      <c r="AU44" s="25"/>
      <c r="AV44" s="25"/>
      <c r="AW44" s="25"/>
      <c r="AX44" s="25"/>
      <c r="AY44" s="25"/>
      <c r="AZ44" s="25"/>
      <c r="BA44" s="25"/>
      <c r="BB44" s="25"/>
    </row>
    <row r="45" spans="1:54" s="24" customFormat="1" ht="22.5" customHeight="1" x14ac:dyDescent="0.25">
      <c r="B45" s="81"/>
      <c r="C45" s="81" t="s">
        <v>14</v>
      </c>
      <c r="D45" s="83">
        <v>1.017501</v>
      </c>
      <c r="E45" s="83">
        <v>1.9537929999999999</v>
      </c>
      <c r="F45" s="83">
        <v>1.762713</v>
      </c>
      <c r="G45" s="83">
        <v>1.6929688000000001</v>
      </c>
      <c r="H45" s="83">
        <v>1.3709990000000001</v>
      </c>
      <c r="I45" s="83">
        <v>1.127372</v>
      </c>
      <c r="J45" s="83">
        <v>1.0834236000000002</v>
      </c>
      <c r="K45" s="83">
        <v>0.72705940000000002</v>
      </c>
      <c r="L45" s="83">
        <v>0.76145379999999996</v>
      </c>
      <c r="M45" s="83">
        <v>0.59234799999999999</v>
      </c>
      <c r="N45" s="83">
        <v>0.51018359999999996</v>
      </c>
      <c r="O45" s="83">
        <v>0.59521420000000003</v>
      </c>
      <c r="P45" s="83">
        <v>0.85603839999999998</v>
      </c>
      <c r="Q45" s="83">
        <v>1.1129510899999999</v>
      </c>
      <c r="R45" s="83">
        <v>1.13331571</v>
      </c>
      <c r="S45" s="83">
        <v>2.5498502504483636</v>
      </c>
      <c r="AL45" s="25"/>
      <c r="AM45" s="25"/>
      <c r="AN45" s="25"/>
      <c r="AO45" s="25"/>
      <c r="AP45" s="25"/>
      <c r="AQ45" s="25"/>
      <c r="AR45" s="25"/>
      <c r="AS45" s="25"/>
      <c r="AT45" s="25"/>
      <c r="AU45" s="25"/>
      <c r="AV45" s="25"/>
      <c r="AW45" s="25"/>
      <c r="AX45" s="25"/>
      <c r="AY45" s="25"/>
      <c r="AZ45" s="25"/>
      <c r="BA45" s="25"/>
      <c r="BB45" s="25"/>
    </row>
    <row r="46" spans="1:54" s="24" customFormat="1" ht="22.5" customHeight="1" x14ac:dyDescent="0.25">
      <c r="B46" s="81"/>
      <c r="C46" s="81" t="s">
        <v>15</v>
      </c>
      <c r="D46" s="83">
        <v>2.2244820000000001</v>
      </c>
      <c r="E46" s="83">
        <v>2.338479</v>
      </c>
      <c r="F46" s="83">
        <v>2.4606919999999999</v>
      </c>
      <c r="G46" s="83">
        <v>2.3733969999999998</v>
      </c>
      <c r="H46" s="83">
        <v>2.1002149999999999</v>
      </c>
      <c r="I46" s="83">
        <v>2.3446410000000002</v>
      </c>
      <c r="J46" s="83">
        <v>2.1032959999999998</v>
      </c>
      <c r="K46" s="83">
        <v>1.8208710000000001</v>
      </c>
      <c r="L46" s="83">
        <v>1.680172</v>
      </c>
      <c r="M46" s="83">
        <v>1.75617</v>
      </c>
      <c r="N46" s="83">
        <v>1.8249790000000001</v>
      </c>
      <c r="O46" s="83">
        <v>1.96157</v>
      </c>
      <c r="P46" s="83">
        <v>2.1187010000000002</v>
      </c>
      <c r="Q46" s="83">
        <v>2.2097565399999999</v>
      </c>
      <c r="R46" s="83">
        <v>2.2867403199999998</v>
      </c>
      <c r="S46" s="83">
        <v>5.144943572398172</v>
      </c>
      <c r="AL46" s="25"/>
      <c r="AM46" s="25"/>
      <c r="AN46" s="25"/>
      <c r="AO46" s="25"/>
      <c r="AP46" s="25"/>
      <c r="AQ46" s="25"/>
      <c r="AR46" s="25"/>
      <c r="AS46" s="25"/>
      <c r="AT46" s="25"/>
      <c r="AU46" s="25"/>
      <c r="AV46" s="25"/>
      <c r="AW46" s="25"/>
      <c r="AX46" s="25"/>
      <c r="AY46" s="25"/>
      <c r="AZ46" s="25"/>
      <c r="BA46" s="25"/>
      <c r="BB46" s="25"/>
    </row>
    <row r="47" spans="1:54" s="24" customFormat="1" ht="27" customHeight="1" x14ac:dyDescent="0.25">
      <c r="B47" s="81"/>
      <c r="C47" s="82" t="s">
        <v>16</v>
      </c>
      <c r="D47" s="83">
        <v>2.4599893000000002</v>
      </c>
      <c r="E47" s="83">
        <v>2.2644207000000001</v>
      </c>
      <c r="F47" s="83">
        <v>2.2380518999999999</v>
      </c>
      <c r="G47" s="83">
        <v>2.1578467999999997</v>
      </c>
      <c r="H47" s="83">
        <v>2.0029300999999999</v>
      </c>
      <c r="I47" s="83">
        <v>2.0062262</v>
      </c>
      <c r="J47" s="83">
        <v>1.7985719</v>
      </c>
      <c r="K47" s="83">
        <v>1.7425382</v>
      </c>
      <c r="L47" s="83">
        <v>1.7282551000000002</v>
      </c>
      <c r="M47" s="83">
        <v>1.8271381</v>
      </c>
      <c r="N47" s="83">
        <v>2.0589637999999999</v>
      </c>
      <c r="O47" s="83">
        <v>2.7555396000000001</v>
      </c>
      <c r="P47" s="83">
        <v>2.4819632999999999</v>
      </c>
      <c r="Q47" s="83">
        <v>2.87697767</v>
      </c>
      <c r="R47" s="83">
        <v>2.66718017</v>
      </c>
      <c r="S47" s="83">
        <v>6.0008962767006988</v>
      </c>
      <c r="AL47" s="25"/>
      <c r="AM47" s="25"/>
      <c r="AN47" s="25"/>
      <c r="AO47" s="25"/>
      <c r="AP47" s="25"/>
      <c r="AQ47" s="25"/>
      <c r="AR47" s="25"/>
      <c r="AS47" s="25"/>
      <c r="AT47" s="25"/>
      <c r="AU47" s="25"/>
      <c r="AV47" s="25"/>
      <c r="AW47" s="25"/>
      <c r="AX47" s="25"/>
      <c r="AY47" s="25"/>
      <c r="AZ47" s="25"/>
      <c r="BA47" s="25"/>
      <c r="BB47" s="25"/>
    </row>
    <row r="48" spans="1:54" s="18" customFormat="1" ht="36" customHeight="1" x14ac:dyDescent="0.25">
      <c r="A48" s="17"/>
      <c r="B48" s="191" t="s">
        <v>263</v>
      </c>
      <c r="C48" s="191"/>
      <c r="D48" s="80">
        <v>118.58245482000001</v>
      </c>
      <c r="E48" s="80">
        <v>121.23744787999999</v>
      </c>
      <c r="F48" s="80">
        <v>121.59935416</v>
      </c>
      <c r="G48" s="80">
        <v>122.94522919000001</v>
      </c>
      <c r="H48" s="80">
        <v>114.18886255</v>
      </c>
      <c r="I48" s="80">
        <v>112.93776321999999</v>
      </c>
      <c r="J48" s="80">
        <v>110.70712990999999</v>
      </c>
      <c r="K48" s="80">
        <v>110.18705270000001</v>
      </c>
      <c r="L48" s="80">
        <v>109.70886513999999</v>
      </c>
      <c r="M48" s="80">
        <v>111.97727816999999</v>
      </c>
      <c r="N48" s="80">
        <v>112.70833803000001</v>
      </c>
      <c r="O48" s="80">
        <v>114.47693891000002</v>
      </c>
      <c r="P48" s="80">
        <v>120.36407134999999</v>
      </c>
      <c r="Q48" s="80">
        <v>121.07773985999999</v>
      </c>
      <c r="R48" s="80">
        <v>121.95023125</v>
      </c>
      <c r="S48" s="80">
        <v>100</v>
      </c>
      <c r="T48" s="17"/>
      <c r="AA48" s="19"/>
      <c r="AB48" s="19"/>
      <c r="AC48" s="19"/>
      <c r="AD48" s="19"/>
      <c r="AE48" s="19"/>
      <c r="AI48" s="14"/>
      <c r="AL48" s="21"/>
      <c r="AM48" s="21"/>
      <c r="AN48" s="21"/>
      <c r="AO48" s="21"/>
      <c r="AP48" s="21"/>
      <c r="AQ48" s="21"/>
      <c r="AR48" s="21"/>
      <c r="AS48" s="21"/>
      <c r="AT48" s="21"/>
      <c r="AU48" s="21"/>
      <c r="AV48" s="21"/>
      <c r="AW48" s="21"/>
      <c r="AX48" s="21"/>
      <c r="AY48" s="21"/>
      <c r="AZ48" s="21"/>
      <c r="BA48" s="21"/>
      <c r="BB48" s="21"/>
    </row>
    <row r="49" spans="1:54" s="115" customFormat="1" ht="22.5" customHeight="1" x14ac:dyDescent="0.25">
      <c r="B49" s="121"/>
      <c r="C49" s="81" t="s">
        <v>4</v>
      </c>
      <c r="D49" s="83">
        <v>88.342712700000007</v>
      </c>
      <c r="E49" s="83">
        <v>89.599396299999995</v>
      </c>
      <c r="F49" s="83">
        <v>90.10418940000001</v>
      </c>
      <c r="G49" s="83">
        <v>87.677628900000002</v>
      </c>
      <c r="H49" s="83">
        <v>82.424320999999992</v>
      </c>
      <c r="I49" s="83">
        <v>80.992082699999997</v>
      </c>
      <c r="J49" s="83">
        <v>79.837151399999996</v>
      </c>
      <c r="K49" s="83">
        <v>79.690978200000004</v>
      </c>
      <c r="L49" s="83">
        <v>78.841100099999991</v>
      </c>
      <c r="M49" s="83">
        <v>80.331275299999987</v>
      </c>
      <c r="N49" s="83">
        <v>84.534555800000007</v>
      </c>
      <c r="O49" s="83">
        <v>86.291315700000013</v>
      </c>
      <c r="P49" s="83">
        <v>90.246972499999998</v>
      </c>
      <c r="Q49" s="83">
        <v>90.794594439999997</v>
      </c>
      <c r="R49" s="83">
        <v>89.588765170000002</v>
      </c>
      <c r="S49" s="83">
        <v>73.463382768288113</v>
      </c>
      <c r="AL49" s="124"/>
      <c r="AM49" s="124"/>
      <c r="AN49" s="124"/>
      <c r="AO49" s="124"/>
      <c r="AP49" s="124"/>
      <c r="AQ49" s="124"/>
      <c r="AR49" s="124"/>
      <c r="AS49" s="124"/>
      <c r="AT49" s="124"/>
      <c r="AU49" s="124"/>
      <c r="AV49" s="124"/>
      <c r="AW49" s="124"/>
      <c r="AX49" s="124"/>
      <c r="AY49" s="124"/>
      <c r="AZ49" s="124"/>
      <c r="BA49" s="124"/>
      <c r="BB49" s="124"/>
    </row>
    <row r="50" spans="1:54" s="24" customFormat="1" ht="22.5" customHeight="1" x14ac:dyDescent="0.25">
      <c r="B50" s="81"/>
      <c r="C50" s="81" t="s">
        <v>0</v>
      </c>
      <c r="D50" s="83">
        <v>30.239742119999999</v>
      </c>
      <c r="E50" s="83">
        <v>31.638051579999999</v>
      </c>
      <c r="F50" s="83">
        <v>31.495164759999998</v>
      </c>
      <c r="G50" s="83">
        <v>35.267600290000004</v>
      </c>
      <c r="H50" s="83">
        <v>31.764541550000001</v>
      </c>
      <c r="I50" s="83">
        <v>31.945680520000003</v>
      </c>
      <c r="J50" s="83">
        <v>30.869978509999999</v>
      </c>
      <c r="K50" s="83">
        <v>30.496074499999999</v>
      </c>
      <c r="L50" s="83">
        <v>30.867765039999998</v>
      </c>
      <c r="M50" s="83">
        <v>31.64600287</v>
      </c>
      <c r="N50" s="83">
        <v>28.17378223</v>
      </c>
      <c r="O50" s="83">
        <v>28.185623210000003</v>
      </c>
      <c r="P50" s="83">
        <v>30.117098849999998</v>
      </c>
      <c r="Q50" s="83">
        <v>30.28314542</v>
      </c>
      <c r="R50" s="83">
        <v>32.36146608</v>
      </c>
      <c r="S50" s="83">
        <v>26.53661723171189</v>
      </c>
      <c r="W50" s="49"/>
      <c r="AL50" s="25"/>
      <c r="AM50" s="25"/>
      <c r="AN50" s="25"/>
      <c r="AO50" s="25"/>
      <c r="AP50" s="25"/>
      <c r="AQ50" s="25"/>
      <c r="AR50" s="25"/>
      <c r="AS50" s="25"/>
      <c r="AT50" s="25"/>
      <c r="AU50" s="25"/>
      <c r="AV50" s="25"/>
      <c r="AW50" s="25"/>
      <c r="AX50" s="25"/>
      <c r="AY50" s="25"/>
      <c r="AZ50" s="25"/>
      <c r="BA50" s="25"/>
      <c r="BB50" s="25"/>
    </row>
    <row r="51" spans="1:54" s="24" customFormat="1" ht="22.5" customHeight="1" x14ac:dyDescent="0.25">
      <c r="B51" s="81"/>
      <c r="C51" s="81" t="s">
        <v>13</v>
      </c>
      <c r="D51" s="83">
        <v>0.78081870000000009</v>
      </c>
      <c r="E51" s="83">
        <v>0.60426750000000007</v>
      </c>
      <c r="F51" s="83">
        <v>0.79553129999999994</v>
      </c>
      <c r="G51" s="83">
        <v>0.50233019999999995</v>
      </c>
      <c r="H51" s="83">
        <v>0.34889880000000001</v>
      </c>
      <c r="I51" s="83">
        <v>0.1712967</v>
      </c>
      <c r="J51" s="83">
        <v>0.1187517</v>
      </c>
      <c r="K51" s="83">
        <v>8.5122900000000001E-2</v>
      </c>
      <c r="L51" s="83">
        <v>8.0919300000000013E-2</v>
      </c>
      <c r="M51" s="83">
        <v>8.0919300000000013E-2</v>
      </c>
      <c r="N51" s="83">
        <v>0.1082427</v>
      </c>
      <c r="O51" s="83">
        <v>0.16814400000000002</v>
      </c>
      <c r="P51" s="83">
        <v>0.43822529999999998</v>
      </c>
      <c r="Q51" s="83">
        <v>0.45828138000000002</v>
      </c>
      <c r="R51" s="83">
        <v>1.32971796</v>
      </c>
      <c r="S51" s="83">
        <v>1.0903775633471791</v>
      </c>
      <c r="AL51" s="25"/>
      <c r="AM51" s="25"/>
      <c r="AN51" s="25"/>
      <c r="AO51" s="25"/>
      <c r="AP51" s="25"/>
      <c r="AQ51" s="25"/>
      <c r="AR51" s="25"/>
      <c r="AS51" s="25"/>
      <c r="AT51" s="25"/>
      <c r="AU51" s="25"/>
      <c r="AV51" s="25"/>
      <c r="AW51" s="25"/>
      <c r="AX51" s="25"/>
      <c r="AY51" s="25"/>
      <c r="AZ51" s="25"/>
      <c r="BA51" s="25"/>
      <c r="BB51" s="25"/>
    </row>
    <row r="52" spans="1:54" s="24" customFormat="1" ht="22.5" customHeight="1" x14ac:dyDescent="0.25">
      <c r="B52" s="81"/>
      <c r="C52" s="81" t="s">
        <v>2</v>
      </c>
      <c r="D52" s="83">
        <v>13.448297500000001</v>
      </c>
      <c r="E52" s="83">
        <v>13.843087499999999</v>
      </c>
      <c r="F52" s="83">
        <v>14.662175</v>
      </c>
      <c r="G52" s="83">
        <v>12.480655</v>
      </c>
      <c r="H52" s="83">
        <v>11.46926</v>
      </c>
      <c r="I52" s="83">
        <v>10.9900175</v>
      </c>
      <c r="J52" s="83">
        <v>8.6904675000000005</v>
      </c>
      <c r="K52" s="83">
        <v>6.81318</v>
      </c>
      <c r="L52" s="83">
        <v>4.7395149999999999</v>
      </c>
      <c r="M52" s="83">
        <v>3.8705700000000003</v>
      </c>
      <c r="N52" s="83">
        <v>4.7232349999999999</v>
      </c>
      <c r="O52" s="83">
        <v>4.8717899999999998</v>
      </c>
      <c r="P52" s="83">
        <v>5.1617775000000004</v>
      </c>
      <c r="Q52" s="83">
        <v>5.5841745700000001</v>
      </c>
      <c r="R52" s="83">
        <v>5.6985204400000002</v>
      </c>
      <c r="S52" s="83">
        <v>4.6728246282025809</v>
      </c>
      <c r="AL52" s="25"/>
      <c r="AM52" s="25"/>
      <c r="AN52" s="25"/>
      <c r="AO52" s="25"/>
      <c r="AP52" s="25"/>
      <c r="AQ52" s="25"/>
      <c r="AR52" s="25"/>
      <c r="AS52" s="25"/>
      <c r="AT52" s="25"/>
      <c r="AU52" s="25"/>
      <c r="AV52" s="25"/>
      <c r="AW52" s="25"/>
      <c r="AX52" s="25"/>
      <c r="AY52" s="25"/>
      <c r="AZ52" s="25"/>
      <c r="BA52" s="25"/>
      <c r="BB52" s="25"/>
    </row>
    <row r="53" spans="1:54" s="24" customFormat="1" ht="22.5" customHeight="1" x14ac:dyDescent="0.25">
      <c r="B53" s="81"/>
      <c r="C53" s="81" t="s">
        <v>14</v>
      </c>
      <c r="D53" s="83">
        <v>3.9763747999999999</v>
      </c>
      <c r="E53" s="83">
        <v>3.3993131999999999</v>
      </c>
      <c r="F53" s="83">
        <v>3.2282966000000002</v>
      </c>
      <c r="G53" s="83">
        <v>3.3257474</v>
      </c>
      <c r="H53" s="83">
        <v>4.0652270000000001</v>
      </c>
      <c r="I53" s="83">
        <v>3.2560032000000003</v>
      </c>
      <c r="J53" s="83">
        <v>3.6161889999999999</v>
      </c>
      <c r="K53" s="83">
        <v>3.0888081999999999</v>
      </c>
      <c r="L53" s="83">
        <v>4.1951613999999999</v>
      </c>
      <c r="M53" s="83">
        <v>5.3072470000000003</v>
      </c>
      <c r="N53" s="83">
        <v>4.2840136000000006</v>
      </c>
      <c r="O53" s="83">
        <v>5.8699776000000004</v>
      </c>
      <c r="P53" s="83">
        <v>6.7069080000000003</v>
      </c>
      <c r="Q53" s="83">
        <v>7.0422533999999999</v>
      </c>
      <c r="R53" s="83">
        <v>6.0858980000000003</v>
      </c>
      <c r="S53" s="83">
        <v>4.9904768015763805</v>
      </c>
      <c r="AL53" s="25"/>
      <c r="AM53" s="25"/>
      <c r="AN53" s="25"/>
      <c r="AO53" s="25"/>
      <c r="AP53" s="25"/>
      <c r="AQ53" s="25"/>
      <c r="AR53" s="25"/>
      <c r="AS53" s="25"/>
      <c r="AT53" s="25"/>
      <c r="AU53" s="25"/>
      <c r="AV53" s="25"/>
      <c r="AW53" s="25"/>
      <c r="AX53" s="25"/>
      <c r="AY53" s="25"/>
      <c r="AZ53" s="25"/>
      <c r="BA53" s="25"/>
      <c r="BB53" s="25"/>
    </row>
    <row r="54" spans="1:54" s="24" customFormat="1" ht="22.5" customHeight="1" x14ac:dyDescent="0.25">
      <c r="B54" s="81"/>
      <c r="C54" s="81" t="s">
        <v>15</v>
      </c>
      <c r="D54" s="83">
        <v>1.363856</v>
      </c>
      <c r="E54" s="83">
        <v>2.0796750000000004</v>
      </c>
      <c r="F54" s="83">
        <v>2.3148580000000001</v>
      </c>
      <c r="G54" s="83">
        <v>2.654795</v>
      </c>
      <c r="H54" s="83">
        <v>2.539771</v>
      </c>
      <c r="I54" s="83">
        <v>2.4997179999999997</v>
      </c>
      <c r="J54" s="83">
        <v>2.806791</v>
      </c>
      <c r="K54" s="83">
        <v>2.3620999999999999</v>
      </c>
      <c r="L54" s="83">
        <v>1.8855719999999998</v>
      </c>
      <c r="M54" s="83">
        <v>2.0036769999999997</v>
      </c>
      <c r="N54" s="83">
        <v>2.2717240000000003</v>
      </c>
      <c r="O54" s="83">
        <v>2.2450220000000001</v>
      </c>
      <c r="P54" s="83">
        <v>2.3004799999999999</v>
      </c>
      <c r="Q54" s="83">
        <v>1.8475730000000001</v>
      </c>
      <c r="R54" s="83">
        <v>1.659632</v>
      </c>
      <c r="S54" s="83">
        <v>1.3609092684684843</v>
      </c>
      <c r="AL54" s="25"/>
      <c r="AM54" s="25"/>
      <c r="AN54" s="25"/>
      <c r="AO54" s="25"/>
      <c r="AP54" s="25"/>
      <c r="AQ54" s="25"/>
      <c r="AR54" s="25"/>
      <c r="AS54" s="25"/>
      <c r="AT54" s="25"/>
      <c r="AU54" s="25"/>
      <c r="AV54" s="25"/>
      <c r="AW54" s="25"/>
      <c r="AX54" s="25"/>
      <c r="AY54" s="25"/>
      <c r="AZ54" s="25"/>
      <c r="BA54" s="25"/>
      <c r="BB54" s="25"/>
    </row>
    <row r="55" spans="1:54" s="24" customFormat="1" ht="27" customHeight="1" x14ac:dyDescent="0.25">
      <c r="B55" s="81"/>
      <c r="C55" s="82" t="s">
        <v>16</v>
      </c>
      <c r="D55" s="83">
        <v>1.1272662</v>
      </c>
      <c r="E55" s="83">
        <v>0.99542219999999992</v>
      </c>
      <c r="F55" s="83">
        <v>1.0997987</v>
      </c>
      <c r="G55" s="83">
        <v>1.065739</v>
      </c>
      <c r="H55" s="83">
        <v>0.95257290000000006</v>
      </c>
      <c r="I55" s="83">
        <v>0.88005870000000008</v>
      </c>
      <c r="J55" s="83">
        <v>0.6251603</v>
      </c>
      <c r="K55" s="83">
        <v>0.39003850000000001</v>
      </c>
      <c r="L55" s="83">
        <v>0.3581762</v>
      </c>
      <c r="M55" s="83">
        <v>0.70646410000000004</v>
      </c>
      <c r="N55" s="83">
        <v>0.85698600000000003</v>
      </c>
      <c r="O55" s="83">
        <v>1.5854241</v>
      </c>
      <c r="P55" s="83">
        <v>1.4239151999999999</v>
      </c>
      <c r="Q55" s="83">
        <v>1.5008242000000001</v>
      </c>
      <c r="R55" s="83">
        <v>1.3766711</v>
      </c>
      <c r="S55" s="83">
        <v>1.1288794501568442</v>
      </c>
      <c r="AL55" s="25"/>
      <c r="AM55" s="25"/>
      <c r="AN55" s="25"/>
      <c r="AO55" s="25"/>
      <c r="AP55" s="25"/>
      <c r="AQ55" s="25"/>
      <c r="AR55" s="25"/>
      <c r="AS55" s="25"/>
      <c r="AT55" s="25"/>
      <c r="AU55" s="25"/>
      <c r="AV55" s="25"/>
      <c r="AW55" s="25"/>
      <c r="AX55" s="25"/>
      <c r="AY55" s="25"/>
      <c r="AZ55" s="25"/>
      <c r="BA55" s="25"/>
      <c r="BB55" s="25"/>
    </row>
    <row r="56" spans="1:54" s="18" customFormat="1" ht="36" customHeight="1" x14ac:dyDescent="0.25">
      <c r="A56" s="17"/>
      <c r="B56" s="191" t="s">
        <v>264</v>
      </c>
      <c r="C56" s="191"/>
      <c r="D56" s="80">
        <v>8.3705695000000002</v>
      </c>
      <c r="E56" s="80">
        <v>9.9156991999999988</v>
      </c>
      <c r="F56" s="80">
        <v>10.666249599999999</v>
      </c>
      <c r="G56" s="80">
        <v>10.28108976</v>
      </c>
      <c r="H56" s="80">
        <v>11.963554989999999</v>
      </c>
      <c r="I56" s="80">
        <v>12.532891169999999</v>
      </c>
      <c r="J56" s="80">
        <v>14.47108107</v>
      </c>
      <c r="K56" s="80">
        <v>21.806974880000002</v>
      </c>
      <c r="L56" s="80">
        <v>26.88742835</v>
      </c>
      <c r="M56" s="80">
        <v>28.273621429999999</v>
      </c>
      <c r="N56" s="80">
        <v>27.147531999999998</v>
      </c>
      <c r="O56" s="80">
        <v>28.000038369999999</v>
      </c>
      <c r="P56" s="80">
        <v>29.590834940000001</v>
      </c>
      <c r="Q56" s="80">
        <v>28.572638159999997</v>
      </c>
      <c r="R56" s="80">
        <v>24.914204659999999</v>
      </c>
      <c r="S56" s="80">
        <v>100</v>
      </c>
      <c r="T56" s="17"/>
      <c r="AA56" s="19"/>
      <c r="AB56" s="19"/>
      <c r="AC56" s="19"/>
      <c r="AD56" s="19"/>
      <c r="AE56" s="19"/>
      <c r="AI56" s="14"/>
      <c r="AL56" s="21"/>
      <c r="AM56" s="21"/>
      <c r="AN56" s="21"/>
      <c r="AO56" s="21"/>
      <c r="AP56" s="21"/>
      <c r="AQ56" s="21"/>
      <c r="AR56" s="21"/>
      <c r="AS56" s="21"/>
      <c r="AT56" s="21"/>
      <c r="AU56" s="21"/>
      <c r="AV56" s="21"/>
      <c r="AW56" s="21"/>
      <c r="AX56" s="21"/>
      <c r="AY56" s="21"/>
      <c r="AZ56" s="21"/>
      <c r="BA56" s="21"/>
      <c r="BB56" s="21"/>
    </row>
    <row r="57" spans="1:54" s="115" customFormat="1" ht="22.5" customHeight="1" x14ac:dyDescent="0.25">
      <c r="B57" s="121"/>
      <c r="C57" s="81" t="s">
        <v>4</v>
      </c>
      <c r="D57" s="83">
        <v>8.3705695000000002</v>
      </c>
      <c r="E57" s="83">
        <v>9.9156991999999988</v>
      </c>
      <c r="F57" s="83">
        <v>10.666249599999999</v>
      </c>
      <c r="G57" s="83">
        <v>10.2402803</v>
      </c>
      <c r="H57" s="83">
        <v>11.070603699999999</v>
      </c>
      <c r="I57" s="83">
        <v>11.528256499999999</v>
      </c>
      <c r="J57" s="83">
        <v>12.995450699999999</v>
      </c>
      <c r="K57" s="83">
        <v>19.376072300000001</v>
      </c>
      <c r="L57" s="83">
        <v>21.814312300000001</v>
      </c>
      <c r="M57" s="83">
        <v>21.123822000000001</v>
      </c>
      <c r="N57" s="83">
        <v>22.741808499999998</v>
      </c>
      <c r="O57" s="83">
        <v>24.5319653</v>
      </c>
      <c r="P57" s="83">
        <v>27.0846315</v>
      </c>
      <c r="Q57" s="83">
        <v>25.748906609999999</v>
      </c>
      <c r="R57" s="83">
        <v>23.903510529999998</v>
      </c>
      <c r="S57" s="83">
        <v>95.943301647422516</v>
      </c>
      <c r="AL57" s="124"/>
      <c r="AM57" s="124"/>
      <c r="AN57" s="124"/>
      <c r="AO57" s="124"/>
      <c r="AP57" s="124"/>
      <c r="AQ57" s="124"/>
      <c r="AR57" s="124"/>
      <c r="AS57" s="124"/>
      <c r="AT57" s="124"/>
      <c r="AU57" s="124"/>
      <c r="AV57" s="124"/>
      <c r="AW57" s="124"/>
      <c r="AX57" s="124"/>
      <c r="AY57" s="124"/>
      <c r="AZ57" s="124"/>
      <c r="BA57" s="124"/>
      <c r="BB57" s="124"/>
    </row>
    <row r="58" spans="1:54" s="24" customFormat="1" ht="22.5" customHeight="1" x14ac:dyDescent="0.25">
      <c r="B58" s="81"/>
      <c r="C58" s="81" t="s">
        <v>0</v>
      </c>
      <c r="D58" s="83">
        <v>0</v>
      </c>
      <c r="E58" s="83">
        <v>0</v>
      </c>
      <c r="F58" s="83">
        <v>0</v>
      </c>
      <c r="G58" s="83">
        <v>4.0809459999999999E-2</v>
      </c>
      <c r="H58" s="83">
        <v>0.89295128999999995</v>
      </c>
      <c r="I58" s="83">
        <v>1.00463467</v>
      </c>
      <c r="J58" s="83">
        <v>1.4756303700000002</v>
      </c>
      <c r="K58" s="83">
        <v>2.4309025800000001</v>
      </c>
      <c r="L58" s="83">
        <v>5.0731160499999994</v>
      </c>
      <c r="M58" s="83">
        <v>7.1497994299999998</v>
      </c>
      <c r="N58" s="83">
        <v>4.4057234999999997</v>
      </c>
      <c r="O58" s="83">
        <v>3.46807307</v>
      </c>
      <c r="P58" s="83">
        <v>2.5062034399999997</v>
      </c>
      <c r="Q58" s="83">
        <v>2.8237315499999998</v>
      </c>
      <c r="R58" s="83">
        <v>1.0106941300000001</v>
      </c>
      <c r="S58" s="83">
        <v>4.0566983525774738</v>
      </c>
      <c r="AL58" s="25"/>
      <c r="AM58" s="25"/>
      <c r="AN58" s="25"/>
      <c r="AO58" s="25"/>
      <c r="AP58" s="25"/>
      <c r="AQ58" s="25"/>
      <c r="AR58" s="25"/>
      <c r="AS58" s="25"/>
      <c r="AT58" s="25"/>
      <c r="AU58" s="25"/>
      <c r="AV58" s="25"/>
      <c r="AW58" s="25"/>
      <c r="AX58" s="25"/>
      <c r="AY58" s="25"/>
      <c r="AZ58" s="25"/>
      <c r="BA58" s="25"/>
      <c r="BB58" s="25"/>
    </row>
    <row r="59" spans="1:54" s="24" customFormat="1" ht="22.5" customHeight="1" x14ac:dyDescent="0.25">
      <c r="B59" s="81"/>
      <c r="C59" s="81" t="s">
        <v>13</v>
      </c>
      <c r="D59" s="83">
        <v>3.0118793999999998</v>
      </c>
      <c r="E59" s="83">
        <v>3.6991680000000002</v>
      </c>
      <c r="F59" s="83">
        <v>3.3954578999999998</v>
      </c>
      <c r="G59" s="83">
        <v>3.4774281</v>
      </c>
      <c r="H59" s="83">
        <v>4.0070817000000005</v>
      </c>
      <c r="I59" s="83">
        <v>3.5972306999999999</v>
      </c>
      <c r="J59" s="83">
        <v>3.5110569000000003</v>
      </c>
      <c r="K59" s="83">
        <v>3.5499402</v>
      </c>
      <c r="L59" s="83">
        <v>3.5804163</v>
      </c>
      <c r="M59" s="83">
        <v>3.4280358</v>
      </c>
      <c r="N59" s="83">
        <v>4.9823168999999998</v>
      </c>
      <c r="O59" s="83">
        <v>4.6680978</v>
      </c>
      <c r="P59" s="83">
        <v>4.7437626000000002</v>
      </c>
      <c r="Q59" s="83">
        <v>4.6221014499999997</v>
      </c>
      <c r="R59" s="83">
        <v>4.8715579299999998</v>
      </c>
      <c r="S59" s="83">
        <v>19.553335121394959</v>
      </c>
      <c r="AL59" s="25"/>
      <c r="AM59" s="25"/>
      <c r="AN59" s="25"/>
      <c r="AO59" s="25"/>
      <c r="AP59" s="25"/>
      <c r="AQ59" s="25"/>
      <c r="AR59" s="25"/>
      <c r="AS59" s="25"/>
      <c r="AT59" s="25"/>
      <c r="AU59" s="25"/>
      <c r="AV59" s="25"/>
      <c r="AW59" s="25"/>
      <c r="AX59" s="25"/>
      <c r="AY59" s="25"/>
      <c r="AZ59" s="25"/>
      <c r="BA59" s="25"/>
      <c r="BB59" s="25"/>
    </row>
    <row r="60" spans="1:54" s="24" customFormat="1" ht="22.5" customHeight="1" x14ac:dyDescent="0.25">
      <c r="B60" s="81"/>
      <c r="C60" s="81" t="s">
        <v>2</v>
      </c>
      <c r="D60" s="83">
        <v>0.83638500000000005</v>
      </c>
      <c r="E60" s="83">
        <v>0.96662499999999996</v>
      </c>
      <c r="F60" s="83">
        <v>0.96764250000000007</v>
      </c>
      <c r="G60" s="83">
        <v>1.0205525</v>
      </c>
      <c r="H60" s="83">
        <v>0.79059749999999995</v>
      </c>
      <c r="I60" s="83">
        <v>1.1680899999999999</v>
      </c>
      <c r="J60" s="83">
        <v>2.4145275000000002</v>
      </c>
      <c r="K60" s="83">
        <v>6.3003599999999995</v>
      </c>
      <c r="L60" s="83">
        <v>5.4945000000000004</v>
      </c>
      <c r="M60" s="83">
        <v>5.1597425000000001</v>
      </c>
      <c r="N60" s="83">
        <v>5.4945000000000004</v>
      </c>
      <c r="O60" s="83">
        <v>5.4710974999999999</v>
      </c>
      <c r="P60" s="83">
        <v>6.6859925000000002</v>
      </c>
      <c r="Q60" s="83">
        <v>6.8298922300000005</v>
      </c>
      <c r="R60" s="83">
        <v>6.6769473699999997</v>
      </c>
      <c r="S60" s="83">
        <v>26.799761265186621</v>
      </c>
      <c r="AL60" s="25"/>
      <c r="AM60" s="25"/>
      <c r="AN60" s="25"/>
      <c r="AO60" s="25"/>
      <c r="AP60" s="25"/>
      <c r="AQ60" s="25"/>
      <c r="AR60" s="25"/>
      <c r="AS60" s="25"/>
      <c r="AT60" s="25"/>
      <c r="AU60" s="25"/>
      <c r="AV60" s="25"/>
      <c r="AW60" s="25"/>
      <c r="AX60" s="25"/>
      <c r="AY60" s="25"/>
      <c r="AZ60" s="25"/>
      <c r="BA60" s="25"/>
      <c r="BB60" s="25"/>
    </row>
    <row r="61" spans="1:54" s="115" customFormat="1" ht="22.5" customHeight="1" x14ac:dyDescent="0.25">
      <c r="B61" s="121"/>
      <c r="C61" s="81" t="s">
        <v>14</v>
      </c>
      <c r="D61" s="83">
        <v>1.3958394000000001</v>
      </c>
      <c r="E61" s="83">
        <v>1.9385066</v>
      </c>
      <c r="F61" s="83">
        <v>2.7744816000000001</v>
      </c>
      <c r="G61" s="83">
        <v>2.3531502</v>
      </c>
      <c r="H61" s="83">
        <v>1.7713116</v>
      </c>
      <c r="I61" s="83">
        <v>2.0474222000000002</v>
      </c>
      <c r="J61" s="83">
        <v>2.0971030000000002</v>
      </c>
      <c r="K61" s="83">
        <v>1.3738652</v>
      </c>
      <c r="L61" s="83">
        <v>2.8585567999999997</v>
      </c>
      <c r="M61" s="83">
        <v>2.8910404000000001</v>
      </c>
      <c r="N61" s="83">
        <v>2.1955092</v>
      </c>
      <c r="O61" s="83">
        <v>2.8881741999999999</v>
      </c>
      <c r="P61" s="83">
        <v>3.4795668000000002</v>
      </c>
      <c r="Q61" s="83">
        <v>3.5932594</v>
      </c>
      <c r="R61" s="83">
        <v>2.1821336000000002</v>
      </c>
      <c r="S61" s="83">
        <v>8.7585922560210694</v>
      </c>
      <c r="AL61" s="124"/>
      <c r="AM61" s="124"/>
      <c r="AN61" s="124"/>
      <c r="AO61" s="124"/>
      <c r="AP61" s="124"/>
      <c r="AQ61" s="124"/>
      <c r="AR61" s="124"/>
      <c r="AS61" s="124"/>
      <c r="AT61" s="124"/>
      <c r="AU61" s="124"/>
      <c r="AV61" s="124"/>
      <c r="AW61" s="124"/>
      <c r="AX61" s="124"/>
      <c r="AY61" s="124"/>
      <c r="AZ61" s="124"/>
      <c r="BA61" s="124"/>
      <c r="BB61" s="124"/>
    </row>
    <row r="62" spans="1:54" s="115" customFormat="1" ht="22.5" customHeight="1" x14ac:dyDescent="0.25">
      <c r="B62" s="121"/>
      <c r="C62" s="81" t="s">
        <v>15</v>
      </c>
      <c r="D62" s="83">
        <v>0.12323999999999999</v>
      </c>
      <c r="E62" s="83">
        <v>0.16637399999999999</v>
      </c>
      <c r="F62" s="83">
        <v>0.18486000000000002</v>
      </c>
      <c r="G62" s="83">
        <v>0.116051</v>
      </c>
      <c r="H62" s="83">
        <v>0.12323999999999999</v>
      </c>
      <c r="I62" s="83">
        <v>5.2377E-2</v>
      </c>
      <c r="J62" s="83">
        <v>0.28242500000000004</v>
      </c>
      <c r="K62" s="83">
        <v>0.180752</v>
      </c>
      <c r="L62" s="83">
        <v>0.433394</v>
      </c>
      <c r="M62" s="83">
        <v>0.34815300000000005</v>
      </c>
      <c r="N62" s="83">
        <v>0.52993200000000007</v>
      </c>
      <c r="O62" s="83">
        <v>0.63571299999999997</v>
      </c>
      <c r="P62" s="83">
        <v>0.59360599999999997</v>
      </c>
      <c r="Q62" s="83">
        <v>0.54225599999999996</v>
      </c>
      <c r="R62" s="83">
        <v>0.412854</v>
      </c>
      <c r="S62" s="83">
        <v>1.657102868159549</v>
      </c>
      <c r="AL62" s="124"/>
      <c r="AM62" s="124"/>
      <c r="AN62" s="124"/>
      <c r="AO62" s="124"/>
      <c r="AP62" s="124"/>
      <c r="AQ62" s="124"/>
      <c r="AR62" s="124"/>
      <c r="AS62" s="124"/>
      <c r="AT62" s="124"/>
      <c r="AU62" s="124"/>
      <c r="AV62" s="124"/>
      <c r="AW62" s="124"/>
      <c r="AX62" s="124"/>
      <c r="AY62" s="124"/>
      <c r="AZ62" s="124"/>
      <c r="BA62" s="124"/>
      <c r="BB62" s="124"/>
    </row>
    <row r="63" spans="1:54" s="24" customFormat="1" ht="27" customHeight="1" x14ac:dyDescent="0.25">
      <c r="B63" s="81"/>
      <c r="C63" s="82" t="s">
        <v>16</v>
      </c>
      <c r="D63" s="83">
        <v>0.25050359999999999</v>
      </c>
      <c r="E63" s="83">
        <v>0.30983339999999998</v>
      </c>
      <c r="F63" s="83">
        <v>0.2900568</v>
      </c>
      <c r="G63" s="83">
        <v>0.33290609999999998</v>
      </c>
      <c r="H63" s="83">
        <v>0.26918150000000002</v>
      </c>
      <c r="I63" s="83">
        <v>0.25050359999999999</v>
      </c>
      <c r="J63" s="83">
        <v>0.27357629999999999</v>
      </c>
      <c r="K63" s="83">
        <v>0.32961000000000001</v>
      </c>
      <c r="L63" s="83">
        <v>0.43728260000000002</v>
      </c>
      <c r="M63" s="83">
        <v>0.46694750000000002</v>
      </c>
      <c r="N63" s="83">
        <v>0.4339865</v>
      </c>
      <c r="O63" s="83">
        <v>0.50759940000000003</v>
      </c>
      <c r="P63" s="83">
        <v>0.61856809999999995</v>
      </c>
      <c r="Q63" s="83">
        <v>0.52078380000000002</v>
      </c>
      <c r="R63" s="83">
        <v>0.60758109999999999</v>
      </c>
      <c r="S63" s="83">
        <v>2.4386935416625093</v>
      </c>
      <c r="AL63" s="25"/>
      <c r="AM63" s="25"/>
      <c r="AN63" s="25"/>
      <c r="AO63" s="25"/>
      <c r="AP63" s="25"/>
      <c r="AQ63" s="25"/>
      <c r="AR63" s="25"/>
      <c r="AS63" s="25"/>
      <c r="AT63" s="25"/>
      <c r="AU63" s="25"/>
      <c r="AV63" s="25"/>
      <c r="AW63" s="25"/>
      <c r="AX63" s="25"/>
      <c r="AY63" s="25"/>
      <c r="AZ63" s="25"/>
      <c r="BA63" s="25"/>
      <c r="BB63" s="25"/>
    </row>
    <row r="64" spans="1:54" s="18" customFormat="1" ht="36" customHeight="1" x14ac:dyDescent="0.2">
      <c r="A64" s="17"/>
      <c r="B64" s="191" t="s">
        <v>336</v>
      </c>
      <c r="C64" s="191"/>
      <c r="D64" s="80">
        <v>339.69622182000001</v>
      </c>
      <c r="E64" s="80">
        <v>330.71780848000003</v>
      </c>
      <c r="F64" s="80">
        <v>344.43724774999998</v>
      </c>
      <c r="G64" s="80">
        <v>315.70851017000001</v>
      </c>
      <c r="H64" s="80">
        <v>280.49677964</v>
      </c>
      <c r="I64" s="80">
        <v>266.96856069</v>
      </c>
      <c r="J64" s="80">
        <v>270.32463797999998</v>
      </c>
      <c r="K64" s="80">
        <v>265.46922809</v>
      </c>
      <c r="L64" s="80">
        <v>238.26249564</v>
      </c>
      <c r="M64" s="80">
        <v>235.98800269</v>
      </c>
      <c r="N64" s="80">
        <v>251.68314845</v>
      </c>
      <c r="O64" s="80">
        <v>242.64193199000002</v>
      </c>
      <c r="P64" s="80">
        <v>257.83258757999999</v>
      </c>
      <c r="Q64" s="80">
        <v>254.76601092999999</v>
      </c>
      <c r="R64" s="80">
        <v>239.62027473000001</v>
      </c>
      <c r="S64" s="80" t="s">
        <v>17</v>
      </c>
      <c r="T64" s="17"/>
      <c r="X64" s="20"/>
      <c r="AA64" s="19"/>
      <c r="AB64" s="19"/>
      <c r="AC64" s="19"/>
      <c r="AD64" s="19"/>
      <c r="AE64" s="19"/>
      <c r="AI64" s="14"/>
      <c r="AL64" s="21"/>
      <c r="AM64" s="21"/>
      <c r="AN64" s="21"/>
      <c r="AO64" s="21"/>
      <c r="AP64" s="21"/>
      <c r="AQ64" s="21"/>
      <c r="AR64" s="21"/>
      <c r="AS64" s="21"/>
      <c r="AT64" s="21"/>
      <c r="AU64" s="21"/>
      <c r="AV64" s="21"/>
      <c r="AW64" s="21"/>
      <c r="AX64" s="21"/>
      <c r="AY64" s="21"/>
      <c r="AZ64" s="21"/>
      <c r="BA64" s="21"/>
      <c r="BB64" s="21"/>
    </row>
    <row r="65" spans="1:54" s="18" customFormat="1" ht="36" customHeight="1" x14ac:dyDescent="0.25">
      <c r="A65" s="17"/>
      <c r="B65" s="191" t="s">
        <v>337</v>
      </c>
      <c r="C65" s="191"/>
      <c r="D65" s="80">
        <v>218.48000000000002</v>
      </c>
      <c r="E65" s="80">
        <v>204.18</v>
      </c>
      <c r="F65" s="80">
        <v>204.93</v>
      </c>
      <c r="G65" s="80">
        <v>185.76000000000002</v>
      </c>
      <c r="H65" s="80">
        <v>171.16</v>
      </c>
      <c r="I65" s="80">
        <v>162.88</v>
      </c>
      <c r="J65" s="80">
        <v>166.58999999999997</v>
      </c>
      <c r="K65" s="80">
        <v>168.53</v>
      </c>
      <c r="L65" s="80">
        <v>153.88999999999999</v>
      </c>
      <c r="M65" s="80">
        <v>150.34</v>
      </c>
      <c r="N65" s="80">
        <v>154.70000000000002</v>
      </c>
      <c r="O65" s="80">
        <v>144.56</v>
      </c>
      <c r="P65" s="80">
        <v>149.16999999999999</v>
      </c>
      <c r="Q65" s="80">
        <v>144</v>
      </c>
      <c r="R65" s="80">
        <v>132.81</v>
      </c>
      <c r="S65" s="80" t="s">
        <v>17</v>
      </c>
      <c r="T65" s="17"/>
      <c r="AA65" s="19"/>
      <c r="AB65" s="19"/>
      <c r="AC65" s="19"/>
      <c r="AD65" s="19"/>
      <c r="AE65" s="19"/>
      <c r="AI65" s="14"/>
      <c r="AL65" s="21"/>
      <c r="AM65" s="21"/>
      <c r="AN65" s="21"/>
      <c r="AO65" s="21"/>
      <c r="AP65" s="21"/>
      <c r="AQ65" s="21"/>
      <c r="AR65" s="21"/>
      <c r="AS65" s="21"/>
      <c r="AT65" s="21"/>
      <c r="AU65" s="21"/>
      <c r="AV65" s="21"/>
      <c r="AW65" s="21"/>
      <c r="AX65" s="21"/>
      <c r="AY65" s="21"/>
      <c r="AZ65" s="21"/>
      <c r="BA65" s="21"/>
      <c r="BB65" s="21"/>
    </row>
    <row r="66" spans="1:54" s="18" customFormat="1" ht="36" customHeight="1" x14ac:dyDescent="0.25">
      <c r="A66" s="17"/>
      <c r="B66" s="191" t="s">
        <v>326</v>
      </c>
      <c r="C66" s="191"/>
      <c r="D66" s="80">
        <v>60.650000000000006</v>
      </c>
      <c r="E66" s="80">
        <v>56.730000000000004</v>
      </c>
      <c r="F66" s="80">
        <v>56.15</v>
      </c>
      <c r="G66" s="80">
        <v>53.48</v>
      </c>
      <c r="H66" s="80">
        <v>51.46</v>
      </c>
      <c r="I66" s="80">
        <v>52.33</v>
      </c>
      <c r="J66" s="80">
        <v>50.97</v>
      </c>
      <c r="K66" s="80">
        <v>50.33</v>
      </c>
      <c r="L66" s="80">
        <v>49.56</v>
      </c>
      <c r="M66" s="80">
        <v>47.95</v>
      </c>
      <c r="N66" s="80">
        <v>46.85</v>
      </c>
      <c r="O66" s="80">
        <v>46.370000000000005</v>
      </c>
      <c r="P66" s="80">
        <v>45.89</v>
      </c>
      <c r="Q66" s="80">
        <v>46.28</v>
      </c>
      <c r="R66" s="80">
        <v>45.3</v>
      </c>
      <c r="S66" s="80" t="s">
        <v>17</v>
      </c>
      <c r="T66" s="17"/>
      <c r="AA66" s="19"/>
      <c r="AB66" s="19"/>
      <c r="AC66" s="19"/>
      <c r="AD66" s="19"/>
      <c r="AE66" s="19"/>
      <c r="AI66" s="14"/>
      <c r="AL66" s="21"/>
      <c r="AM66" s="21"/>
      <c r="AN66" s="21"/>
      <c r="AO66" s="21"/>
      <c r="AP66" s="21"/>
      <c r="AQ66" s="21"/>
      <c r="AR66" s="21"/>
      <c r="AS66" s="21"/>
      <c r="AT66" s="21"/>
      <c r="AU66" s="21"/>
      <c r="AV66" s="21"/>
      <c r="AW66" s="21"/>
      <c r="AX66" s="21"/>
      <c r="AY66" s="21"/>
      <c r="AZ66" s="21"/>
      <c r="BA66" s="21"/>
      <c r="BB66" s="21"/>
    </row>
    <row r="67" spans="1:54" s="18" customFormat="1" ht="36" customHeight="1" x14ac:dyDescent="0.25">
      <c r="A67" s="27"/>
      <c r="B67" s="190" t="s">
        <v>327</v>
      </c>
      <c r="C67" s="190"/>
      <c r="D67" s="84">
        <v>91.56</v>
      </c>
      <c r="E67" s="84">
        <v>87.57</v>
      </c>
      <c r="F67" s="84">
        <v>85.59</v>
      </c>
      <c r="G67" s="84">
        <v>81.839999999999989</v>
      </c>
      <c r="H67" s="84">
        <v>78.039999999999992</v>
      </c>
      <c r="I67" s="84">
        <v>78.06</v>
      </c>
      <c r="J67" s="84">
        <v>77.61</v>
      </c>
      <c r="K67" s="84">
        <v>79.83</v>
      </c>
      <c r="L67" s="84">
        <v>75.789999999999992</v>
      </c>
      <c r="M67" s="84">
        <v>73.150000000000006</v>
      </c>
      <c r="N67" s="84">
        <v>73.25</v>
      </c>
      <c r="O67" s="84">
        <v>71.569999999999993</v>
      </c>
      <c r="P67" s="84">
        <v>73.06</v>
      </c>
      <c r="Q67" s="84">
        <v>71.400000000000006</v>
      </c>
      <c r="R67" s="84">
        <v>69.17</v>
      </c>
      <c r="S67" s="84" t="s">
        <v>17</v>
      </c>
      <c r="T67" s="27"/>
      <c r="AA67" s="19"/>
      <c r="AB67" s="19"/>
      <c r="AC67" s="19"/>
      <c r="AD67" s="19"/>
      <c r="AE67" s="19"/>
      <c r="AI67" s="14"/>
      <c r="AL67" s="21"/>
      <c r="AM67" s="21"/>
      <c r="AN67" s="21"/>
      <c r="AO67" s="21"/>
      <c r="AP67" s="21"/>
      <c r="AQ67" s="21"/>
      <c r="AR67" s="21"/>
      <c r="AS67" s="21"/>
      <c r="AT67" s="21"/>
      <c r="AU67" s="21"/>
      <c r="AV67" s="21"/>
      <c r="AW67" s="21"/>
      <c r="AX67" s="21"/>
      <c r="AY67" s="21"/>
      <c r="AZ67" s="21"/>
      <c r="BA67" s="21"/>
      <c r="BB67" s="21"/>
    </row>
    <row r="68" spans="1:54" s="22" customFormat="1" ht="18" x14ac:dyDescent="0.25">
      <c r="AL68" s="28"/>
      <c r="AM68" s="28"/>
      <c r="AN68" s="28"/>
      <c r="AO68" s="28"/>
      <c r="AP68" s="28"/>
      <c r="AQ68" s="28"/>
      <c r="AR68" s="28"/>
      <c r="AS68" s="28"/>
      <c r="AT68" s="28"/>
      <c r="AU68" s="28"/>
      <c r="AV68" s="28"/>
      <c r="AW68" s="28"/>
      <c r="AX68" s="28"/>
      <c r="AY68" s="28"/>
      <c r="AZ68" s="28"/>
      <c r="BA68" s="28"/>
      <c r="BB68" s="28"/>
    </row>
    <row r="69" spans="1:54" s="64" customFormat="1" ht="18.75" customHeight="1" x14ac:dyDescent="0.2">
      <c r="A69" s="185" t="s">
        <v>103</v>
      </c>
      <c r="B69" s="185"/>
      <c r="C69" s="185"/>
      <c r="D69" s="184"/>
      <c r="E69" s="184"/>
      <c r="F69" s="184"/>
      <c r="G69" s="184"/>
      <c r="H69" s="184"/>
      <c r="I69" s="184"/>
      <c r="J69" s="184"/>
      <c r="K69" s="184"/>
      <c r="L69" s="184"/>
      <c r="M69" s="184"/>
      <c r="N69" s="184"/>
      <c r="O69" s="184"/>
      <c r="S69" s="14"/>
      <c r="Y69" s="65"/>
      <c r="Z69" s="66"/>
    </row>
    <row r="70" spans="1:54" x14ac:dyDescent="0.25">
      <c r="I70" s="29"/>
      <c r="J70" s="29"/>
      <c r="K70" s="29"/>
      <c r="L70" s="29"/>
      <c r="M70" s="29"/>
      <c r="N70" s="29"/>
      <c r="O70" s="29"/>
      <c r="P70" s="29"/>
      <c r="Q70" s="29"/>
      <c r="R70" s="29"/>
      <c r="S70" s="29"/>
    </row>
    <row r="71" spans="1:54" x14ac:dyDescent="0.25">
      <c r="I71" s="29"/>
      <c r="J71" s="29"/>
      <c r="K71" s="29"/>
      <c r="L71" s="29"/>
      <c r="M71" s="29"/>
      <c r="N71" s="29"/>
      <c r="O71" s="29"/>
      <c r="P71" s="29"/>
      <c r="Q71" s="29"/>
      <c r="R71" s="29"/>
      <c r="S71" s="29"/>
    </row>
    <row r="72" spans="1:54" x14ac:dyDescent="0.25">
      <c r="I72" s="29"/>
      <c r="J72" s="29"/>
      <c r="K72" s="29"/>
      <c r="L72" s="29"/>
      <c r="M72" s="29"/>
      <c r="N72" s="29"/>
      <c r="O72" s="29"/>
      <c r="P72" s="29"/>
      <c r="Q72" s="29"/>
      <c r="R72" s="29"/>
      <c r="S72" s="29"/>
    </row>
  </sheetData>
  <mergeCells count="15">
    <mergeCell ref="V3:W3"/>
    <mergeCell ref="B34:C34"/>
    <mergeCell ref="B3:C3"/>
    <mergeCell ref="B4:C4"/>
    <mergeCell ref="B13:C13"/>
    <mergeCell ref="B20:C20"/>
    <mergeCell ref="B30:C30"/>
    <mergeCell ref="B66:C66"/>
    <mergeCell ref="B67:C67"/>
    <mergeCell ref="B38:C38"/>
    <mergeCell ref="B42:C42"/>
    <mergeCell ref="B48:C48"/>
    <mergeCell ref="B56:C56"/>
    <mergeCell ref="B64:C64"/>
    <mergeCell ref="B65:C65"/>
  </mergeCells>
  <hyperlinks>
    <hyperlink ref="V3" location="Índice!A1" display="Volver al índice"/>
  </hyperlinks>
  <pageMargins left="0.18" right="0.25" top="0.75" bottom="0.75" header="0.3" footer="0.3"/>
  <pageSetup paperSize="9" scale="32" orientation="portrait" r:id="rId1"/>
  <drawing r:id="rId2"/>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8">
    <tabColor rgb="FFFFC081"/>
    <pageSetUpPr fitToPage="1"/>
  </sheetPr>
  <dimension ref="A1:BB72"/>
  <sheetViews>
    <sheetView showGridLines="0" zoomScale="60" zoomScaleNormal="60" workbookViewId="0"/>
  </sheetViews>
  <sheetFormatPr baseColWidth="10" defaultColWidth="11.42578125" defaultRowHeight="11.25" x14ac:dyDescent="0.25"/>
  <cols>
    <col min="1" max="1" width="2.28515625" style="14" customWidth="1"/>
    <col min="2" max="2" width="5.7109375" style="14" customWidth="1"/>
    <col min="3" max="3" width="72.42578125" style="14" customWidth="1"/>
    <col min="4" max="8" width="15" style="14" customWidth="1"/>
    <col min="9" max="18" width="15" style="30" customWidth="1"/>
    <col min="19" max="19" width="16.85546875" style="30" customWidth="1"/>
    <col min="20" max="20" width="2.28515625" style="14" customWidth="1"/>
    <col min="21" max="27" width="11.42578125" style="14"/>
    <col min="28" max="28" width="16.140625" style="14" bestFit="1" customWidth="1"/>
    <col min="29" max="37" width="11.42578125" style="14"/>
    <col min="38" max="54" width="11.42578125" style="16"/>
    <col min="55" max="16384" width="11.42578125" style="14"/>
  </cols>
  <sheetData>
    <row r="1" spans="1:54" s="6" customFormat="1" ht="39.75" customHeight="1" x14ac:dyDescent="0.25">
      <c r="D1" s="7"/>
      <c r="E1" s="7"/>
      <c r="F1" s="7"/>
      <c r="G1" s="7"/>
      <c r="H1" s="7"/>
      <c r="I1" s="7"/>
      <c r="J1" s="7"/>
      <c r="K1" s="7"/>
      <c r="L1" s="7"/>
      <c r="AB1" s="8" t="str">
        <f ca="1">YEAR(TODAY())-2 &amp; ": " &amp; FIXED(HLOOKUP(YEAR(TODAY())-2,D3:AE4,2,FALSE)) &amp;
" Mtep"</f>
        <v>2019: 34,51 Mtep</v>
      </c>
      <c r="AL1" s="9"/>
      <c r="AM1" s="9"/>
      <c r="AN1" s="9"/>
      <c r="AO1" s="9"/>
      <c r="AP1" s="9"/>
      <c r="AQ1" s="9"/>
      <c r="AR1" s="9"/>
      <c r="AS1" s="9"/>
      <c r="AT1" s="9"/>
      <c r="AU1" s="9"/>
      <c r="AV1" s="9"/>
      <c r="AW1" s="9"/>
      <c r="AX1" s="9"/>
      <c r="AY1" s="9"/>
      <c r="AZ1" s="9"/>
      <c r="BA1" s="9"/>
      <c r="BB1" s="9"/>
    </row>
    <row r="2" spans="1:54" s="6" customFormat="1" ht="39.75" customHeight="1" x14ac:dyDescent="0.25">
      <c r="D2" s="7"/>
      <c r="E2" s="7"/>
      <c r="F2" s="7"/>
      <c r="G2" s="7"/>
      <c r="H2" s="7"/>
      <c r="I2" s="7"/>
      <c r="J2" s="7"/>
      <c r="K2" s="7"/>
      <c r="L2" s="7"/>
      <c r="S2" s="70"/>
      <c r="W2" s="11"/>
      <c r="Y2" s="12"/>
      <c r="AL2" s="9"/>
      <c r="AM2" s="9"/>
      <c r="AN2" s="9"/>
      <c r="AO2" s="9"/>
      <c r="AP2" s="9"/>
      <c r="AQ2" s="9"/>
      <c r="AR2" s="9"/>
      <c r="AS2" s="9"/>
      <c r="AT2" s="9"/>
      <c r="AU2" s="9"/>
      <c r="AV2" s="9"/>
      <c r="AW2" s="9"/>
      <c r="AX2" s="9"/>
      <c r="AY2" s="9"/>
      <c r="AZ2" s="9"/>
      <c r="BA2" s="9"/>
      <c r="BB2" s="9"/>
    </row>
    <row r="3" spans="1:54" ht="65.25" customHeight="1" x14ac:dyDescent="0.25">
      <c r="A3" s="71"/>
      <c r="B3" s="193" t="s">
        <v>293</v>
      </c>
      <c r="C3" s="193"/>
      <c r="D3" s="13">
        <v>2005</v>
      </c>
      <c r="E3" s="13">
        <v>2006</v>
      </c>
      <c r="F3" s="13">
        <v>2007</v>
      </c>
      <c r="G3" s="13">
        <v>2008</v>
      </c>
      <c r="H3" s="13">
        <v>2009</v>
      </c>
      <c r="I3" s="13">
        <v>2010</v>
      </c>
      <c r="J3" s="13">
        <v>2011</v>
      </c>
      <c r="K3" s="13">
        <v>2012</v>
      </c>
      <c r="L3" s="13">
        <v>2013</v>
      </c>
      <c r="M3" s="13">
        <v>2014</v>
      </c>
      <c r="N3" s="13">
        <v>2015</v>
      </c>
      <c r="O3" s="13">
        <v>2016</v>
      </c>
      <c r="P3" s="13">
        <v>2017</v>
      </c>
      <c r="Q3" s="13">
        <v>2018</v>
      </c>
      <c r="R3" s="13">
        <v>2019</v>
      </c>
      <c r="S3" s="73" t="s">
        <v>342</v>
      </c>
      <c r="T3" s="71"/>
      <c r="V3" s="192" t="s">
        <v>168</v>
      </c>
      <c r="W3" s="192"/>
      <c r="AF3" s="15"/>
    </row>
    <row r="4" spans="1:54" s="18" customFormat="1" ht="36" customHeight="1" x14ac:dyDescent="0.2">
      <c r="A4" s="61"/>
      <c r="B4" s="189" t="s">
        <v>256</v>
      </c>
      <c r="C4" s="189"/>
      <c r="D4" s="75">
        <v>34.422995450000002</v>
      </c>
      <c r="E4" s="75">
        <v>37.482437740000002</v>
      </c>
      <c r="F4" s="75">
        <v>37.019390110000003</v>
      </c>
      <c r="G4" s="75">
        <v>35.617793380000002</v>
      </c>
      <c r="H4" s="75">
        <v>33.667503259999997</v>
      </c>
      <c r="I4" s="75">
        <v>36.813237319999999</v>
      </c>
      <c r="J4" s="75">
        <v>35.393924429999998</v>
      </c>
      <c r="K4" s="75">
        <v>34.157236480000002</v>
      </c>
      <c r="L4" s="75">
        <v>33.672929020000005</v>
      </c>
      <c r="M4" s="75">
        <v>34.318535559999994</v>
      </c>
      <c r="N4" s="75">
        <v>32.615051000000001</v>
      </c>
      <c r="O4" s="75">
        <v>34.071208169999998</v>
      </c>
      <c r="P4" s="75">
        <v>33.651345759999998</v>
      </c>
      <c r="Q4" s="75">
        <v>34.15909087</v>
      </c>
      <c r="R4" s="75">
        <v>34.512506820000006</v>
      </c>
      <c r="S4" s="75">
        <v>100</v>
      </c>
      <c r="T4" s="61"/>
      <c r="AA4" s="19"/>
      <c r="AB4" s="19"/>
      <c r="AC4" s="19"/>
      <c r="AD4" s="19"/>
      <c r="AE4" s="20"/>
      <c r="AI4" s="14"/>
      <c r="AL4" s="21"/>
      <c r="AM4" s="21">
        <v>2006</v>
      </c>
      <c r="AN4" s="21">
        <v>2007</v>
      </c>
      <c r="AO4" s="21">
        <v>2008</v>
      </c>
      <c r="AP4" s="21">
        <v>2009</v>
      </c>
      <c r="AQ4" s="21">
        <v>2010</v>
      </c>
      <c r="AR4" s="21">
        <v>2011</v>
      </c>
      <c r="AS4" s="21">
        <v>2012</v>
      </c>
      <c r="AT4" s="21">
        <v>2013</v>
      </c>
      <c r="AU4" s="21">
        <v>2014</v>
      </c>
      <c r="AV4" s="21">
        <v>2015</v>
      </c>
      <c r="AW4" s="21">
        <v>2016</v>
      </c>
      <c r="AX4" s="21">
        <v>2017</v>
      </c>
      <c r="AY4" s="21">
        <v>2018</v>
      </c>
      <c r="AZ4" s="21">
        <v>2019</v>
      </c>
      <c r="BA4" s="21"/>
      <c r="BB4" s="21"/>
    </row>
    <row r="5" spans="1:54" s="115" customFormat="1" ht="22.5" customHeight="1" x14ac:dyDescent="0.25">
      <c r="B5" s="121"/>
      <c r="C5" s="81" t="s">
        <v>4</v>
      </c>
      <c r="D5" s="83">
        <v>10.09387639</v>
      </c>
      <c r="E5" s="83">
        <v>10.44221063</v>
      </c>
      <c r="F5" s="83">
        <v>10.057998980000001</v>
      </c>
      <c r="G5" s="83">
        <v>9.8843122999999995</v>
      </c>
      <c r="H5" s="83">
        <v>9.4190245900000011</v>
      </c>
      <c r="I5" s="83">
        <v>9.6640965899999998</v>
      </c>
      <c r="J5" s="83">
        <v>9.4406762999999998</v>
      </c>
      <c r="K5" s="83">
        <v>8.821703620000001</v>
      </c>
      <c r="L5" s="83">
        <v>7.9241022499999998</v>
      </c>
      <c r="M5" s="83">
        <v>8.9409213899999997</v>
      </c>
      <c r="N5" s="83">
        <v>7.9565560500000005</v>
      </c>
      <c r="O5" s="83">
        <v>8.7401483300000002</v>
      </c>
      <c r="P5" s="83">
        <v>8.26990771</v>
      </c>
      <c r="Q5" s="83">
        <v>8.195755740000001</v>
      </c>
      <c r="R5" s="83">
        <v>9.0455462299999994</v>
      </c>
      <c r="S5" s="83">
        <v>26.209473212644475</v>
      </c>
      <c r="AA5" s="123"/>
      <c r="AB5" s="123"/>
      <c r="AL5" s="124" t="s">
        <v>325</v>
      </c>
      <c r="AM5" s="125">
        <f>+E4/D4-1</f>
        <v>8.887786347483595E-2</v>
      </c>
      <c r="AN5" s="125">
        <f t="shared" ref="AN5:AZ5" si="0">+F4/E4-1</f>
        <v>-1.2353722380917809E-2</v>
      </c>
      <c r="AO5" s="125">
        <f t="shared" si="0"/>
        <v>-3.7861151300312423E-2</v>
      </c>
      <c r="AP5" s="125">
        <f t="shared" si="0"/>
        <v>-5.4756062488001467E-2</v>
      </c>
      <c r="AQ5" s="125">
        <f t="shared" si="0"/>
        <v>9.3435323543501925E-2</v>
      </c>
      <c r="AR5" s="125">
        <f t="shared" si="0"/>
        <v>-3.8554416653514778E-2</v>
      </c>
      <c r="AS5" s="125">
        <f t="shared" si="0"/>
        <v>-3.4940684592516535E-2</v>
      </c>
      <c r="AT5" s="125">
        <f t="shared" si="0"/>
        <v>-1.4178765904658941E-2</v>
      </c>
      <c r="AU5" s="125">
        <f t="shared" si="0"/>
        <v>1.917286552697961E-2</v>
      </c>
      <c r="AV5" s="125">
        <f t="shared" si="0"/>
        <v>-4.9637449040380699E-2</v>
      </c>
      <c r="AW5" s="125">
        <f t="shared" si="0"/>
        <v>4.4646785007326661E-2</v>
      </c>
      <c r="AX5" s="125">
        <f t="shared" si="0"/>
        <v>-1.2323085459872041E-2</v>
      </c>
      <c r="AY5" s="125">
        <f t="shared" si="0"/>
        <v>1.5088404298039704E-2</v>
      </c>
      <c r="AZ5" s="125">
        <f t="shared" si="0"/>
        <v>1.034617552747541E-2</v>
      </c>
      <c r="BA5" s="124"/>
      <c r="BB5" s="124"/>
    </row>
    <row r="6" spans="1:54" s="115" customFormat="1" ht="22.5" customHeight="1" x14ac:dyDescent="0.25">
      <c r="B6" s="121"/>
      <c r="C6" s="81" t="s">
        <v>0</v>
      </c>
      <c r="D6" s="83">
        <v>3.6066853000000001</v>
      </c>
      <c r="E6" s="83">
        <v>3.8852536500000001</v>
      </c>
      <c r="F6" s="83">
        <v>3.73136285</v>
      </c>
      <c r="G6" s="83">
        <v>3.8622527899999999</v>
      </c>
      <c r="H6" s="83">
        <v>3.4837489300000004</v>
      </c>
      <c r="I6" s="83">
        <v>3.8371023200000001</v>
      </c>
      <c r="J6" s="83">
        <v>3.3599312100000001</v>
      </c>
      <c r="K6" s="83">
        <v>3.0050945799999997</v>
      </c>
      <c r="L6" s="83">
        <v>2.8564273400000002</v>
      </c>
      <c r="M6" s="83">
        <v>2.5131986200000003</v>
      </c>
      <c r="N6" s="83">
        <v>2.23626397</v>
      </c>
      <c r="O6" s="83">
        <v>2.0587274299999998</v>
      </c>
      <c r="P6" s="83">
        <v>1.93216393</v>
      </c>
      <c r="Q6" s="83">
        <v>2.1722886899999998</v>
      </c>
      <c r="R6" s="83">
        <v>2.0932123700000003</v>
      </c>
      <c r="S6" s="83">
        <v>6.0650835388954798</v>
      </c>
      <c r="AF6" s="24"/>
      <c r="AL6" s="124" t="s">
        <v>324</v>
      </c>
      <c r="AM6" s="125">
        <f>+E64/D64-1</f>
        <v>0.20393386215362463</v>
      </c>
      <c r="AN6" s="125">
        <f t="shared" ref="AN6:AZ6" si="1">+F64/E64-1</f>
        <v>-1.8675217290914259E-2</v>
      </c>
      <c r="AO6" s="125">
        <f t="shared" si="1"/>
        <v>-0.12839970204257145</v>
      </c>
      <c r="AP6" s="125">
        <f t="shared" si="1"/>
        <v>-4.0154002835219305E-2</v>
      </c>
      <c r="AQ6" s="125">
        <f t="shared" si="1"/>
        <v>0.15262250067023864</v>
      </c>
      <c r="AR6" s="125">
        <f t="shared" si="1"/>
        <v>-0.12019771434889859</v>
      </c>
      <c r="AS6" s="125">
        <f t="shared" si="1"/>
        <v>-9.7725143429119754E-2</v>
      </c>
      <c r="AT6" s="125">
        <f t="shared" si="1"/>
        <v>2.0627764254096181E-2</v>
      </c>
      <c r="AU6" s="125">
        <f t="shared" si="1"/>
        <v>-7.9706240563280017E-2</v>
      </c>
      <c r="AV6" s="125">
        <f t="shared" si="1"/>
        <v>-6.916069484870635E-2</v>
      </c>
      <c r="AW6" s="125">
        <f t="shared" si="1"/>
        <v>7.4586452311839802E-2</v>
      </c>
      <c r="AX6" s="125">
        <f t="shared" si="1"/>
        <v>-5.5898230064213017E-2</v>
      </c>
      <c r="AY6" s="125">
        <f t="shared" si="1"/>
        <v>2.9760176100701141E-2</v>
      </c>
      <c r="AZ6" s="125">
        <f t="shared" si="1"/>
        <v>-8.4272876214498638E-2</v>
      </c>
      <c r="BA6" s="124"/>
      <c r="BB6" s="124"/>
    </row>
    <row r="7" spans="1:54" s="24" customFormat="1" ht="22.5" customHeight="1" x14ac:dyDescent="0.25">
      <c r="B7" s="81"/>
      <c r="C7" s="81" t="s">
        <v>5</v>
      </c>
      <c r="D7" s="83">
        <v>4.9140250999999999</v>
      </c>
      <c r="E7" s="83">
        <v>7.3328071000000001</v>
      </c>
      <c r="F7" s="83">
        <v>7.2051279999999993</v>
      </c>
      <c r="G7" s="83">
        <v>5.3798950999999997</v>
      </c>
      <c r="H7" s="83">
        <v>5.3020218000000003</v>
      </c>
      <c r="I7" s="83">
        <v>6.8781843</v>
      </c>
      <c r="J7" s="83">
        <v>5.9788977000000001</v>
      </c>
      <c r="K7" s="83">
        <v>4.5523392000000005</v>
      </c>
      <c r="L7" s="83">
        <v>5.1380627999999993</v>
      </c>
      <c r="M7" s="83">
        <v>4.4970615</v>
      </c>
      <c r="N7" s="83">
        <v>4.0894585999999995</v>
      </c>
      <c r="O7" s="83">
        <v>4.5265137000000006</v>
      </c>
      <c r="P7" s="83">
        <v>4.1300820999999992</v>
      </c>
      <c r="Q7" s="83">
        <v>4.1881851000000001</v>
      </c>
      <c r="R7" s="83">
        <v>3.4175261699999999</v>
      </c>
      <c r="S7" s="83">
        <v>9.9022832152532665</v>
      </c>
      <c r="AF7" s="115"/>
      <c r="AI7" s="115"/>
      <c r="AL7" s="25"/>
      <c r="AM7" s="25"/>
      <c r="AN7" s="25"/>
      <c r="AO7" s="25"/>
      <c r="AP7" s="25"/>
      <c r="AQ7" s="25"/>
      <c r="AR7" s="25"/>
      <c r="AS7" s="25"/>
      <c r="AT7" s="25"/>
      <c r="AU7" s="25"/>
      <c r="AV7" s="25"/>
      <c r="AW7" s="25"/>
      <c r="AX7" s="25"/>
      <c r="AY7" s="25"/>
      <c r="AZ7" s="25"/>
      <c r="BA7" s="25"/>
      <c r="BB7" s="25"/>
    </row>
    <row r="8" spans="1:54" s="24" customFormat="1" ht="22.5" customHeight="1" x14ac:dyDescent="0.25">
      <c r="B8" s="81"/>
      <c r="C8" s="81" t="s">
        <v>1</v>
      </c>
      <c r="D8" s="83">
        <v>6.0645622300000008</v>
      </c>
      <c r="E8" s="83">
        <v>5.9694410399999995</v>
      </c>
      <c r="F8" s="83">
        <v>6.1041743399999993</v>
      </c>
      <c r="G8" s="83">
        <v>5.9829925499999996</v>
      </c>
      <c r="H8" s="83">
        <v>6.1310167600000005</v>
      </c>
      <c r="I8" s="83">
        <v>5.9418167999999998</v>
      </c>
      <c r="J8" s="83">
        <v>6.0426713200000002</v>
      </c>
      <c r="K8" s="83">
        <v>5.99055012</v>
      </c>
      <c r="L8" s="83">
        <v>6.1518652400000002</v>
      </c>
      <c r="M8" s="83">
        <v>6.1450894799999993</v>
      </c>
      <c r="N8" s="83">
        <v>6.0577864699999999</v>
      </c>
      <c r="O8" s="83">
        <v>6.0468410199999996</v>
      </c>
      <c r="P8" s="83">
        <v>5.8576410599999997</v>
      </c>
      <c r="Q8" s="83">
        <v>5.9399925599999994</v>
      </c>
      <c r="R8" s="83">
        <v>6.2236766799999996</v>
      </c>
      <c r="S8" s="83">
        <v>18.033105252132476</v>
      </c>
      <c r="AF8" s="115"/>
      <c r="AL8" s="25"/>
      <c r="AM8" s="25"/>
      <c r="AN8" s="25"/>
      <c r="AO8" s="25"/>
      <c r="AP8" s="25"/>
      <c r="AQ8" s="25"/>
      <c r="AR8" s="25"/>
      <c r="AS8" s="25"/>
      <c r="AT8" s="25"/>
      <c r="AU8" s="25"/>
      <c r="AV8" s="25"/>
      <c r="AW8" s="25"/>
      <c r="AX8" s="25"/>
      <c r="AY8" s="25"/>
      <c r="AZ8" s="25"/>
      <c r="BA8" s="25"/>
      <c r="BB8" s="25"/>
    </row>
    <row r="9" spans="1:54" s="24" customFormat="1" ht="22.5" customHeight="1" x14ac:dyDescent="0.25">
      <c r="B9" s="81"/>
      <c r="C9" s="81" t="s">
        <v>6</v>
      </c>
      <c r="D9" s="83">
        <v>1.185424</v>
      </c>
      <c r="E9" s="83">
        <v>0.98848400000000003</v>
      </c>
      <c r="F9" s="83">
        <v>1.219222</v>
      </c>
      <c r="G9" s="83">
        <v>1.4716320000000001</v>
      </c>
      <c r="H9" s="83">
        <v>1.0909960000000001</v>
      </c>
      <c r="I9" s="83">
        <v>1.1112919999999999</v>
      </c>
      <c r="J9" s="83">
        <v>1.0702700000000001</v>
      </c>
      <c r="K9" s="83">
        <v>1.4498740000000001</v>
      </c>
      <c r="L9" s="83">
        <v>1.104068</v>
      </c>
      <c r="M9" s="83">
        <v>1.152142</v>
      </c>
      <c r="N9" s="83">
        <v>1.442134</v>
      </c>
      <c r="O9" s="83">
        <v>1.358714</v>
      </c>
      <c r="P9" s="83">
        <v>1.270392</v>
      </c>
      <c r="Q9" s="83">
        <v>1.143886</v>
      </c>
      <c r="R9" s="83">
        <v>1.0697863600000002</v>
      </c>
      <c r="S9" s="83">
        <v>3.0997063342268105</v>
      </c>
      <c r="AF9" s="115"/>
      <c r="AL9" s="25"/>
      <c r="AM9" s="25"/>
      <c r="AN9" s="25"/>
      <c r="AO9" s="25"/>
      <c r="AP9" s="25"/>
      <c r="AQ9" s="25"/>
      <c r="AR9" s="25"/>
      <c r="AS9" s="25"/>
      <c r="AT9" s="25"/>
      <c r="AU9" s="25"/>
      <c r="AV9" s="25"/>
      <c r="AW9" s="25"/>
      <c r="AX9" s="25"/>
      <c r="AY9" s="25"/>
      <c r="AZ9" s="25"/>
      <c r="BA9" s="25"/>
      <c r="BB9" s="25"/>
    </row>
    <row r="10" spans="1:54" s="24" customFormat="1" ht="22.5" customHeight="1" x14ac:dyDescent="0.25">
      <c r="B10" s="81"/>
      <c r="C10" s="81" t="s">
        <v>7</v>
      </c>
      <c r="D10" s="83">
        <v>6.9917366300000001</v>
      </c>
      <c r="E10" s="83">
        <v>7.78379902</v>
      </c>
      <c r="F10" s="83">
        <v>7.5195550000000004</v>
      </c>
      <c r="G10" s="83">
        <v>7.7638843199999998</v>
      </c>
      <c r="H10" s="83">
        <v>7.0811097799999994</v>
      </c>
      <c r="I10" s="83">
        <v>8.3524396899999989</v>
      </c>
      <c r="J10" s="83">
        <v>8.1757135000000005</v>
      </c>
      <c r="K10" s="83">
        <v>8.6810295800000006</v>
      </c>
      <c r="L10" s="83">
        <v>8.9494305600000015</v>
      </c>
      <c r="M10" s="83">
        <v>9.2924194700000005</v>
      </c>
      <c r="N10" s="83">
        <v>9.084136599999999</v>
      </c>
      <c r="O10" s="83">
        <v>9.2725194900000005</v>
      </c>
      <c r="P10" s="83">
        <v>9.8394098799999998</v>
      </c>
      <c r="Q10" s="83">
        <v>10.13290025</v>
      </c>
      <c r="R10" s="83">
        <v>10.2541422</v>
      </c>
      <c r="S10" s="83">
        <v>29.71138043805535</v>
      </c>
      <c r="AL10" s="25"/>
      <c r="AM10" s="25"/>
      <c r="AN10" s="25"/>
      <c r="AO10" s="25"/>
      <c r="AP10" s="25"/>
      <c r="AQ10" s="25"/>
      <c r="AR10" s="25"/>
      <c r="AS10" s="25"/>
      <c r="AT10" s="25"/>
      <c r="AU10" s="25"/>
      <c r="AV10" s="25"/>
      <c r="AW10" s="25"/>
      <c r="AX10" s="25"/>
      <c r="AY10" s="25"/>
      <c r="AZ10" s="25"/>
      <c r="BA10" s="25"/>
      <c r="BB10" s="25"/>
    </row>
    <row r="11" spans="1:54" s="24" customFormat="1" ht="22.5" customHeight="1" x14ac:dyDescent="0.25">
      <c r="B11" s="81"/>
      <c r="C11" s="126" t="s">
        <v>18</v>
      </c>
      <c r="D11" s="83">
        <v>1.4878000000000001E-2</v>
      </c>
      <c r="E11" s="83">
        <v>1.3673999999999999E-2</v>
      </c>
      <c r="F11" s="83">
        <v>1.6511999999999999E-2</v>
      </c>
      <c r="G11" s="83">
        <v>2.2790000000000001E-2</v>
      </c>
      <c r="H11" s="83">
        <v>2.4166E-2</v>
      </c>
      <c r="I11" s="83">
        <v>2.5713999999999997E-2</v>
      </c>
      <c r="J11" s="83">
        <v>4.1796E-2</v>
      </c>
      <c r="K11" s="83">
        <v>4.2999999999999997E-2</v>
      </c>
      <c r="L11" s="83">
        <v>6.7080000000000001E-2</v>
      </c>
      <c r="M11" s="83">
        <v>9.5890000000000003E-2</v>
      </c>
      <c r="N11" s="83">
        <v>0.20106800000000002</v>
      </c>
      <c r="O11" s="83">
        <v>0.26574000000000003</v>
      </c>
      <c r="P11" s="83">
        <v>0.41654212000000002</v>
      </c>
      <c r="Q11" s="83">
        <v>0.50991334999999993</v>
      </c>
      <c r="R11" s="83">
        <v>0.53005627</v>
      </c>
      <c r="S11" s="83">
        <v>1.5358382187782207</v>
      </c>
      <c r="AL11" s="25"/>
      <c r="AM11" s="25"/>
      <c r="AN11" s="25"/>
      <c r="AO11" s="25"/>
      <c r="AP11" s="25"/>
      <c r="AQ11" s="25"/>
      <c r="AR11" s="25"/>
      <c r="AS11" s="25"/>
      <c r="AT11" s="25"/>
      <c r="AU11" s="25"/>
      <c r="AV11" s="25"/>
      <c r="AW11" s="25"/>
      <c r="AX11" s="25"/>
      <c r="AY11" s="25"/>
      <c r="AZ11" s="25"/>
      <c r="BA11" s="25"/>
      <c r="BB11" s="25"/>
    </row>
    <row r="12" spans="1:54" s="24" customFormat="1" ht="27" customHeight="1" x14ac:dyDescent="0.25">
      <c r="A12" s="23"/>
      <c r="B12" s="77"/>
      <c r="C12" s="78" t="s">
        <v>19</v>
      </c>
      <c r="D12" s="79">
        <v>1.5518077999999988</v>
      </c>
      <c r="E12" s="79">
        <v>1.0667682999999997</v>
      </c>
      <c r="F12" s="79">
        <v>1.1654369400000064</v>
      </c>
      <c r="G12" s="79">
        <v>1.2500343200000046</v>
      </c>
      <c r="H12" s="79">
        <v>1.1354193999999893</v>
      </c>
      <c r="I12" s="79">
        <v>1.002591620000004</v>
      </c>
      <c r="J12" s="79">
        <v>1.2839683999999991</v>
      </c>
      <c r="K12" s="79">
        <v>1.6136453800000012</v>
      </c>
      <c r="L12" s="79">
        <v>1.4818928300000067</v>
      </c>
      <c r="M12" s="79">
        <v>1.6818130999999923</v>
      </c>
      <c r="N12" s="79">
        <v>1.5476473100000021</v>
      </c>
      <c r="O12" s="79">
        <v>1.8020041999999989</v>
      </c>
      <c r="P12" s="79">
        <v>1.9352069599999986</v>
      </c>
      <c r="Q12" s="79">
        <v>1.8761691800000051</v>
      </c>
      <c r="R12" s="79">
        <v>1.8785605400000023</v>
      </c>
      <c r="S12" s="79">
        <v>5.4431297900139084</v>
      </c>
      <c r="T12" s="23"/>
      <c r="AL12" s="25"/>
      <c r="AM12" s="25"/>
      <c r="AN12" s="25"/>
      <c r="AO12" s="25"/>
      <c r="AP12" s="25"/>
      <c r="AQ12" s="25"/>
      <c r="AR12" s="25"/>
      <c r="AS12" s="25"/>
      <c r="AT12" s="25"/>
      <c r="AU12" s="25"/>
      <c r="AV12" s="25"/>
      <c r="AW12" s="25"/>
      <c r="AX12" s="25"/>
      <c r="AY12" s="25"/>
      <c r="AZ12" s="25"/>
      <c r="BA12" s="25"/>
      <c r="BB12" s="25"/>
    </row>
    <row r="13" spans="1:54" s="18" customFormat="1" ht="36" customHeight="1" x14ac:dyDescent="0.25">
      <c r="A13" s="17"/>
      <c r="B13" s="191" t="s">
        <v>257</v>
      </c>
      <c r="C13" s="191"/>
      <c r="D13" s="80">
        <v>25.580618180000002</v>
      </c>
      <c r="E13" s="80">
        <v>26.803900349999999</v>
      </c>
      <c r="F13" s="80">
        <v>26.938116020000002</v>
      </c>
      <c r="G13" s="80">
        <v>26.035482169999998</v>
      </c>
      <c r="H13" s="80">
        <v>24.356287609999999</v>
      </c>
      <c r="I13" s="80">
        <v>26.694892029999998</v>
      </c>
      <c r="J13" s="80">
        <v>25.275257969999998</v>
      </c>
      <c r="K13" s="80">
        <v>25.473234039999998</v>
      </c>
      <c r="L13" s="80">
        <v>25.42542577</v>
      </c>
      <c r="M13" s="80">
        <v>25.345003330000001</v>
      </c>
      <c r="N13" s="80">
        <v>24.754700669999998</v>
      </c>
      <c r="O13" s="80">
        <v>25.919286589999999</v>
      </c>
      <c r="P13" s="80">
        <v>25.948084650000002</v>
      </c>
      <c r="Q13" s="80">
        <v>26.403803940000003</v>
      </c>
      <c r="R13" s="80">
        <v>25.933173030000003</v>
      </c>
      <c r="S13" s="80">
        <v>100</v>
      </c>
      <c r="T13" s="17"/>
      <c r="AA13" s="19"/>
      <c r="AB13" s="19"/>
      <c r="AC13" s="19"/>
      <c r="AD13" s="19"/>
      <c r="AE13" s="19"/>
      <c r="AI13" s="14"/>
      <c r="AL13" s="21"/>
      <c r="AM13" s="21"/>
      <c r="AN13" s="21"/>
      <c r="AO13" s="21"/>
      <c r="AP13" s="21"/>
      <c r="AQ13" s="21"/>
      <c r="AR13" s="21"/>
      <c r="AS13" s="21"/>
      <c r="AT13" s="21"/>
      <c r="AU13" s="21"/>
      <c r="AV13" s="21"/>
      <c r="AW13" s="21"/>
      <c r="AX13" s="21"/>
      <c r="AY13" s="21"/>
      <c r="AZ13" s="21"/>
      <c r="BA13" s="21"/>
      <c r="BB13" s="21"/>
    </row>
    <row r="14" spans="1:54" s="24" customFormat="1" ht="22.5" customHeight="1" x14ac:dyDescent="0.25">
      <c r="B14" s="81"/>
      <c r="C14" s="81" t="s">
        <v>4</v>
      </c>
      <c r="D14" s="83">
        <v>8.5760238000000015</v>
      </c>
      <c r="E14" s="83">
        <v>8.5379897000000007</v>
      </c>
      <c r="F14" s="83">
        <v>8.7013228999999992</v>
      </c>
      <c r="G14" s="83">
        <v>8.2226970999999995</v>
      </c>
      <c r="H14" s="83">
        <v>7.7210209999999995</v>
      </c>
      <c r="I14" s="83">
        <v>8.1507187000000005</v>
      </c>
      <c r="J14" s="83">
        <v>7.7475159000000007</v>
      </c>
      <c r="K14" s="83">
        <v>7.5931351999999999</v>
      </c>
      <c r="L14" s="83">
        <v>7.8770823999999999</v>
      </c>
      <c r="M14" s="83">
        <v>7.4959164000000005</v>
      </c>
      <c r="N14" s="83">
        <v>7.2459084000000002</v>
      </c>
      <c r="O14" s="83">
        <v>7.7795782999999998</v>
      </c>
      <c r="P14" s="83">
        <v>7.4091314000000006</v>
      </c>
      <c r="Q14" s="83">
        <v>7.5016389999999999</v>
      </c>
      <c r="R14" s="83">
        <v>7.1671507099999996</v>
      </c>
      <c r="S14" s="83">
        <v>27.636998764898145</v>
      </c>
      <c r="AL14" s="25"/>
      <c r="AM14" s="25"/>
      <c r="AN14" s="25"/>
      <c r="AO14" s="25"/>
      <c r="AP14" s="25"/>
      <c r="AQ14" s="25"/>
      <c r="AR14" s="25"/>
      <c r="AS14" s="25"/>
      <c r="AT14" s="25"/>
      <c r="AU14" s="25"/>
      <c r="AV14" s="25"/>
      <c r="AW14" s="25"/>
      <c r="AX14" s="25"/>
      <c r="AY14" s="25"/>
      <c r="AZ14" s="25"/>
      <c r="BA14" s="25"/>
      <c r="BB14" s="25"/>
    </row>
    <row r="15" spans="1:54" s="115" customFormat="1" ht="22.5" customHeight="1" x14ac:dyDescent="0.25">
      <c r="B15" s="121"/>
      <c r="C15" s="81" t="s">
        <v>0</v>
      </c>
      <c r="D15" s="83">
        <v>0.83023857999999995</v>
      </c>
      <c r="E15" s="83">
        <v>0.87730629999999998</v>
      </c>
      <c r="F15" s="83">
        <v>0.90741310999999991</v>
      </c>
      <c r="G15" s="83">
        <v>0.83597054000000004</v>
      </c>
      <c r="H15" s="83">
        <v>0.71563334999999995</v>
      </c>
      <c r="I15" s="83">
        <v>0.81658849</v>
      </c>
      <c r="J15" s="83">
        <v>0.76774162999999995</v>
      </c>
      <c r="K15" s="83">
        <v>0.71917642000000004</v>
      </c>
      <c r="L15" s="83">
        <v>0.71956093999999993</v>
      </c>
      <c r="M15" s="83">
        <v>0.68778805999999992</v>
      </c>
      <c r="N15" s="83">
        <v>0.63234244000000006</v>
      </c>
      <c r="O15" s="83">
        <v>0.62682579999999999</v>
      </c>
      <c r="P15" s="83">
        <v>0.73436316000000001</v>
      </c>
      <c r="Q15" s="83">
        <v>0.70743717000000006</v>
      </c>
      <c r="R15" s="83">
        <v>0.74408505999999996</v>
      </c>
      <c r="S15" s="83">
        <v>2.8692403322155289</v>
      </c>
      <c r="AF15" s="24"/>
      <c r="AG15" s="24"/>
      <c r="AH15" s="24"/>
      <c r="AI15" s="24"/>
      <c r="AL15" s="124"/>
      <c r="AM15" s="124"/>
      <c r="AN15" s="124"/>
      <c r="AO15" s="124"/>
      <c r="AP15" s="124"/>
      <c r="AQ15" s="124"/>
      <c r="AR15" s="124"/>
      <c r="AS15" s="124"/>
      <c r="AT15" s="124"/>
      <c r="AU15" s="124"/>
      <c r="AV15" s="124"/>
      <c r="AW15" s="124"/>
      <c r="AX15" s="124"/>
      <c r="AY15" s="124"/>
      <c r="AZ15" s="124"/>
      <c r="BA15" s="124"/>
      <c r="BB15" s="124"/>
    </row>
    <row r="16" spans="1:54" s="24" customFormat="1" ht="22.5" customHeight="1" x14ac:dyDescent="0.25">
      <c r="B16" s="81"/>
      <c r="C16" s="81" t="s">
        <v>5</v>
      </c>
      <c r="D16" s="83">
        <v>1.11743017</v>
      </c>
      <c r="E16" s="83">
        <v>1.1224290399999999</v>
      </c>
      <c r="F16" s="83">
        <v>1.10322337</v>
      </c>
      <c r="G16" s="83">
        <v>1.0690336199999999</v>
      </c>
      <c r="H16" s="83">
        <v>0.88065700000000002</v>
      </c>
      <c r="I16" s="83">
        <v>1.06904333</v>
      </c>
      <c r="J16" s="83">
        <v>1.0060921899999999</v>
      </c>
      <c r="K16" s="83">
        <v>0.92350273000000005</v>
      </c>
      <c r="L16" s="83">
        <v>0.86146680000000009</v>
      </c>
      <c r="M16" s="83">
        <v>0.90435383000000003</v>
      </c>
      <c r="N16" s="83">
        <v>0.86278774999999996</v>
      </c>
      <c r="O16" s="83">
        <v>0.97381789000000007</v>
      </c>
      <c r="P16" s="83">
        <v>0.92017647999999996</v>
      </c>
      <c r="Q16" s="83">
        <v>0.98046812999999999</v>
      </c>
      <c r="R16" s="83">
        <v>0.96608402999999998</v>
      </c>
      <c r="S16" s="83">
        <v>3.7252827831072386</v>
      </c>
      <c r="X16" s="127"/>
      <c r="AF16" s="128"/>
      <c r="AI16" s="115"/>
      <c r="AL16" s="25"/>
      <c r="AM16" s="25"/>
      <c r="AN16" s="25"/>
      <c r="AO16" s="25"/>
      <c r="AP16" s="25"/>
      <c r="AQ16" s="25"/>
      <c r="AR16" s="25"/>
      <c r="AS16" s="25"/>
      <c r="AT16" s="25"/>
      <c r="AU16" s="25"/>
      <c r="AV16" s="25"/>
      <c r="AW16" s="25"/>
      <c r="AX16" s="25"/>
      <c r="AY16" s="25"/>
      <c r="AZ16" s="25"/>
      <c r="BA16" s="25"/>
      <c r="BB16" s="25"/>
    </row>
    <row r="17" spans="1:54" s="24" customFormat="1" ht="22.5" customHeight="1" x14ac:dyDescent="0.25">
      <c r="B17" s="81"/>
      <c r="C17" s="81" t="s">
        <v>9</v>
      </c>
      <c r="D17" s="83">
        <v>6.9446719999999997</v>
      </c>
      <c r="E17" s="83">
        <v>7.3990959999999992</v>
      </c>
      <c r="F17" s="83">
        <v>7.4033959999999999</v>
      </c>
      <c r="G17" s="83">
        <v>7.1003320000000008</v>
      </c>
      <c r="H17" s="83">
        <v>6.6296540000000004</v>
      </c>
      <c r="I17" s="83">
        <v>7.1814300000000006</v>
      </c>
      <c r="J17" s="83">
        <v>6.8898039999999998</v>
      </c>
      <c r="K17" s="83">
        <v>6.9423500000000002</v>
      </c>
      <c r="L17" s="83">
        <v>6.876646</v>
      </c>
      <c r="M17" s="83">
        <v>6.8069860000000002</v>
      </c>
      <c r="N17" s="83">
        <v>6.7507419999999998</v>
      </c>
      <c r="O17" s="83">
        <v>6.9619579999999992</v>
      </c>
      <c r="P17" s="83">
        <v>6.969354</v>
      </c>
      <c r="Q17" s="83">
        <v>7.1181340000000004</v>
      </c>
      <c r="R17" s="83">
        <v>7.0080433900000001</v>
      </c>
      <c r="S17" s="83">
        <v>27.023470602278245</v>
      </c>
      <c r="X17" s="127"/>
      <c r="AF17" s="128"/>
      <c r="AG17" s="115"/>
      <c r="AH17" s="115"/>
      <c r="AL17" s="25"/>
      <c r="AM17" s="25"/>
      <c r="AN17" s="25"/>
      <c r="AO17" s="25"/>
      <c r="AP17" s="25"/>
      <c r="AQ17" s="25"/>
      <c r="AR17" s="25"/>
      <c r="AS17" s="25"/>
      <c r="AT17" s="25"/>
      <c r="AU17" s="25"/>
      <c r="AV17" s="25"/>
      <c r="AW17" s="25"/>
      <c r="AX17" s="25"/>
      <c r="AY17" s="25"/>
      <c r="AZ17" s="25"/>
      <c r="BA17" s="25"/>
      <c r="BB17" s="25"/>
    </row>
    <row r="18" spans="1:54" s="24" customFormat="1" ht="22.5" customHeight="1" x14ac:dyDescent="0.25">
      <c r="B18" s="81"/>
      <c r="C18" s="81" t="s">
        <v>10</v>
      </c>
      <c r="D18" s="83">
        <v>3.8458671599999996</v>
      </c>
      <c r="E18" s="83">
        <v>4.1072884900000002</v>
      </c>
      <c r="F18" s="83">
        <v>4.0307131800000002</v>
      </c>
      <c r="G18" s="83">
        <v>4.0008330399999998</v>
      </c>
      <c r="H18" s="83">
        <v>4.0673527700000003</v>
      </c>
      <c r="I18" s="83">
        <v>4.5552038899999996</v>
      </c>
      <c r="J18" s="83">
        <v>4.0627907300000006</v>
      </c>
      <c r="K18" s="83">
        <v>4.2934481800000004</v>
      </c>
      <c r="L18" s="83">
        <v>4.0768112299999997</v>
      </c>
      <c r="M18" s="83">
        <v>3.9841374300000001</v>
      </c>
      <c r="N18" s="83">
        <v>3.83203775</v>
      </c>
      <c r="O18" s="83">
        <v>4.1154093899999999</v>
      </c>
      <c r="P18" s="83">
        <v>4.0336987999999998</v>
      </c>
      <c r="Q18" s="83">
        <v>4.0150207299999998</v>
      </c>
      <c r="R18" s="83">
        <v>3.8939434400000001</v>
      </c>
      <c r="S18" s="83">
        <v>15.015298881842998</v>
      </c>
      <c r="AF18" s="128"/>
      <c r="AL18" s="25"/>
      <c r="AM18" s="25"/>
      <c r="AN18" s="25"/>
      <c r="AO18" s="25"/>
      <c r="AP18" s="25"/>
      <c r="AQ18" s="25"/>
      <c r="AR18" s="25"/>
      <c r="AS18" s="25"/>
      <c r="AT18" s="25"/>
      <c r="AU18" s="25"/>
      <c r="AV18" s="25"/>
      <c r="AW18" s="25"/>
      <c r="AX18" s="25"/>
      <c r="AY18" s="25"/>
      <c r="AZ18" s="25"/>
      <c r="BA18" s="25"/>
      <c r="BB18" s="25"/>
    </row>
    <row r="19" spans="1:54" s="24" customFormat="1" ht="27" customHeight="1" x14ac:dyDescent="0.25">
      <c r="B19" s="81"/>
      <c r="C19" s="82" t="s">
        <v>7</v>
      </c>
      <c r="D19" s="83">
        <v>4.2663864700000005</v>
      </c>
      <c r="E19" s="83">
        <v>4.7597908200000001</v>
      </c>
      <c r="F19" s="83">
        <v>4.7920474799999999</v>
      </c>
      <c r="G19" s="83">
        <v>4.8066158699999999</v>
      </c>
      <c r="H19" s="83">
        <v>4.3419694900000003</v>
      </c>
      <c r="I19" s="83">
        <v>4.9219076199999998</v>
      </c>
      <c r="J19" s="83">
        <v>4.80131351</v>
      </c>
      <c r="K19" s="83">
        <v>5.0016215199999996</v>
      </c>
      <c r="L19" s="83">
        <v>5.0138584000000002</v>
      </c>
      <c r="M19" s="83">
        <v>5.4658216199999998</v>
      </c>
      <c r="N19" s="83">
        <v>5.4308823300000002</v>
      </c>
      <c r="O19" s="83">
        <v>5.4616972199999996</v>
      </c>
      <c r="P19" s="83">
        <v>5.8813608100000003</v>
      </c>
      <c r="Q19" s="83">
        <v>6.0811049099999996</v>
      </c>
      <c r="R19" s="83">
        <v>6.15386641</v>
      </c>
      <c r="S19" s="83">
        <v>23.72970867421849</v>
      </c>
      <c r="AL19" s="25"/>
      <c r="AM19" s="25"/>
      <c r="AN19" s="25"/>
      <c r="AO19" s="25"/>
      <c r="AP19" s="25"/>
      <c r="AQ19" s="25"/>
      <c r="AR19" s="25"/>
      <c r="AS19" s="25"/>
      <c r="AT19" s="25"/>
      <c r="AU19" s="25"/>
      <c r="AV19" s="25"/>
      <c r="AW19" s="25"/>
      <c r="AX19" s="25"/>
      <c r="AY19" s="25"/>
      <c r="AZ19" s="25"/>
      <c r="BA19" s="25"/>
      <c r="BB19" s="25"/>
    </row>
    <row r="20" spans="1:54" s="18" customFormat="1" ht="36" customHeight="1" x14ac:dyDescent="0.25">
      <c r="A20" s="17"/>
      <c r="B20" s="191" t="s">
        <v>258</v>
      </c>
      <c r="C20" s="191"/>
      <c r="D20" s="80">
        <v>6.0700519999999996</v>
      </c>
      <c r="E20" s="80">
        <v>7.0788320000000002</v>
      </c>
      <c r="F20" s="80">
        <v>6.9870700000000001</v>
      </c>
      <c r="G20" s="80">
        <v>6.6591519999999997</v>
      </c>
      <c r="H20" s="80">
        <v>6.1979340000000001</v>
      </c>
      <c r="I20" s="80">
        <v>6.937964</v>
      </c>
      <c r="J20" s="80">
        <v>6.3210860000000002</v>
      </c>
      <c r="K20" s="80">
        <v>6.0553459999999992</v>
      </c>
      <c r="L20" s="80">
        <v>6.1281020000000002</v>
      </c>
      <c r="M20" s="80">
        <v>5.8560840000000001</v>
      </c>
      <c r="N20" s="80">
        <v>5.8995139999999999</v>
      </c>
      <c r="O20" s="80">
        <v>5.9131020000000003</v>
      </c>
      <c r="P20" s="80">
        <v>5.806978</v>
      </c>
      <c r="Q20" s="80">
        <v>6.042618</v>
      </c>
      <c r="R20" s="80">
        <v>5.9063797400000002</v>
      </c>
      <c r="S20" s="80">
        <v>100</v>
      </c>
      <c r="T20" s="17"/>
      <c r="Y20" s="26"/>
      <c r="AA20" s="19"/>
      <c r="AB20" s="19"/>
      <c r="AC20" s="19"/>
      <c r="AD20" s="19"/>
      <c r="AE20" s="19"/>
      <c r="AI20" s="14"/>
      <c r="AL20" s="21"/>
      <c r="AM20" s="21"/>
      <c r="AN20" s="21"/>
      <c r="AO20" s="21"/>
      <c r="AP20" s="21"/>
      <c r="AQ20" s="21"/>
      <c r="AR20" s="21"/>
      <c r="AS20" s="21"/>
      <c r="AT20" s="21"/>
      <c r="AU20" s="21"/>
      <c r="AV20" s="21"/>
      <c r="AW20" s="21"/>
      <c r="AX20" s="21"/>
      <c r="AY20" s="21"/>
      <c r="AZ20" s="21"/>
      <c r="BA20" s="21"/>
      <c r="BB20" s="21"/>
    </row>
    <row r="21" spans="1:54" s="24" customFormat="1" ht="22.5" customHeight="1" x14ac:dyDescent="0.25">
      <c r="B21" s="81"/>
      <c r="C21" s="81" t="s">
        <v>4</v>
      </c>
      <c r="D21" s="83">
        <v>4.2999999999999997E-2</v>
      </c>
      <c r="E21" s="83">
        <v>4.1366E-2</v>
      </c>
      <c r="F21" s="83">
        <v>4.0334000000000002E-2</v>
      </c>
      <c r="G21" s="83">
        <v>5.6158E-2</v>
      </c>
      <c r="H21" s="83">
        <v>4.6009999999999995E-2</v>
      </c>
      <c r="I21" s="83">
        <v>4.1624000000000001E-2</v>
      </c>
      <c r="J21" s="83">
        <v>3.5776000000000002E-2</v>
      </c>
      <c r="K21" s="83">
        <v>2.6832000000000002E-2</v>
      </c>
      <c r="L21" s="83">
        <v>2.0124E-2</v>
      </c>
      <c r="M21" s="83">
        <v>2.0295999999999998E-2</v>
      </c>
      <c r="N21" s="83">
        <v>1.8231999999999998E-2</v>
      </c>
      <c r="O21" s="83">
        <v>1.72E-2</v>
      </c>
      <c r="P21" s="83">
        <v>1.5824000000000001E-2</v>
      </c>
      <c r="Q21" s="83">
        <v>2.2789999999999998E-2</v>
      </c>
      <c r="R21" s="83">
        <v>2.6571750000000002E-2</v>
      </c>
      <c r="S21" s="83">
        <v>0.44988218112775802</v>
      </c>
      <c r="AL21" s="25"/>
      <c r="AM21" s="25"/>
      <c r="AN21" s="25"/>
      <c r="AO21" s="25"/>
      <c r="AP21" s="25"/>
      <c r="AQ21" s="25"/>
      <c r="AR21" s="25"/>
      <c r="AS21" s="25"/>
      <c r="AT21" s="25"/>
      <c r="AU21" s="25"/>
      <c r="AV21" s="25"/>
      <c r="AW21" s="25"/>
      <c r="AX21" s="25"/>
      <c r="AY21" s="25"/>
      <c r="AZ21" s="25"/>
      <c r="BA21" s="25"/>
      <c r="BB21" s="25"/>
    </row>
    <row r="22" spans="1:54" s="115" customFormat="1" ht="22.5" customHeight="1" x14ac:dyDescent="0.25">
      <c r="B22" s="121"/>
      <c r="C22" s="81" t="s">
        <v>0</v>
      </c>
      <c r="D22" s="83">
        <v>0.965866</v>
      </c>
      <c r="E22" s="83">
        <v>1.0597780000000001</v>
      </c>
      <c r="F22" s="83">
        <v>0.9079020000000001</v>
      </c>
      <c r="G22" s="83">
        <v>0.94849400000000006</v>
      </c>
      <c r="H22" s="83">
        <v>0.842198</v>
      </c>
      <c r="I22" s="83">
        <v>0.96827399999999997</v>
      </c>
      <c r="J22" s="83">
        <v>0.81218400000000002</v>
      </c>
      <c r="K22" s="83">
        <v>0.57843600000000006</v>
      </c>
      <c r="L22" s="83">
        <v>0.58376800000000006</v>
      </c>
      <c r="M22" s="83">
        <v>0.47480600000000001</v>
      </c>
      <c r="N22" s="83">
        <v>0.44677</v>
      </c>
      <c r="O22" s="83">
        <v>0.32146800000000003</v>
      </c>
      <c r="P22" s="83">
        <v>0.28369954999999997</v>
      </c>
      <c r="Q22" s="83">
        <v>0.36070575999999999</v>
      </c>
      <c r="R22" s="83">
        <v>0.33238224000000005</v>
      </c>
      <c r="S22" s="83">
        <v>5.6275121924348204</v>
      </c>
      <c r="AL22" s="124"/>
      <c r="AM22" s="124"/>
      <c r="AN22" s="124"/>
      <c r="AO22" s="124"/>
      <c r="AP22" s="124"/>
      <c r="AQ22" s="124"/>
      <c r="AR22" s="124"/>
      <c r="AS22" s="124"/>
      <c r="AT22" s="124"/>
      <c r="AU22" s="124"/>
      <c r="AV22" s="124"/>
      <c r="AW22" s="124"/>
      <c r="AX22" s="124"/>
      <c r="AY22" s="124"/>
      <c r="AZ22" s="124"/>
      <c r="BA22" s="124"/>
      <c r="BB22" s="124"/>
    </row>
    <row r="23" spans="1:54" s="24" customFormat="1" ht="22.5" customHeight="1" x14ac:dyDescent="0.25">
      <c r="B23" s="81"/>
      <c r="C23" s="81" t="s">
        <v>5</v>
      </c>
      <c r="D23" s="83">
        <v>1.0051680000000001</v>
      </c>
      <c r="E23" s="83">
        <v>2.042586</v>
      </c>
      <c r="F23" s="83">
        <v>1.896644</v>
      </c>
      <c r="G23" s="83">
        <v>1.2395180000000001</v>
      </c>
      <c r="H23" s="83">
        <v>1.3758280000000001</v>
      </c>
      <c r="I23" s="83">
        <v>1.841604</v>
      </c>
      <c r="J23" s="83">
        <v>1.354414</v>
      </c>
      <c r="K23" s="83">
        <v>0.969306</v>
      </c>
      <c r="L23" s="83">
        <v>1.2359059999999999</v>
      </c>
      <c r="M23" s="83">
        <v>1.016348</v>
      </c>
      <c r="N23" s="83">
        <v>0.75568199999999996</v>
      </c>
      <c r="O23" s="83">
        <v>0.90377399999999997</v>
      </c>
      <c r="P23" s="83">
        <v>0.792404</v>
      </c>
      <c r="Q23" s="83">
        <v>0.86593399999999998</v>
      </c>
      <c r="R23" s="83">
        <v>0.72026022000000001</v>
      </c>
      <c r="S23" s="83">
        <v>12.194614158012129</v>
      </c>
      <c r="AL23" s="25"/>
      <c r="AM23" s="25"/>
      <c r="AN23" s="25"/>
      <c r="AO23" s="25"/>
      <c r="AP23" s="25"/>
      <c r="AQ23" s="25"/>
      <c r="AR23" s="25"/>
      <c r="AS23" s="25"/>
      <c r="AT23" s="25"/>
      <c r="AU23" s="25"/>
      <c r="AV23" s="25"/>
      <c r="AW23" s="25"/>
      <c r="AX23" s="25"/>
      <c r="AY23" s="25"/>
      <c r="AZ23" s="25"/>
      <c r="BA23" s="25"/>
      <c r="BB23" s="25"/>
    </row>
    <row r="24" spans="1:54" s="24" customFormat="1" ht="22.5" customHeight="1" x14ac:dyDescent="0.25">
      <c r="B24" s="81"/>
      <c r="C24" s="81" t="s">
        <v>1</v>
      </c>
      <c r="D24" s="83">
        <v>2.001306</v>
      </c>
      <c r="E24" s="83">
        <v>1.969916</v>
      </c>
      <c r="F24" s="83">
        <v>2.0143779999999998</v>
      </c>
      <c r="G24" s="83">
        <v>1.9743879999999998</v>
      </c>
      <c r="H24" s="83">
        <v>2.0232360000000003</v>
      </c>
      <c r="I24" s="83">
        <v>1.9607999999999999</v>
      </c>
      <c r="J24" s="83">
        <v>1.9940820000000001</v>
      </c>
      <c r="K24" s="83">
        <v>1.976882</v>
      </c>
      <c r="L24" s="83">
        <v>2.030116</v>
      </c>
      <c r="M24" s="83">
        <v>2.0278800000000001</v>
      </c>
      <c r="N24" s="83">
        <v>1.9990699999999999</v>
      </c>
      <c r="O24" s="83">
        <v>1.9954580000000002</v>
      </c>
      <c r="P24" s="83">
        <v>1.933022</v>
      </c>
      <c r="Q24" s="83">
        <v>1.9601980000000001</v>
      </c>
      <c r="R24" s="83">
        <v>2.05381378</v>
      </c>
      <c r="S24" s="83">
        <v>34.772802806613988</v>
      </c>
      <c r="AL24" s="25"/>
      <c r="AM24" s="25"/>
      <c r="AN24" s="25"/>
      <c r="AO24" s="25"/>
      <c r="AP24" s="25"/>
      <c r="AQ24" s="25"/>
      <c r="AR24" s="25"/>
      <c r="AS24" s="25"/>
      <c r="AT24" s="25"/>
      <c r="AU24" s="25"/>
      <c r="AV24" s="25"/>
      <c r="AW24" s="25"/>
      <c r="AX24" s="25"/>
      <c r="AY24" s="25"/>
      <c r="AZ24" s="25"/>
      <c r="BA24" s="25"/>
      <c r="BB24" s="25"/>
    </row>
    <row r="25" spans="1:54" s="24" customFormat="1" ht="22.5" customHeight="1" x14ac:dyDescent="0.25">
      <c r="B25" s="81"/>
      <c r="C25" s="81" t="s">
        <v>6</v>
      </c>
      <c r="D25" s="83">
        <v>1.185424</v>
      </c>
      <c r="E25" s="83">
        <v>0.98848400000000003</v>
      </c>
      <c r="F25" s="83">
        <v>1.219222</v>
      </c>
      <c r="G25" s="83">
        <v>1.4716320000000001</v>
      </c>
      <c r="H25" s="83">
        <v>1.0909960000000001</v>
      </c>
      <c r="I25" s="83">
        <v>1.1112919999999999</v>
      </c>
      <c r="J25" s="83">
        <v>1.0702700000000001</v>
      </c>
      <c r="K25" s="83">
        <v>1.4498740000000001</v>
      </c>
      <c r="L25" s="83">
        <v>1.104068</v>
      </c>
      <c r="M25" s="83">
        <v>1.152142</v>
      </c>
      <c r="N25" s="83">
        <v>1.442134</v>
      </c>
      <c r="O25" s="83">
        <v>1.358714</v>
      </c>
      <c r="P25" s="83">
        <v>1.270392</v>
      </c>
      <c r="Q25" s="83">
        <v>1.143886</v>
      </c>
      <c r="R25" s="83">
        <v>1.0697863600000002</v>
      </c>
      <c r="S25" s="83">
        <v>18.112387064364409</v>
      </c>
      <c r="AL25" s="25"/>
      <c r="AM25" s="25"/>
      <c r="AN25" s="25"/>
      <c r="AO25" s="25"/>
      <c r="AP25" s="25"/>
      <c r="AQ25" s="25"/>
      <c r="AR25" s="25"/>
      <c r="AS25" s="25"/>
      <c r="AT25" s="25"/>
      <c r="AU25" s="25"/>
      <c r="AV25" s="25"/>
      <c r="AW25" s="25"/>
      <c r="AX25" s="25"/>
      <c r="AY25" s="25"/>
      <c r="AZ25" s="25"/>
      <c r="BA25" s="25"/>
      <c r="BB25" s="25"/>
    </row>
    <row r="26" spans="1:54" s="24" customFormat="1" ht="22.5" customHeight="1" x14ac:dyDescent="0.25">
      <c r="B26" s="81"/>
      <c r="C26" s="81" t="s">
        <v>7</v>
      </c>
      <c r="D26" s="83">
        <v>0.83308199999999999</v>
      </c>
      <c r="E26" s="83">
        <v>0.94152800000000003</v>
      </c>
      <c r="F26" s="83">
        <v>0.8704059999999999</v>
      </c>
      <c r="G26" s="83">
        <v>0.90936400000000006</v>
      </c>
      <c r="H26" s="83">
        <v>0.77012999999999998</v>
      </c>
      <c r="I26" s="83">
        <v>0.96216800000000002</v>
      </c>
      <c r="J26" s="83">
        <v>0.98676399999999997</v>
      </c>
      <c r="K26" s="83">
        <v>0.98358199999999996</v>
      </c>
      <c r="L26" s="83">
        <v>1.0621859999999999</v>
      </c>
      <c r="M26" s="83">
        <v>1.043782</v>
      </c>
      <c r="N26" s="83">
        <v>1.0152300000000001</v>
      </c>
      <c r="O26" s="83">
        <v>1.0278720000000001</v>
      </c>
      <c r="P26" s="83">
        <v>1.06060833</v>
      </c>
      <c r="Q26" s="83">
        <v>1.15502489</v>
      </c>
      <c r="R26" s="83">
        <v>1.1497115100000002</v>
      </c>
      <c r="S26" s="83">
        <v>19.465587392117122</v>
      </c>
      <c r="AL26" s="25"/>
      <c r="AM26" s="25"/>
      <c r="AN26" s="25"/>
      <c r="AO26" s="25"/>
      <c r="AP26" s="25"/>
      <c r="AQ26" s="25"/>
      <c r="AR26" s="25"/>
      <c r="AS26" s="25"/>
      <c r="AT26" s="25"/>
      <c r="AU26" s="25"/>
      <c r="AV26" s="25"/>
      <c r="AW26" s="25"/>
      <c r="AX26" s="25"/>
      <c r="AY26" s="25"/>
      <c r="AZ26" s="25"/>
      <c r="BA26" s="25"/>
      <c r="BB26" s="25"/>
    </row>
    <row r="27" spans="1:54" s="24" customFormat="1" ht="22.5" customHeight="1" x14ac:dyDescent="0.25">
      <c r="B27" s="81"/>
      <c r="C27" s="81" t="s">
        <v>8</v>
      </c>
      <c r="D27" s="83">
        <v>1.4619999999999999E-2</v>
      </c>
      <c r="E27" s="83">
        <v>1.3416000000000001E-2</v>
      </c>
      <c r="F27" s="83">
        <v>1.6167999999999998E-2</v>
      </c>
      <c r="G27" s="83">
        <v>2.2446000000000001E-2</v>
      </c>
      <c r="H27" s="83">
        <v>2.3821999999999999E-2</v>
      </c>
      <c r="I27" s="83">
        <v>2.5283999999999997E-2</v>
      </c>
      <c r="J27" s="83">
        <v>4.1366E-2</v>
      </c>
      <c r="K27" s="83">
        <v>4.2484000000000001E-2</v>
      </c>
      <c r="L27" s="83">
        <v>6.6563999999999998E-2</v>
      </c>
      <c r="M27" s="83">
        <v>9.5201999999999995E-2</v>
      </c>
      <c r="N27" s="83">
        <v>0.20012200000000002</v>
      </c>
      <c r="O27" s="83">
        <v>0.26384800000000003</v>
      </c>
      <c r="P27" s="83">
        <v>0.41237000000000001</v>
      </c>
      <c r="Q27" s="83">
        <v>0.50215399999999999</v>
      </c>
      <c r="R27" s="83">
        <v>0.51471</v>
      </c>
      <c r="S27" s="83">
        <v>8.7144752396160694</v>
      </c>
      <c r="AL27" s="25"/>
      <c r="AM27" s="25"/>
      <c r="AN27" s="25"/>
      <c r="AO27" s="25"/>
      <c r="AP27" s="25"/>
      <c r="AQ27" s="25"/>
      <c r="AR27" s="25"/>
      <c r="AS27" s="25"/>
      <c r="AT27" s="25"/>
      <c r="AU27" s="25"/>
      <c r="AV27" s="25"/>
      <c r="AW27" s="25"/>
      <c r="AX27" s="25"/>
      <c r="AY27" s="25"/>
      <c r="AZ27" s="25"/>
      <c r="BA27" s="25"/>
      <c r="BB27" s="25"/>
    </row>
    <row r="28" spans="1:54" s="24" customFormat="1" ht="22.5" customHeight="1" x14ac:dyDescent="0.25">
      <c r="B28" s="81"/>
      <c r="C28" s="81" t="s">
        <v>3</v>
      </c>
      <c r="D28" s="83">
        <v>2.5799999999999998E-4</v>
      </c>
      <c r="E28" s="83">
        <v>2.5799999999999998E-4</v>
      </c>
      <c r="F28" s="83">
        <v>3.4399999999999996E-4</v>
      </c>
      <c r="G28" s="83">
        <v>3.4399999999999996E-4</v>
      </c>
      <c r="H28" s="83">
        <v>3.4399999999999996E-4</v>
      </c>
      <c r="I28" s="83">
        <v>4.2999999999999999E-4</v>
      </c>
      <c r="J28" s="83">
        <v>4.2999999999999999E-4</v>
      </c>
      <c r="K28" s="83">
        <v>5.1599999999999997E-4</v>
      </c>
      <c r="L28" s="83">
        <v>5.1599999999999997E-4</v>
      </c>
      <c r="M28" s="83">
        <v>6.8799999999999992E-4</v>
      </c>
      <c r="N28" s="83">
        <v>9.459999999999999E-4</v>
      </c>
      <c r="O28" s="83">
        <v>1.8919999999999998E-3</v>
      </c>
      <c r="P28" s="83">
        <v>4.1721199999999996E-3</v>
      </c>
      <c r="Q28" s="83">
        <v>7.7593500000000008E-3</v>
      </c>
      <c r="R28" s="83">
        <v>1.534627E-2</v>
      </c>
      <c r="S28" s="83">
        <v>0.25982531898634748</v>
      </c>
      <c r="AL28" s="25"/>
      <c r="AM28" s="25"/>
      <c r="AN28" s="25"/>
      <c r="AO28" s="25"/>
      <c r="AP28" s="25"/>
      <c r="AQ28" s="25"/>
      <c r="AR28" s="25"/>
      <c r="AS28" s="25"/>
      <c r="AT28" s="25"/>
      <c r="AU28" s="25"/>
      <c r="AV28" s="25"/>
      <c r="AW28" s="25"/>
      <c r="AX28" s="25"/>
      <c r="AY28" s="25"/>
      <c r="AZ28" s="25"/>
      <c r="BA28" s="25"/>
      <c r="BB28" s="25"/>
    </row>
    <row r="29" spans="1:54" s="24" customFormat="1" ht="27" customHeight="1" x14ac:dyDescent="0.25">
      <c r="B29" s="81"/>
      <c r="C29" s="82" t="s">
        <v>18</v>
      </c>
      <c r="D29" s="83">
        <v>2.132799999999957E-2</v>
      </c>
      <c r="E29" s="83">
        <v>2.1500000000000519E-2</v>
      </c>
      <c r="F29" s="83">
        <v>2.1671999999999692E-2</v>
      </c>
      <c r="G29" s="83">
        <v>3.680799999999973E-2</v>
      </c>
      <c r="H29" s="83">
        <v>2.5369999999999671E-2</v>
      </c>
      <c r="I29" s="83">
        <v>2.6488000000000511E-2</v>
      </c>
      <c r="J29" s="83">
        <v>2.5800000000001155E-2</v>
      </c>
      <c r="K29" s="83">
        <v>2.7433999999998626E-2</v>
      </c>
      <c r="L29" s="83">
        <v>2.4854000000000376E-2</v>
      </c>
      <c r="M29" s="83">
        <v>2.4939999999999962E-2</v>
      </c>
      <c r="N29" s="83">
        <v>2.132799999999957E-2</v>
      </c>
      <c r="O29" s="83">
        <v>2.287599999999923E-2</v>
      </c>
      <c r="P29" s="83">
        <v>3.4486000000000239E-2</v>
      </c>
      <c r="Q29" s="83">
        <v>2.4166000000000132E-2</v>
      </c>
      <c r="R29" s="83">
        <v>2.3797609999999025E-2</v>
      </c>
      <c r="S29" s="83">
        <v>0.40291364672734414</v>
      </c>
      <c r="AL29" s="25"/>
      <c r="AM29" s="25"/>
      <c r="AN29" s="25"/>
      <c r="AO29" s="25"/>
      <c r="AP29" s="25"/>
      <c r="AQ29" s="25"/>
      <c r="AR29" s="25"/>
      <c r="AS29" s="25"/>
      <c r="AT29" s="25"/>
      <c r="AU29" s="25"/>
      <c r="AV29" s="25"/>
      <c r="AW29" s="25"/>
      <c r="AX29" s="25"/>
      <c r="AY29" s="25"/>
      <c r="AZ29" s="25"/>
      <c r="BA29" s="25"/>
      <c r="BB29" s="25"/>
    </row>
    <row r="30" spans="1:54" s="18" customFormat="1" ht="36" customHeight="1" x14ac:dyDescent="0.25">
      <c r="A30" s="17"/>
      <c r="B30" s="191" t="s">
        <v>259</v>
      </c>
      <c r="C30" s="191"/>
      <c r="D30" s="80">
        <v>25.580618180000002</v>
      </c>
      <c r="E30" s="80">
        <v>26.803900349999999</v>
      </c>
      <c r="F30" s="80">
        <v>26.938116020000002</v>
      </c>
      <c r="G30" s="80">
        <v>26.035482169999998</v>
      </c>
      <c r="H30" s="80">
        <v>24.356287609999999</v>
      </c>
      <c r="I30" s="80">
        <v>26.694892029999998</v>
      </c>
      <c r="J30" s="80">
        <v>25.275257969999998</v>
      </c>
      <c r="K30" s="80">
        <v>25.473234039999998</v>
      </c>
      <c r="L30" s="80">
        <v>25.42542577</v>
      </c>
      <c r="M30" s="80">
        <v>25.345003330000001</v>
      </c>
      <c r="N30" s="80">
        <v>24.754700669999998</v>
      </c>
      <c r="O30" s="80">
        <v>25.919286589999999</v>
      </c>
      <c r="P30" s="80">
        <v>25.948084650000002</v>
      </c>
      <c r="Q30" s="80">
        <v>26.403803940000003</v>
      </c>
      <c r="R30" s="80">
        <v>25.933173030000003</v>
      </c>
      <c r="S30" s="80">
        <v>100</v>
      </c>
      <c r="T30" s="17"/>
      <c r="AA30" s="19"/>
      <c r="AB30" s="19"/>
      <c r="AC30" s="19"/>
      <c r="AD30" s="19"/>
      <c r="AE30" s="19"/>
      <c r="AI30" s="14"/>
      <c r="AL30" s="21"/>
      <c r="AM30" s="21"/>
      <c r="AN30" s="21"/>
      <c r="AO30" s="21"/>
      <c r="AP30" s="21"/>
      <c r="AQ30" s="21"/>
      <c r="AR30" s="21"/>
      <c r="AS30" s="21"/>
      <c r="AT30" s="21"/>
      <c r="AU30" s="21"/>
      <c r="AV30" s="21"/>
      <c r="AW30" s="21"/>
      <c r="AX30" s="21"/>
      <c r="AY30" s="21"/>
      <c r="AZ30" s="21"/>
      <c r="BA30" s="21"/>
      <c r="BB30" s="21"/>
    </row>
    <row r="31" spans="1:54" s="115" customFormat="1" ht="22.5" customHeight="1" x14ac:dyDescent="0.25">
      <c r="A31" s="120"/>
      <c r="B31" s="121"/>
      <c r="C31" s="81" t="s">
        <v>11</v>
      </c>
      <c r="D31" s="83">
        <v>11.534160089999999</v>
      </c>
      <c r="E31" s="83">
        <v>12.58211077</v>
      </c>
      <c r="F31" s="83">
        <v>12.28391845</v>
      </c>
      <c r="G31" s="83">
        <v>11.650134249999999</v>
      </c>
      <c r="H31" s="83">
        <v>9.7325631799999996</v>
      </c>
      <c r="I31" s="83">
        <v>11.11334437</v>
      </c>
      <c r="J31" s="83">
        <v>10.91090172</v>
      </c>
      <c r="K31" s="83">
        <v>10.686005999999999</v>
      </c>
      <c r="L31" s="83">
        <v>10.61322468</v>
      </c>
      <c r="M31" s="83">
        <v>10.590199930000001</v>
      </c>
      <c r="N31" s="83">
        <v>10.540368150000001</v>
      </c>
      <c r="O31" s="83">
        <v>10.92685938</v>
      </c>
      <c r="P31" s="83">
        <v>11.09423876</v>
      </c>
      <c r="Q31" s="83">
        <v>11.552360010000001</v>
      </c>
      <c r="R31" s="83">
        <v>11.35845445</v>
      </c>
      <c r="S31" s="83">
        <v>43.798938282100366</v>
      </c>
      <c r="AL31" s="124"/>
      <c r="AM31" s="124"/>
      <c r="AN31" s="124"/>
      <c r="AO31" s="124"/>
      <c r="AP31" s="124"/>
      <c r="AQ31" s="124"/>
      <c r="AR31" s="124"/>
      <c r="AS31" s="124"/>
      <c r="AT31" s="124"/>
      <c r="AU31" s="124"/>
      <c r="AV31" s="124"/>
      <c r="AW31" s="124"/>
      <c r="AX31" s="124"/>
      <c r="AY31" s="124"/>
      <c r="AZ31" s="124"/>
      <c r="BA31" s="124"/>
      <c r="BB31" s="124"/>
    </row>
    <row r="32" spans="1:54" s="24" customFormat="1" ht="22.5" customHeight="1" x14ac:dyDescent="0.25">
      <c r="B32" s="81"/>
      <c r="C32" s="81" t="s">
        <v>20</v>
      </c>
      <c r="D32" s="83">
        <v>4.3696688100000003</v>
      </c>
      <c r="E32" s="83">
        <v>4.4349591799999999</v>
      </c>
      <c r="F32" s="83">
        <v>4.5575783300000001</v>
      </c>
      <c r="G32" s="83">
        <v>4.4161625899999999</v>
      </c>
      <c r="H32" s="83">
        <v>4.3020777500000005</v>
      </c>
      <c r="I32" s="83">
        <v>4.4877498899999999</v>
      </c>
      <c r="J32" s="83">
        <v>4.4623007699999997</v>
      </c>
      <c r="K32" s="83">
        <v>4.3541547200000004</v>
      </c>
      <c r="L32" s="83">
        <v>4.3176341100000002</v>
      </c>
      <c r="M32" s="83">
        <v>4.2125413500000004</v>
      </c>
      <c r="N32" s="83">
        <v>4.2089824900000004</v>
      </c>
      <c r="O32" s="83">
        <v>4.2937427000000001</v>
      </c>
      <c r="P32" s="83">
        <v>4.3111236900000005</v>
      </c>
      <c r="Q32" s="83">
        <v>4.3428208999999995</v>
      </c>
      <c r="R32" s="83">
        <v>4.3392680800000001</v>
      </c>
      <c r="S32" s="83">
        <v>16.732499625017923</v>
      </c>
      <c r="AL32" s="25"/>
      <c r="AM32" s="25"/>
      <c r="AN32" s="25"/>
      <c r="AO32" s="25"/>
      <c r="AP32" s="25"/>
      <c r="AQ32" s="25"/>
      <c r="AR32" s="25"/>
      <c r="AS32" s="25"/>
      <c r="AT32" s="25"/>
      <c r="AU32" s="25"/>
      <c r="AV32" s="25"/>
      <c r="AW32" s="25"/>
      <c r="AX32" s="25"/>
      <c r="AY32" s="25"/>
      <c r="AZ32" s="25"/>
      <c r="BA32" s="25"/>
      <c r="BB32" s="25"/>
    </row>
    <row r="33" spans="1:54" s="24" customFormat="1" ht="27" customHeight="1" x14ac:dyDescent="0.25">
      <c r="B33" s="81"/>
      <c r="C33" s="82" t="s">
        <v>12</v>
      </c>
      <c r="D33" s="83">
        <v>7.6341550200000006</v>
      </c>
      <c r="E33" s="83">
        <v>7.7955400399999997</v>
      </c>
      <c r="F33" s="83">
        <v>7.7973116099999995</v>
      </c>
      <c r="G33" s="83">
        <v>7.7088908400000005</v>
      </c>
      <c r="H33" s="83">
        <v>8.1749920400000011</v>
      </c>
      <c r="I33" s="83">
        <v>8.8715927099999998</v>
      </c>
      <c r="J33" s="83">
        <v>7.9096163799999992</v>
      </c>
      <c r="K33" s="83">
        <v>8.4325556699999993</v>
      </c>
      <c r="L33" s="83">
        <v>7.9937532400000002</v>
      </c>
      <c r="M33" s="83">
        <v>7.9323252700000006</v>
      </c>
      <c r="N33" s="83">
        <v>7.6083340699999997</v>
      </c>
      <c r="O33" s="83">
        <v>8.1546955300000015</v>
      </c>
      <c r="P33" s="83">
        <v>8.1130238299999995</v>
      </c>
      <c r="Q33" s="83">
        <v>8.1446250300000003</v>
      </c>
      <c r="R33" s="83">
        <v>8.0263775600000002</v>
      </c>
      <c r="S33" s="83">
        <v>30.950233319752002</v>
      </c>
      <c r="AL33" s="25"/>
      <c r="AM33" s="25"/>
      <c r="AN33" s="25"/>
      <c r="AO33" s="25"/>
      <c r="AP33" s="25"/>
      <c r="AQ33" s="25"/>
      <c r="AR33" s="25"/>
      <c r="AS33" s="25"/>
      <c r="AT33" s="25"/>
      <c r="AU33" s="25"/>
      <c r="AV33" s="25"/>
      <c r="AW33" s="25"/>
      <c r="AX33" s="25"/>
      <c r="AY33" s="25"/>
      <c r="AZ33" s="25"/>
      <c r="BA33" s="25"/>
      <c r="BB33" s="25"/>
    </row>
    <row r="34" spans="1:54" s="18" customFormat="1" ht="36" customHeight="1" x14ac:dyDescent="0.2">
      <c r="A34" s="17"/>
      <c r="B34" s="191" t="s">
        <v>260</v>
      </c>
      <c r="C34" s="191"/>
      <c r="D34" s="80">
        <v>8.5760238000000015</v>
      </c>
      <c r="E34" s="80">
        <v>8.5379897000000007</v>
      </c>
      <c r="F34" s="80">
        <v>8.7013228999999992</v>
      </c>
      <c r="G34" s="80">
        <v>8.2226970999999995</v>
      </c>
      <c r="H34" s="80">
        <v>7.7210209999999995</v>
      </c>
      <c r="I34" s="80">
        <v>8.1507187000000005</v>
      </c>
      <c r="J34" s="80">
        <v>7.7475159000000007</v>
      </c>
      <c r="K34" s="80">
        <v>7.5931351999999999</v>
      </c>
      <c r="L34" s="80">
        <v>7.8770823999999999</v>
      </c>
      <c r="M34" s="80">
        <v>7.4959164000000005</v>
      </c>
      <c r="N34" s="80">
        <v>7.2459084000000002</v>
      </c>
      <c r="O34" s="80">
        <v>7.7795782999999998</v>
      </c>
      <c r="P34" s="80">
        <v>7.4091314000000006</v>
      </c>
      <c r="Q34" s="80">
        <v>7.5016389999999999</v>
      </c>
      <c r="R34" s="80">
        <v>7.1671507099999996</v>
      </c>
      <c r="S34" s="80">
        <v>100</v>
      </c>
      <c r="T34" s="17"/>
      <c r="Z34" s="20"/>
      <c r="AA34" s="19"/>
      <c r="AB34" s="19"/>
      <c r="AC34" s="19"/>
      <c r="AD34" s="19"/>
      <c r="AE34" s="19"/>
      <c r="AI34" s="14"/>
      <c r="AL34" s="21"/>
      <c r="AM34" s="21"/>
      <c r="AN34" s="21"/>
      <c r="AO34" s="21"/>
      <c r="AP34" s="21"/>
      <c r="AQ34" s="21"/>
      <c r="AR34" s="21"/>
      <c r="AS34" s="21"/>
      <c r="AT34" s="21"/>
      <c r="AU34" s="21"/>
      <c r="AV34" s="21"/>
      <c r="AW34" s="21"/>
      <c r="AX34" s="21"/>
      <c r="AY34" s="21"/>
      <c r="AZ34" s="21"/>
      <c r="BA34" s="21"/>
      <c r="BB34" s="21"/>
    </row>
    <row r="35" spans="1:54" s="115" customFormat="1" ht="22.5" customHeight="1" x14ac:dyDescent="0.25">
      <c r="B35" s="121"/>
      <c r="C35" s="81" t="s">
        <v>11</v>
      </c>
      <c r="D35" s="83">
        <v>1.5073774</v>
      </c>
      <c r="E35" s="83">
        <v>1.4985326000000001</v>
      </c>
      <c r="F35" s="83">
        <v>1.4308353999999999</v>
      </c>
      <c r="G35" s="83">
        <v>1.3915277000000001</v>
      </c>
      <c r="H35" s="83">
        <v>1.2060805000000001</v>
      </c>
      <c r="I35" s="83">
        <v>1.3356488999999998</v>
      </c>
      <c r="J35" s="83">
        <v>1.2953163999999999</v>
      </c>
      <c r="K35" s="83">
        <v>1.2395117</v>
      </c>
      <c r="L35" s="83">
        <v>1.1566020000000001</v>
      </c>
      <c r="M35" s="83">
        <v>1.1372934000000001</v>
      </c>
      <c r="N35" s="83">
        <v>1.1358553999999998</v>
      </c>
      <c r="O35" s="83">
        <v>1.1210657000000002</v>
      </c>
      <c r="P35" s="83">
        <v>1.1103844999999999</v>
      </c>
      <c r="Q35" s="83">
        <v>1.2157119000000001</v>
      </c>
      <c r="R35" s="83">
        <v>1.08219464</v>
      </c>
      <c r="S35" s="83">
        <v>15.099370500051895</v>
      </c>
      <c r="AL35" s="124"/>
      <c r="AM35" s="124"/>
      <c r="AN35" s="124"/>
      <c r="AO35" s="124"/>
      <c r="AP35" s="124"/>
      <c r="AQ35" s="124"/>
      <c r="AR35" s="124"/>
      <c r="AS35" s="124"/>
      <c r="AT35" s="124"/>
      <c r="AU35" s="124"/>
      <c r="AV35" s="124"/>
      <c r="AW35" s="124"/>
      <c r="AX35" s="124"/>
      <c r="AY35" s="124"/>
      <c r="AZ35" s="124"/>
      <c r="BA35" s="124"/>
      <c r="BB35" s="124"/>
    </row>
    <row r="36" spans="1:54" s="24" customFormat="1" ht="22.5" customHeight="1" x14ac:dyDescent="0.25">
      <c r="B36" s="81"/>
      <c r="C36" s="81" t="s">
        <v>20</v>
      </c>
      <c r="D36" s="83">
        <v>4.3113725999999994</v>
      </c>
      <c r="E36" s="83">
        <v>4.3728149999999992</v>
      </c>
      <c r="F36" s="83">
        <v>4.4905634000000001</v>
      </c>
      <c r="G36" s="83">
        <v>4.2718850000000002</v>
      </c>
      <c r="H36" s="83">
        <v>4.0792937</v>
      </c>
      <c r="I36" s="83">
        <v>4.2502345999999998</v>
      </c>
      <c r="J36" s="83">
        <v>4.1675632999999994</v>
      </c>
      <c r="K36" s="83">
        <v>4.0765829</v>
      </c>
      <c r="L36" s="83">
        <v>4.0248049999999997</v>
      </c>
      <c r="M36" s="83">
        <v>3.6463166999999999</v>
      </c>
      <c r="N36" s="83">
        <v>3.6453425000000004</v>
      </c>
      <c r="O36" s="83">
        <v>4.0471685000000006</v>
      </c>
      <c r="P36" s="83">
        <v>3.8417599</v>
      </c>
      <c r="Q36" s="83">
        <v>3.8908874999999998</v>
      </c>
      <c r="R36" s="83">
        <v>3.8501291099999997</v>
      </c>
      <c r="S36" s="83">
        <v>53.719103529218238</v>
      </c>
      <c r="AL36" s="25"/>
      <c r="AM36" s="25"/>
      <c r="AN36" s="25"/>
      <c r="AO36" s="25"/>
      <c r="AP36" s="25"/>
      <c r="AQ36" s="25"/>
      <c r="AR36" s="25"/>
      <c r="AS36" s="25"/>
      <c r="AT36" s="25"/>
      <c r="AU36" s="25"/>
      <c r="AV36" s="25"/>
      <c r="AW36" s="25"/>
      <c r="AX36" s="25"/>
      <c r="AY36" s="25"/>
      <c r="AZ36" s="25"/>
      <c r="BA36" s="25"/>
      <c r="BB36" s="25"/>
    </row>
    <row r="37" spans="1:54" s="24" customFormat="1" ht="27" customHeight="1" x14ac:dyDescent="0.25">
      <c r="B37" s="81"/>
      <c r="C37" s="82" t="s">
        <v>12</v>
      </c>
      <c r="D37" s="83">
        <v>1.0052661000000001</v>
      </c>
      <c r="E37" s="83">
        <v>0.99173289999999992</v>
      </c>
      <c r="F37" s="83">
        <v>0.94914120000000002</v>
      </c>
      <c r="G37" s="83">
        <v>0.73957439999999997</v>
      </c>
      <c r="H37" s="83">
        <v>0.7689767999999999</v>
      </c>
      <c r="I37" s="83">
        <v>0.84379890000000002</v>
      </c>
      <c r="J37" s="83">
        <v>0.66201989999999999</v>
      </c>
      <c r="K37" s="83">
        <v>0.70951279999999994</v>
      </c>
      <c r="L37" s="83">
        <v>0.61922279999999996</v>
      </c>
      <c r="M37" s="83">
        <v>0.60599530000000001</v>
      </c>
      <c r="N37" s="83">
        <v>0.54629240000000001</v>
      </c>
      <c r="O37" s="83">
        <v>0.58163740000000008</v>
      </c>
      <c r="P37" s="83">
        <v>0.5554308</v>
      </c>
      <c r="Q37" s="83">
        <v>0.52795829999999999</v>
      </c>
      <c r="R37" s="83">
        <v>0.52669093</v>
      </c>
      <c r="S37" s="83">
        <v>7.3486794307971239</v>
      </c>
      <c r="AL37" s="25"/>
      <c r="AM37" s="25"/>
      <c r="AN37" s="25"/>
      <c r="AO37" s="25"/>
      <c r="AP37" s="25"/>
      <c r="AQ37" s="25"/>
      <c r="AR37" s="25"/>
      <c r="AS37" s="25"/>
      <c r="AT37" s="25"/>
      <c r="AU37" s="25"/>
      <c r="AV37" s="25"/>
      <c r="AW37" s="25"/>
      <c r="AX37" s="25"/>
      <c r="AY37" s="25"/>
      <c r="AZ37" s="25"/>
      <c r="BA37" s="25"/>
      <c r="BB37" s="25"/>
    </row>
    <row r="38" spans="1:54" s="18" customFormat="1" ht="36" customHeight="1" x14ac:dyDescent="0.25">
      <c r="A38" s="17"/>
      <c r="B38" s="191" t="s">
        <v>261</v>
      </c>
      <c r="C38" s="191"/>
      <c r="D38" s="80">
        <v>0.83023857999999995</v>
      </c>
      <c r="E38" s="80">
        <v>0.87730629999999998</v>
      </c>
      <c r="F38" s="80">
        <v>0.90741310999999991</v>
      </c>
      <c r="G38" s="80">
        <v>0.83597054000000004</v>
      </c>
      <c r="H38" s="80">
        <v>0.71563334999999995</v>
      </c>
      <c r="I38" s="80">
        <v>0.81658849</v>
      </c>
      <c r="J38" s="80">
        <v>0.76774162999999995</v>
      </c>
      <c r="K38" s="80">
        <v>0.71917642000000004</v>
      </c>
      <c r="L38" s="80">
        <v>0.71956093999999993</v>
      </c>
      <c r="M38" s="80">
        <v>0.68778805999999992</v>
      </c>
      <c r="N38" s="80">
        <v>0.63234244000000006</v>
      </c>
      <c r="O38" s="80">
        <v>0.62682579999999999</v>
      </c>
      <c r="P38" s="80">
        <v>0.73436316000000001</v>
      </c>
      <c r="Q38" s="80">
        <v>0.70743717000000006</v>
      </c>
      <c r="R38" s="80">
        <v>0.74408505999999996</v>
      </c>
      <c r="S38" s="80">
        <v>100</v>
      </c>
      <c r="T38" s="17"/>
      <c r="Y38" s="26"/>
      <c r="AA38" s="19"/>
      <c r="AB38" s="19"/>
      <c r="AC38" s="19"/>
      <c r="AD38" s="19"/>
      <c r="AE38" s="19"/>
      <c r="AI38" s="14"/>
      <c r="AL38" s="21"/>
      <c r="AM38" s="21"/>
      <c r="AN38" s="21"/>
      <c r="AO38" s="21"/>
      <c r="AP38" s="21"/>
      <c r="AQ38" s="21"/>
      <c r="AR38" s="21"/>
      <c r="AS38" s="21"/>
      <c r="AT38" s="21"/>
      <c r="AU38" s="21"/>
      <c r="AV38" s="21"/>
      <c r="AW38" s="21"/>
      <c r="AX38" s="21"/>
      <c r="AY38" s="21"/>
      <c r="AZ38" s="21"/>
      <c r="BA38" s="21"/>
      <c r="BB38" s="21"/>
    </row>
    <row r="39" spans="1:54" s="115" customFormat="1" ht="22.5" customHeight="1" x14ac:dyDescent="0.25">
      <c r="B39" s="121"/>
      <c r="C39" s="81" t="s">
        <v>11</v>
      </c>
      <c r="D39" s="83">
        <v>0.73553578000000008</v>
      </c>
      <c r="E39" s="83">
        <v>0.78458286999999993</v>
      </c>
      <c r="F39" s="83">
        <v>0.80712890000000004</v>
      </c>
      <c r="G39" s="83">
        <v>0.73707683999999996</v>
      </c>
      <c r="H39" s="83">
        <v>0.61407333000000008</v>
      </c>
      <c r="I39" s="83">
        <v>0.69570410999999999</v>
      </c>
      <c r="J39" s="83">
        <v>0.66720608999999997</v>
      </c>
      <c r="K39" s="83">
        <v>0.61933857000000003</v>
      </c>
      <c r="L39" s="83">
        <v>0.62913759000000002</v>
      </c>
      <c r="M39" s="83">
        <v>0.60138997999999999</v>
      </c>
      <c r="N39" s="83">
        <v>0.55307658999999998</v>
      </c>
      <c r="O39" s="83">
        <v>0.53107925999999994</v>
      </c>
      <c r="P39" s="83">
        <v>0.56855032000000005</v>
      </c>
      <c r="Q39" s="83">
        <v>0.53636278999999998</v>
      </c>
      <c r="R39" s="83">
        <v>0.56414838999999994</v>
      </c>
      <c r="S39" s="83">
        <v>75.81772841938259</v>
      </c>
      <c r="AL39" s="124"/>
      <c r="AM39" s="124"/>
      <c r="AN39" s="124"/>
      <c r="AO39" s="124"/>
      <c r="AP39" s="124"/>
      <c r="AQ39" s="124"/>
      <c r="AR39" s="124"/>
      <c r="AS39" s="124"/>
      <c r="AT39" s="124"/>
      <c r="AU39" s="124"/>
      <c r="AV39" s="124"/>
      <c r="AW39" s="124"/>
      <c r="AX39" s="124"/>
      <c r="AY39" s="124"/>
      <c r="AZ39" s="124"/>
      <c r="BA39" s="124"/>
      <c r="BB39" s="124"/>
    </row>
    <row r="40" spans="1:54" s="24" customFormat="1" ht="22.5" customHeight="1" x14ac:dyDescent="0.25">
      <c r="B40" s="81"/>
      <c r="C40" s="81" t="s">
        <v>20</v>
      </c>
      <c r="D40" s="83">
        <v>2.56821E-3</v>
      </c>
      <c r="E40" s="83">
        <v>3.4373800000000003E-3</v>
      </c>
      <c r="F40" s="83">
        <v>3.4373300000000002E-3</v>
      </c>
      <c r="G40" s="83">
        <v>4.2931899999999997E-3</v>
      </c>
      <c r="H40" s="83">
        <v>5.1651600000000002E-3</v>
      </c>
      <c r="I40" s="83">
        <v>5.1669200000000002E-3</v>
      </c>
      <c r="J40" s="83">
        <v>3.4393200000000001E-3</v>
      </c>
      <c r="K40" s="83">
        <v>5.5023700000000004E-3</v>
      </c>
      <c r="L40" s="83">
        <v>3.43897E-3</v>
      </c>
      <c r="M40" s="83">
        <v>3.6545599999999998E-3</v>
      </c>
      <c r="N40" s="83">
        <v>3.52579E-3</v>
      </c>
      <c r="O40" s="83">
        <v>5.4411199999999998E-3</v>
      </c>
      <c r="P40" s="83">
        <v>7.5477000000000001E-3</v>
      </c>
      <c r="Q40" s="83">
        <v>8.6451200000000009E-3</v>
      </c>
      <c r="R40" s="83">
        <v>9.0929699999999988E-3</v>
      </c>
      <c r="S40" s="83">
        <v>1.2220336744833982</v>
      </c>
      <c r="AL40" s="25"/>
      <c r="AM40" s="25"/>
      <c r="AN40" s="25"/>
      <c r="AO40" s="25"/>
      <c r="AP40" s="25"/>
      <c r="AQ40" s="25"/>
      <c r="AR40" s="25"/>
      <c r="AS40" s="25"/>
      <c r="AT40" s="25"/>
      <c r="AU40" s="25"/>
      <c r="AV40" s="25"/>
      <c r="AW40" s="25"/>
      <c r="AX40" s="25"/>
      <c r="AY40" s="25"/>
      <c r="AZ40" s="25"/>
      <c r="BA40" s="25"/>
      <c r="BB40" s="25"/>
    </row>
    <row r="41" spans="1:54" s="24" customFormat="1" ht="27" customHeight="1" x14ac:dyDescent="0.25">
      <c r="B41" s="81"/>
      <c r="C41" s="82" t="s">
        <v>12</v>
      </c>
      <c r="D41" s="83">
        <v>6.1551470000000004E-2</v>
      </c>
      <c r="E41" s="83">
        <v>6.6169640000000002E-2</v>
      </c>
      <c r="F41" s="83">
        <v>6.7758439999999989E-2</v>
      </c>
      <c r="G41" s="83">
        <v>6.6201030000000008E-2</v>
      </c>
      <c r="H41" s="83">
        <v>6.8954920000000003E-2</v>
      </c>
      <c r="I41" s="83">
        <v>7.6728749999999998E-2</v>
      </c>
      <c r="J41" s="83">
        <v>6.7991010000000004E-2</v>
      </c>
      <c r="K41" s="83">
        <v>6.6845149999999992E-2</v>
      </c>
      <c r="L41" s="83">
        <v>6.4201220000000003E-2</v>
      </c>
      <c r="M41" s="83">
        <v>5.8580430000000003E-2</v>
      </c>
      <c r="N41" s="83">
        <v>5.4219820000000002E-2</v>
      </c>
      <c r="O41" s="83">
        <v>5.5013390000000002E-2</v>
      </c>
      <c r="P41" s="83">
        <v>5.5371299999999998E-2</v>
      </c>
      <c r="Q41" s="83">
        <v>5.0300810000000001E-2</v>
      </c>
      <c r="R41" s="83">
        <v>5.2906580000000009E-2</v>
      </c>
      <c r="S41" s="83">
        <v>7.1102865578298289</v>
      </c>
      <c r="AL41" s="25"/>
      <c r="AM41" s="25"/>
      <c r="AN41" s="25"/>
      <c r="AO41" s="25"/>
      <c r="AP41" s="25"/>
      <c r="AQ41" s="25"/>
      <c r="AR41" s="25"/>
      <c r="AS41" s="25"/>
      <c r="AT41" s="25"/>
      <c r="AU41" s="25"/>
      <c r="AV41" s="25"/>
      <c r="AW41" s="25"/>
      <c r="AX41" s="25"/>
      <c r="AY41" s="25"/>
      <c r="AZ41" s="25"/>
      <c r="BA41" s="25"/>
      <c r="BB41" s="25"/>
    </row>
    <row r="42" spans="1:54" s="18" customFormat="1" ht="36" customHeight="1" x14ac:dyDescent="0.25">
      <c r="A42" s="17"/>
      <c r="B42" s="191" t="s">
        <v>262</v>
      </c>
      <c r="C42" s="191"/>
      <c r="D42" s="80">
        <v>8.5760238000000015</v>
      </c>
      <c r="E42" s="80">
        <v>8.5379897000000007</v>
      </c>
      <c r="F42" s="80">
        <v>8.7013228999999992</v>
      </c>
      <c r="G42" s="80">
        <v>8.2226970999999995</v>
      </c>
      <c r="H42" s="80">
        <v>7.7210209999999995</v>
      </c>
      <c r="I42" s="80">
        <v>8.1507187000000005</v>
      </c>
      <c r="J42" s="80">
        <v>7.7475159000000007</v>
      </c>
      <c r="K42" s="80">
        <v>7.5931351999999999</v>
      </c>
      <c r="L42" s="80">
        <v>7.8770823999999999</v>
      </c>
      <c r="M42" s="80">
        <v>7.4959164000000005</v>
      </c>
      <c r="N42" s="80">
        <v>7.2459084000000002</v>
      </c>
      <c r="O42" s="80">
        <v>7.7795782999999998</v>
      </c>
      <c r="P42" s="80">
        <v>7.4091314000000006</v>
      </c>
      <c r="Q42" s="80">
        <v>7.5016389999999999</v>
      </c>
      <c r="R42" s="80">
        <v>7.1671507099999996</v>
      </c>
      <c r="S42" s="80">
        <v>100</v>
      </c>
      <c r="T42" s="17"/>
      <c r="AA42" s="19"/>
      <c r="AB42" s="19"/>
      <c r="AC42" s="19"/>
      <c r="AD42" s="19"/>
      <c r="AE42" s="19"/>
      <c r="AI42" s="14"/>
      <c r="AL42" s="21"/>
      <c r="AM42" s="21"/>
      <c r="AN42" s="21"/>
      <c r="AO42" s="21"/>
      <c r="AP42" s="21"/>
      <c r="AQ42" s="21"/>
      <c r="AR42" s="21"/>
      <c r="AS42" s="21"/>
      <c r="AT42" s="21"/>
      <c r="AU42" s="21"/>
      <c r="AV42" s="21"/>
      <c r="AW42" s="21"/>
      <c r="AX42" s="21"/>
      <c r="AY42" s="21"/>
      <c r="AZ42" s="21"/>
      <c r="BA42" s="21"/>
      <c r="BB42" s="21"/>
    </row>
    <row r="43" spans="1:54" s="115" customFormat="1" ht="22.5" customHeight="1" x14ac:dyDescent="0.25">
      <c r="B43" s="121"/>
      <c r="C43" s="81" t="s">
        <v>13</v>
      </c>
      <c r="D43" s="83">
        <v>1.9714883999999999</v>
      </c>
      <c r="E43" s="83">
        <v>1.9557248999999999</v>
      </c>
      <c r="F43" s="83">
        <v>1.9536230999999999</v>
      </c>
      <c r="G43" s="83">
        <v>1.7465958000000001</v>
      </c>
      <c r="H43" s="83">
        <v>1.6824908999999999</v>
      </c>
      <c r="I43" s="83">
        <v>1.6509639</v>
      </c>
      <c r="J43" s="83">
        <v>1.5605864999999999</v>
      </c>
      <c r="K43" s="83">
        <v>1.5059396999999999</v>
      </c>
      <c r="L43" s="83">
        <v>1.5248558999999999</v>
      </c>
      <c r="M43" s="83">
        <v>1.4691582000000001</v>
      </c>
      <c r="N43" s="83">
        <v>1.4607509999999999</v>
      </c>
      <c r="O43" s="83">
        <v>1.4512928999999999</v>
      </c>
      <c r="P43" s="83">
        <v>1.3945443</v>
      </c>
      <c r="Q43" s="83">
        <v>1.3724754000000001</v>
      </c>
      <c r="R43" s="83">
        <v>1.3444624599999999</v>
      </c>
      <c r="S43" s="83">
        <v>18.75867432401181</v>
      </c>
      <c r="AL43" s="124"/>
      <c r="AM43" s="124"/>
      <c r="AN43" s="124"/>
      <c r="AO43" s="124"/>
      <c r="AP43" s="124"/>
      <c r="AQ43" s="124"/>
      <c r="AR43" s="124"/>
      <c r="AS43" s="124"/>
      <c r="AT43" s="124"/>
      <c r="AU43" s="124"/>
      <c r="AV43" s="124"/>
      <c r="AW43" s="124"/>
      <c r="AX43" s="124"/>
      <c r="AY43" s="124"/>
      <c r="AZ43" s="124"/>
      <c r="BA43" s="124"/>
      <c r="BB43" s="124"/>
    </row>
    <row r="44" spans="1:54" s="24" customFormat="1" ht="22.5" customHeight="1" x14ac:dyDescent="0.25">
      <c r="B44" s="81"/>
      <c r="C44" s="81" t="s">
        <v>2</v>
      </c>
      <c r="D44" s="83">
        <v>4.1432600000000006</v>
      </c>
      <c r="E44" s="83">
        <v>4.1341025</v>
      </c>
      <c r="F44" s="83">
        <v>4.3131824999999999</v>
      </c>
      <c r="G44" s="83">
        <v>4.0964549999999997</v>
      </c>
      <c r="H44" s="83">
        <v>3.9285675000000002</v>
      </c>
      <c r="I44" s="83">
        <v>4.2134675000000001</v>
      </c>
      <c r="J44" s="83">
        <v>4.0415100000000006</v>
      </c>
      <c r="K44" s="83">
        <v>4.0852624999999998</v>
      </c>
      <c r="L44" s="83">
        <v>3.945865</v>
      </c>
      <c r="M44" s="83">
        <v>3.6111075000000001</v>
      </c>
      <c r="N44" s="83">
        <v>3.5856699999999999</v>
      </c>
      <c r="O44" s="83">
        <v>3.9733375</v>
      </c>
      <c r="P44" s="83">
        <v>3.7983275000000001</v>
      </c>
      <c r="Q44" s="83">
        <v>3.8471674999999999</v>
      </c>
      <c r="R44" s="83">
        <v>3.80502071</v>
      </c>
      <c r="S44" s="83">
        <v>53.089726503044332</v>
      </c>
      <c r="AL44" s="25"/>
      <c r="AM44" s="25"/>
      <c r="AN44" s="25"/>
      <c r="AO44" s="25"/>
      <c r="AP44" s="25"/>
      <c r="AQ44" s="25"/>
      <c r="AR44" s="25"/>
      <c r="AS44" s="25"/>
      <c r="AT44" s="25"/>
      <c r="AU44" s="25"/>
      <c r="AV44" s="25"/>
      <c r="AW44" s="25"/>
      <c r="AX44" s="25"/>
      <c r="AY44" s="25"/>
      <c r="AZ44" s="25"/>
      <c r="BA44" s="25"/>
      <c r="BB44" s="25"/>
    </row>
    <row r="45" spans="1:54" s="24" customFormat="1" ht="22.5" customHeight="1" x14ac:dyDescent="0.25">
      <c r="B45" s="81"/>
      <c r="C45" s="81" t="s">
        <v>14</v>
      </c>
      <c r="D45" s="83">
        <v>0.67069079999999992</v>
      </c>
      <c r="E45" s="83">
        <v>0.66877999999999993</v>
      </c>
      <c r="F45" s="83">
        <v>0.56846299999999994</v>
      </c>
      <c r="G45" s="83">
        <v>0.47865540000000001</v>
      </c>
      <c r="H45" s="83">
        <v>0.38407080000000005</v>
      </c>
      <c r="I45" s="83">
        <v>0.44330560000000002</v>
      </c>
      <c r="J45" s="83">
        <v>0.40508959999999999</v>
      </c>
      <c r="K45" s="83">
        <v>0.36305200000000004</v>
      </c>
      <c r="L45" s="83">
        <v>0.3267468</v>
      </c>
      <c r="M45" s="83">
        <v>0.29617399999999999</v>
      </c>
      <c r="N45" s="83">
        <v>0.272289</v>
      </c>
      <c r="O45" s="83">
        <v>0.27802140000000003</v>
      </c>
      <c r="P45" s="83">
        <v>0.25700259999999997</v>
      </c>
      <c r="Q45" s="83">
        <v>0.23598379999999999</v>
      </c>
      <c r="R45" s="83">
        <v>0.26951520000000001</v>
      </c>
      <c r="S45" s="83">
        <v>3.7604232268195181</v>
      </c>
      <c r="AL45" s="25"/>
      <c r="AM45" s="25"/>
      <c r="AN45" s="25"/>
      <c r="AO45" s="25"/>
      <c r="AP45" s="25"/>
      <c r="AQ45" s="25"/>
      <c r="AR45" s="25"/>
      <c r="AS45" s="25"/>
      <c r="AT45" s="25"/>
      <c r="AU45" s="25"/>
      <c r="AV45" s="25"/>
      <c r="AW45" s="25"/>
      <c r="AX45" s="25"/>
      <c r="AY45" s="25"/>
      <c r="AZ45" s="25"/>
      <c r="BA45" s="25"/>
      <c r="BB45" s="25"/>
    </row>
    <row r="46" spans="1:54" s="24" customFormat="1" ht="22.5" customHeight="1" x14ac:dyDescent="0.25">
      <c r="B46" s="81"/>
      <c r="C46" s="81" t="s">
        <v>15</v>
      </c>
      <c r="D46" s="83">
        <v>0.14686099999999999</v>
      </c>
      <c r="E46" s="83">
        <v>0.14275299999999999</v>
      </c>
      <c r="F46" s="83">
        <v>0.13967199999999999</v>
      </c>
      <c r="G46" s="83">
        <v>0.13967199999999999</v>
      </c>
      <c r="H46" s="83">
        <v>0.13350999999999999</v>
      </c>
      <c r="I46" s="83">
        <v>0.13864500000000002</v>
      </c>
      <c r="J46" s="83">
        <v>0.12632099999999999</v>
      </c>
      <c r="K46" s="83">
        <v>0.121186</v>
      </c>
      <c r="L46" s="83">
        <v>0.107835</v>
      </c>
      <c r="M46" s="83">
        <v>9.7564999999999999E-2</v>
      </c>
      <c r="N46" s="83">
        <v>9.7564999999999999E-2</v>
      </c>
      <c r="O46" s="83">
        <v>0.113997</v>
      </c>
      <c r="P46" s="83">
        <v>0.11297</v>
      </c>
      <c r="Q46" s="83">
        <v>0.109889</v>
      </c>
      <c r="R46" s="83">
        <v>0.12183015</v>
      </c>
      <c r="S46" s="83">
        <v>1.6998407725683224</v>
      </c>
      <c r="AL46" s="25"/>
      <c r="AM46" s="25"/>
      <c r="AN46" s="25"/>
      <c r="AO46" s="25"/>
      <c r="AP46" s="25"/>
      <c r="AQ46" s="25"/>
      <c r="AR46" s="25"/>
      <c r="AS46" s="25"/>
      <c r="AT46" s="25"/>
      <c r="AU46" s="25"/>
      <c r="AV46" s="25"/>
      <c r="AW46" s="25"/>
      <c r="AX46" s="25"/>
      <c r="AY46" s="25"/>
      <c r="AZ46" s="25"/>
      <c r="BA46" s="25"/>
      <c r="BB46" s="25"/>
    </row>
    <row r="47" spans="1:54" s="24" customFormat="1" ht="27" customHeight="1" x14ac:dyDescent="0.25">
      <c r="B47" s="81"/>
      <c r="C47" s="82" t="s">
        <v>16</v>
      </c>
      <c r="D47" s="83">
        <v>0.42080210000000001</v>
      </c>
      <c r="E47" s="83">
        <v>0.45046700000000001</v>
      </c>
      <c r="F47" s="83">
        <v>0.43178910000000004</v>
      </c>
      <c r="G47" s="83">
        <v>0.45266440000000002</v>
      </c>
      <c r="H47" s="83">
        <v>0.37795280000000003</v>
      </c>
      <c r="I47" s="83">
        <v>0.46365140000000005</v>
      </c>
      <c r="J47" s="83">
        <v>0.45815790000000001</v>
      </c>
      <c r="K47" s="83">
        <v>0.47024360000000004</v>
      </c>
      <c r="L47" s="83">
        <v>1.0976013</v>
      </c>
      <c r="M47" s="83">
        <v>1.1514376</v>
      </c>
      <c r="N47" s="83">
        <v>1.1063909000000001</v>
      </c>
      <c r="O47" s="83">
        <v>1.0877129999999999</v>
      </c>
      <c r="P47" s="83">
        <v>1.0470610999999999</v>
      </c>
      <c r="Q47" s="83">
        <v>1.2052738999999999</v>
      </c>
      <c r="R47" s="83">
        <v>0.82668778999999992</v>
      </c>
      <c r="S47" s="83">
        <v>11.534399421049708</v>
      </c>
      <c r="AL47" s="25"/>
      <c r="AM47" s="25"/>
      <c r="AN47" s="25"/>
      <c r="AO47" s="25"/>
      <c r="AP47" s="25"/>
      <c r="AQ47" s="25"/>
      <c r="AR47" s="25"/>
      <c r="AS47" s="25"/>
      <c r="AT47" s="25"/>
      <c r="AU47" s="25"/>
      <c r="AV47" s="25"/>
      <c r="AW47" s="25"/>
      <c r="AX47" s="25"/>
      <c r="AY47" s="25"/>
      <c r="AZ47" s="25"/>
      <c r="BA47" s="25"/>
      <c r="BB47" s="25"/>
    </row>
    <row r="48" spans="1:54" s="18" customFormat="1" ht="36" customHeight="1" x14ac:dyDescent="0.25">
      <c r="A48" s="17"/>
      <c r="B48" s="191" t="s">
        <v>263</v>
      </c>
      <c r="C48" s="191"/>
      <c r="D48" s="80">
        <v>19.648318399999997</v>
      </c>
      <c r="E48" s="80">
        <v>21.016705749999996</v>
      </c>
      <c r="F48" s="80">
        <v>21.042063250000002</v>
      </c>
      <c r="G48" s="80">
        <v>21.67723779</v>
      </c>
      <c r="H48" s="80">
        <v>20.317445630000002</v>
      </c>
      <c r="I48" s="80">
        <v>20.123817419999998</v>
      </c>
      <c r="J48" s="80">
        <v>20.767259109999998</v>
      </c>
      <c r="K48" s="80">
        <v>19.712027579999997</v>
      </c>
      <c r="L48" s="80">
        <v>21.324941169999999</v>
      </c>
      <c r="M48" s="80">
        <v>20.526272479999999</v>
      </c>
      <c r="N48" s="80">
        <v>18.741237030000001</v>
      </c>
      <c r="O48" s="80">
        <v>20.500578269999998</v>
      </c>
      <c r="P48" s="80">
        <v>19.860474549999999</v>
      </c>
      <c r="Q48" s="80">
        <v>20.132887799999995</v>
      </c>
      <c r="R48" s="80">
        <v>20.572156980000003</v>
      </c>
      <c r="S48" s="80">
        <v>100</v>
      </c>
      <c r="T48" s="17"/>
      <c r="AA48" s="19"/>
      <c r="AB48" s="19"/>
      <c r="AC48" s="19"/>
      <c r="AD48" s="19"/>
      <c r="AE48" s="19"/>
      <c r="AI48" s="14"/>
      <c r="AL48" s="21"/>
      <c r="AM48" s="21"/>
      <c r="AN48" s="21"/>
      <c r="AO48" s="21"/>
      <c r="AP48" s="21"/>
      <c r="AQ48" s="21"/>
      <c r="AR48" s="21"/>
      <c r="AS48" s="21"/>
      <c r="AT48" s="21"/>
      <c r="AU48" s="21"/>
      <c r="AV48" s="21"/>
      <c r="AW48" s="21"/>
      <c r="AX48" s="21"/>
      <c r="AY48" s="21"/>
      <c r="AZ48" s="21"/>
      <c r="BA48" s="21"/>
      <c r="BB48" s="21"/>
    </row>
    <row r="49" spans="1:54" s="115" customFormat="1" ht="22.5" customHeight="1" x14ac:dyDescent="0.25">
      <c r="B49" s="121"/>
      <c r="C49" s="81" t="s">
        <v>4</v>
      </c>
      <c r="D49" s="83">
        <v>16.041633099999999</v>
      </c>
      <c r="E49" s="83">
        <v>17.131452099999997</v>
      </c>
      <c r="F49" s="83">
        <v>17.310700400000002</v>
      </c>
      <c r="G49" s="83">
        <v>17.814985</v>
      </c>
      <c r="H49" s="83">
        <v>16.833696700000001</v>
      </c>
      <c r="I49" s="83">
        <v>16.286715099999999</v>
      </c>
      <c r="J49" s="83">
        <v>17.407327899999999</v>
      </c>
      <c r="K49" s="83">
        <v>16.706889999999998</v>
      </c>
      <c r="L49" s="83">
        <v>18.4680839</v>
      </c>
      <c r="M49" s="83">
        <v>18.012837399999999</v>
      </c>
      <c r="N49" s="83">
        <v>16.504736600000001</v>
      </c>
      <c r="O49" s="83">
        <v>18.441528399999999</v>
      </c>
      <c r="P49" s="83">
        <v>17.945190799999999</v>
      </c>
      <c r="Q49" s="83">
        <v>17.954018499999997</v>
      </c>
      <c r="R49" s="83">
        <v>18.466976410000001</v>
      </c>
      <c r="S49" s="83">
        <v>89.766845683480682</v>
      </c>
      <c r="AL49" s="124"/>
      <c r="AM49" s="124"/>
      <c r="AN49" s="124"/>
      <c r="AO49" s="124"/>
      <c r="AP49" s="124"/>
      <c r="AQ49" s="124"/>
      <c r="AR49" s="124"/>
      <c r="AS49" s="124"/>
      <c r="AT49" s="124"/>
      <c r="AU49" s="124"/>
      <c r="AV49" s="124"/>
      <c r="AW49" s="124"/>
      <c r="AX49" s="124"/>
      <c r="AY49" s="124"/>
      <c r="AZ49" s="124"/>
      <c r="BA49" s="124"/>
      <c r="BB49" s="124"/>
    </row>
    <row r="50" spans="1:54" s="24" customFormat="1" ht="22.5" customHeight="1" x14ac:dyDescent="0.25">
      <c r="B50" s="81"/>
      <c r="C50" s="81" t="s">
        <v>0</v>
      </c>
      <c r="D50" s="83">
        <v>3.6066853000000001</v>
      </c>
      <c r="E50" s="83">
        <v>3.8852536500000001</v>
      </c>
      <c r="F50" s="83">
        <v>3.73136285</v>
      </c>
      <c r="G50" s="83">
        <v>3.8622527899999999</v>
      </c>
      <c r="H50" s="83">
        <v>3.4837489300000004</v>
      </c>
      <c r="I50" s="83">
        <v>3.8371023200000001</v>
      </c>
      <c r="J50" s="83">
        <v>3.3599312100000001</v>
      </c>
      <c r="K50" s="83">
        <v>3.00513758</v>
      </c>
      <c r="L50" s="83">
        <v>2.8568572699999999</v>
      </c>
      <c r="M50" s="83">
        <v>2.5134350800000003</v>
      </c>
      <c r="N50" s="83">
        <v>2.23650043</v>
      </c>
      <c r="O50" s="83">
        <v>2.0590498699999999</v>
      </c>
      <c r="P50" s="83">
        <v>1.91528375</v>
      </c>
      <c r="Q50" s="83">
        <v>2.1788692999999997</v>
      </c>
      <c r="R50" s="83">
        <v>2.1051805699999999</v>
      </c>
      <c r="S50" s="83">
        <v>10.233154316519316</v>
      </c>
      <c r="W50" s="49"/>
      <c r="AL50" s="25"/>
      <c r="AM50" s="25"/>
      <c r="AN50" s="25"/>
      <c r="AO50" s="25"/>
      <c r="AP50" s="25"/>
      <c r="AQ50" s="25"/>
      <c r="AR50" s="25"/>
      <c r="AS50" s="25"/>
      <c r="AT50" s="25"/>
      <c r="AU50" s="25"/>
      <c r="AV50" s="25"/>
      <c r="AW50" s="25"/>
      <c r="AX50" s="25"/>
      <c r="AY50" s="25"/>
      <c r="AZ50" s="25"/>
      <c r="BA50" s="25"/>
      <c r="BB50" s="25"/>
    </row>
    <row r="51" spans="1:54" s="24" customFormat="1" ht="22.5" customHeight="1" x14ac:dyDescent="0.25">
      <c r="B51" s="81"/>
      <c r="C51" s="81" t="s">
        <v>13</v>
      </c>
      <c r="D51" s="83">
        <v>0.35205149999999996</v>
      </c>
      <c r="E51" s="83">
        <v>5.8850399999999997E-2</v>
      </c>
      <c r="F51" s="83">
        <v>9.2479200000000011E-2</v>
      </c>
      <c r="G51" s="83">
        <v>9.87846E-2</v>
      </c>
      <c r="H51" s="83">
        <v>0</v>
      </c>
      <c r="I51" s="83">
        <v>1.7865300000000001E-2</v>
      </c>
      <c r="J51" s="83">
        <v>2.9425199999999999E-2</v>
      </c>
      <c r="K51" s="83">
        <v>6.51558E-2</v>
      </c>
      <c r="L51" s="83">
        <v>0.64525260000000006</v>
      </c>
      <c r="M51" s="83">
        <v>0.51809369999999999</v>
      </c>
      <c r="N51" s="83">
        <v>0.52439910000000001</v>
      </c>
      <c r="O51" s="83">
        <v>0.62423459999999997</v>
      </c>
      <c r="P51" s="83">
        <v>0.63684540000000001</v>
      </c>
      <c r="Q51" s="83">
        <v>0.60847109999999993</v>
      </c>
      <c r="R51" s="83">
        <v>0.64579738999999992</v>
      </c>
      <c r="S51" s="83">
        <v>3.1391817135550553</v>
      </c>
      <c r="AL51" s="25"/>
      <c r="AM51" s="25"/>
      <c r="AN51" s="25"/>
      <c r="AO51" s="25"/>
      <c r="AP51" s="25"/>
      <c r="AQ51" s="25"/>
      <c r="AR51" s="25"/>
      <c r="AS51" s="25"/>
      <c r="AT51" s="25"/>
      <c r="AU51" s="25"/>
      <c r="AV51" s="25"/>
      <c r="AW51" s="25"/>
      <c r="AX51" s="25"/>
      <c r="AY51" s="25"/>
      <c r="AZ51" s="25"/>
      <c r="BA51" s="25"/>
      <c r="BB51" s="25"/>
    </row>
    <row r="52" spans="1:54" s="24" customFormat="1" ht="22.5" customHeight="1" x14ac:dyDescent="0.25">
      <c r="B52" s="81"/>
      <c r="C52" s="81" t="s">
        <v>2</v>
      </c>
      <c r="D52" s="83">
        <v>2.5356100000000001</v>
      </c>
      <c r="E52" s="83">
        <v>2.5254349999999999</v>
      </c>
      <c r="F52" s="83">
        <v>2.7014624999999999</v>
      </c>
      <c r="G52" s="83">
        <v>2.8225449999999999</v>
      </c>
      <c r="H52" s="83">
        <v>2.3229525</v>
      </c>
      <c r="I52" s="83">
        <v>1.8610074999999999</v>
      </c>
      <c r="J52" s="83">
        <v>2.4857525000000003</v>
      </c>
      <c r="K52" s="83">
        <v>2.4013</v>
      </c>
      <c r="L52" s="83">
        <v>3.148145</v>
      </c>
      <c r="M52" s="83">
        <v>2.1967824999999999</v>
      </c>
      <c r="N52" s="83">
        <v>1.8223425</v>
      </c>
      <c r="O52" s="83">
        <v>1.9566524999999999</v>
      </c>
      <c r="P52" s="83">
        <v>1.813185</v>
      </c>
      <c r="Q52" s="83">
        <v>1.5832299999999999</v>
      </c>
      <c r="R52" s="83">
        <v>1.61750873</v>
      </c>
      <c r="S52" s="83">
        <v>7.8626112544859641</v>
      </c>
      <c r="AL52" s="25"/>
      <c r="AM52" s="25"/>
      <c r="AN52" s="25"/>
      <c r="AO52" s="25"/>
      <c r="AP52" s="25"/>
      <c r="AQ52" s="25"/>
      <c r="AR52" s="25"/>
      <c r="AS52" s="25"/>
      <c r="AT52" s="25"/>
      <c r="AU52" s="25"/>
      <c r="AV52" s="25"/>
      <c r="AW52" s="25"/>
      <c r="AX52" s="25"/>
      <c r="AY52" s="25"/>
      <c r="AZ52" s="25"/>
      <c r="BA52" s="25"/>
      <c r="BB52" s="25"/>
    </row>
    <row r="53" spans="1:54" s="24" customFormat="1" ht="22.5" customHeight="1" x14ac:dyDescent="0.25">
      <c r="B53" s="81"/>
      <c r="C53" s="81" t="s">
        <v>14</v>
      </c>
      <c r="D53" s="83">
        <v>0.76718620000000004</v>
      </c>
      <c r="E53" s="83">
        <v>0.70412980000000003</v>
      </c>
      <c r="F53" s="83">
        <v>0.75094439999999996</v>
      </c>
      <c r="G53" s="83">
        <v>0.76432</v>
      </c>
      <c r="H53" s="83">
        <v>0.55508740000000001</v>
      </c>
      <c r="I53" s="83">
        <v>0.69075419999999998</v>
      </c>
      <c r="J53" s="83">
        <v>0.66400300000000001</v>
      </c>
      <c r="K53" s="83">
        <v>0.77291860000000001</v>
      </c>
      <c r="L53" s="83">
        <v>0.75763219999999998</v>
      </c>
      <c r="M53" s="83">
        <v>1.1990270000000001</v>
      </c>
      <c r="N53" s="83">
        <v>1.0518954</v>
      </c>
      <c r="O53" s="83">
        <v>1.1665434000000001</v>
      </c>
      <c r="P53" s="83">
        <v>0.86177080000000006</v>
      </c>
      <c r="Q53" s="83">
        <v>0.42897459999999998</v>
      </c>
      <c r="R53" s="83">
        <v>0.57307803999999996</v>
      </c>
      <c r="S53" s="83">
        <v>2.7856973897153292</v>
      </c>
      <c r="AL53" s="25"/>
      <c r="AM53" s="25"/>
      <c r="AN53" s="25"/>
      <c r="AO53" s="25"/>
      <c r="AP53" s="25"/>
      <c r="AQ53" s="25"/>
      <c r="AR53" s="25"/>
      <c r="AS53" s="25"/>
      <c r="AT53" s="25"/>
      <c r="AU53" s="25"/>
      <c r="AV53" s="25"/>
      <c r="AW53" s="25"/>
      <c r="AX53" s="25"/>
      <c r="AY53" s="25"/>
      <c r="AZ53" s="25"/>
      <c r="BA53" s="25"/>
      <c r="BB53" s="25"/>
    </row>
    <row r="54" spans="1:54" s="24" customFormat="1" ht="22.5" customHeight="1" x14ac:dyDescent="0.25">
      <c r="B54" s="81"/>
      <c r="C54" s="81" t="s">
        <v>15</v>
      </c>
      <c r="D54" s="83">
        <v>6.4700999999999995E-2</v>
      </c>
      <c r="E54" s="83">
        <v>1.7458999999999999E-2</v>
      </c>
      <c r="F54" s="83">
        <v>9.2429999999999995E-3</v>
      </c>
      <c r="G54" s="83">
        <v>8.1132999999999997E-2</v>
      </c>
      <c r="H54" s="83">
        <v>8.9348999999999998E-2</v>
      </c>
      <c r="I54" s="83">
        <v>0.115024</v>
      </c>
      <c r="J54" s="83">
        <v>0.12940199999999999</v>
      </c>
      <c r="K54" s="83">
        <v>0.217724</v>
      </c>
      <c r="L54" s="83">
        <v>0.13248300000000002</v>
      </c>
      <c r="M54" s="83">
        <v>0.243399</v>
      </c>
      <c r="N54" s="83">
        <v>0.31734300000000004</v>
      </c>
      <c r="O54" s="83">
        <v>0.31015399999999999</v>
      </c>
      <c r="P54" s="83">
        <v>0.16123899999999999</v>
      </c>
      <c r="Q54" s="83">
        <v>0.16740100000000002</v>
      </c>
      <c r="R54" s="83">
        <v>0.26382069000000002</v>
      </c>
      <c r="S54" s="83">
        <v>1.2824162787425901</v>
      </c>
      <c r="AL54" s="25"/>
      <c r="AM54" s="25"/>
      <c r="AN54" s="25"/>
      <c r="AO54" s="25"/>
      <c r="AP54" s="25"/>
      <c r="AQ54" s="25"/>
      <c r="AR54" s="25"/>
      <c r="AS54" s="25"/>
      <c r="AT54" s="25"/>
      <c r="AU54" s="25"/>
      <c r="AV54" s="25"/>
      <c r="AW54" s="25"/>
      <c r="AX54" s="25"/>
      <c r="AY54" s="25"/>
      <c r="AZ54" s="25"/>
      <c r="BA54" s="25"/>
      <c r="BB54" s="25"/>
    </row>
    <row r="55" spans="1:54" s="24" customFormat="1" ht="27" customHeight="1" x14ac:dyDescent="0.25">
      <c r="B55" s="81"/>
      <c r="C55" s="82" t="s">
        <v>16</v>
      </c>
      <c r="D55" s="83">
        <v>0.2406153</v>
      </c>
      <c r="E55" s="83">
        <v>0.17798939999999999</v>
      </c>
      <c r="F55" s="83">
        <v>0.20765430000000001</v>
      </c>
      <c r="G55" s="83">
        <v>0.23512180000000002</v>
      </c>
      <c r="H55" s="83">
        <v>0.24610879999999999</v>
      </c>
      <c r="I55" s="83">
        <v>0.28126719999999999</v>
      </c>
      <c r="J55" s="83">
        <v>0.33730090000000001</v>
      </c>
      <c r="K55" s="83">
        <v>0.31862299999999999</v>
      </c>
      <c r="L55" s="83">
        <v>0.7613991</v>
      </c>
      <c r="M55" s="83">
        <v>0.85808470000000003</v>
      </c>
      <c r="N55" s="83">
        <v>0.85259119999999999</v>
      </c>
      <c r="O55" s="83">
        <v>0.81084060000000002</v>
      </c>
      <c r="P55" s="83">
        <v>0.7767809</v>
      </c>
      <c r="Q55" s="83">
        <v>0.86247950000000007</v>
      </c>
      <c r="R55" s="83">
        <v>0.83198022000000005</v>
      </c>
      <c r="S55" s="83">
        <v>4.0442050914196361</v>
      </c>
      <c r="AL55" s="25"/>
      <c r="AM55" s="25"/>
      <c r="AN55" s="25"/>
      <c r="AO55" s="25"/>
      <c r="AP55" s="25"/>
      <c r="AQ55" s="25"/>
      <c r="AR55" s="25"/>
      <c r="AS55" s="25"/>
      <c r="AT55" s="25"/>
      <c r="AU55" s="25"/>
      <c r="AV55" s="25"/>
      <c r="AW55" s="25"/>
      <c r="AX55" s="25"/>
      <c r="AY55" s="25"/>
      <c r="AZ55" s="25"/>
      <c r="BA55" s="25"/>
      <c r="BB55" s="25"/>
    </row>
    <row r="56" spans="1:54" s="18" customFormat="1" ht="36" customHeight="1" x14ac:dyDescent="0.25">
      <c r="A56" s="17"/>
      <c r="B56" s="191" t="s">
        <v>264</v>
      </c>
      <c r="C56" s="191"/>
      <c r="D56" s="80">
        <v>5.1415402000000006</v>
      </c>
      <c r="E56" s="80">
        <v>5.6634134000000005</v>
      </c>
      <c r="F56" s="80">
        <v>6.3944116000000006</v>
      </c>
      <c r="G56" s="80">
        <v>6.7629523000000002</v>
      </c>
      <c r="H56" s="80">
        <v>6.7488916999999997</v>
      </c>
      <c r="I56" s="80">
        <v>6.8681414000000007</v>
      </c>
      <c r="J56" s="80">
        <v>7.3237299</v>
      </c>
      <c r="K56" s="80">
        <v>7.7390683899999999</v>
      </c>
      <c r="L56" s="80">
        <v>9.23701522</v>
      </c>
      <c r="M56" s="80">
        <v>8.6932989599999999</v>
      </c>
      <c r="N56" s="80">
        <v>6.9870118600000009</v>
      </c>
      <c r="O56" s="80">
        <v>9.2289981399999999</v>
      </c>
      <c r="P56" s="80">
        <v>9.1746294999999982</v>
      </c>
      <c r="Q56" s="80">
        <v>8.9651949000000002</v>
      </c>
      <c r="R56" s="80">
        <v>8.9748641500000002</v>
      </c>
      <c r="S56" s="80">
        <v>100</v>
      </c>
      <c r="T56" s="17"/>
      <c r="AA56" s="19"/>
      <c r="AB56" s="19"/>
      <c r="AC56" s="19"/>
      <c r="AD56" s="19"/>
      <c r="AE56" s="19"/>
      <c r="AI56" s="14"/>
      <c r="AL56" s="21"/>
      <c r="AM56" s="21"/>
      <c r="AN56" s="21"/>
      <c r="AO56" s="21"/>
      <c r="AP56" s="21"/>
      <c r="AQ56" s="21"/>
      <c r="AR56" s="21"/>
      <c r="AS56" s="21"/>
      <c r="AT56" s="21"/>
      <c r="AU56" s="21"/>
      <c r="AV56" s="21"/>
      <c r="AW56" s="21"/>
      <c r="AX56" s="21"/>
      <c r="AY56" s="21"/>
      <c r="AZ56" s="21"/>
      <c r="BA56" s="21"/>
      <c r="BB56" s="21"/>
    </row>
    <row r="57" spans="1:54" s="115" customFormat="1" ht="22.5" customHeight="1" x14ac:dyDescent="0.25">
      <c r="B57" s="121"/>
      <c r="C57" s="81" t="s">
        <v>4</v>
      </c>
      <c r="D57" s="83">
        <v>5.1415402000000006</v>
      </c>
      <c r="E57" s="83">
        <v>5.6634134000000005</v>
      </c>
      <c r="F57" s="83">
        <v>6.3944116000000006</v>
      </c>
      <c r="G57" s="83">
        <v>6.7629523000000002</v>
      </c>
      <c r="H57" s="83">
        <v>6.7488916999999997</v>
      </c>
      <c r="I57" s="83">
        <v>6.8681414000000007</v>
      </c>
      <c r="J57" s="83">
        <v>7.3237299</v>
      </c>
      <c r="K57" s="83">
        <v>7.7390254000000001</v>
      </c>
      <c r="L57" s="83">
        <v>9.2365852999999998</v>
      </c>
      <c r="M57" s="83">
        <v>8.6930624999999999</v>
      </c>
      <c r="N57" s="83">
        <v>6.9867754000000009</v>
      </c>
      <c r="O57" s="83">
        <v>9.2286757000000001</v>
      </c>
      <c r="P57" s="83">
        <v>9.1746294999999982</v>
      </c>
      <c r="Q57" s="83">
        <v>8.9651949000000002</v>
      </c>
      <c r="R57" s="83">
        <v>8.9748641500000002</v>
      </c>
      <c r="S57" s="83">
        <v>100</v>
      </c>
      <c r="AL57" s="124"/>
      <c r="AM57" s="124"/>
      <c r="AN57" s="124"/>
      <c r="AO57" s="124"/>
      <c r="AP57" s="124"/>
      <c r="AQ57" s="124"/>
      <c r="AR57" s="124"/>
      <c r="AS57" s="124"/>
      <c r="AT57" s="124"/>
      <c r="AU57" s="124"/>
      <c r="AV57" s="124"/>
      <c r="AW57" s="124"/>
      <c r="AX57" s="124"/>
      <c r="AY57" s="124"/>
      <c r="AZ57" s="124"/>
      <c r="BA57" s="124"/>
      <c r="BB57" s="124"/>
    </row>
    <row r="58" spans="1:54" s="24" customFormat="1" ht="22.5" customHeight="1" x14ac:dyDescent="0.25">
      <c r="B58" s="81"/>
      <c r="C58" s="81" t="s">
        <v>0</v>
      </c>
      <c r="D58" s="83">
        <v>0</v>
      </c>
      <c r="E58" s="83">
        <v>0</v>
      </c>
      <c r="F58" s="83">
        <v>0</v>
      </c>
      <c r="G58" s="83">
        <v>0</v>
      </c>
      <c r="H58" s="83">
        <v>0</v>
      </c>
      <c r="I58" s="83">
        <v>0</v>
      </c>
      <c r="J58" s="83">
        <v>0</v>
      </c>
      <c r="K58" s="83">
        <v>4.299E-5</v>
      </c>
      <c r="L58" s="83">
        <v>4.2992000000000003E-4</v>
      </c>
      <c r="M58" s="83">
        <v>2.3646E-4</v>
      </c>
      <c r="N58" s="83">
        <v>2.3646E-4</v>
      </c>
      <c r="O58" s="83">
        <v>3.2244000000000001E-4</v>
      </c>
      <c r="P58" s="83">
        <v>0</v>
      </c>
      <c r="Q58" s="83">
        <v>0</v>
      </c>
      <c r="R58" s="83">
        <v>0</v>
      </c>
      <c r="S58" s="83">
        <v>0</v>
      </c>
      <c r="AL58" s="25"/>
      <c r="AM58" s="25"/>
      <c r="AN58" s="25"/>
      <c r="AO58" s="25"/>
      <c r="AP58" s="25"/>
      <c r="AQ58" s="25"/>
      <c r="AR58" s="25"/>
      <c r="AS58" s="25"/>
      <c r="AT58" s="25"/>
      <c r="AU58" s="25"/>
      <c r="AV58" s="25"/>
      <c r="AW58" s="25"/>
      <c r="AX58" s="25"/>
      <c r="AY58" s="25"/>
      <c r="AZ58" s="25"/>
      <c r="BA58" s="25"/>
      <c r="BB58" s="25"/>
    </row>
    <row r="59" spans="1:54" s="24" customFormat="1" ht="22.5" customHeight="1" x14ac:dyDescent="0.25">
      <c r="B59" s="81"/>
      <c r="C59" s="81" t="s">
        <v>13</v>
      </c>
      <c r="D59" s="83">
        <v>2.5042947</v>
      </c>
      <c r="E59" s="83">
        <v>2.5368726000000001</v>
      </c>
      <c r="F59" s="83">
        <v>2.5442289000000002</v>
      </c>
      <c r="G59" s="83">
        <v>2.3855430000000002</v>
      </c>
      <c r="H59" s="83">
        <v>2.4738186</v>
      </c>
      <c r="I59" s="83">
        <v>2.4496479</v>
      </c>
      <c r="J59" s="83">
        <v>2.5673487000000002</v>
      </c>
      <c r="K59" s="83">
        <v>2.6177919000000003</v>
      </c>
      <c r="L59" s="83">
        <v>3.2598917999999997</v>
      </c>
      <c r="M59" s="83">
        <v>3.2819607</v>
      </c>
      <c r="N59" s="83">
        <v>2.5053456000000001</v>
      </c>
      <c r="O59" s="83">
        <v>3.1432419</v>
      </c>
      <c r="P59" s="83">
        <v>3.2819607</v>
      </c>
      <c r="Q59" s="83">
        <v>3.1579544999999998</v>
      </c>
      <c r="R59" s="83">
        <v>3.5097144</v>
      </c>
      <c r="S59" s="83">
        <v>39.106044853057746</v>
      </c>
      <c r="AL59" s="25"/>
      <c r="AM59" s="25"/>
      <c r="AN59" s="25"/>
      <c r="AO59" s="25"/>
      <c r="AP59" s="25"/>
      <c r="AQ59" s="25"/>
      <c r="AR59" s="25"/>
      <c r="AS59" s="25"/>
      <c r="AT59" s="25"/>
      <c r="AU59" s="25"/>
      <c r="AV59" s="25"/>
      <c r="AW59" s="25"/>
      <c r="AX59" s="25"/>
      <c r="AY59" s="25"/>
      <c r="AZ59" s="25"/>
      <c r="BA59" s="25"/>
      <c r="BB59" s="25"/>
    </row>
    <row r="60" spans="1:54" s="24" customFormat="1" ht="22.5" customHeight="1" x14ac:dyDescent="0.25">
      <c r="B60" s="81"/>
      <c r="C60" s="81" t="s">
        <v>2</v>
      </c>
      <c r="D60" s="83">
        <v>1.8711825</v>
      </c>
      <c r="E60" s="83">
        <v>2.260885</v>
      </c>
      <c r="F60" s="83">
        <v>2.6139575000000002</v>
      </c>
      <c r="G60" s="83">
        <v>3.1257600000000001</v>
      </c>
      <c r="H60" s="83">
        <v>2.6109050000000003</v>
      </c>
      <c r="I60" s="83">
        <v>2.9629599999999998</v>
      </c>
      <c r="J60" s="83">
        <v>2.8886824999999998</v>
      </c>
      <c r="K60" s="83">
        <v>3.1776525000000002</v>
      </c>
      <c r="L60" s="83">
        <v>4.0750875000000004</v>
      </c>
      <c r="M60" s="83">
        <v>3.7016649999999998</v>
      </c>
      <c r="N60" s="83">
        <v>2.960925</v>
      </c>
      <c r="O60" s="83">
        <v>3.8797275</v>
      </c>
      <c r="P60" s="83">
        <v>3.8044324999999999</v>
      </c>
      <c r="Q60" s="83">
        <v>3.6497725000000001</v>
      </c>
      <c r="R60" s="83">
        <v>3.8412873599999999</v>
      </c>
      <c r="S60" s="83">
        <v>42.800507013802545</v>
      </c>
      <c r="AL60" s="25"/>
      <c r="AM60" s="25"/>
      <c r="AN60" s="25"/>
      <c r="AO60" s="25"/>
      <c r="AP60" s="25"/>
      <c r="AQ60" s="25"/>
      <c r="AR60" s="25"/>
      <c r="AS60" s="25"/>
      <c r="AT60" s="25"/>
      <c r="AU60" s="25"/>
      <c r="AV60" s="25"/>
      <c r="AW60" s="25"/>
      <c r="AX60" s="25"/>
      <c r="AY60" s="25"/>
      <c r="AZ60" s="25"/>
      <c r="BA60" s="25"/>
      <c r="BB60" s="25"/>
    </row>
    <row r="61" spans="1:54" s="115" customFormat="1" ht="22.5" customHeight="1" x14ac:dyDescent="0.25">
      <c r="B61" s="121"/>
      <c r="C61" s="81" t="s">
        <v>14</v>
      </c>
      <c r="D61" s="83">
        <v>6.4011799999999994E-2</v>
      </c>
      <c r="E61" s="83">
        <v>7.4521199999999996E-2</v>
      </c>
      <c r="F61" s="83">
        <v>0.44235019999999997</v>
      </c>
      <c r="G61" s="83">
        <v>0.49298639999999999</v>
      </c>
      <c r="H61" s="83">
        <v>0.82833180000000006</v>
      </c>
      <c r="I61" s="83">
        <v>0.67260159999999991</v>
      </c>
      <c r="J61" s="83">
        <v>0.88565579999999999</v>
      </c>
      <c r="K61" s="83">
        <v>1.0480737999999998</v>
      </c>
      <c r="L61" s="83">
        <v>1.046163</v>
      </c>
      <c r="M61" s="83">
        <v>0.80635760000000001</v>
      </c>
      <c r="N61" s="83">
        <v>0.74903359999999997</v>
      </c>
      <c r="O61" s="83">
        <v>1.2649496</v>
      </c>
      <c r="P61" s="83">
        <v>1.1369259999999999</v>
      </c>
      <c r="Q61" s="83">
        <v>1.1130409999999999</v>
      </c>
      <c r="R61" s="83">
        <v>0.45091009999999998</v>
      </c>
      <c r="S61" s="83">
        <v>5.0241440144807088</v>
      </c>
      <c r="AL61" s="124"/>
      <c r="AM61" s="124"/>
      <c r="AN61" s="124"/>
      <c r="AO61" s="124"/>
      <c r="AP61" s="124"/>
      <c r="AQ61" s="124"/>
      <c r="AR61" s="124"/>
      <c r="AS61" s="124"/>
      <c r="AT61" s="124"/>
      <c r="AU61" s="124"/>
      <c r="AV61" s="124"/>
      <c r="AW61" s="124"/>
      <c r="AX61" s="124"/>
      <c r="AY61" s="124"/>
      <c r="AZ61" s="124"/>
      <c r="BA61" s="124"/>
      <c r="BB61" s="124"/>
    </row>
    <row r="62" spans="1:54" s="115" customFormat="1" ht="22.5" customHeight="1" x14ac:dyDescent="0.25">
      <c r="B62" s="121"/>
      <c r="C62" s="81" t="s">
        <v>15</v>
      </c>
      <c r="D62" s="83">
        <v>4.5187999999999999E-2</v>
      </c>
      <c r="E62" s="83">
        <v>4.4160999999999999E-2</v>
      </c>
      <c r="F62" s="83">
        <v>1.3351E-2</v>
      </c>
      <c r="G62" s="83">
        <v>0</v>
      </c>
      <c r="H62" s="83">
        <v>0</v>
      </c>
      <c r="I62" s="83">
        <v>0</v>
      </c>
      <c r="J62" s="83">
        <v>7.1889999999999996E-2</v>
      </c>
      <c r="K62" s="83">
        <v>7.2916999999999996E-2</v>
      </c>
      <c r="L62" s="83">
        <v>5.1349999999999998E-3</v>
      </c>
      <c r="M62" s="83">
        <v>1.027E-2</v>
      </c>
      <c r="N62" s="83">
        <v>0</v>
      </c>
      <c r="O62" s="83">
        <v>1.0269999999999999E-3</v>
      </c>
      <c r="P62" s="83">
        <v>5.1349999999999998E-3</v>
      </c>
      <c r="Q62" s="83">
        <v>0</v>
      </c>
      <c r="R62" s="83">
        <v>0</v>
      </c>
      <c r="S62" s="83">
        <v>0</v>
      </c>
      <c r="AL62" s="124"/>
      <c r="AM62" s="124"/>
      <c r="AN62" s="124"/>
      <c r="AO62" s="124"/>
      <c r="AP62" s="124"/>
      <c r="AQ62" s="124"/>
      <c r="AR62" s="124"/>
      <c r="AS62" s="124"/>
      <c r="AT62" s="124"/>
      <c r="AU62" s="124"/>
      <c r="AV62" s="124"/>
      <c r="AW62" s="124"/>
      <c r="AX62" s="124"/>
      <c r="AY62" s="124"/>
      <c r="AZ62" s="124"/>
      <c r="BA62" s="124"/>
      <c r="BB62" s="124"/>
    </row>
    <row r="63" spans="1:54" s="24" customFormat="1" ht="27" customHeight="1" x14ac:dyDescent="0.25">
      <c r="B63" s="81"/>
      <c r="C63" s="82" t="s">
        <v>16</v>
      </c>
      <c r="D63" s="83">
        <v>0</v>
      </c>
      <c r="E63" s="83">
        <v>0</v>
      </c>
      <c r="F63" s="83">
        <v>0</v>
      </c>
      <c r="G63" s="83">
        <v>0</v>
      </c>
      <c r="H63" s="83">
        <v>1.3184400000000001E-2</v>
      </c>
      <c r="I63" s="83">
        <v>5.4935000000000001E-3</v>
      </c>
      <c r="J63" s="83">
        <v>1.0987E-3</v>
      </c>
      <c r="K63" s="83">
        <v>6.5922000000000003E-3</v>
      </c>
      <c r="L63" s="83">
        <v>1.0987E-2</v>
      </c>
      <c r="M63" s="83">
        <v>1.6480499999999999E-2</v>
      </c>
      <c r="N63" s="83">
        <v>1.0987E-3</v>
      </c>
      <c r="O63" s="83">
        <v>1.0987E-2</v>
      </c>
      <c r="P63" s="83">
        <v>0</v>
      </c>
      <c r="Q63" s="83">
        <v>5.4935000000000001E-3</v>
      </c>
      <c r="R63" s="83">
        <v>7.14155E-3</v>
      </c>
      <c r="S63" s="83">
        <v>7.9572792196525882E-2</v>
      </c>
      <c r="AL63" s="25"/>
      <c r="AM63" s="25"/>
      <c r="AN63" s="25"/>
      <c r="AO63" s="25"/>
      <c r="AP63" s="25"/>
      <c r="AQ63" s="25"/>
      <c r="AR63" s="25"/>
      <c r="AS63" s="25"/>
      <c r="AT63" s="25"/>
      <c r="AU63" s="25"/>
      <c r="AV63" s="25"/>
      <c r="AW63" s="25"/>
      <c r="AX63" s="25"/>
      <c r="AY63" s="25"/>
      <c r="AZ63" s="25"/>
      <c r="BA63" s="25"/>
      <c r="BB63" s="25"/>
    </row>
    <row r="64" spans="1:54" s="18" customFormat="1" ht="36" customHeight="1" x14ac:dyDescent="0.2">
      <c r="A64" s="17"/>
      <c r="B64" s="191" t="s">
        <v>336</v>
      </c>
      <c r="C64" s="191"/>
      <c r="D64" s="80">
        <v>56.1362095</v>
      </c>
      <c r="E64" s="80">
        <v>67.584283509999992</v>
      </c>
      <c r="F64" s="80">
        <v>66.322132329999988</v>
      </c>
      <c r="G64" s="80">
        <v>57.806390299999997</v>
      </c>
      <c r="H64" s="80">
        <v>55.485232340000003</v>
      </c>
      <c r="I64" s="80">
        <v>63.95352725</v>
      </c>
      <c r="J64" s="80">
        <v>56.266459449999999</v>
      </c>
      <c r="K64" s="80">
        <v>50.767811629999997</v>
      </c>
      <c r="L64" s="80">
        <v>51.815038080000001</v>
      </c>
      <c r="M64" s="80">
        <v>47.685056190000005</v>
      </c>
      <c r="N64" s="80">
        <v>44.387124569999997</v>
      </c>
      <c r="O64" s="80">
        <v>47.697802719999999</v>
      </c>
      <c r="P64" s="80">
        <v>45.031579969999996</v>
      </c>
      <c r="Q64" s="80">
        <v>46.371727720000003</v>
      </c>
      <c r="R64" s="80">
        <v>42.463848850000005</v>
      </c>
      <c r="S64" s="80" t="s">
        <v>17</v>
      </c>
      <c r="T64" s="17"/>
      <c r="X64" s="20"/>
      <c r="AA64" s="19"/>
      <c r="AB64" s="19"/>
      <c r="AC64" s="19"/>
      <c r="AD64" s="19"/>
      <c r="AE64" s="19"/>
      <c r="AI64" s="14"/>
      <c r="AL64" s="21"/>
      <c r="AM64" s="21"/>
      <c r="AN64" s="21"/>
      <c r="AO64" s="21"/>
      <c r="AP64" s="21"/>
      <c r="AQ64" s="21"/>
      <c r="AR64" s="21"/>
      <c r="AS64" s="21"/>
      <c r="AT64" s="21"/>
      <c r="AU64" s="21"/>
      <c r="AV64" s="21"/>
      <c r="AW64" s="21"/>
      <c r="AX64" s="21"/>
      <c r="AY64" s="21"/>
      <c r="AZ64" s="21"/>
      <c r="BA64" s="21"/>
      <c r="BB64" s="21"/>
    </row>
    <row r="65" spans="1:54" s="18" customFormat="1" ht="36" customHeight="1" x14ac:dyDescent="0.25">
      <c r="A65" s="17"/>
      <c r="B65" s="191" t="s">
        <v>337</v>
      </c>
      <c r="C65" s="191"/>
      <c r="D65" s="80">
        <v>253.20999999999998</v>
      </c>
      <c r="E65" s="80">
        <v>293.04999999999995</v>
      </c>
      <c r="F65" s="80">
        <v>273.11</v>
      </c>
      <c r="G65" s="80">
        <v>236.19</v>
      </c>
      <c r="H65" s="80">
        <v>246.62</v>
      </c>
      <c r="I65" s="80">
        <v>275.48</v>
      </c>
      <c r="J65" s="80">
        <v>236.35</v>
      </c>
      <c r="K65" s="80">
        <v>216.26999999999998</v>
      </c>
      <c r="L65" s="80">
        <v>222.73999999999998</v>
      </c>
      <c r="M65" s="80">
        <v>205.74</v>
      </c>
      <c r="N65" s="80">
        <v>190.44</v>
      </c>
      <c r="O65" s="80">
        <v>199.41</v>
      </c>
      <c r="P65" s="80">
        <v>182.69</v>
      </c>
      <c r="Q65" s="80">
        <v>185.03</v>
      </c>
      <c r="R65" s="80">
        <v>167.58999999999997</v>
      </c>
      <c r="S65" s="80" t="s">
        <v>17</v>
      </c>
      <c r="T65" s="17"/>
      <c r="AA65" s="19"/>
      <c r="AB65" s="19"/>
      <c r="AC65" s="19"/>
      <c r="AD65" s="19"/>
      <c r="AE65" s="19"/>
      <c r="AI65" s="14"/>
      <c r="AL65" s="21"/>
      <c r="AM65" s="21"/>
      <c r="AN65" s="21"/>
      <c r="AO65" s="21"/>
      <c r="AP65" s="21"/>
      <c r="AQ65" s="21"/>
      <c r="AR65" s="21"/>
      <c r="AS65" s="21"/>
      <c r="AT65" s="21"/>
      <c r="AU65" s="21"/>
      <c r="AV65" s="21"/>
      <c r="AW65" s="21"/>
      <c r="AX65" s="21"/>
      <c r="AY65" s="21"/>
      <c r="AZ65" s="21"/>
      <c r="BA65" s="21"/>
      <c r="BB65" s="21"/>
    </row>
    <row r="66" spans="1:54" s="18" customFormat="1" ht="36" customHeight="1" x14ac:dyDescent="0.25">
      <c r="A66" s="17"/>
      <c r="B66" s="191" t="s">
        <v>326</v>
      </c>
      <c r="C66" s="191"/>
      <c r="D66" s="80">
        <v>110.16</v>
      </c>
      <c r="E66" s="80">
        <v>111.28</v>
      </c>
      <c r="F66" s="80">
        <v>105.73</v>
      </c>
      <c r="G66" s="80">
        <v>101.23</v>
      </c>
      <c r="H66" s="80">
        <v>103.12</v>
      </c>
      <c r="I66" s="80">
        <v>109.74000000000001</v>
      </c>
      <c r="J66" s="80">
        <v>101.44</v>
      </c>
      <c r="K66" s="80">
        <v>104.05</v>
      </c>
      <c r="L66" s="80">
        <v>102.56</v>
      </c>
      <c r="M66" s="80">
        <v>102.45</v>
      </c>
      <c r="N66" s="80">
        <v>100.17</v>
      </c>
      <c r="O66" s="80">
        <v>101.88</v>
      </c>
      <c r="P66" s="80">
        <v>99.13</v>
      </c>
      <c r="Q66" s="80">
        <v>99.33</v>
      </c>
      <c r="R66" s="80">
        <v>96.97999999999999</v>
      </c>
      <c r="S66" s="80" t="s">
        <v>17</v>
      </c>
      <c r="T66" s="17"/>
      <c r="AA66" s="19"/>
      <c r="AB66" s="19"/>
      <c r="AC66" s="19"/>
      <c r="AD66" s="19"/>
      <c r="AE66" s="19"/>
      <c r="AI66" s="14"/>
      <c r="AL66" s="21"/>
      <c r="AM66" s="21"/>
      <c r="AN66" s="21"/>
      <c r="AO66" s="21"/>
      <c r="AP66" s="21"/>
      <c r="AQ66" s="21"/>
      <c r="AR66" s="21"/>
      <c r="AS66" s="21"/>
      <c r="AT66" s="21"/>
      <c r="AU66" s="21"/>
      <c r="AV66" s="21"/>
      <c r="AW66" s="21"/>
      <c r="AX66" s="21"/>
      <c r="AY66" s="21"/>
      <c r="AZ66" s="21"/>
      <c r="BA66" s="21"/>
      <c r="BB66" s="21"/>
    </row>
    <row r="67" spans="1:54" s="18" customFormat="1" ht="36" customHeight="1" x14ac:dyDescent="0.25">
      <c r="A67" s="27"/>
      <c r="B67" s="190" t="s">
        <v>327</v>
      </c>
      <c r="C67" s="190"/>
      <c r="D67" s="84">
        <v>155.26999999999998</v>
      </c>
      <c r="E67" s="84">
        <v>162.53</v>
      </c>
      <c r="F67" s="84">
        <v>152.44</v>
      </c>
      <c r="G67" s="84">
        <v>145.53</v>
      </c>
      <c r="H67" s="84">
        <v>149.63999999999999</v>
      </c>
      <c r="I67" s="84">
        <v>158.57</v>
      </c>
      <c r="J67" s="84">
        <v>148.66999999999999</v>
      </c>
      <c r="K67" s="84">
        <v>145.51</v>
      </c>
      <c r="L67" s="84">
        <v>144.75</v>
      </c>
      <c r="M67" s="84">
        <v>148.07</v>
      </c>
      <c r="N67" s="84">
        <v>139.93</v>
      </c>
      <c r="O67" s="84">
        <v>142.44</v>
      </c>
      <c r="P67" s="84">
        <v>136.52000000000001</v>
      </c>
      <c r="Q67" s="84">
        <v>136.30000000000001</v>
      </c>
      <c r="R67" s="84">
        <v>136.21</v>
      </c>
      <c r="S67" s="84" t="s">
        <v>17</v>
      </c>
      <c r="T67" s="27"/>
      <c r="AA67" s="19"/>
      <c r="AB67" s="19"/>
      <c r="AC67" s="19"/>
      <c r="AD67" s="19"/>
      <c r="AE67" s="19"/>
      <c r="AI67" s="14"/>
      <c r="AL67" s="21"/>
      <c r="AM67" s="21"/>
      <c r="AN67" s="21"/>
      <c r="AO67" s="21"/>
      <c r="AP67" s="21"/>
      <c r="AQ67" s="21"/>
      <c r="AR67" s="21"/>
      <c r="AS67" s="21"/>
      <c r="AT67" s="21"/>
      <c r="AU67" s="21"/>
      <c r="AV67" s="21"/>
      <c r="AW67" s="21"/>
      <c r="AX67" s="21"/>
      <c r="AY67" s="21"/>
      <c r="AZ67" s="21"/>
      <c r="BA67" s="21"/>
      <c r="BB67" s="21"/>
    </row>
    <row r="68" spans="1:54" s="22" customFormat="1" ht="18" x14ac:dyDescent="0.25">
      <c r="AL68" s="28"/>
      <c r="AM68" s="28"/>
      <c r="AN68" s="28"/>
      <c r="AO68" s="28"/>
      <c r="AP68" s="28"/>
      <c r="AQ68" s="28"/>
      <c r="AR68" s="28"/>
      <c r="AS68" s="28"/>
      <c r="AT68" s="28"/>
      <c r="AU68" s="28"/>
      <c r="AV68" s="28"/>
      <c r="AW68" s="28"/>
      <c r="AX68" s="28"/>
      <c r="AY68" s="28"/>
      <c r="AZ68" s="28"/>
      <c r="BA68" s="28"/>
      <c r="BB68" s="28"/>
    </row>
    <row r="69" spans="1:54" s="64" customFormat="1" ht="18.75" customHeight="1" x14ac:dyDescent="0.2">
      <c r="A69" s="185" t="s">
        <v>103</v>
      </c>
      <c r="B69" s="185"/>
      <c r="C69" s="185"/>
      <c r="D69" s="184"/>
      <c r="E69" s="184"/>
      <c r="F69" s="184"/>
      <c r="G69" s="184"/>
      <c r="H69" s="184"/>
      <c r="I69" s="184"/>
      <c r="J69" s="184"/>
      <c r="K69" s="184"/>
      <c r="L69" s="184"/>
      <c r="M69" s="184"/>
      <c r="N69" s="184"/>
      <c r="O69" s="184"/>
      <c r="S69" s="14"/>
      <c r="Y69" s="65"/>
      <c r="Z69" s="66"/>
    </row>
    <row r="70" spans="1:54" x14ac:dyDescent="0.25">
      <c r="I70" s="29"/>
      <c r="J70" s="29"/>
      <c r="K70" s="29"/>
      <c r="L70" s="29"/>
      <c r="M70" s="29"/>
      <c r="N70" s="29"/>
      <c r="O70" s="29"/>
      <c r="P70" s="29"/>
      <c r="Q70" s="29"/>
      <c r="R70" s="29"/>
      <c r="S70" s="29"/>
    </row>
    <row r="71" spans="1:54" x14ac:dyDescent="0.25">
      <c r="I71" s="29"/>
      <c r="J71" s="29"/>
      <c r="K71" s="29"/>
      <c r="L71" s="29"/>
      <c r="M71" s="29"/>
      <c r="N71" s="29"/>
      <c r="O71" s="29"/>
      <c r="P71" s="29"/>
      <c r="Q71" s="29"/>
      <c r="R71" s="29"/>
      <c r="S71" s="29"/>
    </row>
    <row r="72" spans="1:54" x14ac:dyDescent="0.25">
      <c r="I72" s="29"/>
      <c r="J72" s="29"/>
      <c r="K72" s="29"/>
      <c r="L72" s="29"/>
      <c r="M72" s="29"/>
      <c r="N72" s="29"/>
      <c r="O72" s="29"/>
      <c r="P72" s="29"/>
      <c r="Q72" s="29"/>
      <c r="R72" s="29"/>
      <c r="S72" s="29"/>
    </row>
  </sheetData>
  <mergeCells count="15">
    <mergeCell ref="V3:W3"/>
    <mergeCell ref="B34:C34"/>
    <mergeCell ref="B3:C3"/>
    <mergeCell ref="B4:C4"/>
    <mergeCell ref="B13:C13"/>
    <mergeCell ref="B20:C20"/>
    <mergeCell ref="B30:C30"/>
    <mergeCell ref="B66:C66"/>
    <mergeCell ref="B67:C67"/>
    <mergeCell ref="B38:C38"/>
    <mergeCell ref="B42:C42"/>
    <mergeCell ref="B48:C48"/>
    <mergeCell ref="B56:C56"/>
    <mergeCell ref="B64:C64"/>
    <mergeCell ref="B65:C65"/>
  </mergeCells>
  <hyperlinks>
    <hyperlink ref="V3" location="Índice!A1" display="Volver al índice"/>
  </hyperlinks>
  <pageMargins left="0.18" right="0.25" top="0.75" bottom="0.75" header="0.3" footer="0.3"/>
  <pageSetup paperSize="9" scale="32"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5">
    <tabColor rgb="FF5C4E44"/>
    <pageSetUpPr fitToPage="1"/>
  </sheetPr>
  <dimension ref="A1:AF68"/>
  <sheetViews>
    <sheetView showGridLines="0" zoomScale="60" zoomScaleNormal="60" workbookViewId="0"/>
  </sheetViews>
  <sheetFormatPr baseColWidth="10" defaultColWidth="11.42578125" defaultRowHeight="14.25" x14ac:dyDescent="0.2"/>
  <cols>
    <col min="1" max="1" width="2.28515625" style="14" customWidth="1"/>
    <col min="2" max="2" width="5.7109375" style="20" customWidth="1"/>
    <col min="3" max="3" width="76.42578125" style="50" customWidth="1"/>
    <col min="4" max="18" width="15.42578125" style="20" customWidth="1"/>
    <col min="19" max="19" width="2.28515625" style="14" customWidth="1"/>
    <col min="20" max="24" width="11.42578125" style="20"/>
    <col min="25" max="25" width="21.42578125" style="57" customWidth="1"/>
    <col min="26" max="26" width="14.28515625" style="57" customWidth="1"/>
    <col min="27" max="16384" width="11.42578125" style="20"/>
  </cols>
  <sheetData>
    <row r="1" spans="1:32" s="6" customFormat="1" ht="39.75" customHeight="1" x14ac:dyDescent="0.25">
      <c r="D1" s="7"/>
      <c r="E1" s="7"/>
      <c r="F1" s="7"/>
      <c r="G1" s="7"/>
      <c r="H1" s="7"/>
      <c r="I1" s="7"/>
      <c r="J1" s="7"/>
      <c r="K1" s="7"/>
      <c r="L1" s="7"/>
      <c r="Y1" s="46"/>
      <c r="Z1" s="47"/>
    </row>
    <row r="2" spans="1:32" s="6" customFormat="1" ht="39.75" customHeight="1" x14ac:dyDescent="0.25">
      <c r="D2" s="7"/>
      <c r="E2" s="7"/>
      <c r="F2" s="7"/>
      <c r="G2" s="7"/>
      <c r="H2" s="7"/>
      <c r="I2" s="7"/>
      <c r="J2" s="7"/>
      <c r="K2" s="7"/>
      <c r="L2" s="7"/>
      <c r="Q2" s="10"/>
      <c r="R2" s="70"/>
      <c r="Y2" s="46"/>
      <c r="Z2" s="48"/>
    </row>
    <row r="3" spans="1:32" s="14" customFormat="1" ht="65.25" customHeight="1" x14ac:dyDescent="0.25">
      <c r="A3" s="71"/>
      <c r="B3" s="193" t="s">
        <v>246</v>
      </c>
      <c r="C3" s="193"/>
      <c r="D3" s="72">
        <v>2005</v>
      </c>
      <c r="E3" s="13">
        <v>2006</v>
      </c>
      <c r="F3" s="13">
        <v>2007</v>
      </c>
      <c r="G3" s="13">
        <v>2008</v>
      </c>
      <c r="H3" s="13">
        <v>2009</v>
      </c>
      <c r="I3" s="13">
        <v>2010</v>
      </c>
      <c r="J3" s="13">
        <v>2011</v>
      </c>
      <c r="K3" s="13">
        <v>2012</v>
      </c>
      <c r="L3" s="13">
        <v>2013</v>
      </c>
      <c r="M3" s="13">
        <v>2014</v>
      </c>
      <c r="N3" s="13">
        <v>2015</v>
      </c>
      <c r="O3" s="13">
        <v>2016</v>
      </c>
      <c r="P3" s="13">
        <v>2017</v>
      </c>
      <c r="Q3" s="13">
        <v>2018</v>
      </c>
      <c r="R3" s="13">
        <v>2019</v>
      </c>
      <c r="S3" s="71"/>
      <c r="U3" s="192" t="s">
        <v>168</v>
      </c>
      <c r="V3" s="192"/>
      <c r="Y3" s="53" t="str">
        <f ca="1">"Países con más reservas probadas de gas natural en " &amp; Z3</f>
        <v>Países con más reservas probadas de gas natural en 2020</v>
      </c>
      <c r="Z3" s="54">
        <f ca="1">+YEAR(TODAY())-1</f>
        <v>2020</v>
      </c>
    </row>
    <row r="4" spans="1:32" s="18" customFormat="1" ht="36" customHeight="1" x14ac:dyDescent="0.25">
      <c r="A4" s="61"/>
      <c r="B4" s="189" t="s">
        <v>70</v>
      </c>
      <c r="C4" s="189"/>
      <c r="D4" s="103">
        <v>7.5005023632918748</v>
      </c>
      <c r="E4" s="103">
        <v>7.6691370912543739</v>
      </c>
      <c r="F4" s="75">
        <v>8.3710436550682488</v>
      </c>
      <c r="G4" s="75">
        <v>8.6597699303219997</v>
      </c>
      <c r="H4" s="75">
        <v>9.369491087589525</v>
      </c>
      <c r="I4" s="75">
        <v>10.492743988828549</v>
      </c>
      <c r="J4" s="75">
        <v>11.243947089349874</v>
      </c>
      <c r="K4" s="75">
        <v>10.612773400249738</v>
      </c>
      <c r="L4" s="75">
        <v>11.4469149501699</v>
      </c>
      <c r="M4" s="75">
        <v>12.210580156033441</v>
      </c>
      <c r="N4" s="75">
        <v>10.653110576892541</v>
      </c>
      <c r="O4" s="75">
        <v>10.92827516215905</v>
      </c>
      <c r="P4" s="75">
        <v>14.057020551066451</v>
      </c>
      <c r="Q4" s="75">
        <v>14.965020771098926</v>
      </c>
      <c r="R4" s="75">
        <v>15.037205031098924</v>
      </c>
      <c r="S4" s="61"/>
      <c r="Y4" s="55" t="s">
        <v>50</v>
      </c>
      <c r="Z4" s="56">
        <v>2.3895955044697197</v>
      </c>
      <c r="AA4" s="19"/>
      <c r="AB4" s="19"/>
      <c r="AF4" s="14"/>
    </row>
    <row r="5" spans="1:32" s="49" customFormat="1" ht="22.5" customHeight="1" x14ac:dyDescent="0.25">
      <c r="A5" s="115"/>
      <c r="B5" s="113"/>
      <c r="C5" s="87" t="s">
        <v>22</v>
      </c>
      <c r="D5" s="107">
        <v>1.5550134</v>
      </c>
      <c r="E5" s="107">
        <v>1.5618256800000001</v>
      </c>
      <c r="F5" s="107">
        <v>1.55621736</v>
      </c>
      <c r="G5" s="107">
        <v>1.6709078850000001</v>
      </c>
      <c r="H5" s="107">
        <v>1.645396125</v>
      </c>
      <c r="I5" s="107">
        <v>1.8830710025093751</v>
      </c>
      <c r="J5" s="107">
        <v>1.8292933950000001</v>
      </c>
      <c r="K5" s="107">
        <v>1.9044800886525892</v>
      </c>
      <c r="L5" s="107">
        <v>1.9313871075</v>
      </c>
      <c r="M5" s="107">
        <v>1.8928543021823394</v>
      </c>
      <c r="N5" s="107">
        <v>2.0681445660600897</v>
      </c>
      <c r="O5" s="107">
        <v>1.9956281842500001</v>
      </c>
      <c r="P5" s="107">
        <v>1.9840517850000003</v>
      </c>
      <c r="Q5" s="83">
        <v>1.9125066525000003</v>
      </c>
      <c r="R5" s="83">
        <v>1.9846909125000003</v>
      </c>
      <c r="S5" s="115"/>
      <c r="Y5" s="116" t="s">
        <v>40</v>
      </c>
      <c r="Z5" s="117">
        <v>2.6521106501966569</v>
      </c>
    </row>
    <row r="6" spans="1:32" s="49" customFormat="1" ht="22.5" customHeight="1" x14ac:dyDescent="0.25">
      <c r="A6" s="115"/>
      <c r="B6" s="113"/>
      <c r="C6" s="87" t="s">
        <v>79</v>
      </c>
      <c r="D6" s="107">
        <v>5.5415689632918745</v>
      </c>
      <c r="E6" s="107">
        <v>5.7232286352543742</v>
      </c>
      <c r="F6" s="107">
        <v>6.4455562950682497</v>
      </c>
      <c r="G6" s="107">
        <v>6.6334520453220005</v>
      </c>
      <c r="H6" s="107">
        <v>7.3886411263923746</v>
      </c>
      <c r="I6" s="107">
        <v>8.259414562921874</v>
      </c>
      <c r="J6" s="107">
        <v>9.0576868109696242</v>
      </c>
      <c r="K6" s="107">
        <v>8.3518983153194988</v>
      </c>
      <c r="L6" s="107">
        <v>9.171481683092999</v>
      </c>
      <c r="M6" s="107">
        <v>9.9968130882480004</v>
      </c>
      <c r="N6" s="107">
        <v>8.3436016198537502</v>
      </c>
      <c r="O6" s="107">
        <v>8.7368541395767494</v>
      </c>
      <c r="P6" s="107">
        <v>11.888134293832501</v>
      </c>
      <c r="Q6" s="83">
        <v>12.874004044911375</v>
      </c>
      <c r="R6" s="83">
        <v>12.874004044911375</v>
      </c>
      <c r="S6" s="115"/>
      <c r="Y6" s="116" t="s">
        <v>83</v>
      </c>
      <c r="Z6" s="117">
        <v>2.8458357133741101</v>
      </c>
    </row>
    <row r="7" spans="1:32" s="49" customFormat="1" ht="26.25" customHeight="1" x14ac:dyDescent="0.25">
      <c r="A7" s="14"/>
      <c r="B7" s="113"/>
      <c r="C7" s="87" t="s">
        <v>21</v>
      </c>
      <c r="D7" s="107">
        <v>0.40392</v>
      </c>
      <c r="E7" s="107">
        <v>0.38408277600000001</v>
      </c>
      <c r="F7" s="107">
        <v>0.36927000000000004</v>
      </c>
      <c r="G7" s="107">
        <v>0.35540999999999995</v>
      </c>
      <c r="H7" s="107">
        <v>0.33545383619715008</v>
      </c>
      <c r="I7" s="107">
        <v>0.35025842339730001</v>
      </c>
      <c r="J7" s="107">
        <v>0.35696688338025007</v>
      </c>
      <c r="K7" s="107">
        <v>0.35639499627765003</v>
      </c>
      <c r="L7" s="107">
        <v>0.34404615957690005</v>
      </c>
      <c r="M7" s="107">
        <v>0.3209127656031</v>
      </c>
      <c r="N7" s="107">
        <v>0.24136439097869999</v>
      </c>
      <c r="O7" s="107">
        <v>0.19579283833229999</v>
      </c>
      <c r="P7" s="107">
        <v>0.18483447223395</v>
      </c>
      <c r="Q7" s="83">
        <v>0.17851007368755001</v>
      </c>
      <c r="R7" s="83">
        <v>0.17851007368755001</v>
      </c>
      <c r="S7" s="24"/>
      <c r="Y7" s="55" t="s">
        <v>68</v>
      </c>
      <c r="Z7" s="56">
        <v>3.5428824999999997</v>
      </c>
    </row>
    <row r="8" spans="1:32" s="18" customFormat="1" ht="36" customHeight="1" x14ac:dyDescent="0.25">
      <c r="A8" s="17"/>
      <c r="B8" s="191" t="s">
        <v>241</v>
      </c>
      <c r="C8" s="191"/>
      <c r="D8" s="112">
        <v>6.7461629663039195</v>
      </c>
      <c r="E8" s="112">
        <v>7.1884982552687982</v>
      </c>
      <c r="F8" s="80">
        <v>7.35366585305868</v>
      </c>
      <c r="G8" s="80">
        <v>7.5010689906481458</v>
      </c>
      <c r="H8" s="80">
        <v>7.5586397882725151</v>
      </c>
      <c r="I8" s="80">
        <v>8.1066328288413541</v>
      </c>
      <c r="J8" s="80">
        <v>8.1247694493646012</v>
      </c>
      <c r="K8" s="80">
        <v>8.2541313099756923</v>
      </c>
      <c r="L8" s="80">
        <v>8.2277567474276889</v>
      </c>
      <c r="M8" s="80">
        <v>8.2200719553900221</v>
      </c>
      <c r="N8" s="80">
        <v>8.2633934646789466</v>
      </c>
      <c r="O8" s="80">
        <v>8.2807936528788311</v>
      </c>
      <c r="P8" s="80">
        <v>8.1377221218879416</v>
      </c>
      <c r="Q8" s="80">
        <v>7.9937162481356232</v>
      </c>
      <c r="R8" s="80">
        <v>7.98809381281756</v>
      </c>
      <c r="S8" s="17"/>
      <c r="Y8" s="55" t="s">
        <v>44</v>
      </c>
      <c r="Z8" s="56">
        <v>4.3351000000000006</v>
      </c>
      <c r="AA8" s="19"/>
      <c r="AB8" s="19"/>
      <c r="AF8" s="14"/>
    </row>
    <row r="9" spans="1:32" s="49" customFormat="1" ht="22.5" customHeight="1" x14ac:dyDescent="0.25">
      <c r="A9" s="115"/>
      <c r="B9" s="113"/>
      <c r="C9" s="87" t="s">
        <v>23</v>
      </c>
      <c r="D9" s="107">
        <v>0.42692750000000007</v>
      </c>
      <c r="E9" s="107">
        <v>0.43373500000000004</v>
      </c>
      <c r="F9" s="107">
        <v>0.4298197150000001</v>
      </c>
      <c r="G9" s="107">
        <v>0.38756945250000002</v>
      </c>
      <c r="H9" s="107">
        <v>0.36826532750000002</v>
      </c>
      <c r="I9" s="107">
        <v>0.34884732766997872</v>
      </c>
      <c r="J9" s="107">
        <v>0.32336619138625067</v>
      </c>
      <c r="K9" s="107">
        <v>0.30683125169677994</v>
      </c>
      <c r="L9" s="107">
        <v>0.3192325553131925</v>
      </c>
      <c r="M9" s="107">
        <v>0.32308145318623621</v>
      </c>
      <c r="N9" s="107">
        <v>0.34084580670000003</v>
      </c>
      <c r="O9" s="107">
        <v>0.32741024267500007</v>
      </c>
      <c r="P9" s="107">
        <v>0.34568443182500003</v>
      </c>
      <c r="Q9" s="83">
        <v>0.36048807967500007</v>
      </c>
      <c r="R9" s="83">
        <v>0.36048807967500007</v>
      </c>
      <c r="S9" s="115"/>
      <c r="Y9" s="116" t="s">
        <v>46</v>
      </c>
      <c r="Z9" s="117">
        <v>5.3912474919362454</v>
      </c>
    </row>
    <row r="10" spans="1:32" s="49" customFormat="1" ht="22.5" customHeight="1" x14ac:dyDescent="0.25">
      <c r="A10" s="115"/>
      <c r="B10" s="113"/>
      <c r="C10" s="87" t="s">
        <v>24</v>
      </c>
      <c r="D10" s="107">
        <v>0.31589309180249997</v>
      </c>
      <c r="E10" s="107">
        <v>0.3586878190485</v>
      </c>
      <c r="F10" s="107">
        <v>0.376304507505</v>
      </c>
      <c r="G10" s="107">
        <v>0.37552683489214495</v>
      </c>
      <c r="H10" s="107">
        <v>0.37847447277264001</v>
      </c>
      <c r="I10" s="107">
        <v>0.43611588149849995</v>
      </c>
      <c r="J10" s="107">
        <v>0.47364457156735046</v>
      </c>
      <c r="K10" s="107">
        <v>0.47342200661228689</v>
      </c>
      <c r="L10" s="107">
        <v>0.47236553627861955</v>
      </c>
      <c r="M10" s="107">
        <v>0.48569822314028399</v>
      </c>
      <c r="N10" s="107">
        <v>0.44328616069194537</v>
      </c>
      <c r="O10" s="107">
        <v>0.38910567030859566</v>
      </c>
      <c r="P10" s="107">
        <v>0.38088408763806481</v>
      </c>
      <c r="Q10" s="83">
        <v>0.38034679260862797</v>
      </c>
      <c r="R10" s="83">
        <v>0.37528007547181497</v>
      </c>
      <c r="S10" s="115"/>
      <c r="Y10" s="116" t="s">
        <v>233</v>
      </c>
      <c r="Z10" s="117">
        <v>5.9387250000000007</v>
      </c>
    </row>
    <row r="11" spans="1:32" s="49" customFormat="1" ht="22.5" customHeight="1" x14ac:dyDescent="0.25">
      <c r="A11" s="115"/>
      <c r="B11" s="113"/>
      <c r="C11" s="87" t="s">
        <v>26</v>
      </c>
      <c r="D11" s="107">
        <v>1.26E-2</v>
      </c>
      <c r="E11" s="107">
        <v>1.1599999999999999E-2</v>
      </c>
      <c r="F11" s="107">
        <v>1.0699999999999999E-2</v>
      </c>
      <c r="G11" s="107">
        <v>9.6999999999999986E-3</v>
      </c>
      <c r="H11" s="107">
        <v>8.8999999999999999E-3</v>
      </c>
      <c r="I11" s="107">
        <v>8.3000000000000001E-3</v>
      </c>
      <c r="J11" s="107">
        <v>8.6999999999999994E-3</v>
      </c>
      <c r="K11" s="107">
        <v>6.3E-3</v>
      </c>
      <c r="L11" s="107">
        <v>7.0000000000000001E-3</v>
      </c>
      <c r="M11" s="107">
        <v>6.4999999999999997E-3</v>
      </c>
      <c r="N11" s="107">
        <v>5.9000000000000007E-3</v>
      </c>
      <c r="O11" s="107">
        <v>5.3E-3</v>
      </c>
      <c r="P11" s="107">
        <v>5.0000000000000001E-3</v>
      </c>
      <c r="Q11" s="83">
        <v>5.0000000000000001E-3</v>
      </c>
      <c r="R11" s="83">
        <v>5.0000000000000001E-3</v>
      </c>
      <c r="S11" s="115"/>
      <c r="Y11" s="116" t="s">
        <v>69</v>
      </c>
      <c r="Z11" s="117">
        <v>5.9845458350853198</v>
      </c>
    </row>
    <row r="12" spans="1:32" s="49" customFormat="1" ht="22.5" customHeight="1" x14ac:dyDescent="0.25">
      <c r="A12" s="115"/>
      <c r="B12" s="113"/>
      <c r="C12" s="87" t="s">
        <v>25</v>
      </c>
      <c r="D12" s="107">
        <v>0.1087625</v>
      </c>
      <c r="E12" s="107">
        <v>0.11838750000000001</v>
      </c>
      <c r="F12" s="107">
        <v>0.12027085629306403</v>
      </c>
      <c r="G12" s="107">
        <v>0.11948578025999999</v>
      </c>
      <c r="H12" s="107">
        <v>0.12910678400812498</v>
      </c>
      <c r="I12" s="107">
        <v>0.14731310271562501</v>
      </c>
      <c r="J12" s="107">
        <v>0.14889389086687502</v>
      </c>
      <c r="K12" s="107">
        <v>0.15608920245187499</v>
      </c>
      <c r="L12" s="107">
        <v>0.15012036443249999</v>
      </c>
      <c r="M12" s="107">
        <v>0.12970639330687497</v>
      </c>
      <c r="N12" s="107">
        <v>0.11885891599312499</v>
      </c>
      <c r="O12" s="107">
        <v>0.10966510849598406</v>
      </c>
      <c r="P12" s="107">
        <v>0.10618535581499998</v>
      </c>
      <c r="Q12" s="83">
        <v>0.10307828944875</v>
      </c>
      <c r="R12" s="83">
        <v>0.10307828944875</v>
      </c>
      <c r="S12" s="115"/>
      <c r="Y12" s="116" t="s">
        <v>27</v>
      </c>
      <c r="Z12" s="117">
        <v>6.2965712165819951</v>
      </c>
    </row>
    <row r="13" spans="1:32" s="49" customFormat="1" ht="22.5" customHeight="1" x14ac:dyDescent="0.25">
      <c r="A13" s="115"/>
      <c r="B13" s="113"/>
      <c r="C13" s="87" t="s">
        <v>28</v>
      </c>
      <c r="D13" s="107">
        <v>0.32147500000000001</v>
      </c>
      <c r="E13" s="107">
        <v>0.31914580236000001</v>
      </c>
      <c r="F13" s="107">
        <v>0.32215372323750002</v>
      </c>
      <c r="G13" s="107">
        <v>0.32711412743625001</v>
      </c>
      <c r="H13" s="107">
        <v>0.32711412743625001</v>
      </c>
      <c r="I13" s="107">
        <v>0.33965141277374999</v>
      </c>
      <c r="J13" s="107">
        <v>0.34613809518749999</v>
      </c>
      <c r="K13" s="107">
        <v>0.41907238988999995</v>
      </c>
      <c r="L13" s="107">
        <v>0.41010550537687507</v>
      </c>
      <c r="M13" s="107">
        <v>0.39863116379624997</v>
      </c>
      <c r="N13" s="107">
        <v>0.38374995119999999</v>
      </c>
      <c r="O13" s="107">
        <v>0.43853243713125006</v>
      </c>
      <c r="P13" s="107">
        <v>0.35090771460937498</v>
      </c>
      <c r="Q13" s="83">
        <v>0.28901168199749999</v>
      </c>
      <c r="R13" s="83">
        <v>0.28901168199749999</v>
      </c>
      <c r="S13" s="115"/>
      <c r="Y13" s="116" t="s">
        <v>51</v>
      </c>
      <c r="Z13" s="117">
        <v>8.398549655850541</v>
      </c>
    </row>
    <row r="14" spans="1:32" s="49" customFormat="1" ht="22.5" customHeight="1" x14ac:dyDescent="0.25">
      <c r="A14" s="115"/>
      <c r="B14" s="113"/>
      <c r="C14" s="87" t="s">
        <v>80</v>
      </c>
      <c r="D14" s="107">
        <v>0.51542500000000002</v>
      </c>
      <c r="E14" s="107">
        <v>0.46680000000000005</v>
      </c>
      <c r="F14" s="107">
        <v>0.46806570821512505</v>
      </c>
      <c r="G14" s="107">
        <v>0.42326115992625002</v>
      </c>
      <c r="H14" s="107">
        <v>0.39698977758600007</v>
      </c>
      <c r="I14" s="107">
        <v>0.37066331897250004</v>
      </c>
      <c r="J14" s="107">
        <v>0.365073077237625</v>
      </c>
      <c r="K14" s="107">
        <v>0.36091481860725011</v>
      </c>
      <c r="L14" s="107">
        <v>0.33706679229000008</v>
      </c>
      <c r="M14" s="107">
        <v>0.3167711855973751</v>
      </c>
      <c r="N14" s="107">
        <v>0.3167711855973751</v>
      </c>
      <c r="O14" s="107">
        <v>0.29190424822500005</v>
      </c>
      <c r="P14" s="107">
        <v>0.3095286556650001</v>
      </c>
      <c r="Q14" s="83">
        <v>0.27317831532000009</v>
      </c>
      <c r="R14" s="83">
        <v>0.28970119729500005</v>
      </c>
      <c r="S14" s="115"/>
      <c r="Y14" s="116" t="s">
        <v>79</v>
      </c>
      <c r="Z14" s="117">
        <v>12.874004044911375</v>
      </c>
    </row>
    <row r="15" spans="1:32" s="49" customFormat="1" ht="22.5" customHeight="1" x14ac:dyDescent="0.25">
      <c r="A15" s="115"/>
      <c r="B15" s="113"/>
      <c r="C15" s="87" t="s">
        <v>27</v>
      </c>
      <c r="D15" s="107">
        <v>4.7859169017240006</v>
      </c>
      <c r="E15" s="107">
        <v>5.2254892751714994</v>
      </c>
      <c r="F15" s="107">
        <v>5.37230676222</v>
      </c>
      <c r="G15" s="107">
        <v>5.5313826136335003</v>
      </c>
      <c r="H15" s="107">
        <v>5.6224088269695001</v>
      </c>
      <c r="I15" s="107">
        <v>6.1321996260360008</v>
      </c>
      <c r="J15" s="107">
        <v>6.1365372011190003</v>
      </c>
      <c r="K15" s="107">
        <v>6.1733437259175004</v>
      </c>
      <c r="L15" s="107">
        <v>6.1948430111115016</v>
      </c>
      <c r="M15" s="107">
        <v>6.2350441598880018</v>
      </c>
      <c r="N15" s="107">
        <v>6.3287420680215005</v>
      </c>
      <c r="O15" s="107">
        <v>6.3711434360430008</v>
      </c>
      <c r="P15" s="107">
        <v>6.3364114036755019</v>
      </c>
      <c r="Q15" s="83">
        <v>6.2965712165819951</v>
      </c>
      <c r="R15" s="83">
        <v>6.2965712165819951</v>
      </c>
      <c r="S15" s="115"/>
      <c r="Y15" s="116" t="s">
        <v>90</v>
      </c>
      <c r="Z15" s="117">
        <v>19.485692750614557</v>
      </c>
    </row>
    <row r="16" spans="1:32" s="49" customFormat="1" ht="26.25" customHeight="1" x14ac:dyDescent="0.25">
      <c r="A16" s="14"/>
      <c r="B16" s="113"/>
      <c r="C16" s="87" t="s">
        <v>81</v>
      </c>
      <c r="D16" s="107">
        <v>0.25916297277741851</v>
      </c>
      <c r="E16" s="107">
        <v>0.25465285868879839</v>
      </c>
      <c r="F16" s="107">
        <v>0.2540445805879914</v>
      </c>
      <c r="G16" s="107">
        <v>0.3270290220000005</v>
      </c>
      <c r="H16" s="107">
        <v>0.32738047199999976</v>
      </c>
      <c r="I16" s="107">
        <v>0.32354215917500007</v>
      </c>
      <c r="J16" s="107">
        <v>0.32241642199999987</v>
      </c>
      <c r="K16" s="107">
        <v>0.35815791479999959</v>
      </c>
      <c r="L16" s="107">
        <v>0.33702298262500019</v>
      </c>
      <c r="M16" s="107">
        <v>0.32463937647499996</v>
      </c>
      <c r="N16" s="107">
        <v>0.32523937647500034</v>
      </c>
      <c r="O16" s="107">
        <v>0.34773251000000016</v>
      </c>
      <c r="P16" s="107">
        <v>0.30312047265999986</v>
      </c>
      <c r="Q16" s="83">
        <v>0.28604187250375013</v>
      </c>
      <c r="R16" s="83">
        <v>0.2739632723474994</v>
      </c>
      <c r="S16" s="24"/>
      <c r="Y16" s="55" t="s">
        <v>84</v>
      </c>
      <c r="Z16" s="56">
        <v>24.680966143500001</v>
      </c>
    </row>
    <row r="17" spans="1:32" s="18" customFormat="1" ht="36" customHeight="1" x14ac:dyDescent="0.25">
      <c r="A17" s="17"/>
      <c r="B17" s="191" t="s">
        <v>71</v>
      </c>
      <c r="C17" s="191"/>
      <c r="D17" s="112">
        <v>5.2792733089236812</v>
      </c>
      <c r="E17" s="112">
        <v>5.0512059566736802</v>
      </c>
      <c r="F17" s="80">
        <v>4.9344614856509921</v>
      </c>
      <c r="G17" s="80">
        <v>4.6923363162289622</v>
      </c>
      <c r="H17" s="80">
        <v>4.4831118163240244</v>
      </c>
      <c r="I17" s="80">
        <v>4.3763378905906967</v>
      </c>
      <c r="J17" s="80">
        <v>3.8819136602146731</v>
      </c>
      <c r="K17" s="80">
        <v>3.6371474038174987</v>
      </c>
      <c r="L17" s="80">
        <v>3.51977414978851</v>
      </c>
      <c r="M17" s="80">
        <v>3.2585655549601569</v>
      </c>
      <c r="N17" s="80">
        <v>3.2012280540130367</v>
      </c>
      <c r="O17" s="80">
        <v>2.9904927537814561</v>
      </c>
      <c r="P17" s="80">
        <v>2.9168165694522545</v>
      </c>
      <c r="Q17" s="80">
        <v>2.3716830535253464</v>
      </c>
      <c r="R17" s="80">
        <v>2.2840534352392003</v>
      </c>
      <c r="S17" s="17"/>
      <c r="Y17" s="55" t="s">
        <v>60</v>
      </c>
      <c r="Z17" s="56">
        <v>32.017368241599996</v>
      </c>
      <c r="AA17" s="19"/>
      <c r="AB17" s="19"/>
      <c r="AF17" s="14"/>
    </row>
    <row r="18" spans="1:32" s="49" customFormat="1" ht="22.5" customHeight="1" x14ac:dyDescent="0.25">
      <c r="A18" s="115"/>
      <c r="B18" s="113"/>
      <c r="C18" s="87" t="s">
        <v>32</v>
      </c>
      <c r="D18" s="107">
        <v>0.1643277132</v>
      </c>
      <c r="E18" s="107">
        <v>0.14322624119999999</v>
      </c>
      <c r="F18" s="107">
        <v>0.13038951239999999</v>
      </c>
      <c r="G18" s="107">
        <v>0.1109585736</v>
      </c>
      <c r="H18" s="107">
        <v>8.6428112400000007E-2</v>
      </c>
      <c r="I18" s="107">
        <v>7.6668681599999997E-2</v>
      </c>
      <c r="J18" s="107">
        <v>6.9898626000000005E-2</v>
      </c>
      <c r="K18" s="107">
        <v>6.2425188000000006E-2</v>
      </c>
      <c r="L18" s="107">
        <v>5.4951750000000008E-2</v>
      </c>
      <c r="M18" s="107">
        <v>4.5016473599999995E-2</v>
      </c>
      <c r="N18" s="107">
        <v>4.0796179199999998E-2</v>
      </c>
      <c r="O18" s="107">
        <v>3.7015498800000005E-2</v>
      </c>
      <c r="P18" s="107">
        <v>3.2619358799999998E-2</v>
      </c>
      <c r="Q18" s="83">
        <v>2.6640608400000002E-2</v>
      </c>
      <c r="R18" s="83">
        <v>2.1954323159999997E-2</v>
      </c>
      <c r="S18" s="115"/>
      <c r="Y18" s="116" t="s">
        <v>41</v>
      </c>
      <c r="Z18" s="117">
        <v>37.95832284879468</v>
      </c>
    </row>
    <row r="19" spans="1:32" s="49" customFormat="1" ht="22.5" customHeight="1" x14ac:dyDescent="0.25">
      <c r="A19" s="115"/>
      <c r="B19" s="113"/>
      <c r="C19" s="87" t="s">
        <v>31</v>
      </c>
      <c r="D19" s="107">
        <v>7.0000000000000001E-3</v>
      </c>
      <c r="E19" s="107">
        <v>7.0000000000000001E-3</v>
      </c>
      <c r="F19" s="107">
        <v>7.0000000000000001E-3</v>
      </c>
      <c r="G19" s="107">
        <v>6.0000000000000001E-3</v>
      </c>
      <c r="H19" s="107">
        <v>6.0000000000000001E-3</v>
      </c>
      <c r="I19" s="107">
        <v>5.0000000000000001E-3</v>
      </c>
      <c r="J19" s="107">
        <v>1.0999999999999999E-2</v>
      </c>
      <c r="K19" s="107">
        <v>0.01</v>
      </c>
      <c r="L19" s="107">
        <v>8.9999999999999993E-3</v>
      </c>
      <c r="M19" s="107">
        <v>8.7399999999999995E-3</v>
      </c>
      <c r="N19" s="107">
        <v>8.7399999999999995E-3</v>
      </c>
      <c r="O19" s="107">
        <v>8.7399999999999995E-3</v>
      </c>
      <c r="P19" s="107">
        <v>8.9383002832861182E-3</v>
      </c>
      <c r="Q19" s="83">
        <v>8.9383002832861182E-3</v>
      </c>
      <c r="R19" s="83">
        <v>8.9383002832861182E-3</v>
      </c>
      <c r="S19" s="115"/>
      <c r="Y19" s="58"/>
      <c r="Z19" s="58"/>
    </row>
    <row r="20" spans="1:32" s="49" customFormat="1" ht="22.5" customHeight="1" x14ac:dyDescent="0.25">
      <c r="A20" s="115"/>
      <c r="B20" s="113"/>
      <c r="C20" s="87" t="s">
        <v>65</v>
      </c>
      <c r="D20" s="107">
        <v>1.3346588000000001</v>
      </c>
      <c r="E20" s="107">
        <v>1.2719033200000001</v>
      </c>
      <c r="F20" s="107">
        <v>1.2285931999999999</v>
      </c>
      <c r="G20" s="107">
        <v>1.1888186000000001</v>
      </c>
      <c r="H20" s="107">
        <v>1.2285931999999999</v>
      </c>
      <c r="I20" s="107">
        <v>1.15257952</v>
      </c>
      <c r="J20" s="107">
        <v>1.0871724000000003</v>
      </c>
      <c r="K20" s="107">
        <v>0.84410540000000001</v>
      </c>
      <c r="L20" s="107">
        <v>0.79284036000000002</v>
      </c>
      <c r="M20" s="107">
        <v>0.70622012000000012</v>
      </c>
      <c r="N20" s="107">
        <v>0.7292010000000001</v>
      </c>
      <c r="O20" s="107">
        <v>0.65407120000000007</v>
      </c>
      <c r="P20" s="107">
        <v>0.61429659999999997</v>
      </c>
      <c r="Q20" s="83">
        <v>0.17324048000000003</v>
      </c>
      <c r="R20" s="83">
        <v>0.17324048000000003</v>
      </c>
      <c r="S20" s="115"/>
      <c r="Y20" s="58"/>
      <c r="Z20" s="58"/>
    </row>
    <row r="21" spans="1:32" s="49" customFormat="1" ht="22.5" customHeight="1" x14ac:dyDescent="0.25">
      <c r="A21" s="115"/>
      <c r="B21" s="113"/>
      <c r="C21" s="87" t="s">
        <v>33</v>
      </c>
      <c r="D21" s="107">
        <v>0.11191028557499999</v>
      </c>
      <c r="E21" s="107">
        <v>9.0331692825000004E-2</v>
      </c>
      <c r="F21" s="107">
        <v>8.0404964474999993E-2</v>
      </c>
      <c r="G21" s="107">
        <v>6.6530220000000001E-2</v>
      </c>
      <c r="H21" s="107">
        <v>6.0554235000000005E-2</v>
      </c>
      <c r="I21" s="107">
        <v>6.2881192500000002E-2</v>
      </c>
      <c r="J21" s="107">
        <v>5.9379802500000002E-2</v>
      </c>
      <c r="K21" s="107">
        <v>5.6602312500000002E-2</v>
      </c>
      <c r="L21" s="107">
        <v>5.3533357500000003E-2</v>
      </c>
      <c r="M21" s="107">
        <v>5.1161632500000005E-2</v>
      </c>
      <c r="N21" s="107">
        <v>4.6788705000000007E-2</v>
      </c>
      <c r="O21" s="107">
        <v>3.6303585000000006E-2</v>
      </c>
      <c r="P21" s="107">
        <v>4.2561509999999997E-2</v>
      </c>
      <c r="Q21" s="83">
        <v>4.6176247500000003E-2</v>
      </c>
      <c r="R21" s="83">
        <v>4.3600687499999999E-2</v>
      </c>
      <c r="S21" s="115"/>
      <c r="Y21" s="58"/>
      <c r="Z21" s="58"/>
    </row>
    <row r="22" spans="1:32" s="49" customFormat="1" ht="22.5" customHeight="1" x14ac:dyDescent="0.25">
      <c r="A22" s="115"/>
      <c r="B22" s="113"/>
      <c r="C22" s="87" t="s">
        <v>38</v>
      </c>
      <c r="D22" s="107">
        <v>2.3403149999999999</v>
      </c>
      <c r="E22" s="107">
        <v>2.284735</v>
      </c>
      <c r="F22" s="107">
        <v>2.2956525000000001</v>
      </c>
      <c r="G22" s="107">
        <v>2.1983874999999999</v>
      </c>
      <c r="H22" s="107">
        <v>2.0306550000000003</v>
      </c>
      <c r="I22" s="107">
        <v>2.0266850000000001</v>
      </c>
      <c r="J22" s="107">
        <v>2.0544750000000001</v>
      </c>
      <c r="K22" s="107">
        <v>2.074325</v>
      </c>
      <c r="L22" s="107">
        <v>2.0336325</v>
      </c>
      <c r="M22" s="107">
        <v>1.9075850000000003</v>
      </c>
      <c r="N22" s="107">
        <v>1.8429732500000002</v>
      </c>
      <c r="O22" s="107">
        <v>1.7501745000000011</v>
      </c>
      <c r="P22" s="107">
        <v>1.7161714499999998</v>
      </c>
      <c r="Q22" s="83">
        <v>1.6093089750000003</v>
      </c>
      <c r="R22" s="83">
        <v>1.5326780499999997</v>
      </c>
      <c r="S22" s="115"/>
      <c r="Y22" s="58"/>
      <c r="Z22" s="58"/>
    </row>
    <row r="23" spans="1:32" s="49" customFormat="1" ht="22.5" customHeight="1" x14ac:dyDescent="0.25">
      <c r="A23" s="115"/>
      <c r="B23" s="113"/>
      <c r="C23" s="87" t="s">
        <v>34</v>
      </c>
      <c r="D23" s="107">
        <v>7.8174999999999994E-2</v>
      </c>
      <c r="E23" s="107">
        <v>8.3337500000000009E-2</v>
      </c>
      <c r="F23" s="107">
        <v>7.7041063716063354E-2</v>
      </c>
      <c r="G23" s="107">
        <v>7.766316632352939E-2</v>
      </c>
      <c r="H23" s="107">
        <v>8.145048811651584E-2</v>
      </c>
      <c r="I23" s="107">
        <v>8.0503630554298627E-2</v>
      </c>
      <c r="J23" s="107">
        <v>7.8808500486425334E-2</v>
      </c>
      <c r="K23" s="107">
        <v>7.5903617466063333E-2</v>
      </c>
      <c r="L23" s="107">
        <v>7.247484180995474E-2</v>
      </c>
      <c r="M23" s="107">
        <v>6.9704935972850685E-2</v>
      </c>
      <c r="N23" s="107">
        <v>6.6877866877828041E-2</v>
      </c>
      <c r="O23" s="107">
        <v>6.5391685243212663E-2</v>
      </c>
      <c r="P23" s="107">
        <v>6.3697844966063344E-2</v>
      </c>
      <c r="Q23" s="83">
        <v>7.2251532149321257E-2</v>
      </c>
      <c r="R23" s="83">
        <v>7.2251532149321257E-2</v>
      </c>
      <c r="S23" s="115"/>
      <c r="Y23" s="58"/>
      <c r="Z23" s="58"/>
    </row>
    <row r="24" spans="1:32" s="49" customFormat="1" ht="22.5" customHeight="1" x14ac:dyDescent="0.25">
      <c r="A24" s="115"/>
      <c r="B24" s="113"/>
      <c r="C24" s="87" t="s">
        <v>37</v>
      </c>
      <c r="D24" s="107">
        <v>0.47859499999999999</v>
      </c>
      <c r="E24" s="107">
        <v>0.40993999999999992</v>
      </c>
      <c r="F24" s="107">
        <v>0.34128499999999995</v>
      </c>
      <c r="G24" s="107">
        <v>0.29053999999999996</v>
      </c>
      <c r="H24" s="107">
        <v>0.25471999999999995</v>
      </c>
      <c r="I24" s="107">
        <v>0.25132704999999994</v>
      </c>
      <c r="J24" s="107">
        <v>0.24479984999999996</v>
      </c>
      <c r="K24" s="107">
        <v>0.24277999999999997</v>
      </c>
      <c r="L24" s="107">
        <v>0.23979499999999998</v>
      </c>
      <c r="M24" s="107">
        <v>0.20496999999999996</v>
      </c>
      <c r="N24" s="107">
        <v>0.20596499999999998</v>
      </c>
      <c r="O24" s="107">
        <v>0.18395764378378376</v>
      </c>
      <c r="P24" s="107">
        <v>0.18697934276987774</v>
      </c>
      <c r="Q24" s="83">
        <v>0.18697934276987774</v>
      </c>
      <c r="R24" s="83">
        <v>0.18697934276987774</v>
      </c>
      <c r="S24" s="115"/>
      <c r="Y24" s="58"/>
      <c r="Z24" s="58"/>
    </row>
    <row r="25" spans="1:32" s="49" customFormat="1" ht="22.5" customHeight="1" x14ac:dyDescent="0.25">
      <c r="A25" s="115"/>
      <c r="B25" s="113"/>
      <c r="C25" s="87" t="s">
        <v>66</v>
      </c>
      <c r="D25" s="107">
        <v>0.58520179999999999</v>
      </c>
      <c r="E25" s="107">
        <v>0.58520179999999999</v>
      </c>
      <c r="F25" s="107">
        <v>0.58520179999999999</v>
      </c>
      <c r="G25" s="107">
        <v>0.57495145000000003</v>
      </c>
      <c r="H25" s="107">
        <v>0.56470109999999996</v>
      </c>
      <c r="I25" s="107">
        <v>0.55453648020000001</v>
      </c>
      <c r="J25" s="107">
        <v>0.10157165</v>
      </c>
      <c r="K25" s="107">
        <v>9.5048700000000014E-2</v>
      </c>
      <c r="L25" s="107">
        <v>9.5048700000000014E-2</v>
      </c>
      <c r="M25" s="107">
        <v>0.1025035</v>
      </c>
      <c r="N25" s="107">
        <v>0.1025035</v>
      </c>
      <c r="O25" s="107">
        <v>0.1025035</v>
      </c>
      <c r="P25" s="107">
        <v>0.1025035</v>
      </c>
      <c r="Q25" s="83">
        <v>0.1025035</v>
      </c>
      <c r="R25" s="83">
        <v>0.1025035</v>
      </c>
      <c r="S25" s="115"/>
      <c r="Y25" s="58"/>
      <c r="Z25" s="58"/>
    </row>
    <row r="26" spans="1:32" s="49" customFormat="1" ht="22.5" customHeight="1" x14ac:dyDescent="0.25">
      <c r="A26" s="115"/>
      <c r="B26" s="113"/>
      <c r="C26" s="87" t="s">
        <v>39</v>
      </c>
      <c r="D26" s="107">
        <v>8.0000000000000002E-3</v>
      </c>
      <c r="E26" s="107">
        <v>8.0000000000000002E-3</v>
      </c>
      <c r="F26" s="107">
        <v>8.0000000000000002E-3</v>
      </c>
      <c r="G26" s="107">
        <v>7.0000000000000001E-3</v>
      </c>
      <c r="H26" s="107">
        <v>6.0000000000000001E-3</v>
      </c>
      <c r="I26" s="107">
        <v>6.0000000000000001E-3</v>
      </c>
      <c r="J26" s="107">
        <v>6.0000000000000001E-3</v>
      </c>
      <c r="K26" s="107">
        <v>7.0000000000000001E-3</v>
      </c>
      <c r="L26" s="107">
        <v>6.0000000000000001E-3</v>
      </c>
      <c r="M26" s="107">
        <v>6.4000000000000003E-3</v>
      </c>
      <c r="N26" s="107">
        <v>6.3E-3</v>
      </c>
      <c r="O26" s="107">
        <v>6.3E-3</v>
      </c>
      <c r="P26" s="107">
        <v>6.3E-3</v>
      </c>
      <c r="Q26" s="83">
        <v>6.3E-3</v>
      </c>
      <c r="R26" s="83">
        <v>6.3E-3</v>
      </c>
      <c r="S26" s="115"/>
      <c r="Y26" s="58"/>
      <c r="Z26" s="58"/>
    </row>
    <row r="27" spans="1:32" s="49" customFormat="1" ht="22.5" customHeight="1" x14ac:dyDescent="0.25">
      <c r="A27" s="115"/>
      <c r="B27" s="113"/>
      <c r="C27" s="87" t="s">
        <v>87</v>
      </c>
      <c r="D27" s="107">
        <v>2.9931887323149304</v>
      </c>
      <c r="E27" s="107">
        <v>2.819163906396597</v>
      </c>
      <c r="F27" s="107">
        <v>2.6389954613889093</v>
      </c>
      <c r="G27" s="107">
        <v>2.4832961288504904</v>
      </c>
      <c r="H27" s="107">
        <v>2.4530842609002748</v>
      </c>
      <c r="I27" s="107">
        <v>2.339296519616946</v>
      </c>
      <c r="J27" s="107">
        <v>1.7920423251839792</v>
      </c>
      <c r="K27" s="107">
        <v>1.5214599441575862</v>
      </c>
      <c r="L27" s="107">
        <v>1.4450369379008716</v>
      </c>
      <c r="M27" s="107">
        <v>1.310865046614462</v>
      </c>
      <c r="N27" s="107">
        <v>1.3004956952956339</v>
      </c>
      <c r="O27" s="107">
        <v>1.1796302399206353</v>
      </c>
      <c r="P27" s="107">
        <v>1.1530583253827187</v>
      </c>
      <c r="Q27" s="83">
        <v>0.6868915042946957</v>
      </c>
      <c r="R27" s="83">
        <v>0.67686832210373871</v>
      </c>
      <c r="S27" s="115"/>
      <c r="Y27" s="58"/>
      <c r="Z27" s="58"/>
    </row>
    <row r="28" spans="1:32" s="49" customFormat="1" ht="26.25" customHeight="1" x14ac:dyDescent="0.25">
      <c r="A28" s="14"/>
      <c r="B28" s="113"/>
      <c r="C28" s="87" t="s">
        <v>81</v>
      </c>
      <c r="D28" s="107">
        <v>0.17108971014868044</v>
      </c>
      <c r="E28" s="107">
        <v>0.16753040264868044</v>
      </c>
      <c r="F28" s="107">
        <v>0.18089344505992908</v>
      </c>
      <c r="G28" s="107">
        <v>0.17148680630543311</v>
      </c>
      <c r="H28" s="107">
        <v>0.16400968080750863</v>
      </c>
      <c r="I28" s="107">
        <v>0.16015633573639751</v>
      </c>
      <c r="J28" s="107">
        <v>0.16880783122824783</v>
      </c>
      <c r="K28" s="107">
        <v>0.16895718585143543</v>
      </c>
      <c r="L28" s="107">
        <v>0.16249764047855556</v>
      </c>
      <c r="M28" s="107">
        <v>0.15626389288730555</v>
      </c>
      <c r="N28" s="107">
        <v>0.15108255293520831</v>
      </c>
      <c r="O28" s="107">
        <v>0.14603514095445833</v>
      </c>
      <c r="P28" s="107">
        <v>0.14274866263302777</v>
      </c>
      <c r="Q28" s="83">
        <v>0.1393440674228611</v>
      </c>
      <c r="R28" s="83">
        <v>0.13560721937671527</v>
      </c>
      <c r="S28" s="24"/>
      <c r="Y28" s="58"/>
      <c r="Z28" s="58"/>
    </row>
    <row r="29" spans="1:32" s="18" customFormat="1" ht="36" customHeight="1" x14ac:dyDescent="0.25">
      <c r="A29" s="17"/>
      <c r="B29" s="191" t="s">
        <v>72</v>
      </c>
      <c r="C29" s="191"/>
      <c r="D29" s="112">
        <v>41.505389133611615</v>
      </c>
      <c r="E29" s="112">
        <v>41.518462078237626</v>
      </c>
      <c r="F29" s="80">
        <v>41.663241757584011</v>
      </c>
      <c r="G29" s="80">
        <v>47.349597401016794</v>
      </c>
      <c r="H29" s="80">
        <v>47.317359657928513</v>
      </c>
      <c r="I29" s="80">
        <v>50.504154497167157</v>
      </c>
      <c r="J29" s="80">
        <v>58.999615174723154</v>
      </c>
      <c r="K29" s="80">
        <v>59.614790460992033</v>
      </c>
      <c r="L29" s="80">
        <v>59.837674986069445</v>
      </c>
      <c r="M29" s="80">
        <v>60.271969225515676</v>
      </c>
      <c r="N29" s="80">
        <v>60.090106410656141</v>
      </c>
      <c r="O29" s="80">
        <v>60.585578465917884</v>
      </c>
      <c r="P29" s="80">
        <v>64.020955472768904</v>
      </c>
      <c r="Q29" s="80">
        <v>64.647075476112533</v>
      </c>
      <c r="R29" s="80">
        <v>65.278808977605564</v>
      </c>
      <c r="S29" s="17"/>
      <c r="Y29" s="59"/>
      <c r="Z29" s="60"/>
      <c r="AA29" s="19"/>
      <c r="AB29" s="19"/>
      <c r="AF29" s="14"/>
    </row>
    <row r="30" spans="1:32" s="49" customFormat="1" ht="22.5" customHeight="1" x14ac:dyDescent="0.25">
      <c r="A30" s="115"/>
      <c r="B30" s="113"/>
      <c r="C30" s="87" t="s">
        <v>83</v>
      </c>
      <c r="D30" s="107">
        <v>0.99019970902395682</v>
      </c>
      <c r="E30" s="107">
        <v>0.99019970902395682</v>
      </c>
      <c r="F30" s="107">
        <v>0.99796594324061849</v>
      </c>
      <c r="G30" s="107">
        <v>1.0554363643488429</v>
      </c>
      <c r="H30" s="107">
        <v>1.0173816727347311</v>
      </c>
      <c r="I30" s="107">
        <v>1.0209230501032451</v>
      </c>
      <c r="J30" s="107">
        <v>1.0209230501032451</v>
      </c>
      <c r="K30" s="107">
        <v>1.0209230501032451</v>
      </c>
      <c r="L30" s="107">
        <v>1.0081556011209443</v>
      </c>
      <c r="M30" s="107">
        <v>1.3392184376069667</v>
      </c>
      <c r="N30" s="107">
        <v>1.3187447912942858</v>
      </c>
      <c r="O30" s="107">
        <v>1.3187447912942858</v>
      </c>
      <c r="P30" s="107">
        <v>1.3187447912942858</v>
      </c>
      <c r="Q30" s="83">
        <v>2.1305063421828914</v>
      </c>
      <c r="R30" s="83">
        <v>2.8458357133741101</v>
      </c>
      <c r="S30" s="115"/>
      <c r="Y30" s="58"/>
      <c r="Z30" s="58"/>
    </row>
    <row r="31" spans="1:32" s="49" customFormat="1" ht="22.5" customHeight="1" x14ac:dyDescent="0.25">
      <c r="A31" s="120"/>
      <c r="B31" s="113"/>
      <c r="C31" s="87" t="s">
        <v>40</v>
      </c>
      <c r="D31" s="107">
        <v>2.0130478429203542</v>
      </c>
      <c r="E31" s="107">
        <v>2.0130478429203542</v>
      </c>
      <c r="F31" s="107">
        <v>2.0130478429203542</v>
      </c>
      <c r="G31" s="107">
        <v>2.0130478429203542</v>
      </c>
      <c r="H31" s="107">
        <v>2.0130478429203542</v>
      </c>
      <c r="I31" s="107">
        <v>2.0130478429203542</v>
      </c>
      <c r="J31" s="107">
        <v>2.0130478429203542</v>
      </c>
      <c r="K31" s="107">
        <v>2.0130478429203542</v>
      </c>
      <c r="L31" s="107">
        <v>2.0130478429203542</v>
      </c>
      <c r="M31" s="107">
        <v>2.0130478429203542</v>
      </c>
      <c r="N31" s="107">
        <v>2.0130478429203542</v>
      </c>
      <c r="O31" s="107">
        <v>2.6521106501966569</v>
      </c>
      <c r="P31" s="107">
        <v>2.6521106501966569</v>
      </c>
      <c r="Q31" s="83">
        <v>2.6521106501966569</v>
      </c>
      <c r="R31" s="83">
        <v>2.6521106501966569</v>
      </c>
      <c r="S31" s="115"/>
      <c r="Y31" s="58"/>
      <c r="Z31" s="58"/>
    </row>
    <row r="32" spans="1:32" s="49" customFormat="1" ht="22.5" customHeight="1" x14ac:dyDescent="0.25">
      <c r="A32" s="115"/>
      <c r="B32" s="113"/>
      <c r="C32" s="87" t="s">
        <v>41</v>
      </c>
      <c r="D32" s="107">
        <v>33.773309269351024</v>
      </c>
      <c r="E32" s="107">
        <v>33.773309269351024</v>
      </c>
      <c r="F32" s="107">
        <v>33.910552838672558</v>
      </c>
      <c r="G32" s="107">
        <v>33.979174623333328</v>
      </c>
      <c r="H32" s="107">
        <v>34.047796407994092</v>
      </c>
      <c r="I32" s="107">
        <v>34.116418192654862</v>
      </c>
      <c r="J32" s="107">
        <v>34.4595271159587</v>
      </c>
      <c r="K32" s="107">
        <v>34.640071031401177</v>
      </c>
      <c r="L32" s="107">
        <v>34.943996915663718</v>
      </c>
      <c r="M32" s="107">
        <v>35.049058926632888</v>
      </c>
      <c r="N32" s="107">
        <v>34.957399828550294</v>
      </c>
      <c r="O32" s="107">
        <v>34.83325247195036</v>
      </c>
      <c r="P32" s="107">
        <v>38.287080864245873</v>
      </c>
      <c r="Q32" s="83">
        <v>38.041918718492845</v>
      </c>
      <c r="R32" s="83">
        <v>37.95832284879468</v>
      </c>
      <c r="S32" s="115"/>
      <c r="Y32" s="58"/>
      <c r="Z32" s="58"/>
    </row>
    <row r="33" spans="1:32" s="49" customFormat="1" ht="22.5" customHeight="1" x14ac:dyDescent="0.25">
      <c r="A33" s="115"/>
      <c r="B33" s="113"/>
      <c r="C33" s="87" t="s">
        <v>90</v>
      </c>
      <c r="D33" s="107">
        <v>2.6006021686621557</v>
      </c>
      <c r="E33" s="107">
        <v>2.6006021686621557</v>
      </c>
      <c r="F33" s="107">
        <v>2.6006021686621557</v>
      </c>
      <c r="G33" s="107">
        <v>8.1837131181676206</v>
      </c>
      <c r="H33" s="107">
        <v>8.1837131181676206</v>
      </c>
      <c r="I33" s="107">
        <v>11.332002220378566</v>
      </c>
      <c r="J33" s="107">
        <v>19.485692750614554</v>
      </c>
      <c r="K33" s="107">
        <v>19.485692750614554</v>
      </c>
      <c r="L33" s="107">
        <v>19.485692750614554</v>
      </c>
      <c r="M33" s="107">
        <v>19.485692750614554</v>
      </c>
      <c r="N33" s="107">
        <v>19.485692750614554</v>
      </c>
      <c r="O33" s="107">
        <v>19.485692750614554</v>
      </c>
      <c r="P33" s="107">
        <v>19.485692750614554</v>
      </c>
      <c r="Q33" s="83">
        <v>19.485692750614557</v>
      </c>
      <c r="R33" s="83">
        <v>19.485692750614557</v>
      </c>
      <c r="S33" s="115"/>
      <c r="Y33" s="58"/>
      <c r="Z33" s="58"/>
    </row>
    <row r="34" spans="1:32" s="49" customFormat="1" ht="22.5" customHeight="1" x14ac:dyDescent="0.25">
      <c r="A34" s="115"/>
      <c r="B34" s="113"/>
      <c r="C34" s="87" t="s">
        <v>42</v>
      </c>
      <c r="D34" s="107">
        <v>0.77795791391312963</v>
      </c>
      <c r="E34" s="107">
        <v>0.77652928453750003</v>
      </c>
      <c r="F34" s="107">
        <v>0.77652928453750003</v>
      </c>
      <c r="G34" s="107">
        <v>0.76145107268493362</v>
      </c>
      <c r="H34" s="107">
        <v>0.74637281425167779</v>
      </c>
      <c r="I34" s="107">
        <v>0.7301978804080631</v>
      </c>
      <c r="J34" s="107">
        <v>0.72908307448377607</v>
      </c>
      <c r="K34" s="107">
        <v>1.1650165089254554</v>
      </c>
      <c r="L34" s="107">
        <v>1.1372402297617012</v>
      </c>
      <c r="M34" s="107">
        <v>1.1382322397318354</v>
      </c>
      <c r="N34" s="107">
        <v>1.0695851497985576</v>
      </c>
      <c r="O34" s="107">
        <v>1.0501417543839295</v>
      </c>
      <c r="P34" s="107">
        <v>1.0316903689394359</v>
      </c>
      <c r="Q34" s="83">
        <v>1.0912109671474803</v>
      </c>
      <c r="R34" s="83">
        <v>1.0912109671474803</v>
      </c>
      <c r="S34" s="115"/>
      <c r="Y34" s="58"/>
      <c r="Z34" s="58"/>
    </row>
    <row r="35" spans="1:32" s="49" customFormat="1" ht="22.5" customHeight="1" x14ac:dyDescent="0.25">
      <c r="A35" s="115"/>
      <c r="B35" s="113"/>
      <c r="C35" s="87" t="s">
        <v>43</v>
      </c>
      <c r="D35" s="107">
        <v>1.3083837791295663</v>
      </c>
      <c r="E35" s="107">
        <v>1.3231154773230147</v>
      </c>
      <c r="F35" s="107">
        <v>1.3231154773230147</v>
      </c>
      <c r="G35" s="107">
        <v>1.3155763015257169</v>
      </c>
      <c r="H35" s="107">
        <v>1.2680798480158542</v>
      </c>
      <c r="I35" s="107">
        <v>1.2508122470501479</v>
      </c>
      <c r="J35" s="107">
        <v>1.2508122470501479</v>
      </c>
      <c r="K35" s="107">
        <v>1.2508122470501479</v>
      </c>
      <c r="L35" s="107">
        <v>1.210537587846608</v>
      </c>
      <c r="M35" s="107">
        <v>1.210537587846608</v>
      </c>
      <c r="N35" s="107">
        <v>1.210537587846608</v>
      </c>
      <c r="O35" s="107">
        <v>1.210537587846608</v>
      </c>
      <c r="P35" s="107">
        <v>1.210537587846608</v>
      </c>
      <c r="Q35" s="83">
        <v>1.210537587846608</v>
      </c>
      <c r="R35" s="83">
        <v>1.210537587846608</v>
      </c>
      <c r="S35" s="115"/>
      <c r="Y35" s="58"/>
      <c r="Z35" s="58"/>
    </row>
    <row r="36" spans="1:32" s="49" customFormat="1" ht="26.25" customHeight="1" x14ac:dyDescent="0.25">
      <c r="A36" s="14"/>
      <c r="B36" s="113"/>
      <c r="C36" s="87" t="s">
        <v>81</v>
      </c>
      <c r="D36" s="107">
        <v>4.1888450611428298E-2</v>
      </c>
      <c r="E36" s="107">
        <v>4.1658326419617003E-2</v>
      </c>
      <c r="F36" s="107">
        <v>4.1428202227805709E-2</v>
      </c>
      <c r="G36" s="107">
        <v>4.1198078035994415E-2</v>
      </c>
      <c r="H36" s="107">
        <v>4.0967953844183121E-2</v>
      </c>
      <c r="I36" s="107">
        <v>4.0753063651917415E-2</v>
      </c>
      <c r="J36" s="107">
        <v>4.0529093592372875E-2</v>
      </c>
      <c r="K36" s="107">
        <v>3.9227029977098288E-2</v>
      </c>
      <c r="L36" s="107">
        <v>3.900405814156805E-2</v>
      </c>
      <c r="M36" s="107">
        <v>3.6181440162462837E-2</v>
      </c>
      <c r="N36" s="107">
        <v>3.5098459631489387E-2</v>
      </c>
      <c r="O36" s="107">
        <v>3.5098459631489387E-2</v>
      </c>
      <c r="P36" s="107">
        <v>3.5098459631489387E-2</v>
      </c>
      <c r="Q36" s="83">
        <v>3.5098459631489387E-2</v>
      </c>
      <c r="R36" s="83">
        <v>3.5098459631489387E-2</v>
      </c>
      <c r="S36" s="24"/>
      <c r="Y36" s="58"/>
      <c r="Z36" s="58"/>
    </row>
    <row r="37" spans="1:32" s="18" customFormat="1" ht="36" customHeight="1" x14ac:dyDescent="0.25">
      <c r="A37" s="17"/>
      <c r="B37" s="191" t="s">
        <v>73</v>
      </c>
      <c r="C37" s="191"/>
      <c r="D37" s="112">
        <v>71.33423642087574</v>
      </c>
      <c r="E37" s="112">
        <v>71.28722954532725</v>
      </c>
      <c r="F37" s="80">
        <v>72.616554494201168</v>
      </c>
      <c r="G37" s="80">
        <v>73.679247195895996</v>
      </c>
      <c r="H37" s="80">
        <v>73.62493656454761</v>
      </c>
      <c r="I37" s="80">
        <v>76.810430921251097</v>
      </c>
      <c r="J37" s="80">
        <v>77.786453391001103</v>
      </c>
      <c r="K37" s="80">
        <v>77.385767066598362</v>
      </c>
      <c r="L37" s="80">
        <v>77.653595544497563</v>
      </c>
      <c r="M37" s="80">
        <v>77.606979120439817</v>
      </c>
      <c r="N37" s="80">
        <v>76.971819772046729</v>
      </c>
      <c r="O37" s="80">
        <v>77.6064875139718</v>
      </c>
      <c r="P37" s="80">
        <v>75.31300497545466</v>
      </c>
      <c r="Q37" s="80">
        <v>75.567799361340079</v>
      </c>
      <c r="R37" s="80">
        <v>75.604594043167381</v>
      </c>
      <c r="S37" s="17"/>
      <c r="Y37" s="59"/>
      <c r="Z37" s="60"/>
      <c r="AA37" s="19"/>
      <c r="AB37" s="19"/>
      <c r="AF37" s="14"/>
    </row>
    <row r="38" spans="1:32" s="49" customFormat="1" ht="22.5" customHeight="1" x14ac:dyDescent="0.25">
      <c r="A38" s="115"/>
      <c r="B38" s="113"/>
      <c r="C38" s="87" t="s">
        <v>69</v>
      </c>
      <c r="D38" s="107">
        <v>6.4808999999999992</v>
      </c>
      <c r="E38" s="107">
        <v>6.7193500000000004</v>
      </c>
      <c r="F38" s="107">
        <v>6.939222488655</v>
      </c>
      <c r="G38" s="107">
        <v>7.0749649725000001</v>
      </c>
      <c r="H38" s="107">
        <v>7.4031572639999998</v>
      </c>
      <c r="I38" s="107">
        <v>7.5053810924999995</v>
      </c>
      <c r="J38" s="107">
        <v>7.6022247194999997</v>
      </c>
      <c r="K38" s="107">
        <v>7.6614069359999997</v>
      </c>
      <c r="L38" s="107">
        <v>7.7582505629999989</v>
      </c>
      <c r="M38" s="107">
        <v>7.9088962049999987</v>
      </c>
      <c r="N38" s="107">
        <v>8.0057398319999997</v>
      </c>
      <c r="O38" s="107">
        <v>8.0353309402500006</v>
      </c>
      <c r="P38" s="107">
        <v>5.6510426800842639</v>
      </c>
      <c r="Q38" s="83">
        <v>5.8927559759107249</v>
      </c>
      <c r="R38" s="83">
        <v>5.9845458350853198</v>
      </c>
      <c r="S38" s="115"/>
      <c r="Y38" s="58"/>
      <c r="Z38" s="58"/>
    </row>
    <row r="39" spans="1:32" s="49" customFormat="1" ht="22.5" customHeight="1" x14ac:dyDescent="0.25">
      <c r="A39" s="115"/>
      <c r="B39" s="113"/>
      <c r="C39" s="87" t="s">
        <v>62</v>
      </c>
      <c r="D39" s="107">
        <v>5.9621250000000003</v>
      </c>
      <c r="E39" s="107">
        <v>6.2799750000000003</v>
      </c>
      <c r="F39" s="107">
        <v>6.2760749999999996</v>
      </c>
      <c r="G39" s="107">
        <v>5.9377500000000003</v>
      </c>
      <c r="H39" s="107">
        <v>5.9387250000000007</v>
      </c>
      <c r="I39" s="107">
        <v>5.9387250000000007</v>
      </c>
      <c r="J39" s="107">
        <v>5.9387250000000007</v>
      </c>
      <c r="K39" s="107">
        <v>5.9387250000000007</v>
      </c>
      <c r="L39" s="107">
        <v>5.9387250000000007</v>
      </c>
      <c r="M39" s="107">
        <v>5.9387250000000007</v>
      </c>
      <c r="N39" s="107">
        <v>5.9387250000000007</v>
      </c>
      <c r="O39" s="107">
        <v>5.9387250000000007</v>
      </c>
      <c r="P39" s="107">
        <v>5.9387250000000007</v>
      </c>
      <c r="Q39" s="83">
        <v>5.9387250000000007</v>
      </c>
      <c r="R39" s="83">
        <v>5.9387250000000007</v>
      </c>
      <c r="S39" s="115"/>
      <c r="Y39" s="58"/>
      <c r="Z39" s="58"/>
    </row>
    <row r="40" spans="1:32" s="49" customFormat="1" ht="22.5" customHeight="1" x14ac:dyDescent="0.25">
      <c r="A40" s="115"/>
      <c r="B40" s="113"/>
      <c r="C40" s="87" t="s">
        <v>60</v>
      </c>
      <c r="D40" s="107">
        <v>26.049310000000002</v>
      </c>
      <c r="E40" s="107">
        <v>25.359825000000001</v>
      </c>
      <c r="F40" s="107">
        <v>26.568785000000002</v>
      </c>
      <c r="G40" s="107">
        <v>27.966645</v>
      </c>
      <c r="H40" s="107">
        <v>27.966645</v>
      </c>
      <c r="I40" s="107">
        <v>31.253504999999997</v>
      </c>
      <c r="J40" s="107">
        <v>31.754090000000005</v>
      </c>
      <c r="K40" s="107">
        <v>31.905210000000004</v>
      </c>
      <c r="L40" s="107">
        <v>32.131890000000006</v>
      </c>
      <c r="M40" s="107">
        <v>32.131890000000006</v>
      </c>
      <c r="N40" s="107">
        <v>31.640750000000001</v>
      </c>
      <c r="O40" s="107">
        <v>31.849719680500002</v>
      </c>
      <c r="P40" s="107">
        <v>31.933545000000002</v>
      </c>
      <c r="Q40" s="83">
        <v>32.017368241599996</v>
      </c>
      <c r="R40" s="83">
        <v>32.017368241599996</v>
      </c>
      <c r="S40" s="115"/>
      <c r="Y40" s="58"/>
      <c r="Z40" s="58"/>
    </row>
    <row r="41" spans="1:32" s="49" customFormat="1" ht="22.5" customHeight="1" x14ac:dyDescent="0.25">
      <c r="A41" s="115"/>
      <c r="B41" s="113"/>
      <c r="C41" s="87" t="s">
        <v>68</v>
      </c>
      <c r="D41" s="107">
        <v>3.0114999999999998</v>
      </c>
      <c r="E41" s="107">
        <v>3.0114999999999998</v>
      </c>
      <c r="F41" s="107">
        <v>3.0114999999999998</v>
      </c>
      <c r="G41" s="107">
        <v>3.0114999999999998</v>
      </c>
      <c r="H41" s="107">
        <v>3.0114999999999998</v>
      </c>
      <c r="I41" s="107">
        <v>3.0129128399999998</v>
      </c>
      <c r="J41" s="107">
        <v>3.4083576502500001</v>
      </c>
      <c r="K41" s="107">
        <v>3.0000999999999998</v>
      </c>
      <c r="L41" s="107">
        <v>3.0000999999999998</v>
      </c>
      <c r="M41" s="107">
        <v>3.0000999999999998</v>
      </c>
      <c r="N41" s="107">
        <v>3.0000999999999998</v>
      </c>
      <c r="O41" s="107">
        <v>3.628905</v>
      </c>
      <c r="P41" s="107">
        <v>3.5569139999999999</v>
      </c>
      <c r="Q41" s="83">
        <v>3.5428824999999997</v>
      </c>
      <c r="R41" s="83">
        <v>3.5428824999999997</v>
      </c>
      <c r="S41" s="115"/>
      <c r="Y41" s="58"/>
      <c r="Z41" s="58"/>
    </row>
    <row r="42" spans="1:32" s="49" customFormat="1" ht="22.5" customHeight="1" x14ac:dyDescent="0.25">
      <c r="A42" s="115"/>
      <c r="B42" s="113"/>
      <c r="C42" s="87" t="s">
        <v>61</v>
      </c>
      <c r="D42" s="107">
        <v>1.4934000000000001</v>
      </c>
      <c r="E42" s="107">
        <v>1.6910000000000001</v>
      </c>
      <c r="F42" s="107">
        <v>1.6947999999999999</v>
      </c>
      <c r="G42" s="107">
        <v>1.6947999999999999</v>
      </c>
      <c r="H42" s="107">
        <v>1.6947999999999999</v>
      </c>
      <c r="I42" s="107">
        <v>1.6947999999999999</v>
      </c>
      <c r="J42" s="107">
        <v>1.6947999999999999</v>
      </c>
      <c r="K42" s="107">
        <v>1.6947999999999999</v>
      </c>
      <c r="L42" s="107">
        <v>1.6947999999999999</v>
      </c>
      <c r="M42" s="107">
        <v>1.6947999999999999</v>
      </c>
      <c r="N42" s="107">
        <v>1.6947999999999999</v>
      </c>
      <c r="O42" s="107">
        <v>1.6947999999999999</v>
      </c>
      <c r="P42" s="107">
        <v>1.6947999999999999</v>
      </c>
      <c r="Q42" s="83">
        <v>1.6947999999999999</v>
      </c>
      <c r="R42" s="83">
        <v>1.6947999999999999</v>
      </c>
      <c r="S42" s="115"/>
      <c r="Y42" s="58"/>
      <c r="Z42" s="58"/>
    </row>
    <row r="43" spans="1:32" s="49" customFormat="1" ht="22.5" customHeight="1" x14ac:dyDescent="0.25">
      <c r="A43" s="115"/>
      <c r="B43" s="113"/>
      <c r="C43" s="87" t="s">
        <v>84</v>
      </c>
      <c r="D43" s="107">
        <v>26.533260000000002</v>
      </c>
      <c r="E43" s="107">
        <v>26.436758124451508</v>
      </c>
      <c r="F43" s="107">
        <v>26.356190598078751</v>
      </c>
      <c r="G43" s="107">
        <v>26.252850802520253</v>
      </c>
      <c r="H43" s="107">
        <v>26.207833807064258</v>
      </c>
      <c r="I43" s="107">
        <v>25.923722639127753</v>
      </c>
      <c r="J43" s="107">
        <v>25.923722639127753</v>
      </c>
      <c r="K43" s="107">
        <v>25.758748246275001</v>
      </c>
      <c r="L43" s="107">
        <v>25.541869492125002</v>
      </c>
      <c r="M43" s="107">
        <v>25.386537411450004</v>
      </c>
      <c r="N43" s="107">
        <v>25.149532710280379</v>
      </c>
      <c r="O43" s="107">
        <v>24.915038232795247</v>
      </c>
      <c r="P43" s="107">
        <v>24.696135000000002</v>
      </c>
      <c r="Q43" s="83">
        <v>24.680966143500001</v>
      </c>
      <c r="R43" s="83">
        <v>24.680966143500001</v>
      </c>
      <c r="S43" s="115"/>
      <c r="Y43" s="58"/>
      <c r="Z43" s="58"/>
    </row>
    <row r="44" spans="1:32" s="49" customFormat="1" ht="26.25" customHeight="1" x14ac:dyDescent="0.25">
      <c r="A44" s="14"/>
      <c r="B44" s="113"/>
      <c r="C44" s="87" t="s">
        <v>81</v>
      </c>
      <c r="D44" s="107">
        <v>1.8037414208757383</v>
      </c>
      <c r="E44" s="107">
        <v>1.7888214208757347</v>
      </c>
      <c r="F44" s="107">
        <v>1.7699814074674123</v>
      </c>
      <c r="G44" s="107">
        <v>1.7407364208757485</v>
      </c>
      <c r="H44" s="107">
        <v>1.4022754934833586</v>
      </c>
      <c r="I44" s="107">
        <v>1.4813843496233545</v>
      </c>
      <c r="J44" s="107">
        <v>1.4645333821233493</v>
      </c>
      <c r="K44" s="107">
        <v>1.4267768843233455</v>
      </c>
      <c r="L44" s="107">
        <v>1.5879604893725485</v>
      </c>
      <c r="M44" s="107">
        <v>1.5460305039897975</v>
      </c>
      <c r="N44" s="107">
        <v>1.5421722297663365</v>
      </c>
      <c r="O44" s="107">
        <v>1.5439686604265574</v>
      </c>
      <c r="P44" s="107">
        <v>1.8418432953703956</v>
      </c>
      <c r="Q44" s="83">
        <v>1.8003015003293541</v>
      </c>
      <c r="R44" s="83">
        <v>1.7453063229820742</v>
      </c>
      <c r="S44" s="24"/>
      <c r="Y44" s="58"/>
      <c r="Z44" s="58"/>
    </row>
    <row r="45" spans="1:32" s="18" customFormat="1" ht="36" customHeight="1" x14ac:dyDescent="0.25">
      <c r="A45" s="17"/>
      <c r="B45" s="191" t="s">
        <v>74</v>
      </c>
      <c r="C45" s="191"/>
      <c r="D45" s="112">
        <v>13.750720433023066</v>
      </c>
      <c r="E45" s="112">
        <v>13.982923214285714</v>
      </c>
      <c r="F45" s="80">
        <v>14.277339219962169</v>
      </c>
      <c r="G45" s="80">
        <v>14.366505338860952</v>
      </c>
      <c r="H45" s="80">
        <v>14.495999226214442</v>
      </c>
      <c r="I45" s="80">
        <v>14.354742689770767</v>
      </c>
      <c r="J45" s="80">
        <v>14.497930498323576</v>
      </c>
      <c r="K45" s="80">
        <v>14.208284461956127</v>
      </c>
      <c r="L45" s="80">
        <v>13.948251450780871</v>
      </c>
      <c r="M45" s="80">
        <v>14.532577885245722</v>
      </c>
      <c r="N45" s="80">
        <v>14.348083436509729</v>
      </c>
      <c r="O45" s="80">
        <v>14.909873458625301</v>
      </c>
      <c r="P45" s="80">
        <v>15.008902455543058</v>
      </c>
      <c r="Q45" s="80">
        <v>15.089608581371639</v>
      </c>
      <c r="R45" s="80">
        <v>15.347926781070703</v>
      </c>
      <c r="S45" s="17"/>
      <c r="Y45" s="59"/>
      <c r="Z45" s="60"/>
      <c r="AA45" s="19"/>
      <c r="AB45" s="19"/>
      <c r="AF45" s="14"/>
    </row>
    <row r="46" spans="1:32" s="49" customFormat="1" ht="22.5" customHeight="1" x14ac:dyDescent="0.25">
      <c r="A46" s="115"/>
      <c r="B46" s="113"/>
      <c r="C46" s="87" t="s">
        <v>48</v>
      </c>
      <c r="D46" s="107">
        <v>0.27</v>
      </c>
      <c r="E46" s="107">
        <v>0.27</v>
      </c>
      <c r="F46" s="107">
        <v>0.27500000000000002</v>
      </c>
      <c r="G46" s="107">
        <v>0.31</v>
      </c>
      <c r="H46" s="107">
        <v>0.31</v>
      </c>
      <c r="I46" s="107">
        <v>0.31</v>
      </c>
      <c r="J46" s="107">
        <v>0.36599999999999999</v>
      </c>
      <c r="K46" s="107">
        <v>0.27500000000000002</v>
      </c>
      <c r="L46" s="107">
        <v>0.27500000000000002</v>
      </c>
      <c r="M46" s="107">
        <v>0.308</v>
      </c>
      <c r="N46" s="107">
        <v>0.308</v>
      </c>
      <c r="O46" s="107">
        <v>0.43951000000000001</v>
      </c>
      <c r="P46" s="107">
        <v>0.42199999999999999</v>
      </c>
      <c r="Q46" s="83">
        <v>0.42199999999999999</v>
      </c>
      <c r="R46" s="83">
        <v>0.42199999999999999</v>
      </c>
      <c r="S46" s="115"/>
      <c r="Y46" s="58"/>
      <c r="Z46" s="58"/>
    </row>
    <row r="47" spans="1:32" s="49" customFormat="1" ht="22.5" customHeight="1" x14ac:dyDescent="0.25">
      <c r="A47" s="115"/>
      <c r="B47" s="113"/>
      <c r="C47" s="87" t="s">
        <v>44</v>
      </c>
      <c r="D47" s="107">
        <v>4.3352924999999995</v>
      </c>
      <c r="E47" s="107">
        <v>4.3352924999999995</v>
      </c>
      <c r="F47" s="107">
        <v>4.3351000000000006</v>
      </c>
      <c r="G47" s="107">
        <v>4.3351000000000006</v>
      </c>
      <c r="H47" s="107">
        <v>4.3351000000000006</v>
      </c>
      <c r="I47" s="107">
        <v>4.3351000000000006</v>
      </c>
      <c r="J47" s="107">
        <v>4.3351000000000006</v>
      </c>
      <c r="K47" s="107">
        <v>4.3350117001537498</v>
      </c>
      <c r="L47" s="107">
        <v>4.3350117001537498</v>
      </c>
      <c r="M47" s="107">
        <v>4.3351000000000006</v>
      </c>
      <c r="N47" s="107">
        <v>4.3351000000000006</v>
      </c>
      <c r="O47" s="107">
        <v>4.3351000000000006</v>
      </c>
      <c r="P47" s="107">
        <v>4.3351000000000006</v>
      </c>
      <c r="Q47" s="83">
        <v>4.3351000000000006</v>
      </c>
      <c r="R47" s="83">
        <v>4.3351000000000006</v>
      </c>
      <c r="S47" s="115"/>
      <c r="Y47" s="58"/>
      <c r="Z47" s="58"/>
    </row>
    <row r="48" spans="1:32" s="49" customFormat="1" ht="22.5" customHeight="1" x14ac:dyDescent="0.25">
      <c r="A48" s="115"/>
      <c r="B48" s="113"/>
      <c r="C48" s="87" t="s">
        <v>45</v>
      </c>
      <c r="D48" s="107">
        <v>1.8239375</v>
      </c>
      <c r="E48" s="107">
        <v>1.9105624999999999</v>
      </c>
      <c r="F48" s="107">
        <v>1.992375</v>
      </c>
      <c r="G48" s="107">
        <v>2.069375</v>
      </c>
      <c r="H48" s="107">
        <v>2.1078749999999999</v>
      </c>
      <c r="I48" s="107">
        <v>2.1271249999999999</v>
      </c>
      <c r="J48" s="107">
        <v>2.1078749999999999</v>
      </c>
      <c r="K48" s="107">
        <v>1.9635</v>
      </c>
      <c r="L48" s="107">
        <v>1.7770239217500001</v>
      </c>
      <c r="M48" s="107">
        <v>2.104025</v>
      </c>
      <c r="N48" s="107">
        <v>2.0077750000000001</v>
      </c>
      <c r="O48" s="107">
        <v>2.1377125000000001</v>
      </c>
      <c r="P48" s="107">
        <v>2.1377125000000001</v>
      </c>
      <c r="Q48" s="83">
        <v>2.1377125000000001</v>
      </c>
      <c r="R48" s="83">
        <v>2.1377125000000001</v>
      </c>
      <c r="S48" s="115"/>
      <c r="Y48" s="58"/>
      <c r="Z48" s="58"/>
    </row>
    <row r="49" spans="1:32" s="49" customFormat="1" ht="22.5" customHeight="1" x14ac:dyDescent="0.25">
      <c r="A49" s="115"/>
      <c r="B49" s="113"/>
      <c r="C49" s="87" t="s">
        <v>49</v>
      </c>
      <c r="D49" s="107">
        <v>1.2502</v>
      </c>
      <c r="E49" s="107">
        <v>1.349</v>
      </c>
      <c r="F49" s="107">
        <v>1.4630000000000001</v>
      </c>
      <c r="G49" s="107">
        <v>1.4630000000000001</v>
      </c>
      <c r="H49" s="107">
        <v>1.4715499999999999</v>
      </c>
      <c r="I49" s="107">
        <v>1.42025</v>
      </c>
      <c r="J49" s="107">
        <v>1.4696500000000001</v>
      </c>
      <c r="K49" s="107">
        <v>1.4715499999999999</v>
      </c>
      <c r="L49" s="107">
        <v>1.4307000000000001</v>
      </c>
      <c r="M49" s="107">
        <v>1.4296550000000001</v>
      </c>
      <c r="N49" s="107">
        <v>1.4296544888133671</v>
      </c>
      <c r="O49" s="107">
        <v>1.4296544888133671</v>
      </c>
      <c r="P49" s="107">
        <v>1.4296544888133671</v>
      </c>
      <c r="Q49" s="83">
        <v>1.4296544888133671</v>
      </c>
      <c r="R49" s="83">
        <v>1.4296544888133671</v>
      </c>
      <c r="S49" s="115"/>
      <c r="Y49" s="58"/>
      <c r="Z49" s="58"/>
    </row>
    <row r="50" spans="1:32" s="49" customFormat="1" ht="22.5" customHeight="1" x14ac:dyDescent="0.25">
      <c r="A50" s="115"/>
      <c r="B50" s="113"/>
      <c r="C50" s="87" t="s">
        <v>46</v>
      </c>
      <c r="D50" s="107">
        <v>4.8942100000000002</v>
      </c>
      <c r="E50" s="107">
        <v>4.94665</v>
      </c>
      <c r="F50" s="107">
        <v>5.0273999999999992</v>
      </c>
      <c r="G50" s="107">
        <v>5.0273999999999992</v>
      </c>
      <c r="H50" s="107">
        <v>5.0273999999999992</v>
      </c>
      <c r="I50" s="107">
        <v>4.9186915887850464</v>
      </c>
      <c r="J50" s="107">
        <v>4.9168082696120079</v>
      </c>
      <c r="K50" s="107">
        <v>4.8624610591900321</v>
      </c>
      <c r="L50" s="107">
        <v>4.8516992353440935</v>
      </c>
      <c r="M50" s="107">
        <v>5.0577881619937699</v>
      </c>
      <c r="N50" s="107">
        <v>5.0200639660152904</v>
      </c>
      <c r="O50" s="107">
        <v>5.2014440818266001</v>
      </c>
      <c r="P50" s="107">
        <v>5.3455265000000001</v>
      </c>
      <c r="Q50" s="83">
        <v>5.3912474919362454</v>
      </c>
      <c r="R50" s="83">
        <v>5.3912474919362454</v>
      </c>
      <c r="S50" s="115"/>
      <c r="Y50" s="58"/>
      <c r="Z50" s="58"/>
    </row>
    <row r="51" spans="1:32" s="49" customFormat="1" ht="22.5" customHeight="1" x14ac:dyDescent="0.25">
      <c r="A51" s="115"/>
      <c r="B51" s="113"/>
      <c r="C51" s="87" t="s">
        <v>47</v>
      </c>
      <c r="D51" s="107">
        <v>2.9000000000000001E-2</v>
      </c>
      <c r="E51" s="107">
        <v>2.5999999999999999E-2</v>
      </c>
      <c r="F51" s="107">
        <v>2.3E-2</v>
      </c>
      <c r="G51" s="107">
        <v>1.7000000000000001E-2</v>
      </c>
      <c r="H51" s="107">
        <v>1.4E-2</v>
      </c>
      <c r="I51" s="107">
        <v>1.2E-2</v>
      </c>
      <c r="J51" s="107">
        <v>1.4999999999999999E-2</v>
      </c>
      <c r="K51" s="107">
        <v>1.4999999999999999E-2</v>
      </c>
      <c r="L51" s="107">
        <v>8.0000000000000002E-3</v>
      </c>
      <c r="M51" s="107">
        <v>1.11E-2</v>
      </c>
      <c r="N51" s="107">
        <v>2.8E-3</v>
      </c>
      <c r="O51" s="107">
        <v>2.14E-3</v>
      </c>
      <c r="P51" s="107">
        <v>3.0000000000000001E-3</v>
      </c>
      <c r="Q51" s="83">
        <v>3.0000000000000001E-3</v>
      </c>
      <c r="R51" s="83">
        <v>3.0000000000000001E-3</v>
      </c>
      <c r="S51" s="115"/>
      <c r="Y51" s="58"/>
      <c r="Z51" s="58"/>
    </row>
    <row r="52" spans="1:32" s="49" customFormat="1" ht="26.25" customHeight="1" x14ac:dyDescent="0.25">
      <c r="A52" s="14"/>
      <c r="B52" s="113"/>
      <c r="C52" s="87" t="s">
        <v>81</v>
      </c>
      <c r="D52" s="107">
        <v>1.1480804330230676</v>
      </c>
      <c r="E52" s="107">
        <v>1.1454182142857143</v>
      </c>
      <c r="F52" s="107">
        <v>1.1614642199621696</v>
      </c>
      <c r="G52" s="107">
        <v>1.1446303388609516</v>
      </c>
      <c r="H52" s="107">
        <v>1.2300742262144424</v>
      </c>
      <c r="I52" s="107">
        <v>1.2315761009857207</v>
      </c>
      <c r="J52" s="107">
        <v>1.2874972287115689</v>
      </c>
      <c r="K52" s="107">
        <v>1.2857617026123442</v>
      </c>
      <c r="L52" s="107">
        <v>1.2708165935330287</v>
      </c>
      <c r="M52" s="107">
        <v>1.28690972325195</v>
      </c>
      <c r="N52" s="107">
        <v>1.2446899816810704</v>
      </c>
      <c r="O52" s="107">
        <v>1.3643123879853314</v>
      </c>
      <c r="P52" s="107">
        <v>1.3359089667296897</v>
      </c>
      <c r="Q52" s="83">
        <v>1.370894100622025</v>
      </c>
      <c r="R52" s="83">
        <v>1.6292123003210872</v>
      </c>
      <c r="S52" s="24"/>
      <c r="Y52" s="58"/>
      <c r="Z52" s="58"/>
    </row>
    <row r="53" spans="1:32" s="18" customFormat="1" ht="36" customHeight="1" x14ac:dyDescent="0.25">
      <c r="A53" s="17"/>
      <c r="B53" s="191" t="s">
        <v>75</v>
      </c>
      <c r="C53" s="191"/>
      <c r="D53" s="112">
        <v>10.948152096898413</v>
      </c>
      <c r="E53" s="112">
        <v>11.253581570989381</v>
      </c>
      <c r="F53" s="80">
        <v>12.271095924595903</v>
      </c>
      <c r="G53" s="80">
        <v>13.720903129676627</v>
      </c>
      <c r="H53" s="80">
        <v>13.925107283944232</v>
      </c>
      <c r="I53" s="80">
        <v>13.537206492785252</v>
      </c>
      <c r="J53" s="80">
        <v>13.780700337278981</v>
      </c>
      <c r="K53" s="80">
        <v>13.905342726369136</v>
      </c>
      <c r="L53" s="80">
        <v>14.274339730361591</v>
      </c>
      <c r="M53" s="80">
        <v>14.080179593085793</v>
      </c>
      <c r="N53" s="80">
        <v>14.694160778755069</v>
      </c>
      <c r="O53" s="80">
        <v>16.163838254666256</v>
      </c>
      <c r="P53" s="80">
        <v>16.748041460722003</v>
      </c>
      <c r="Q53" s="80">
        <v>16.885134478653843</v>
      </c>
      <c r="R53" s="80">
        <v>17.655618388910852</v>
      </c>
      <c r="S53" s="17"/>
      <c r="Y53" s="59"/>
      <c r="Z53" s="60"/>
      <c r="AA53" s="19"/>
      <c r="AB53" s="19"/>
      <c r="AF53" s="14"/>
    </row>
    <row r="54" spans="1:32" s="49" customFormat="1" ht="22.5" customHeight="1" x14ac:dyDescent="0.25">
      <c r="A54" s="115"/>
      <c r="B54" s="113"/>
      <c r="C54" s="87" t="s">
        <v>50</v>
      </c>
      <c r="D54" s="107">
        <v>1.83582438</v>
      </c>
      <c r="E54" s="107">
        <v>1.8519836399999998</v>
      </c>
      <c r="F54" s="107">
        <v>1.7882837700000001</v>
      </c>
      <c r="G54" s="107">
        <v>2.7432639000000001</v>
      </c>
      <c r="H54" s="107">
        <v>2.7534428999999996</v>
      </c>
      <c r="I54" s="107">
        <v>2.8596648599999996</v>
      </c>
      <c r="J54" s="107">
        <v>2.8148239471824903</v>
      </c>
      <c r="K54" s="107">
        <v>2.8194356299139902</v>
      </c>
      <c r="L54" s="107">
        <v>2.8203782687931658</v>
      </c>
      <c r="M54" s="107">
        <v>2.3861091168224222</v>
      </c>
      <c r="N54" s="107">
        <v>2.3895955044697197</v>
      </c>
      <c r="O54" s="107">
        <v>2.3895955044697197</v>
      </c>
      <c r="P54" s="107">
        <v>2.3895955044697197</v>
      </c>
      <c r="Q54" s="83">
        <v>2.3895955044697197</v>
      </c>
      <c r="R54" s="83">
        <v>2.3895955044697197</v>
      </c>
      <c r="S54" s="115"/>
      <c r="Y54" s="58"/>
      <c r="Z54" s="58"/>
    </row>
    <row r="55" spans="1:32" s="49" customFormat="1" ht="22.5" customHeight="1" x14ac:dyDescent="0.25">
      <c r="A55" s="115"/>
      <c r="B55" s="113"/>
      <c r="C55" s="87" t="s">
        <v>51</v>
      </c>
      <c r="D55" s="107">
        <v>1.5466421533923305</v>
      </c>
      <c r="E55" s="107">
        <v>1.696748515240905</v>
      </c>
      <c r="F55" s="107">
        <v>2.272839233038348</v>
      </c>
      <c r="G55" s="107">
        <v>2.7106009095378569</v>
      </c>
      <c r="H55" s="107">
        <v>2.868212045231072</v>
      </c>
      <c r="I55" s="107">
        <v>2.7470937315634218</v>
      </c>
      <c r="J55" s="107">
        <v>2.9289974680432649</v>
      </c>
      <c r="K55" s="107">
        <v>3.1398622418879047</v>
      </c>
      <c r="L55" s="107">
        <v>3.3745167366696043</v>
      </c>
      <c r="M55" s="107">
        <v>3.5764380339351947</v>
      </c>
      <c r="N55" s="107">
        <v>4.6794021632251717</v>
      </c>
      <c r="O55" s="107">
        <v>5.4793113569321523</v>
      </c>
      <c r="P55" s="107">
        <v>6.0702979351032456</v>
      </c>
      <c r="Q55" s="83">
        <v>6.3639276794493611</v>
      </c>
      <c r="R55" s="83">
        <v>8.398549655850541</v>
      </c>
      <c r="S55" s="115"/>
      <c r="Y55" s="58"/>
      <c r="Z55" s="58"/>
    </row>
    <row r="56" spans="1:32" s="49" customFormat="1" ht="22.5" customHeight="1" x14ac:dyDescent="0.25">
      <c r="A56" s="115"/>
      <c r="B56" s="113"/>
      <c r="C56" s="87" t="s">
        <v>52</v>
      </c>
      <c r="D56" s="107">
        <v>1.0597125000000001</v>
      </c>
      <c r="E56" s="107">
        <v>1.0346875</v>
      </c>
      <c r="F56" s="107">
        <v>1.0154375</v>
      </c>
      <c r="G56" s="107">
        <v>1.0491250000000001</v>
      </c>
      <c r="H56" s="107">
        <v>1.0734377500000001</v>
      </c>
      <c r="I56" s="107">
        <v>1.1054986249999998</v>
      </c>
      <c r="J56" s="107">
        <v>1.2301327499999999</v>
      </c>
      <c r="K56" s="107">
        <v>1.280356</v>
      </c>
      <c r="L56" s="107">
        <v>1.3039565</v>
      </c>
      <c r="M56" s="107">
        <v>1.3736309124999999</v>
      </c>
      <c r="N56" s="107">
        <v>1.2049441250000001</v>
      </c>
      <c r="O56" s="107">
        <v>1.1813724999999999</v>
      </c>
      <c r="P56" s="107">
        <v>1.2413314375</v>
      </c>
      <c r="Q56" s="83">
        <v>1.2893361249999999</v>
      </c>
      <c r="R56" s="83">
        <v>1.3288669625</v>
      </c>
      <c r="S56" s="115"/>
      <c r="Y56" s="58"/>
      <c r="Z56" s="58"/>
    </row>
    <row r="57" spans="1:32" s="49" customFormat="1" ht="22.5" customHeight="1" x14ac:dyDescent="0.25">
      <c r="A57" s="115"/>
      <c r="B57" s="113"/>
      <c r="C57" s="87" t="s">
        <v>53</v>
      </c>
      <c r="D57" s="107">
        <v>2.5151699999999999</v>
      </c>
      <c r="E57" s="107">
        <v>2.6714799999999999</v>
      </c>
      <c r="F57" s="107">
        <v>3.0468973075274999</v>
      </c>
      <c r="G57" s="107">
        <v>3.2325680612925001</v>
      </c>
      <c r="H57" s="107">
        <v>3.1155897381000002</v>
      </c>
      <c r="I57" s="107">
        <v>3.0095332239524994</v>
      </c>
      <c r="J57" s="107">
        <v>3.0095332239524994</v>
      </c>
      <c r="K57" s="107">
        <v>2.9704446442124999</v>
      </c>
      <c r="L57" s="107">
        <v>2.918422343235</v>
      </c>
      <c r="M57" s="107">
        <v>2.8816330917149999</v>
      </c>
      <c r="N57" s="107">
        <v>2.8163896534725001</v>
      </c>
      <c r="O57" s="107">
        <v>2.909225030355</v>
      </c>
      <c r="P57" s="107">
        <v>2.8847946680174998</v>
      </c>
      <c r="Q57" s="83">
        <v>2.7609183601650003</v>
      </c>
      <c r="R57" s="83">
        <v>1.4295484004993626</v>
      </c>
      <c r="S57" s="115"/>
      <c r="Y57" s="58"/>
      <c r="Z57" s="58"/>
    </row>
    <row r="58" spans="1:32" s="49" customFormat="1" ht="22.5" customHeight="1" x14ac:dyDescent="0.25">
      <c r="A58" s="115"/>
      <c r="B58" s="113"/>
      <c r="C58" s="87" t="s">
        <v>54</v>
      </c>
      <c r="D58" s="107">
        <v>3.9E-2</v>
      </c>
      <c r="E58" s="107">
        <v>3.9E-2</v>
      </c>
      <c r="F58" s="107">
        <v>3.7999999999999999E-2</v>
      </c>
      <c r="G58" s="107">
        <v>3.7999999999999999E-2</v>
      </c>
      <c r="H58" s="107">
        <v>3.7999999999999999E-2</v>
      </c>
      <c r="I58" s="107">
        <v>3.6999999999999998E-2</v>
      </c>
      <c r="J58" s="107">
        <v>3.5999999999999997E-2</v>
      </c>
      <c r="K58" s="107">
        <v>3.4000000000000002E-2</v>
      </c>
      <c r="L58" s="107">
        <v>3.3000000000000002E-2</v>
      </c>
      <c r="M58" s="107">
        <v>3.1699999999999999E-2</v>
      </c>
      <c r="N58" s="107">
        <v>3.0499999999999999E-2</v>
      </c>
      <c r="O58" s="107">
        <v>2.93E-2</v>
      </c>
      <c r="P58" s="107">
        <v>2.8000000000000001E-2</v>
      </c>
      <c r="Q58" s="83">
        <v>2.8000000000000001E-2</v>
      </c>
      <c r="R58" s="83">
        <v>2.8000000000000001E-2</v>
      </c>
      <c r="S58" s="115"/>
      <c r="Y58" s="58"/>
      <c r="Z58" s="58"/>
    </row>
    <row r="59" spans="1:32" s="49" customFormat="1" ht="22.5" customHeight="1" x14ac:dyDescent="0.25">
      <c r="A59" s="115"/>
      <c r="B59" s="113"/>
      <c r="C59" s="87" t="s">
        <v>55</v>
      </c>
      <c r="D59" s="107">
        <v>1.1338162132388439</v>
      </c>
      <c r="E59" s="107">
        <v>1.1463984147638135</v>
      </c>
      <c r="F59" s="107">
        <v>1.1345897092342312</v>
      </c>
      <c r="G59" s="107">
        <v>1.1340482620374597</v>
      </c>
      <c r="H59" s="107">
        <v>1.078013425159168</v>
      </c>
      <c r="I59" s="107">
        <v>1.0272670498726655</v>
      </c>
      <c r="J59" s="107">
        <v>1.0511749166489812</v>
      </c>
      <c r="K59" s="107">
        <v>1.0183208803692698</v>
      </c>
      <c r="L59" s="107">
        <v>1.0180123917657045</v>
      </c>
      <c r="M59" s="107">
        <v>1.1105589728353138</v>
      </c>
      <c r="N59" s="107">
        <v>1.0022386846052831</v>
      </c>
      <c r="O59" s="107">
        <v>0.94668120365539854</v>
      </c>
      <c r="P59" s="107">
        <v>0.94668120365539854</v>
      </c>
      <c r="Q59" s="83">
        <v>0.94668120365539854</v>
      </c>
      <c r="R59" s="83">
        <v>0.94668120365539854</v>
      </c>
      <c r="S59" s="115"/>
      <c r="Y59" s="58"/>
      <c r="Z59" s="58"/>
    </row>
    <row r="60" spans="1:32" s="49" customFormat="1" ht="22.5" customHeight="1" x14ac:dyDescent="0.25">
      <c r="A60" s="115"/>
      <c r="B60" s="113"/>
      <c r="C60" s="87" t="s">
        <v>56</v>
      </c>
      <c r="D60" s="107">
        <v>6.2E-2</v>
      </c>
      <c r="E60" s="107">
        <v>5.8000000000000003E-2</v>
      </c>
      <c r="F60" s="107">
        <v>6.8000000000000005E-2</v>
      </c>
      <c r="G60" s="107">
        <v>6.8000000000000005E-2</v>
      </c>
      <c r="H60" s="107">
        <v>6.4000000000000001E-2</v>
      </c>
      <c r="I60" s="107">
        <v>5.1999999999999998E-2</v>
      </c>
      <c r="J60" s="107">
        <v>5.0999999999999997E-2</v>
      </c>
      <c r="K60" s="107">
        <v>0.05</v>
      </c>
      <c r="L60" s="107">
        <v>5.3100000000000001E-2</v>
      </c>
      <c r="M60" s="107">
        <v>6.3600000000000004E-2</v>
      </c>
      <c r="N60" s="107">
        <v>5.6399999999999999E-2</v>
      </c>
      <c r="O60" s="107">
        <v>5.0200000000000002E-2</v>
      </c>
      <c r="P60" s="107">
        <v>5.0200000000000002E-2</v>
      </c>
      <c r="Q60" s="83">
        <v>5.0200000000000002E-2</v>
      </c>
      <c r="R60" s="83">
        <v>5.0200000000000002E-2</v>
      </c>
      <c r="S60" s="115"/>
      <c r="Y60" s="58"/>
      <c r="Z60" s="58"/>
    </row>
    <row r="61" spans="1:32" s="49" customFormat="1" ht="22.5" customHeight="1" x14ac:dyDescent="0.25">
      <c r="A61" s="115"/>
      <c r="B61" s="113"/>
      <c r="C61" s="87" t="s">
        <v>59</v>
      </c>
      <c r="D61" s="107">
        <v>0.31463106008199998</v>
      </c>
      <c r="E61" s="107">
        <v>0.34257526607612498</v>
      </c>
      <c r="F61" s="107">
        <v>0.32823959860937291</v>
      </c>
      <c r="G61" s="107">
        <v>0.35168528422432821</v>
      </c>
      <c r="H61" s="107">
        <v>0.32325739041619495</v>
      </c>
      <c r="I61" s="107">
        <v>0.31006919225778268</v>
      </c>
      <c r="J61" s="107">
        <v>0.2948588037150805</v>
      </c>
      <c r="K61" s="107">
        <v>0.26490459577341374</v>
      </c>
      <c r="L61" s="107">
        <v>0.24661256492769584</v>
      </c>
      <c r="M61" s="107">
        <v>0.2271801945478806</v>
      </c>
      <c r="N61" s="107">
        <v>0.2140637988016641</v>
      </c>
      <c r="O61" s="107">
        <v>0.20016900629303105</v>
      </c>
      <c r="P61" s="107">
        <v>0.1878620728426709</v>
      </c>
      <c r="Q61" s="83">
        <v>0.17754040282175704</v>
      </c>
      <c r="R61" s="83">
        <v>0.17754040282175704</v>
      </c>
      <c r="S61" s="115"/>
      <c r="Y61" s="58"/>
      <c r="Z61" s="58"/>
    </row>
    <row r="62" spans="1:32" s="49" customFormat="1" ht="26.25" customHeight="1" x14ac:dyDescent="0.25">
      <c r="A62" s="14"/>
      <c r="B62" s="113"/>
      <c r="C62" s="87" t="s">
        <v>81</v>
      </c>
      <c r="D62" s="107">
        <v>2.4413557901852414</v>
      </c>
      <c r="E62" s="107">
        <v>2.4127082349085391</v>
      </c>
      <c r="F62" s="107">
        <v>2.5788088061864496</v>
      </c>
      <c r="G62" s="107">
        <v>2.393611712584482</v>
      </c>
      <c r="H62" s="107">
        <v>2.6111540350377958</v>
      </c>
      <c r="I62" s="107">
        <v>2.389079810138881</v>
      </c>
      <c r="J62" s="107">
        <v>2.3641792277366669</v>
      </c>
      <c r="K62" s="107">
        <v>2.3280187342120566</v>
      </c>
      <c r="L62" s="107">
        <v>2.5063409249704183</v>
      </c>
      <c r="M62" s="107">
        <v>2.4293292707299834</v>
      </c>
      <c r="N62" s="107">
        <v>2.3006268491807305</v>
      </c>
      <c r="O62" s="107">
        <v>2.9779836529609565</v>
      </c>
      <c r="P62" s="107">
        <v>2.9492786391334675</v>
      </c>
      <c r="Q62" s="83">
        <v>2.8789352030926061</v>
      </c>
      <c r="R62" s="83">
        <v>2.9066362591140749</v>
      </c>
      <c r="S62" s="24"/>
      <c r="Y62" s="58"/>
      <c r="Z62" s="58"/>
    </row>
    <row r="63" spans="1:32" s="18" customFormat="1" ht="36" customHeight="1" x14ac:dyDescent="0.25">
      <c r="A63" s="17"/>
      <c r="B63" s="191" t="s">
        <v>76</v>
      </c>
      <c r="C63" s="191"/>
      <c r="D63" s="112">
        <v>14.437160915938449</v>
      </c>
      <c r="E63" s="112">
        <v>14.39293766636095</v>
      </c>
      <c r="F63" s="80">
        <v>14.9053386029899</v>
      </c>
      <c r="G63" s="80">
        <v>15.947979700635528</v>
      </c>
      <c r="H63" s="80">
        <v>16.486171268361403</v>
      </c>
      <c r="I63" s="80">
        <v>17.717784816661151</v>
      </c>
      <c r="J63" s="80">
        <v>18.437310217033342</v>
      </c>
      <c r="K63" s="80">
        <v>17.479786614806017</v>
      </c>
      <c r="L63" s="80">
        <v>18.210253664199172</v>
      </c>
      <c r="M63" s="80">
        <v>18.302629293220036</v>
      </c>
      <c r="N63" s="80">
        <v>16.660638474616007</v>
      </c>
      <c r="O63" s="80">
        <v>16.847758635341307</v>
      </c>
      <c r="P63" s="80">
        <v>20.173162010717277</v>
      </c>
      <c r="Q63" s="80">
        <v>20.495931192917396</v>
      </c>
      <c r="R63" s="80">
        <v>20.532057599432505</v>
      </c>
      <c r="S63" s="17"/>
      <c r="Y63" s="59"/>
      <c r="Z63" s="60"/>
      <c r="AA63" s="19"/>
      <c r="AB63" s="19"/>
      <c r="AF63" s="14"/>
    </row>
    <row r="64" spans="1:32" s="18" customFormat="1" ht="36" customHeight="1" x14ac:dyDescent="0.25">
      <c r="A64" s="17"/>
      <c r="B64" s="191" t="s">
        <v>77</v>
      </c>
      <c r="C64" s="191"/>
      <c r="D64" s="112">
        <v>142.62727580698987</v>
      </c>
      <c r="E64" s="112">
        <v>143.55810004567587</v>
      </c>
      <c r="F64" s="80">
        <v>146.58206378713129</v>
      </c>
      <c r="G64" s="80">
        <v>154.02144860201395</v>
      </c>
      <c r="H64" s="80">
        <v>154.28847415645947</v>
      </c>
      <c r="I64" s="80">
        <v>160.46446449257371</v>
      </c>
      <c r="J64" s="80">
        <v>169.87801938322261</v>
      </c>
      <c r="K64" s="80">
        <v>170.13845021515257</v>
      </c>
      <c r="L64" s="80">
        <v>170.69805389489639</v>
      </c>
      <c r="M64" s="80">
        <v>171.8782941974506</v>
      </c>
      <c r="N64" s="80">
        <v>171.56126401893619</v>
      </c>
      <c r="O64" s="80">
        <v>174.61758062665928</v>
      </c>
      <c r="P64" s="80">
        <v>176.02930159617799</v>
      </c>
      <c r="Q64" s="80">
        <v>177.02410677732061</v>
      </c>
      <c r="R64" s="80">
        <v>178.66424287047769</v>
      </c>
      <c r="S64" s="17"/>
      <c r="Y64" s="59"/>
      <c r="Z64" s="60"/>
      <c r="AA64" s="19"/>
      <c r="AB64" s="19"/>
      <c r="AF64" s="14"/>
    </row>
    <row r="65" spans="1:32" s="18" customFormat="1" ht="36" customHeight="1" x14ac:dyDescent="0.25">
      <c r="A65" s="27"/>
      <c r="B65" s="190" t="s">
        <v>78</v>
      </c>
      <c r="C65" s="190"/>
      <c r="D65" s="114">
        <v>157.06443672292832</v>
      </c>
      <c r="E65" s="114">
        <v>157.95103771203682</v>
      </c>
      <c r="F65" s="84">
        <v>161.48740239012119</v>
      </c>
      <c r="G65" s="84">
        <v>169.96942830264948</v>
      </c>
      <c r="H65" s="84">
        <v>170.77464542482087</v>
      </c>
      <c r="I65" s="84">
        <v>178.18224930923486</v>
      </c>
      <c r="J65" s="84">
        <v>188.31532960025595</v>
      </c>
      <c r="K65" s="84">
        <v>187.61823682995859</v>
      </c>
      <c r="L65" s="84">
        <v>188.90830755909556</v>
      </c>
      <c r="M65" s="84">
        <v>190.18092349067064</v>
      </c>
      <c r="N65" s="84">
        <v>188.22190249355219</v>
      </c>
      <c r="O65" s="84">
        <v>191.46533926200058</v>
      </c>
      <c r="P65" s="84">
        <v>196.20246360689526</v>
      </c>
      <c r="Q65" s="84">
        <v>197.52003797023801</v>
      </c>
      <c r="R65" s="84">
        <v>199.1963004699102</v>
      </c>
      <c r="S65" s="27"/>
      <c r="Y65" s="59"/>
      <c r="Z65" s="60"/>
      <c r="AA65" s="19"/>
      <c r="AB65" s="19"/>
      <c r="AF65" s="14"/>
    </row>
    <row r="66" spans="1:32" ht="18.75" x14ac:dyDescent="0.25">
      <c r="B66" s="109"/>
      <c r="C66" s="108"/>
      <c r="D66" s="109"/>
      <c r="E66" s="109"/>
      <c r="F66" s="109"/>
      <c r="G66" s="109"/>
      <c r="H66" s="109"/>
      <c r="I66" s="109"/>
      <c r="J66" s="109"/>
      <c r="K66" s="109"/>
      <c r="L66" s="109"/>
      <c r="M66" s="109"/>
      <c r="N66" s="109"/>
      <c r="O66" s="109"/>
      <c r="P66" s="109"/>
      <c r="Q66" s="109"/>
      <c r="R66" s="109"/>
    </row>
    <row r="67" spans="1:32" s="64" customFormat="1" ht="18.75" customHeight="1" x14ac:dyDescent="0.2">
      <c r="A67" s="185" t="s">
        <v>92</v>
      </c>
      <c r="B67" s="185"/>
      <c r="C67" s="185"/>
      <c r="D67" s="185"/>
      <c r="E67" s="185"/>
      <c r="F67" s="185"/>
      <c r="G67" s="185"/>
      <c r="H67" s="185"/>
      <c r="I67" s="185"/>
      <c r="J67" s="185"/>
      <c r="K67" s="185"/>
      <c r="L67" s="185"/>
      <c r="M67" s="185"/>
      <c r="N67" s="185"/>
      <c r="O67" s="185"/>
      <c r="S67" s="14"/>
      <c r="Y67" s="65"/>
      <c r="Z67" s="66"/>
    </row>
    <row r="68" spans="1:32" ht="15" customHeight="1" x14ac:dyDescent="0.2">
      <c r="A68" s="52"/>
      <c r="B68" s="52"/>
      <c r="C68" s="52"/>
      <c r="D68" s="52"/>
      <c r="E68" s="52"/>
      <c r="F68" s="52"/>
      <c r="G68" s="52"/>
      <c r="H68" s="52"/>
      <c r="I68" s="52"/>
      <c r="J68" s="52"/>
      <c r="K68" s="52"/>
      <c r="L68" s="52"/>
      <c r="M68" s="52"/>
      <c r="N68" s="52"/>
      <c r="O68" s="52"/>
    </row>
  </sheetData>
  <mergeCells count="12">
    <mergeCell ref="B64:C64"/>
    <mergeCell ref="B65:C65"/>
    <mergeCell ref="B29:C29"/>
    <mergeCell ref="B17:C17"/>
    <mergeCell ref="B53:C53"/>
    <mergeCell ref="B63:C63"/>
    <mergeCell ref="B8:C8"/>
    <mergeCell ref="B37:C37"/>
    <mergeCell ref="U3:V3"/>
    <mergeCell ref="B3:C3"/>
    <mergeCell ref="B45:C45"/>
    <mergeCell ref="B4:C4"/>
  </mergeCells>
  <hyperlinks>
    <hyperlink ref="U3" location="Índice!A1" display="Volver al índice"/>
  </hyperlinks>
  <pageMargins left="0.7" right="0.7" top="0.75" bottom="0.75" header="0.3" footer="0.3"/>
  <pageSetup paperSize="9" scale="28" orientation="portrait" r:id="rId1"/>
  <drawing r:id="rId2"/>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9">
    <tabColor rgb="FFFFC081"/>
    <pageSetUpPr fitToPage="1"/>
  </sheetPr>
  <dimension ref="A1:BB72"/>
  <sheetViews>
    <sheetView showGridLines="0" zoomScale="60" zoomScaleNormal="60" workbookViewId="0"/>
  </sheetViews>
  <sheetFormatPr baseColWidth="10" defaultColWidth="11.42578125" defaultRowHeight="11.25" x14ac:dyDescent="0.25"/>
  <cols>
    <col min="1" max="1" width="2.28515625" style="14" customWidth="1"/>
    <col min="2" max="2" width="5.7109375" style="14" customWidth="1"/>
    <col min="3" max="3" width="72.42578125" style="14" customWidth="1"/>
    <col min="4" max="8" width="15" style="14" customWidth="1"/>
    <col min="9" max="18" width="15" style="30" customWidth="1"/>
    <col min="19" max="19" width="16.85546875" style="30" customWidth="1"/>
    <col min="20" max="20" width="2.28515625" style="14" customWidth="1"/>
    <col min="21" max="27" width="11.42578125" style="14"/>
    <col min="28" max="28" width="16.140625" style="14" bestFit="1" customWidth="1"/>
    <col min="29" max="37" width="11.42578125" style="14"/>
    <col min="38" max="54" width="11.42578125" style="16"/>
    <col min="55" max="16384" width="11.42578125" style="14"/>
  </cols>
  <sheetData>
    <row r="1" spans="1:54" s="6" customFormat="1" ht="39.75" customHeight="1" x14ac:dyDescent="0.25">
      <c r="D1" s="7"/>
      <c r="E1" s="7"/>
      <c r="F1" s="7"/>
      <c r="G1" s="7"/>
      <c r="H1" s="7"/>
      <c r="I1" s="7"/>
      <c r="J1" s="7"/>
      <c r="K1" s="7"/>
      <c r="L1" s="7"/>
      <c r="AB1" s="8" t="e">
        <f ca="1">YEAR(TODAY())-1 &amp; ": " &amp; FIXED(HLOOKUP(YEAR(TODAY())-1,D3:AE4,2,FALSE)) &amp;
" Mtep"</f>
        <v>#N/A</v>
      </c>
      <c r="AL1" s="9"/>
      <c r="AM1" s="9"/>
      <c r="AN1" s="9"/>
      <c r="AO1" s="9"/>
      <c r="AP1" s="9"/>
      <c r="AQ1" s="9"/>
      <c r="AR1" s="9"/>
      <c r="AS1" s="9"/>
      <c r="AT1" s="9"/>
      <c r="AU1" s="9"/>
      <c r="AV1" s="9"/>
      <c r="AW1" s="9"/>
      <c r="AX1" s="9"/>
      <c r="AY1" s="9"/>
      <c r="AZ1" s="9"/>
      <c r="BA1" s="9"/>
      <c r="BB1" s="9"/>
    </row>
    <row r="2" spans="1:54" s="6" customFormat="1" ht="39.75" customHeight="1" x14ac:dyDescent="0.25">
      <c r="D2" s="7"/>
      <c r="E2" s="7"/>
      <c r="F2" s="7"/>
      <c r="G2" s="7"/>
      <c r="H2" s="7"/>
      <c r="I2" s="7"/>
      <c r="J2" s="7"/>
      <c r="K2" s="7"/>
      <c r="L2" s="7"/>
      <c r="S2" s="70"/>
      <c r="W2" s="11"/>
      <c r="Y2" s="12"/>
      <c r="AL2" s="9"/>
      <c r="AM2" s="9"/>
      <c r="AN2" s="9"/>
      <c r="AO2" s="9"/>
      <c r="AP2" s="9"/>
      <c r="AQ2" s="9"/>
      <c r="AR2" s="9"/>
      <c r="AS2" s="9"/>
      <c r="AT2" s="9"/>
      <c r="AU2" s="9"/>
      <c r="AV2" s="9"/>
      <c r="AW2" s="9"/>
      <c r="AX2" s="9"/>
      <c r="AY2" s="9"/>
      <c r="AZ2" s="9"/>
      <c r="BA2" s="9"/>
      <c r="BB2" s="9"/>
    </row>
    <row r="3" spans="1:54" ht="65.25" customHeight="1" x14ac:dyDescent="0.25">
      <c r="A3" s="71"/>
      <c r="B3" s="193" t="s">
        <v>292</v>
      </c>
      <c r="C3" s="193"/>
      <c r="D3" s="13">
        <v>2005</v>
      </c>
      <c r="E3" s="13">
        <v>2006</v>
      </c>
      <c r="F3" s="13">
        <v>2007</v>
      </c>
      <c r="G3" s="13">
        <v>2008</v>
      </c>
      <c r="H3" s="13">
        <v>2009</v>
      </c>
      <c r="I3" s="13">
        <v>2010</v>
      </c>
      <c r="J3" s="13">
        <v>2011</v>
      </c>
      <c r="K3" s="13">
        <v>2012</v>
      </c>
      <c r="L3" s="13">
        <v>2013</v>
      </c>
      <c r="M3" s="13">
        <v>2014</v>
      </c>
      <c r="N3" s="13">
        <v>2015</v>
      </c>
      <c r="O3" s="13">
        <v>2016</v>
      </c>
      <c r="P3" s="13">
        <v>2017</v>
      </c>
      <c r="Q3" s="13">
        <v>2018</v>
      </c>
      <c r="R3" s="13">
        <v>2019</v>
      </c>
      <c r="S3" s="73" t="s">
        <v>342</v>
      </c>
      <c r="T3" s="71"/>
      <c r="V3" s="192" t="s">
        <v>168</v>
      </c>
      <c r="W3" s="192"/>
      <c r="AF3" s="15"/>
    </row>
    <row r="4" spans="1:54" s="18" customFormat="1" ht="36" customHeight="1" x14ac:dyDescent="0.2">
      <c r="A4" s="61"/>
      <c r="B4" s="189" t="s">
        <v>256</v>
      </c>
      <c r="C4" s="189"/>
      <c r="D4" s="75">
        <v>272.58288296999996</v>
      </c>
      <c r="E4" s="75">
        <v>268.17973565</v>
      </c>
      <c r="F4" s="75">
        <v>265.27399029999998</v>
      </c>
      <c r="G4" s="75">
        <v>266.4521896</v>
      </c>
      <c r="H4" s="75">
        <v>254.9288688</v>
      </c>
      <c r="I4" s="75">
        <v>262.80761989999996</v>
      </c>
      <c r="J4" s="75">
        <v>257.04490486000003</v>
      </c>
      <c r="K4" s="75">
        <v>257.07780011</v>
      </c>
      <c r="L4" s="75">
        <v>258.08155987999999</v>
      </c>
      <c r="M4" s="75">
        <v>248.03429156999999</v>
      </c>
      <c r="N4" s="75">
        <v>251.78466172999998</v>
      </c>
      <c r="O4" s="75">
        <v>247.28444476999999</v>
      </c>
      <c r="P4" s="75">
        <v>247.02965111999998</v>
      </c>
      <c r="Q4" s="75">
        <v>245.92420107999999</v>
      </c>
      <c r="R4" s="75">
        <v>241.36538566999999</v>
      </c>
      <c r="S4" s="75">
        <v>100</v>
      </c>
      <c r="T4" s="61"/>
      <c r="AA4" s="19"/>
      <c r="AB4" s="19"/>
      <c r="AC4" s="19"/>
      <c r="AD4" s="19"/>
      <c r="AE4" s="20"/>
      <c r="AI4" s="14"/>
      <c r="AL4" s="21"/>
      <c r="AM4" s="21">
        <v>2006</v>
      </c>
      <c r="AN4" s="21">
        <v>2007</v>
      </c>
      <c r="AO4" s="21">
        <v>2008</v>
      </c>
      <c r="AP4" s="21">
        <v>2009</v>
      </c>
      <c r="AQ4" s="21">
        <v>2010</v>
      </c>
      <c r="AR4" s="21">
        <v>2011</v>
      </c>
      <c r="AS4" s="21">
        <v>2012</v>
      </c>
      <c r="AT4" s="21">
        <v>2013</v>
      </c>
      <c r="AU4" s="21">
        <v>2014</v>
      </c>
      <c r="AV4" s="21">
        <v>2015</v>
      </c>
      <c r="AW4" s="21">
        <v>2016</v>
      </c>
      <c r="AX4" s="21">
        <v>2017</v>
      </c>
      <c r="AY4" s="21">
        <v>2018</v>
      </c>
      <c r="AZ4" s="21">
        <v>2019</v>
      </c>
      <c r="BA4" s="21"/>
      <c r="BB4" s="21"/>
    </row>
    <row r="5" spans="1:54" s="115" customFormat="1" ht="22.5" customHeight="1" x14ac:dyDescent="0.25">
      <c r="B5" s="121"/>
      <c r="C5" s="81" t="s">
        <v>4</v>
      </c>
      <c r="D5" s="83">
        <v>88.224889700000006</v>
      </c>
      <c r="E5" s="83">
        <v>87.3175533</v>
      </c>
      <c r="F5" s="83">
        <v>85.877334400000009</v>
      </c>
      <c r="G5" s="83">
        <v>83.585077300000009</v>
      </c>
      <c r="H5" s="83">
        <v>80.727491700000002</v>
      </c>
      <c r="I5" s="83">
        <v>77.020726400000001</v>
      </c>
      <c r="J5" s="83">
        <v>78.900480999999999</v>
      </c>
      <c r="K5" s="83">
        <v>76.543782100000001</v>
      </c>
      <c r="L5" s="83">
        <v>74.70613920000001</v>
      </c>
      <c r="M5" s="83">
        <v>74.091516799999994</v>
      </c>
      <c r="N5" s="83">
        <v>74.789718100000002</v>
      </c>
      <c r="O5" s="83">
        <v>72.315426200000005</v>
      </c>
      <c r="P5" s="83">
        <v>72.568795399999999</v>
      </c>
      <c r="Q5" s="83">
        <v>70.149457400000003</v>
      </c>
      <c r="R5" s="83">
        <v>69.869989040000007</v>
      </c>
      <c r="S5" s="83">
        <v>28.947808255955881</v>
      </c>
      <c r="AA5" s="123"/>
      <c r="AB5" s="123"/>
      <c r="AL5" s="124" t="s">
        <v>325</v>
      </c>
      <c r="AM5" s="125">
        <f>+E4/D4-1</f>
        <v>-1.6153425600405558E-2</v>
      </c>
      <c r="AN5" s="125">
        <f t="shared" ref="AN5:AZ5" si="0">+F4/E4-1</f>
        <v>-1.0835066799350868E-2</v>
      </c>
      <c r="AO5" s="125">
        <f t="shared" si="0"/>
        <v>4.4414429724812798E-3</v>
      </c>
      <c r="AP5" s="125">
        <f t="shared" si="0"/>
        <v>-4.3247236276417467E-2</v>
      </c>
      <c r="AQ5" s="125">
        <f t="shared" si="0"/>
        <v>3.0905684150589918E-2</v>
      </c>
      <c r="AR5" s="125">
        <f t="shared" si="0"/>
        <v>-2.1927503632477197E-2</v>
      </c>
      <c r="AS5" s="125">
        <f t="shared" si="0"/>
        <v>1.2797472106229613E-4</v>
      </c>
      <c r="AT5" s="125">
        <f t="shared" si="0"/>
        <v>3.9044980530038575E-3</v>
      </c>
      <c r="AU5" s="125">
        <f t="shared" si="0"/>
        <v>-3.8930593548301751E-2</v>
      </c>
      <c r="AV5" s="125">
        <f t="shared" si="0"/>
        <v>1.5120369591886007E-2</v>
      </c>
      <c r="AW5" s="125">
        <f t="shared" si="0"/>
        <v>-1.7873276827425566E-2</v>
      </c>
      <c r="AX5" s="125">
        <f t="shared" si="0"/>
        <v>-1.0303666704025716E-3</v>
      </c>
      <c r="AY5" s="125">
        <f t="shared" si="0"/>
        <v>-4.4749690370691209E-3</v>
      </c>
      <c r="AZ5" s="125">
        <f t="shared" si="0"/>
        <v>-1.8537481833750036E-2</v>
      </c>
      <c r="BA5" s="124"/>
      <c r="BB5" s="124"/>
    </row>
    <row r="6" spans="1:54" s="115" customFormat="1" ht="22.5" customHeight="1" x14ac:dyDescent="0.25">
      <c r="B6" s="121"/>
      <c r="C6" s="81" t="s">
        <v>0</v>
      </c>
      <c r="D6" s="83">
        <v>41.014980309999999</v>
      </c>
      <c r="E6" s="83">
        <v>39.60468891</v>
      </c>
      <c r="F6" s="83">
        <v>38.4754127</v>
      </c>
      <c r="G6" s="83">
        <v>39.873675349999999</v>
      </c>
      <c r="H6" s="83">
        <v>38.450676809999997</v>
      </c>
      <c r="I6" s="83">
        <v>42.605059939999997</v>
      </c>
      <c r="J6" s="83">
        <v>36.97721902</v>
      </c>
      <c r="K6" s="83">
        <v>38.203941449999995</v>
      </c>
      <c r="L6" s="83">
        <v>38.804846810000001</v>
      </c>
      <c r="M6" s="83">
        <v>32.585125429999998</v>
      </c>
      <c r="N6" s="83">
        <v>35.030039840000001</v>
      </c>
      <c r="O6" s="83">
        <v>38.277842030000002</v>
      </c>
      <c r="P6" s="83">
        <v>38.480344080000002</v>
      </c>
      <c r="Q6" s="83">
        <v>36.713739990000001</v>
      </c>
      <c r="R6" s="83">
        <v>37.382639789999999</v>
      </c>
      <c r="S6" s="83">
        <v>15.487987097333979</v>
      </c>
      <c r="AF6" s="24"/>
      <c r="AL6" s="124" t="s">
        <v>324</v>
      </c>
      <c r="AM6" s="125">
        <f>+E64/D64-1</f>
        <v>-2.25683119141038E-2</v>
      </c>
      <c r="AN6" s="125">
        <f t="shared" ref="AN6:AZ6" si="1">+F64/E64-1</f>
        <v>-2.2968904289917713E-2</v>
      </c>
      <c r="AO6" s="125">
        <f t="shared" si="1"/>
        <v>-1.750834751738406E-2</v>
      </c>
      <c r="AP6" s="125">
        <f t="shared" si="1"/>
        <v>-4.6164701784109474E-2</v>
      </c>
      <c r="AQ6" s="125">
        <f t="shared" si="1"/>
        <v>1.6673586489782011E-2</v>
      </c>
      <c r="AR6" s="125">
        <f t="shared" si="1"/>
        <v>-5.1736385192378997E-2</v>
      </c>
      <c r="AS6" s="125">
        <f t="shared" si="1"/>
        <v>1.4116781209520424E-2</v>
      </c>
      <c r="AT6" s="125">
        <f t="shared" si="1"/>
        <v>-9.8803929386126477E-4</v>
      </c>
      <c r="AU6" s="125">
        <f t="shared" si="1"/>
        <v>-9.2923497106176756E-2</v>
      </c>
      <c r="AV6" s="125">
        <f t="shared" si="1"/>
        <v>1.9376070495548348E-2</v>
      </c>
      <c r="AW6" s="125">
        <f t="shared" si="1"/>
        <v>3.2124123998797938E-3</v>
      </c>
      <c r="AX6" s="125">
        <f t="shared" si="1"/>
        <v>1.5271164489359279E-2</v>
      </c>
      <c r="AY6" s="125">
        <f t="shared" si="1"/>
        <v>-4.1885774700628708E-2</v>
      </c>
      <c r="AZ6" s="125">
        <f t="shared" si="1"/>
        <v>-2.3700611624235424E-2</v>
      </c>
      <c r="BA6" s="124"/>
      <c r="BB6" s="124"/>
    </row>
    <row r="7" spans="1:54" s="24" customFormat="1" ht="22.5" customHeight="1" x14ac:dyDescent="0.25">
      <c r="B7" s="81"/>
      <c r="C7" s="81" t="s">
        <v>5</v>
      </c>
      <c r="D7" s="83">
        <v>14.154851300000001</v>
      </c>
      <c r="E7" s="83">
        <v>13.0548538</v>
      </c>
      <c r="F7" s="83">
        <v>13.4950975</v>
      </c>
      <c r="G7" s="83">
        <v>12.7611042</v>
      </c>
      <c r="H7" s="83">
        <v>11.116869300000001</v>
      </c>
      <c r="I7" s="83">
        <v>11.962179799999999</v>
      </c>
      <c r="J7" s="83">
        <v>11.2793118</v>
      </c>
      <c r="K7" s="83">
        <v>12.526722599999999</v>
      </c>
      <c r="L7" s="83">
        <v>13.244800699999999</v>
      </c>
      <c r="M7" s="83">
        <v>9.8456854000000007</v>
      </c>
      <c r="N7" s="83">
        <v>9.3267746000000002</v>
      </c>
      <c r="O7" s="83">
        <v>9.1116666999999989</v>
      </c>
      <c r="P7" s="83">
        <v>9.8906446300000006</v>
      </c>
      <c r="Q7" s="83">
        <v>9.0050091600000002</v>
      </c>
      <c r="R7" s="83">
        <v>7.2112593399999998</v>
      </c>
      <c r="S7" s="83">
        <v>2.9876940804840135</v>
      </c>
      <c r="AF7" s="115"/>
      <c r="AI7" s="115"/>
      <c r="AL7" s="25"/>
      <c r="AM7" s="25"/>
      <c r="AN7" s="25"/>
      <c r="AO7" s="25"/>
      <c r="AP7" s="25"/>
      <c r="AQ7" s="25"/>
      <c r="AR7" s="25"/>
      <c r="AS7" s="25"/>
      <c r="AT7" s="25"/>
      <c r="AU7" s="25"/>
      <c r="AV7" s="25"/>
      <c r="AW7" s="25"/>
      <c r="AX7" s="25"/>
      <c r="AY7" s="25"/>
      <c r="AZ7" s="25"/>
      <c r="BA7" s="25"/>
      <c r="BB7" s="25"/>
    </row>
    <row r="8" spans="1:54" s="24" customFormat="1" ht="22.5" customHeight="1" x14ac:dyDescent="0.25">
      <c r="B8" s="81"/>
      <c r="C8" s="81" t="s">
        <v>1</v>
      </c>
      <c r="D8" s="83">
        <v>117.67116657</v>
      </c>
      <c r="E8" s="83">
        <v>117.32247575</v>
      </c>
      <c r="F8" s="83">
        <v>114.59627637999999</v>
      </c>
      <c r="G8" s="83">
        <v>114.52252487999999</v>
      </c>
      <c r="H8" s="83">
        <v>106.77966001999999</v>
      </c>
      <c r="I8" s="83">
        <v>111.67514373</v>
      </c>
      <c r="J8" s="83">
        <v>115.28896713</v>
      </c>
      <c r="K8" s="83">
        <v>110.86335604</v>
      </c>
      <c r="L8" s="83">
        <v>110.41485311</v>
      </c>
      <c r="M8" s="83">
        <v>113.74904627000001</v>
      </c>
      <c r="N8" s="83">
        <v>113.99636137</v>
      </c>
      <c r="O8" s="83">
        <v>105.07503617</v>
      </c>
      <c r="P8" s="83">
        <v>103.81477916999999</v>
      </c>
      <c r="Q8" s="83">
        <v>107.61511385999999</v>
      </c>
      <c r="R8" s="83">
        <v>103.97980782</v>
      </c>
      <c r="S8" s="83">
        <v>43.079834140825582</v>
      </c>
      <c r="AF8" s="115"/>
      <c r="AL8" s="25"/>
      <c r="AM8" s="25"/>
      <c r="AN8" s="25"/>
      <c r="AO8" s="25"/>
      <c r="AP8" s="25"/>
      <c r="AQ8" s="25"/>
      <c r="AR8" s="25"/>
      <c r="AS8" s="25"/>
      <c r="AT8" s="25"/>
      <c r="AU8" s="25"/>
      <c r="AV8" s="25"/>
      <c r="AW8" s="25"/>
      <c r="AX8" s="25"/>
      <c r="AY8" s="25"/>
      <c r="AZ8" s="25"/>
      <c r="BA8" s="25"/>
      <c r="BB8" s="25"/>
    </row>
    <row r="9" spans="1:54" s="24" customFormat="1" ht="22.5" customHeight="1" x14ac:dyDescent="0.25">
      <c r="B9" s="81"/>
      <c r="C9" s="81" t="s">
        <v>6</v>
      </c>
      <c r="D9" s="83">
        <v>4.4272799999999997</v>
      </c>
      <c r="E9" s="83">
        <v>4.8421440000000002</v>
      </c>
      <c r="F9" s="83">
        <v>4.9539440000000008</v>
      </c>
      <c r="G9" s="83">
        <v>5.4742439999999997</v>
      </c>
      <c r="H9" s="83">
        <v>4.901484</v>
      </c>
      <c r="I9" s="83">
        <v>5.3934040000000003</v>
      </c>
      <c r="J9" s="83">
        <v>3.9289960000000002</v>
      </c>
      <c r="K9" s="83">
        <v>5.1354899999999999</v>
      </c>
      <c r="L9" s="83">
        <v>6.1742839999999992</v>
      </c>
      <c r="M9" s="83">
        <v>5.4845640000000007</v>
      </c>
      <c r="N9" s="83">
        <v>4.7683559999999998</v>
      </c>
      <c r="O9" s="83">
        <v>5.2320679999999999</v>
      </c>
      <c r="P9" s="83">
        <v>4.2977779300000005</v>
      </c>
      <c r="Q9" s="83">
        <v>5.6114926699999996</v>
      </c>
      <c r="R9" s="83">
        <v>4.9385250300000001</v>
      </c>
      <c r="S9" s="83">
        <v>2.046078403616689</v>
      </c>
      <c r="AF9" s="115"/>
      <c r="AL9" s="25"/>
      <c r="AM9" s="25"/>
      <c r="AN9" s="25"/>
      <c r="AO9" s="25"/>
      <c r="AP9" s="25"/>
      <c r="AQ9" s="25"/>
      <c r="AR9" s="25"/>
      <c r="AS9" s="25"/>
      <c r="AT9" s="25"/>
      <c r="AU9" s="25"/>
      <c r="AV9" s="25"/>
      <c r="AW9" s="25"/>
      <c r="AX9" s="25"/>
      <c r="AY9" s="25"/>
      <c r="AZ9" s="25"/>
      <c r="BA9" s="25"/>
      <c r="BB9" s="25"/>
    </row>
    <row r="10" spans="1:54" s="24" customFormat="1" ht="22.5" customHeight="1" x14ac:dyDescent="0.25">
      <c r="B10" s="81"/>
      <c r="C10" s="81" t="s">
        <v>7</v>
      </c>
      <c r="D10" s="83">
        <v>12.02253864</v>
      </c>
      <c r="E10" s="83">
        <v>11.130573440000001</v>
      </c>
      <c r="F10" s="83">
        <v>12.21306045</v>
      </c>
      <c r="G10" s="83">
        <v>13.66191375</v>
      </c>
      <c r="H10" s="83">
        <v>14.2801426</v>
      </c>
      <c r="I10" s="83">
        <v>15.66811766</v>
      </c>
      <c r="J10" s="83">
        <v>13.91218394</v>
      </c>
      <c r="K10" s="83">
        <v>15.558403850000001</v>
      </c>
      <c r="L10" s="83">
        <v>16.609719990000002</v>
      </c>
      <c r="M10" s="83">
        <v>15.556290349999999</v>
      </c>
      <c r="N10" s="83">
        <v>16.40175224</v>
      </c>
      <c r="O10" s="83">
        <v>17.757122770000002</v>
      </c>
      <c r="P10" s="83">
        <v>17.912520540000003</v>
      </c>
      <c r="Q10" s="83">
        <v>18.279259740000001</v>
      </c>
      <c r="R10" s="83">
        <v>18.217358409999999</v>
      </c>
      <c r="S10" s="83">
        <v>7.547626748313931</v>
      </c>
      <c r="AL10" s="25"/>
      <c r="AM10" s="25"/>
      <c r="AN10" s="25"/>
      <c r="AO10" s="25"/>
      <c r="AP10" s="25"/>
      <c r="AQ10" s="25"/>
      <c r="AR10" s="25"/>
      <c r="AS10" s="25"/>
      <c r="AT10" s="25"/>
      <c r="AU10" s="25"/>
      <c r="AV10" s="25"/>
      <c r="AW10" s="25"/>
      <c r="AX10" s="25"/>
      <c r="AY10" s="25"/>
      <c r="AZ10" s="25"/>
      <c r="BA10" s="25"/>
      <c r="BB10" s="25"/>
    </row>
    <row r="11" spans="1:54" s="24" customFormat="1" ht="22.5" customHeight="1" x14ac:dyDescent="0.25">
      <c r="B11" s="81"/>
      <c r="C11" s="126" t="s">
        <v>18</v>
      </c>
      <c r="D11" s="83">
        <v>8.3678000000000002E-2</v>
      </c>
      <c r="E11" s="83">
        <v>0.18868399999999999</v>
      </c>
      <c r="F11" s="83">
        <v>0.35156799999999999</v>
      </c>
      <c r="G11" s="83">
        <v>0.49329600000000007</v>
      </c>
      <c r="H11" s="83">
        <v>0.69539600000000013</v>
      </c>
      <c r="I11" s="83">
        <v>0.90859000000000001</v>
      </c>
      <c r="J11" s="83">
        <v>1.241582</v>
      </c>
      <c r="K11" s="83">
        <v>1.669432</v>
      </c>
      <c r="L11" s="83">
        <v>1.831628</v>
      </c>
      <c r="M11" s="83">
        <v>2.0389740000000001</v>
      </c>
      <c r="N11" s="83">
        <v>2.4999340000000001</v>
      </c>
      <c r="O11" s="83">
        <v>2.5911800000000005</v>
      </c>
      <c r="P11" s="83">
        <v>2.9483888199999999</v>
      </c>
      <c r="Q11" s="83">
        <v>3.3774125100000001</v>
      </c>
      <c r="R11" s="83">
        <v>4.06413783</v>
      </c>
      <c r="S11" s="83">
        <v>1.6838113794645675</v>
      </c>
      <c r="AL11" s="25"/>
      <c r="AM11" s="25"/>
      <c r="AN11" s="25"/>
      <c r="AO11" s="25"/>
      <c r="AP11" s="25"/>
      <c r="AQ11" s="25"/>
      <c r="AR11" s="25"/>
      <c r="AS11" s="25"/>
      <c r="AT11" s="25"/>
      <c r="AU11" s="25"/>
      <c r="AV11" s="25"/>
      <c r="AW11" s="25"/>
      <c r="AX11" s="25"/>
      <c r="AY11" s="25"/>
      <c r="AZ11" s="25"/>
      <c r="BA11" s="25"/>
      <c r="BB11" s="25"/>
    </row>
    <row r="12" spans="1:54" s="24" customFormat="1" ht="27" customHeight="1" x14ac:dyDescent="0.25">
      <c r="A12" s="23"/>
      <c r="B12" s="77"/>
      <c r="C12" s="78" t="s">
        <v>19</v>
      </c>
      <c r="D12" s="79">
        <v>-5.0165015500000436</v>
      </c>
      <c r="E12" s="79">
        <v>-5.2812375500000144</v>
      </c>
      <c r="F12" s="79">
        <v>-4.6887031300000217</v>
      </c>
      <c r="G12" s="79">
        <v>-3.9196458800000187</v>
      </c>
      <c r="H12" s="79">
        <v>-2.0228516300000194</v>
      </c>
      <c r="I12" s="79">
        <v>-2.4256016300000169</v>
      </c>
      <c r="J12" s="79">
        <v>-4.4838360299999636</v>
      </c>
      <c r="K12" s="79">
        <v>-3.4233279299999708</v>
      </c>
      <c r="L12" s="79">
        <v>-3.7047119300000304</v>
      </c>
      <c r="M12" s="79">
        <v>-5.316910680000035</v>
      </c>
      <c r="N12" s="79">
        <v>-5.0282744200000593</v>
      </c>
      <c r="O12" s="79">
        <v>-3.0758971000000201</v>
      </c>
      <c r="P12" s="79">
        <v>-2.8835994500000197</v>
      </c>
      <c r="Q12" s="79">
        <v>-4.8272842499999911</v>
      </c>
      <c r="R12" s="79">
        <v>-4.2983315900000036</v>
      </c>
      <c r="S12" s="79">
        <v>-1.7808401059946417</v>
      </c>
      <c r="T12" s="23"/>
      <c r="AL12" s="25"/>
      <c r="AM12" s="25"/>
      <c r="AN12" s="25"/>
      <c r="AO12" s="25"/>
      <c r="AP12" s="25"/>
      <c r="AQ12" s="25"/>
      <c r="AR12" s="25"/>
      <c r="AS12" s="25"/>
      <c r="AT12" s="25"/>
      <c r="AU12" s="25"/>
      <c r="AV12" s="25"/>
      <c r="AW12" s="25"/>
      <c r="AX12" s="25"/>
      <c r="AY12" s="25"/>
      <c r="AZ12" s="25"/>
      <c r="BA12" s="25"/>
      <c r="BB12" s="25"/>
    </row>
    <row r="13" spans="1:54" s="18" customFormat="1" ht="36" customHeight="1" x14ac:dyDescent="0.25">
      <c r="A13" s="17"/>
      <c r="B13" s="191" t="s">
        <v>257</v>
      </c>
      <c r="C13" s="191"/>
      <c r="D13" s="80">
        <v>169.65740001</v>
      </c>
      <c r="E13" s="80">
        <v>167.90577598000002</v>
      </c>
      <c r="F13" s="80">
        <v>164.32107414000001</v>
      </c>
      <c r="G13" s="80">
        <v>164.86353657000001</v>
      </c>
      <c r="H13" s="80">
        <v>157.53022860999999</v>
      </c>
      <c r="I13" s="80">
        <v>161.58184978</v>
      </c>
      <c r="J13" s="80">
        <v>154.36797887</v>
      </c>
      <c r="K13" s="80">
        <v>158.70049878</v>
      </c>
      <c r="L13" s="80">
        <v>161.09687435999999</v>
      </c>
      <c r="M13" s="80">
        <v>151.43977229000001</v>
      </c>
      <c r="N13" s="80">
        <v>153.42014678000001</v>
      </c>
      <c r="O13" s="80">
        <v>155.24850848</v>
      </c>
      <c r="P13" s="80">
        <v>155.98921547</v>
      </c>
      <c r="Q13" s="80">
        <v>153.33217324999998</v>
      </c>
      <c r="R13" s="80">
        <v>152.48738023999999</v>
      </c>
      <c r="S13" s="80">
        <v>100</v>
      </c>
      <c r="T13" s="17"/>
      <c r="AA13" s="19"/>
      <c r="AB13" s="19"/>
      <c r="AC13" s="19"/>
      <c r="AD13" s="19"/>
      <c r="AE13" s="19"/>
      <c r="AI13" s="14"/>
      <c r="AL13" s="21"/>
      <c r="AM13" s="21"/>
      <c r="AN13" s="21"/>
      <c r="AO13" s="21"/>
      <c r="AP13" s="21"/>
      <c r="AQ13" s="21"/>
      <c r="AR13" s="21"/>
      <c r="AS13" s="21"/>
      <c r="AT13" s="21"/>
      <c r="AU13" s="21"/>
      <c r="AV13" s="21"/>
      <c r="AW13" s="21"/>
      <c r="AX13" s="21"/>
      <c r="AY13" s="21"/>
      <c r="AZ13" s="21"/>
      <c r="BA13" s="21"/>
      <c r="BB13" s="21"/>
    </row>
    <row r="14" spans="1:54" s="24" customFormat="1" ht="22.5" customHeight="1" x14ac:dyDescent="0.25">
      <c r="B14" s="81"/>
      <c r="C14" s="81" t="s">
        <v>4</v>
      </c>
      <c r="D14" s="83">
        <v>79.947228700000011</v>
      </c>
      <c r="E14" s="83">
        <v>79.648019199999993</v>
      </c>
      <c r="F14" s="83">
        <v>77.645837999999998</v>
      </c>
      <c r="G14" s="83">
        <v>75.265426500000004</v>
      </c>
      <c r="H14" s="83">
        <v>72.353387600000005</v>
      </c>
      <c r="I14" s="83">
        <v>71.083805999999996</v>
      </c>
      <c r="J14" s="83">
        <v>70.806689799999987</v>
      </c>
      <c r="K14" s="83">
        <v>70.1370383</v>
      </c>
      <c r="L14" s="83">
        <v>69.452739199999996</v>
      </c>
      <c r="M14" s="83">
        <v>68.306242800000007</v>
      </c>
      <c r="N14" s="83">
        <v>68.275144900000001</v>
      </c>
      <c r="O14" s="83">
        <v>66.891596699999994</v>
      </c>
      <c r="P14" s="83">
        <v>67.604799499999999</v>
      </c>
      <c r="Q14" s="83">
        <v>65.226520719999996</v>
      </c>
      <c r="R14" s="83">
        <v>64.936372779999999</v>
      </c>
      <c r="S14" s="83">
        <v>42.584752048200052</v>
      </c>
      <c r="AL14" s="25"/>
      <c r="AM14" s="25"/>
      <c r="AN14" s="25"/>
      <c r="AO14" s="25"/>
      <c r="AP14" s="25"/>
      <c r="AQ14" s="25"/>
      <c r="AR14" s="25"/>
      <c r="AS14" s="25"/>
      <c r="AT14" s="25"/>
      <c r="AU14" s="25"/>
      <c r="AV14" s="25"/>
      <c r="AW14" s="25"/>
      <c r="AX14" s="25"/>
      <c r="AY14" s="25"/>
      <c r="AZ14" s="25"/>
      <c r="BA14" s="25"/>
      <c r="BB14" s="25"/>
    </row>
    <row r="15" spans="1:54" s="115" customFormat="1" ht="22.5" customHeight="1" x14ac:dyDescent="0.25">
      <c r="B15" s="121"/>
      <c r="C15" s="81" t="s">
        <v>0</v>
      </c>
      <c r="D15" s="83">
        <v>34.470884439999999</v>
      </c>
      <c r="E15" s="83">
        <v>33.61161053</v>
      </c>
      <c r="F15" s="83">
        <v>31.9202406</v>
      </c>
      <c r="G15" s="83">
        <v>33.016215010000003</v>
      </c>
      <c r="H15" s="83">
        <v>31.077365520000001</v>
      </c>
      <c r="I15" s="83">
        <v>32.980238319999998</v>
      </c>
      <c r="J15" s="83">
        <v>29.45909876</v>
      </c>
      <c r="K15" s="83">
        <v>31.39134791</v>
      </c>
      <c r="L15" s="83">
        <v>32.86693889</v>
      </c>
      <c r="M15" s="83">
        <v>27.882446999999999</v>
      </c>
      <c r="N15" s="83">
        <v>28.826598910000001</v>
      </c>
      <c r="O15" s="83">
        <v>30.239178500000001</v>
      </c>
      <c r="P15" s="83">
        <v>29.745054530000001</v>
      </c>
      <c r="Q15" s="83">
        <v>29.377939610000002</v>
      </c>
      <c r="R15" s="83">
        <v>28.519229249999999</v>
      </c>
      <c r="S15" s="83">
        <v>18.702681628547598</v>
      </c>
      <c r="AF15" s="24"/>
      <c r="AG15" s="24"/>
      <c r="AH15" s="24"/>
      <c r="AI15" s="24"/>
      <c r="AL15" s="124"/>
      <c r="AM15" s="124"/>
      <c r="AN15" s="124"/>
      <c r="AO15" s="124"/>
      <c r="AP15" s="124"/>
      <c r="AQ15" s="124"/>
      <c r="AR15" s="124"/>
      <c r="AS15" s="124"/>
      <c r="AT15" s="124"/>
      <c r="AU15" s="124"/>
      <c r="AV15" s="124"/>
      <c r="AW15" s="124"/>
      <c r="AX15" s="124"/>
      <c r="AY15" s="124"/>
      <c r="AZ15" s="124"/>
      <c r="BA15" s="124"/>
      <c r="BB15" s="124"/>
    </row>
    <row r="16" spans="1:54" s="24" customFormat="1" ht="22.5" customHeight="1" x14ac:dyDescent="0.25">
      <c r="B16" s="81"/>
      <c r="C16" s="81" t="s">
        <v>5</v>
      </c>
      <c r="D16" s="83">
        <v>5.4669498999999995</v>
      </c>
      <c r="E16" s="83">
        <v>5.61274724</v>
      </c>
      <c r="F16" s="83">
        <v>5.7241461499999993</v>
      </c>
      <c r="G16" s="83">
        <v>5.4039253500000006</v>
      </c>
      <c r="H16" s="83">
        <v>4.0337515100000001</v>
      </c>
      <c r="I16" s="83">
        <v>4.7093798500000004</v>
      </c>
      <c r="J16" s="83">
        <v>4.57439661</v>
      </c>
      <c r="K16" s="83">
        <v>4.4901075300000004</v>
      </c>
      <c r="L16" s="83">
        <v>4.6170303000000006</v>
      </c>
      <c r="M16" s="83">
        <v>4.70890874</v>
      </c>
      <c r="N16" s="83">
        <v>4.3521132100000006</v>
      </c>
      <c r="O16" s="83">
        <v>4.3384954699999998</v>
      </c>
      <c r="P16" s="83">
        <v>4.7621138600000004</v>
      </c>
      <c r="Q16" s="83">
        <v>4.9090277599999999</v>
      </c>
      <c r="R16" s="83">
        <v>5.1098843599999997</v>
      </c>
      <c r="S16" s="83">
        <v>3.3510211480829097</v>
      </c>
      <c r="X16" s="127"/>
      <c r="AF16" s="128"/>
      <c r="AI16" s="115"/>
      <c r="AL16" s="25"/>
      <c r="AM16" s="25"/>
      <c r="AN16" s="25"/>
      <c r="AO16" s="25"/>
      <c r="AP16" s="25"/>
      <c r="AQ16" s="25"/>
      <c r="AR16" s="25"/>
      <c r="AS16" s="25"/>
      <c r="AT16" s="25"/>
      <c r="AU16" s="25"/>
      <c r="AV16" s="25"/>
      <c r="AW16" s="25"/>
      <c r="AX16" s="25"/>
      <c r="AY16" s="25"/>
      <c r="AZ16" s="25"/>
      <c r="BA16" s="25"/>
      <c r="BB16" s="25"/>
    </row>
    <row r="17" spans="1:54" s="24" customFormat="1" ht="22.5" customHeight="1" x14ac:dyDescent="0.25">
      <c r="B17" s="81"/>
      <c r="C17" s="81" t="s">
        <v>9</v>
      </c>
      <c r="D17" s="83">
        <v>36.358305999999999</v>
      </c>
      <c r="E17" s="83">
        <v>36.71555</v>
      </c>
      <c r="F17" s="83">
        <v>36.63729</v>
      </c>
      <c r="G17" s="83">
        <v>37.215296000000002</v>
      </c>
      <c r="H17" s="83">
        <v>35.944129999999994</v>
      </c>
      <c r="I17" s="83">
        <v>38.191654</v>
      </c>
      <c r="J17" s="83">
        <v>36.312124000000004</v>
      </c>
      <c r="K17" s="83">
        <v>37.859091999999997</v>
      </c>
      <c r="L17" s="83">
        <v>38.483796000000005</v>
      </c>
      <c r="M17" s="83">
        <v>36.2834</v>
      </c>
      <c r="N17" s="83">
        <v>37.127747999999997</v>
      </c>
      <c r="O17" s="83">
        <v>37.732413999999999</v>
      </c>
      <c r="P17" s="83">
        <v>37.502650549999998</v>
      </c>
      <c r="Q17" s="83">
        <v>37.297948759999997</v>
      </c>
      <c r="R17" s="83">
        <v>36.903803859999996</v>
      </c>
      <c r="S17" s="83">
        <v>24.201218357818906</v>
      </c>
      <c r="X17" s="127"/>
      <c r="AF17" s="128"/>
      <c r="AG17" s="115"/>
      <c r="AH17" s="115"/>
      <c r="AL17" s="25"/>
      <c r="AM17" s="25"/>
      <c r="AN17" s="25"/>
      <c r="AO17" s="25"/>
      <c r="AP17" s="25"/>
      <c r="AQ17" s="25"/>
      <c r="AR17" s="25"/>
      <c r="AS17" s="25"/>
      <c r="AT17" s="25"/>
      <c r="AU17" s="25"/>
      <c r="AV17" s="25"/>
      <c r="AW17" s="25"/>
      <c r="AX17" s="25"/>
      <c r="AY17" s="25"/>
      <c r="AZ17" s="25"/>
      <c r="BA17" s="25"/>
      <c r="BB17" s="25"/>
    </row>
    <row r="18" spans="1:54" s="24" customFormat="1" ht="22.5" customHeight="1" x14ac:dyDescent="0.25">
      <c r="B18" s="81"/>
      <c r="C18" s="81" t="s">
        <v>10</v>
      </c>
      <c r="D18" s="83">
        <v>4.2097073700000003</v>
      </c>
      <c r="E18" s="83">
        <v>3.96486223</v>
      </c>
      <c r="F18" s="83">
        <v>3.3954438300000001</v>
      </c>
      <c r="G18" s="83">
        <v>3.7106541800000001</v>
      </c>
      <c r="H18" s="83">
        <v>3.2767353799999999</v>
      </c>
      <c r="I18" s="83">
        <v>2.9357292400000001</v>
      </c>
      <c r="J18" s="83">
        <v>3.0040164499999999</v>
      </c>
      <c r="K18" s="83">
        <v>3.1430032700000003</v>
      </c>
      <c r="L18" s="83">
        <v>3.1802399799999996</v>
      </c>
      <c r="M18" s="83">
        <v>3.0435222399999997</v>
      </c>
      <c r="N18" s="83">
        <v>3.1254000199999998</v>
      </c>
      <c r="O18" s="83">
        <v>3.5500514400000003</v>
      </c>
      <c r="P18" s="83">
        <v>3.8858625200000003</v>
      </c>
      <c r="Q18" s="83">
        <v>3.9592361899999999</v>
      </c>
      <c r="R18" s="83">
        <v>3.9748775799999998</v>
      </c>
      <c r="S18" s="83">
        <v>2.6066928120503725</v>
      </c>
      <c r="AF18" s="128"/>
      <c r="AL18" s="25"/>
      <c r="AM18" s="25"/>
      <c r="AN18" s="25"/>
      <c r="AO18" s="25"/>
      <c r="AP18" s="25"/>
      <c r="AQ18" s="25"/>
      <c r="AR18" s="25"/>
      <c r="AS18" s="25"/>
      <c r="AT18" s="25"/>
      <c r="AU18" s="25"/>
      <c r="AV18" s="25"/>
      <c r="AW18" s="25"/>
      <c r="AX18" s="25"/>
      <c r="AY18" s="25"/>
      <c r="AZ18" s="25"/>
      <c r="BA18" s="25"/>
      <c r="BB18" s="25"/>
    </row>
    <row r="19" spans="1:54" s="24" customFormat="1" ht="27" customHeight="1" x14ac:dyDescent="0.25">
      <c r="B19" s="81"/>
      <c r="C19" s="82" t="s">
        <v>7</v>
      </c>
      <c r="D19" s="83">
        <v>9.2043236099999994</v>
      </c>
      <c r="E19" s="83">
        <v>8.352986790000001</v>
      </c>
      <c r="F19" s="83">
        <v>8.9981155600000005</v>
      </c>
      <c r="G19" s="83">
        <v>10.25201953</v>
      </c>
      <c r="H19" s="83">
        <v>10.844858589999999</v>
      </c>
      <c r="I19" s="83">
        <v>11.681042380000001</v>
      </c>
      <c r="J19" s="83">
        <v>10.211653249999999</v>
      </c>
      <c r="K19" s="83">
        <v>11.679909779999999</v>
      </c>
      <c r="L19" s="83">
        <v>12.49612999</v>
      </c>
      <c r="M19" s="83">
        <v>11.21525151</v>
      </c>
      <c r="N19" s="83">
        <v>11.713141739999999</v>
      </c>
      <c r="O19" s="83">
        <v>12.49677237</v>
      </c>
      <c r="P19" s="83">
        <v>12.48873451</v>
      </c>
      <c r="Q19" s="83">
        <v>12.56150023</v>
      </c>
      <c r="R19" s="83">
        <v>13.043212410000001</v>
      </c>
      <c r="S19" s="83">
        <v>8.5536340053001627</v>
      </c>
      <c r="AL19" s="25"/>
      <c r="AM19" s="25"/>
      <c r="AN19" s="25"/>
      <c r="AO19" s="25"/>
      <c r="AP19" s="25"/>
      <c r="AQ19" s="25"/>
      <c r="AR19" s="25"/>
      <c r="AS19" s="25"/>
      <c r="AT19" s="25"/>
      <c r="AU19" s="25"/>
      <c r="AV19" s="25"/>
      <c r="AW19" s="25"/>
      <c r="AX19" s="25"/>
      <c r="AY19" s="25"/>
      <c r="AZ19" s="25"/>
      <c r="BA19" s="25"/>
      <c r="BB19" s="25"/>
    </row>
    <row r="20" spans="1:54" s="18" customFormat="1" ht="36" customHeight="1" x14ac:dyDescent="0.25">
      <c r="A20" s="17"/>
      <c r="B20" s="191" t="s">
        <v>258</v>
      </c>
      <c r="C20" s="191"/>
      <c r="D20" s="80">
        <v>49.541332000000004</v>
      </c>
      <c r="E20" s="80">
        <v>49.43882</v>
      </c>
      <c r="F20" s="80">
        <v>49.000048</v>
      </c>
      <c r="G20" s="80">
        <v>49.347402000000002</v>
      </c>
      <c r="H20" s="80">
        <v>46.089550000000003</v>
      </c>
      <c r="I20" s="80">
        <v>48.958767999999999</v>
      </c>
      <c r="J20" s="80">
        <v>49.318247999999997</v>
      </c>
      <c r="K20" s="80">
        <v>49.238267999999998</v>
      </c>
      <c r="L20" s="80">
        <v>50.042970000000004</v>
      </c>
      <c r="M20" s="80">
        <v>49.220208</v>
      </c>
      <c r="N20" s="80">
        <v>49.810684000000002</v>
      </c>
      <c r="O20" s="80">
        <v>48.539861999999999</v>
      </c>
      <c r="P20" s="80">
        <v>48.344316059999997</v>
      </c>
      <c r="Q20" s="80">
        <v>50.066069089999999</v>
      </c>
      <c r="R20" s="80">
        <v>49.061160300000004</v>
      </c>
      <c r="S20" s="80">
        <v>100</v>
      </c>
      <c r="T20" s="17"/>
      <c r="Y20" s="26"/>
      <c r="AA20" s="19"/>
      <c r="AB20" s="19"/>
      <c r="AC20" s="19"/>
      <c r="AD20" s="19"/>
      <c r="AE20" s="19"/>
      <c r="AI20" s="14"/>
      <c r="AL20" s="21"/>
      <c r="AM20" s="21"/>
      <c r="AN20" s="21"/>
      <c r="AO20" s="21"/>
      <c r="AP20" s="21"/>
      <c r="AQ20" s="21"/>
      <c r="AR20" s="21"/>
      <c r="AS20" s="21"/>
      <c r="AT20" s="21"/>
      <c r="AU20" s="21"/>
      <c r="AV20" s="21"/>
      <c r="AW20" s="21"/>
      <c r="AX20" s="21"/>
      <c r="AY20" s="21"/>
      <c r="AZ20" s="21"/>
      <c r="BA20" s="21"/>
      <c r="BB20" s="21"/>
    </row>
    <row r="21" spans="1:54" s="24" customFormat="1" ht="22.5" customHeight="1" x14ac:dyDescent="0.25">
      <c r="B21" s="81"/>
      <c r="C21" s="81" t="s">
        <v>4</v>
      </c>
      <c r="D21" s="83">
        <v>0.68154999999999999</v>
      </c>
      <c r="E21" s="83">
        <v>0.61343800000000004</v>
      </c>
      <c r="F21" s="83">
        <v>0.53001799999999999</v>
      </c>
      <c r="G21" s="83">
        <v>0.45949800000000002</v>
      </c>
      <c r="H21" s="83">
        <v>0.40523200000000004</v>
      </c>
      <c r="I21" s="83">
        <v>0.47480600000000001</v>
      </c>
      <c r="J21" s="83">
        <v>0.64035600000000004</v>
      </c>
      <c r="K21" s="83">
        <v>0.62651000000000001</v>
      </c>
      <c r="L21" s="83">
        <v>0.54953999999999992</v>
      </c>
      <c r="M21" s="83">
        <v>0.55246400000000007</v>
      </c>
      <c r="N21" s="83">
        <v>0.57396400000000003</v>
      </c>
      <c r="O21" s="83">
        <v>0.58961600000000003</v>
      </c>
      <c r="P21" s="83">
        <v>0.63551601000000002</v>
      </c>
      <c r="Q21" s="83">
        <v>0.54644266000000008</v>
      </c>
      <c r="R21" s="83">
        <v>0.58480186000000001</v>
      </c>
      <c r="S21" s="83">
        <v>1.1919853840065009</v>
      </c>
      <c r="AL21" s="25"/>
      <c r="AM21" s="25"/>
      <c r="AN21" s="25"/>
      <c r="AO21" s="25"/>
      <c r="AP21" s="25"/>
      <c r="AQ21" s="25"/>
      <c r="AR21" s="25"/>
      <c r="AS21" s="25"/>
      <c r="AT21" s="25"/>
      <c r="AU21" s="25"/>
      <c r="AV21" s="25"/>
      <c r="AW21" s="25"/>
      <c r="AX21" s="25"/>
      <c r="AY21" s="25"/>
      <c r="AZ21" s="25"/>
      <c r="BA21" s="25"/>
      <c r="BB21" s="25"/>
    </row>
    <row r="22" spans="1:54" s="115" customFormat="1" ht="22.5" customHeight="1" x14ac:dyDescent="0.25">
      <c r="B22" s="121"/>
      <c r="C22" s="81" t="s">
        <v>0</v>
      </c>
      <c r="D22" s="83">
        <v>1.9839339999999999</v>
      </c>
      <c r="E22" s="83">
        <v>1.8713599999999999</v>
      </c>
      <c r="F22" s="83">
        <v>1.890882</v>
      </c>
      <c r="G22" s="83">
        <v>1.8820239999999999</v>
      </c>
      <c r="H22" s="83">
        <v>1.763258</v>
      </c>
      <c r="I22" s="83">
        <v>2.0431880000000002</v>
      </c>
      <c r="J22" s="83">
        <v>2.5362260000000001</v>
      </c>
      <c r="K22" s="83">
        <v>1.957274</v>
      </c>
      <c r="L22" s="83">
        <v>1.582314</v>
      </c>
      <c r="M22" s="83">
        <v>1.1312439999999999</v>
      </c>
      <c r="N22" s="83">
        <v>1.817696</v>
      </c>
      <c r="O22" s="83">
        <v>3.0083660000000001</v>
      </c>
      <c r="P22" s="83">
        <v>3.4777528000000002</v>
      </c>
      <c r="Q22" s="83">
        <v>2.6262871300000001</v>
      </c>
      <c r="R22" s="83">
        <v>3.5347294300000001</v>
      </c>
      <c r="S22" s="83">
        <v>7.2047407937068293</v>
      </c>
      <c r="AL22" s="124"/>
      <c r="AM22" s="124"/>
      <c r="AN22" s="124"/>
      <c r="AO22" s="124"/>
      <c r="AP22" s="124"/>
      <c r="AQ22" s="124"/>
      <c r="AR22" s="124"/>
      <c r="AS22" s="124"/>
      <c r="AT22" s="124"/>
      <c r="AU22" s="124"/>
      <c r="AV22" s="124"/>
      <c r="AW22" s="124"/>
      <c r="AX22" s="124"/>
      <c r="AY22" s="124"/>
      <c r="AZ22" s="124"/>
      <c r="BA22" s="124"/>
      <c r="BB22" s="124"/>
    </row>
    <row r="23" spans="1:54" s="24" customFormat="1" ht="22.5" customHeight="1" x14ac:dyDescent="0.25">
      <c r="B23" s="81"/>
      <c r="C23" s="81" t="s">
        <v>5</v>
      </c>
      <c r="D23" s="83">
        <v>2.6406300000000003</v>
      </c>
      <c r="E23" s="83">
        <v>2.2707440000000001</v>
      </c>
      <c r="F23" s="83">
        <v>2.4249420000000002</v>
      </c>
      <c r="G23" s="83">
        <v>2.2733240000000001</v>
      </c>
      <c r="H23" s="83">
        <v>2.0656340000000002</v>
      </c>
      <c r="I23" s="83">
        <v>2.26309</v>
      </c>
      <c r="J23" s="83">
        <v>1.7448540000000001</v>
      </c>
      <c r="K23" s="83">
        <v>2.0747499999999999</v>
      </c>
      <c r="L23" s="83">
        <v>2.2645520000000001</v>
      </c>
      <c r="M23" s="83">
        <v>1.188348</v>
      </c>
      <c r="N23" s="83">
        <v>1.2501820000000001</v>
      </c>
      <c r="O23" s="83">
        <v>1.063304</v>
      </c>
      <c r="P23" s="83">
        <v>1.29499049</v>
      </c>
      <c r="Q23" s="83">
        <v>0.90679209999999999</v>
      </c>
      <c r="R23" s="83">
        <v>0.34426434</v>
      </c>
      <c r="S23" s="83">
        <v>0.70170443971338359</v>
      </c>
      <c r="AL23" s="25"/>
      <c r="AM23" s="25"/>
      <c r="AN23" s="25"/>
      <c r="AO23" s="25"/>
      <c r="AP23" s="25"/>
      <c r="AQ23" s="25"/>
      <c r="AR23" s="25"/>
      <c r="AS23" s="25"/>
      <c r="AT23" s="25"/>
      <c r="AU23" s="25"/>
      <c r="AV23" s="25"/>
      <c r="AW23" s="25"/>
      <c r="AX23" s="25"/>
      <c r="AY23" s="25"/>
      <c r="AZ23" s="25"/>
      <c r="BA23" s="25"/>
      <c r="BB23" s="25"/>
    </row>
    <row r="24" spans="1:54" s="24" customFormat="1" ht="22.5" customHeight="1" x14ac:dyDescent="0.25">
      <c r="B24" s="81"/>
      <c r="C24" s="81" t="s">
        <v>1</v>
      </c>
      <c r="D24" s="83">
        <v>38.831493999999999</v>
      </c>
      <c r="E24" s="83">
        <v>38.716425999999998</v>
      </c>
      <c r="F24" s="83">
        <v>37.816780000000001</v>
      </c>
      <c r="G24" s="83">
        <v>37.792442000000001</v>
      </c>
      <c r="H24" s="83">
        <v>35.237296000000001</v>
      </c>
      <c r="I24" s="83">
        <v>36.852805999999994</v>
      </c>
      <c r="J24" s="83">
        <v>38.045368000000003</v>
      </c>
      <c r="K24" s="83">
        <v>36.584916</v>
      </c>
      <c r="L24" s="83">
        <v>36.436910000000005</v>
      </c>
      <c r="M24" s="83">
        <v>37.537194000000007</v>
      </c>
      <c r="N24" s="83">
        <v>37.618807999999994</v>
      </c>
      <c r="O24" s="83">
        <v>34.674769999999995</v>
      </c>
      <c r="P24" s="83">
        <v>34.258885090000007</v>
      </c>
      <c r="Q24" s="83">
        <v>35.512995830000001</v>
      </c>
      <c r="R24" s="83">
        <v>34.313344559999997</v>
      </c>
      <c r="S24" s="83">
        <v>69.939936907688661</v>
      </c>
      <c r="AL24" s="25"/>
      <c r="AM24" s="25"/>
      <c r="AN24" s="25"/>
      <c r="AO24" s="25"/>
      <c r="AP24" s="25"/>
      <c r="AQ24" s="25"/>
      <c r="AR24" s="25"/>
      <c r="AS24" s="25"/>
      <c r="AT24" s="25"/>
      <c r="AU24" s="25"/>
      <c r="AV24" s="25"/>
      <c r="AW24" s="25"/>
      <c r="AX24" s="25"/>
      <c r="AY24" s="25"/>
      <c r="AZ24" s="25"/>
      <c r="BA24" s="25"/>
      <c r="BB24" s="25"/>
    </row>
    <row r="25" spans="1:54" s="24" customFormat="1" ht="22.5" customHeight="1" x14ac:dyDescent="0.25">
      <c r="B25" s="81"/>
      <c r="C25" s="81" t="s">
        <v>6</v>
      </c>
      <c r="D25" s="83">
        <v>4.8445519999999993</v>
      </c>
      <c r="E25" s="83">
        <v>5.309812</v>
      </c>
      <c r="F25" s="83">
        <v>5.4402740000000005</v>
      </c>
      <c r="G25" s="83">
        <v>5.8796480000000004</v>
      </c>
      <c r="H25" s="83">
        <v>5.3290759999999997</v>
      </c>
      <c r="I25" s="83">
        <v>5.8072359999999996</v>
      </c>
      <c r="J25" s="83">
        <v>4.3653599999999999</v>
      </c>
      <c r="K25" s="83">
        <v>5.5593839999999997</v>
      </c>
      <c r="L25" s="83">
        <v>6.6172700000000004</v>
      </c>
      <c r="M25" s="83">
        <v>5.9831059999999994</v>
      </c>
      <c r="N25" s="83">
        <v>5.1946580000000004</v>
      </c>
      <c r="O25" s="83">
        <v>5.6488239999999994</v>
      </c>
      <c r="P25" s="83">
        <v>4.7392734699999997</v>
      </c>
      <c r="Q25" s="83">
        <v>6.0677733700000003</v>
      </c>
      <c r="R25" s="83">
        <v>5.3323012799999994</v>
      </c>
      <c r="S25" s="83">
        <v>10.868681554602366</v>
      </c>
      <c r="AL25" s="25"/>
      <c r="AM25" s="25"/>
      <c r="AN25" s="25"/>
      <c r="AO25" s="25"/>
      <c r="AP25" s="25"/>
      <c r="AQ25" s="25"/>
      <c r="AR25" s="25"/>
      <c r="AS25" s="25"/>
      <c r="AT25" s="25"/>
      <c r="AU25" s="25"/>
      <c r="AV25" s="25"/>
      <c r="AW25" s="25"/>
      <c r="AX25" s="25"/>
      <c r="AY25" s="25"/>
      <c r="AZ25" s="25"/>
      <c r="BA25" s="25"/>
      <c r="BB25" s="25"/>
    </row>
    <row r="26" spans="1:54" s="24" customFormat="1" ht="22.5" customHeight="1" x14ac:dyDescent="0.25">
      <c r="B26" s="81"/>
      <c r="C26" s="81" t="s">
        <v>7</v>
      </c>
      <c r="D26" s="83">
        <v>0.43412799999999996</v>
      </c>
      <c r="E26" s="83">
        <v>0.428452</v>
      </c>
      <c r="F26" s="83">
        <v>0.47944999999999999</v>
      </c>
      <c r="G26" s="83">
        <v>0.50645399999999996</v>
      </c>
      <c r="H26" s="83">
        <v>0.53440399999999999</v>
      </c>
      <c r="I26" s="83">
        <v>0.55650599999999995</v>
      </c>
      <c r="J26" s="83">
        <v>0.65110599999999996</v>
      </c>
      <c r="K26" s="83">
        <v>0.65729800000000005</v>
      </c>
      <c r="L26" s="83">
        <v>0.64783799999999991</v>
      </c>
      <c r="M26" s="83">
        <v>0.67914200000000002</v>
      </c>
      <c r="N26" s="83">
        <v>0.74415799999999999</v>
      </c>
      <c r="O26" s="83">
        <v>0.86369799999999997</v>
      </c>
      <c r="P26" s="83">
        <v>0.87475674000000003</v>
      </c>
      <c r="Q26" s="83">
        <v>0.92177186</v>
      </c>
      <c r="R26" s="83">
        <v>0.77725688999999998</v>
      </c>
      <c r="S26" s="83">
        <v>1.5842611247822442</v>
      </c>
      <c r="AL26" s="25"/>
      <c r="AM26" s="25"/>
      <c r="AN26" s="25"/>
      <c r="AO26" s="25"/>
      <c r="AP26" s="25"/>
      <c r="AQ26" s="25"/>
      <c r="AR26" s="25"/>
      <c r="AS26" s="25"/>
      <c r="AT26" s="25"/>
      <c r="AU26" s="25"/>
      <c r="AV26" s="25"/>
      <c r="AW26" s="25"/>
      <c r="AX26" s="25"/>
      <c r="AY26" s="25"/>
      <c r="AZ26" s="25"/>
      <c r="BA26" s="25"/>
      <c r="BB26" s="25"/>
    </row>
    <row r="27" spans="1:54" s="24" customFormat="1" ht="22.5" customHeight="1" x14ac:dyDescent="0.25">
      <c r="B27" s="81"/>
      <c r="C27" s="81" t="s">
        <v>8</v>
      </c>
      <c r="D27" s="83">
        <v>8.2732E-2</v>
      </c>
      <c r="E27" s="83">
        <v>0.18765199999999999</v>
      </c>
      <c r="F27" s="83">
        <v>0.35002</v>
      </c>
      <c r="G27" s="83">
        <v>0.48968400000000001</v>
      </c>
      <c r="H27" s="83">
        <v>0.68043200000000004</v>
      </c>
      <c r="I27" s="83">
        <v>0.85526999999999997</v>
      </c>
      <c r="J27" s="83">
        <v>1.0409439999999999</v>
      </c>
      <c r="K27" s="83">
        <v>1.288624</v>
      </c>
      <c r="L27" s="83">
        <v>1.385116</v>
      </c>
      <c r="M27" s="83">
        <v>1.4893479999999999</v>
      </c>
      <c r="N27" s="83">
        <v>1.833434</v>
      </c>
      <c r="O27" s="83">
        <v>1.846678</v>
      </c>
      <c r="P27" s="83">
        <v>2.1251244099999997</v>
      </c>
      <c r="Q27" s="83">
        <v>2.4696428500000001</v>
      </c>
      <c r="R27" s="83">
        <v>3.0321224999999998</v>
      </c>
      <c r="S27" s="83">
        <v>6.1802910519423637</v>
      </c>
      <c r="AL27" s="25"/>
      <c r="AM27" s="25"/>
      <c r="AN27" s="25"/>
      <c r="AO27" s="25"/>
      <c r="AP27" s="25"/>
      <c r="AQ27" s="25"/>
      <c r="AR27" s="25"/>
      <c r="AS27" s="25"/>
      <c r="AT27" s="25"/>
      <c r="AU27" s="25"/>
      <c r="AV27" s="25"/>
      <c r="AW27" s="25"/>
      <c r="AX27" s="25"/>
      <c r="AY27" s="25"/>
      <c r="AZ27" s="25"/>
      <c r="BA27" s="25"/>
      <c r="BB27" s="25"/>
    </row>
    <row r="28" spans="1:54" s="24" customFormat="1" ht="22.5" customHeight="1" x14ac:dyDescent="0.25">
      <c r="B28" s="81"/>
      <c r="C28" s="81" t="s">
        <v>3</v>
      </c>
      <c r="D28" s="83">
        <v>9.459999999999999E-4</v>
      </c>
      <c r="E28" s="83">
        <v>1.0319999999999999E-3</v>
      </c>
      <c r="F28" s="83">
        <v>1.5480000000000001E-3</v>
      </c>
      <c r="G28" s="83">
        <v>3.6120000000000002E-3</v>
      </c>
      <c r="H28" s="83">
        <v>1.4964E-2</v>
      </c>
      <c r="I28" s="83">
        <v>5.3319999999999999E-2</v>
      </c>
      <c r="J28" s="83">
        <v>0.20063800000000001</v>
      </c>
      <c r="K28" s="83">
        <v>0.38080799999999998</v>
      </c>
      <c r="L28" s="83">
        <v>0.44651200000000002</v>
      </c>
      <c r="M28" s="83">
        <v>0.54962599999999995</v>
      </c>
      <c r="N28" s="83">
        <v>0.66649999999999998</v>
      </c>
      <c r="O28" s="83">
        <v>0.744502</v>
      </c>
      <c r="P28" s="83">
        <v>0.82326440999999995</v>
      </c>
      <c r="Q28" s="83">
        <v>0.90776966000000003</v>
      </c>
      <c r="R28" s="83">
        <v>1.0320153299999999</v>
      </c>
      <c r="S28" s="83">
        <v>2.1035281752192878</v>
      </c>
      <c r="AL28" s="25"/>
      <c r="AM28" s="25"/>
      <c r="AN28" s="25"/>
      <c r="AO28" s="25"/>
      <c r="AP28" s="25"/>
      <c r="AQ28" s="25"/>
      <c r="AR28" s="25"/>
      <c r="AS28" s="25"/>
      <c r="AT28" s="25"/>
      <c r="AU28" s="25"/>
      <c r="AV28" s="25"/>
      <c r="AW28" s="25"/>
      <c r="AX28" s="25"/>
      <c r="AY28" s="25"/>
      <c r="AZ28" s="25"/>
      <c r="BA28" s="25"/>
      <c r="BB28" s="25"/>
    </row>
    <row r="29" spans="1:54" s="24" customFormat="1" ht="27" customHeight="1" x14ac:dyDescent="0.25">
      <c r="B29" s="81"/>
      <c r="C29" s="82" t="s">
        <v>18</v>
      </c>
      <c r="D29" s="83">
        <v>4.1366000000003567E-2</v>
      </c>
      <c r="E29" s="83">
        <v>3.990399999999994E-2</v>
      </c>
      <c r="F29" s="83">
        <v>6.6133999999998139E-2</v>
      </c>
      <c r="G29" s="83">
        <v>6.0716000000006431E-2</v>
      </c>
      <c r="H29" s="83">
        <v>5.9253999999995699E-2</v>
      </c>
      <c r="I29" s="83">
        <v>5.2546000000006643E-2</v>
      </c>
      <c r="J29" s="83">
        <v>9.3395999999991375E-2</v>
      </c>
      <c r="K29" s="83">
        <v>0.10870400000000302</v>
      </c>
      <c r="L29" s="83">
        <v>0.11291800000000052</v>
      </c>
      <c r="M29" s="83">
        <v>0.10973599999999806</v>
      </c>
      <c r="N29" s="83">
        <v>0.11128400000001903</v>
      </c>
      <c r="O29" s="83">
        <v>0.10010400000000885</v>
      </c>
      <c r="P29" s="83">
        <v>0.11475263999999186</v>
      </c>
      <c r="Q29" s="83">
        <v>0.106593629999999</v>
      </c>
      <c r="R29" s="83">
        <v>0.11032411000001474</v>
      </c>
      <c r="S29" s="83">
        <v>0.2248705683383822</v>
      </c>
      <c r="AL29" s="25"/>
      <c r="AM29" s="25"/>
      <c r="AN29" s="25"/>
      <c r="AO29" s="25"/>
      <c r="AP29" s="25"/>
      <c r="AQ29" s="25"/>
      <c r="AR29" s="25"/>
      <c r="AS29" s="25"/>
      <c r="AT29" s="25"/>
      <c r="AU29" s="25"/>
      <c r="AV29" s="25"/>
      <c r="AW29" s="25"/>
      <c r="AX29" s="25"/>
      <c r="AY29" s="25"/>
      <c r="AZ29" s="25"/>
      <c r="BA29" s="25"/>
      <c r="BB29" s="25"/>
    </row>
    <row r="30" spans="1:54" s="18" customFormat="1" ht="36" customHeight="1" x14ac:dyDescent="0.25">
      <c r="A30" s="17"/>
      <c r="B30" s="191" t="s">
        <v>259</v>
      </c>
      <c r="C30" s="191"/>
      <c r="D30" s="80">
        <v>169.65740001</v>
      </c>
      <c r="E30" s="80">
        <v>167.90577598000002</v>
      </c>
      <c r="F30" s="80">
        <v>164.32107414000001</v>
      </c>
      <c r="G30" s="80">
        <v>164.86353657000001</v>
      </c>
      <c r="H30" s="80">
        <v>157.53022860999999</v>
      </c>
      <c r="I30" s="80">
        <v>161.58184978</v>
      </c>
      <c r="J30" s="80">
        <v>154.36797887</v>
      </c>
      <c r="K30" s="80">
        <v>158.70049878</v>
      </c>
      <c r="L30" s="80">
        <v>161.09687435999999</v>
      </c>
      <c r="M30" s="80">
        <v>151.43977229000001</v>
      </c>
      <c r="N30" s="80">
        <v>153.42014678000001</v>
      </c>
      <c r="O30" s="80">
        <v>155.24850848</v>
      </c>
      <c r="P30" s="80">
        <v>155.98921547</v>
      </c>
      <c r="Q30" s="80">
        <v>153.33217324999998</v>
      </c>
      <c r="R30" s="80">
        <v>152.48738023999999</v>
      </c>
      <c r="S30" s="80">
        <v>100</v>
      </c>
      <c r="T30" s="17"/>
      <c r="AA30" s="19"/>
      <c r="AB30" s="19"/>
      <c r="AC30" s="19"/>
      <c r="AD30" s="19"/>
      <c r="AE30" s="19"/>
      <c r="AI30" s="14"/>
      <c r="AL30" s="21"/>
      <c r="AM30" s="21"/>
      <c r="AN30" s="21"/>
      <c r="AO30" s="21"/>
      <c r="AP30" s="21"/>
      <c r="AQ30" s="21"/>
      <c r="AR30" s="21"/>
      <c r="AS30" s="21"/>
      <c r="AT30" s="21"/>
      <c r="AU30" s="21"/>
      <c r="AV30" s="21"/>
      <c r="AW30" s="21"/>
      <c r="AX30" s="21"/>
      <c r="AY30" s="21"/>
      <c r="AZ30" s="21"/>
      <c r="BA30" s="21"/>
      <c r="BB30" s="21"/>
    </row>
    <row r="31" spans="1:54" s="115" customFormat="1" ht="22.5" customHeight="1" x14ac:dyDescent="0.25">
      <c r="A31" s="120"/>
      <c r="B31" s="121"/>
      <c r="C31" s="81" t="s">
        <v>11</v>
      </c>
      <c r="D31" s="83">
        <v>35.826623730000001</v>
      </c>
      <c r="E31" s="83">
        <v>34.938466990000002</v>
      </c>
      <c r="F31" s="83">
        <v>35.656373099999996</v>
      </c>
      <c r="G31" s="83">
        <v>34.96329265</v>
      </c>
      <c r="H31" s="83">
        <v>28.62231542</v>
      </c>
      <c r="I31" s="83">
        <v>30.630030180000002</v>
      </c>
      <c r="J31" s="83">
        <v>30.884414059999997</v>
      </c>
      <c r="K31" s="83">
        <v>30.36960006</v>
      </c>
      <c r="L31" s="83">
        <v>30.559554069999997</v>
      </c>
      <c r="M31" s="83">
        <v>29.677986600000001</v>
      </c>
      <c r="N31" s="83">
        <v>28.986054880000001</v>
      </c>
      <c r="O31" s="83">
        <v>29.738207470000003</v>
      </c>
      <c r="P31" s="83">
        <v>29.86405877</v>
      </c>
      <c r="Q31" s="83">
        <v>30.512530650000002</v>
      </c>
      <c r="R31" s="83">
        <v>30.57380337</v>
      </c>
      <c r="S31" s="83">
        <v>20.050054845115621</v>
      </c>
      <c r="AL31" s="124"/>
      <c r="AM31" s="124"/>
      <c r="AN31" s="124"/>
      <c r="AO31" s="124"/>
      <c r="AP31" s="124"/>
      <c r="AQ31" s="124"/>
      <c r="AR31" s="124"/>
      <c r="AS31" s="124"/>
      <c r="AT31" s="124"/>
      <c r="AU31" s="124"/>
      <c r="AV31" s="124"/>
      <c r="AW31" s="124"/>
      <c r="AX31" s="124"/>
      <c r="AY31" s="124"/>
      <c r="AZ31" s="124"/>
      <c r="BA31" s="124"/>
      <c r="BB31" s="124"/>
    </row>
    <row r="32" spans="1:54" s="24" customFormat="1" ht="22.5" customHeight="1" x14ac:dyDescent="0.25">
      <c r="B32" s="81"/>
      <c r="C32" s="81" t="s">
        <v>20</v>
      </c>
      <c r="D32" s="83">
        <v>44.89182958</v>
      </c>
      <c r="E32" s="83">
        <v>45.090447470000001</v>
      </c>
      <c r="F32" s="83">
        <v>45.477513250000001</v>
      </c>
      <c r="G32" s="83">
        <v>44.401303110000001</v>
      </c>
      <c r="H32" s="83">
        <v>44.034154749999999</v>
      </c>
      <c r="I32" s="83">
        <v>44.053076060000002</v>
      </c>
      <c r="J32" s="83">
        <v>45.132026029999999</v>
      </c>
      <c r="K32" s="83">
        <v>44.94460127</v>
      </c>
      <c r="L32" s="83">
        <v>44.646125930000004</v>
      </c>
      <c r="M32" s="83">
        <v>44.855197829999994</v>
      </c>
      <c r="N32" s="83">
        <v>45.281799540000002</v>
      </c>
      <c r="O32" s="83">
        <v>45.240324749999999</v>
      </c>
      <c r="P32" s="83">
        <v>45.583505530000004</v>
      </c>
      <c r="Q32" s="83">
        <v>44.926198100000001</v>
      </c>
      <c r="R32" s="83">
        <v>44.653179100000003</v>
      </c>
      <c r="S32" s="83">
        <v>29.283196438761252</v>
      </c>
      <c r="AL32" s="25"/>
      <c r="AM32" s="25"/>
      <c r="AN32" s="25"/>
      <c r="AO32" s="25"/>
      <c r="AP32" s="25"/>
      <c r="AQ32" s="25"/>
      <c r="AR32" s="25"/>
      <c r="AS32" s="25"/>
      <c r="AT32" s="25"/>
      <c r="AU32" s="25"/>
      <c r="AV32" s="25"/>
      <c r="AW32" s="25"/>
      <c r="AX32" s="25"/>
      <c r="AY32" s="25"/>
      <c r="AZ32" s="25"/>
      <c r="BA32" s="25"/>
      <c r="BB32" s="25"/>
    </row>
    <row r="33" spans="1:54" s="24" customFormat="1" ht="27" customHeight="1" x14ac:dyDescent="0.25">
      <c r="B33" s="81"/>
      <c r="C33" s="82" t="s">
        <v>12</v>
      </c>
      <c r="D33" s="83">
        <v>63.928209799999998</v>
      </c>
      <c r="E33" s="83">
        <v>62.631349300000004</v>
      </c>
      <c r="F33" s="83">
        <v>61.220596830000005</v>
      </c>
      <c r="G33" s="83">
        <v>65.001947549999997</v>
      </c>
      <c r="H33" s="83">
        <v>66.09046214</v>
      </c>
      <c r="I33" s="83">
        <v>68.402700379999999</v>
      </c>
      <c r="J33" s="83">
        <v>59.553402509999998</v>
      </c>
      <c r="K33" s="83">
        <v>64.848469170000001</v>
      </c>
      <c r="L33" s="83">
        <v>67.484434039999996</v>
      </c>
      <c r="M33" s="83">
        <v>57.909918900000001</v>
      </c>
      <c r="N33" s="83">
        <v>60.644244439999994</v>
      </c>
      <c r="O33" s="83">
        <v>62.656919930000001</v>
      </c>
      <c r="P33" s="83">
        <v>62.234981840000003</v>
      </c>
      <c r="Q33" s="83">
        <v>60.798606360000008</v>
      </c>
      <c r="R33" s="83">
        <v>60.525935169999997</v>
      </c>
      <c r="S33" s="83">
        <v>39.692422464559485</v>
      </c>
      <c r="AL33" s="25"/>
      <c r="AM33" s="25"/>
      <c r="AN33" s="25"/>
      <c r="AO33" s="25"/>
      <c r="AP33" s="25"/>
      <c r="AQ33" s="25"/>
      <c r="AR33" s="25"/>
      <c r="AS33" s="25"/>
      <c r="AT33" s="25"/>
      <c r="AU33" s="25"/>
      <c r="AV33" s="25"/>
      <c r="AW33" s="25"/>
      <c r="AX33" s="25"/>
      <c r="AY33" s="25"/>
      <c r="AZ33" s="25"/>
      <c r="BA33" s="25"/>
      <c r="BB33" s="25"/>
    </row>
    <row r="34" spans="1:54" s="18" customFormat="1" ht="36" customHeight="1" x14ac:dyDescent="0.2">
      <c r="A34" s="17"/>
      <c r="B34" s="191" t="s">
        <v>260</v>
      </c>
      <c r="C34" s="191"/>
      <c r="D34" s="80">
        <v>79.947228700000011</v>
      </c>
      <c r="E34" s="80">
        <v>79.648019199999993</v>
      </c>
      <c r="F34" s="80">
        <v>77.645837999999998</v>
      </c>
      <c r="G34" s="80">
        <v>75.265426500000004</v>
      </c>
      <c r="H34" s="80">
        <v>72.353387600000005</v>
      </c>
      <c r="I34" s="80">
        <v>71.083805999999996</v>
      </c>
      <c r="J34" s="80">
        <v>70.806689799999987</v>
      </c>
      <c r="K34" s="80">
        <v>70.1370383</v>
      </c>
      <c r="L34" s="80">
        <v>69.452739199999996</v>
      </c>
      <c r="M34" s="80">
        <v>68.306242800000007</v>
      </c>
      <c r="N34" s="80">
        <v>68.275144900000001</v>
      </c>
      <c r="O34" s="80">
        <v>66.891596699999994</v>
      </c>
      <c r="P34" s="80">
        <v>67.604799499999999</v>
      </c>
      <c r="Q34" s="80">
        <v>65.226520719999996</v>
      </c>
      <c r="R34" s="80">
        <v>64.936372779999999</v>
      </c>
      <c r="S34" s="80">
        <v>100</v>
      </c>
      <c r="T34" s="17"/>
      <c r="Z34" s="20"/>
      <c r="AA34" s="19"/>
      <c r="AB34" s="19"/>
      <c r="AC34" s="19"/>
      <c r="AD34" s="19"/>
      <c r="AE34" s="19"/>
      <c r="AI34" s="14"/>
      <c r="AL34" s="21"/>
      <c r="AM34" s="21"/>
      <c r="AN34" s="21"/>
      <c r="AO34" s="21"/>
      <c r="AP34" s="21"/>
      <c r="AQ34" s="21"/>
      <c r="AR34" s="21"/>
      <c r="AS34" s="21"/>
      <c r="AT34" s="21"/>
      <c r="AU34" s="21"/>
      <c r="AV34" s="21"/>
      <c r="AW34" s="21"/>
      <c r="AX34" s="21"/>
      <c r="AY34" s="21"/>
      <c r="AZ34" s="21"/>
      <c r="BA34" s="21"/>
      <c r="BB34" s="21"/>
    </row>
    <row r="35" spans="1:54" s="115" customFormat="1" ht="22.5" customHeight="1" x14ac:dyDescent="0.25">
      <c r="B35" s="121"/>
      <c r="C35" s="81" t="s">
        <v>11</v>
      </c>
      <c r="D35" s="83">
        <v>4.3796729999999995</v>
      </c>
      <c r="E35" s="83">
        <v>4.4877539999999998</v>
      </c>
      <c r="F35" s="83">
        <v>3.9624412000000002</v>
      </c>
      <c r="G35" s="83">
        <v>3.4693038</v>
      </c>
      <c r="H35" s="83">
        <v>3.1027304</v>
      </c>
      <c r="I35" s="83">
        <v>2.8745352</v>
      </c>
      <c r="J35" s="83">
        <v>3.56318</v>
      </c>
      <c r="K35" s="83">
        <v>3.1659587</v>
      </c>
      <c r="L35" s="83">
        <v>2.8878219000000001</v>
      </c>
      <c r="M35" s="83">
        <v>2.7000198000000002</v>
      </c>
      <c r="N35" s="83">
        <v>2.7340200000000001</v>
      </c>
      <c r="O35" s="83">
        <v>2.7166676999999999</v>
      </c>
      <c r="P35" s="83">
        <v>2.4636642000000002</v>
      </c>
      <c r="Q35" s="83">
        <v>2.33719287</v>
      </c>
      <c r="R35" s="83">
        <v>2.6548363199999998</v>
      </c>
      <c r="S35" s="83">
        <v>4.0883655897972684</v>
      </c>
      <c r="AL35" s="124"/>
      <c r="AM35" s="124"/>
      <c r="AN35" s="124"/>
      <c r="AO35" s="124"/>
      <c r="AP35" s="124"/>
      <c r="AQ35" s="124"/>
      <c r="AR35" s="124"/>
      <c r="AS35" s="124"/>
      <c r="AT35" s="124"/>
      <c r="AU35" s="124"/>
      <c r="AV35" s="124"/>
      <c r="AW35" s="124"/>
      <c r="AX35" s="124"/>
      <c r="AY35" s="124"/>
      <c r="AZ35" s="124"/>
      <c r="BA35" s="124"/>
      <c r="BB35" s="124"/>
    </row>
    <row r="36" spans="1:54" s="24" customFormat="1" ht="22.5" customHeight="1" x14ac:dyDescent="0.25">
      <c r="B36" s="81"/>
      <c r="C36" s="81" t="s">
        <v>20</v>
      </c>
      <c r="D36" s="83">
        <v>43.442743199999995</v>
      </c>
      <c r="E36" s="83">
        <v>43.502573499999997</v>
      </c>
      <c r="F36" s="83">
        <v>43.164405000000002</v>
      </c>
      <c r="G36" s="83">
        <v>41.180728999999999</v>
      </c>
      <c r="H36" s="83">
        <v>40.675572899999999</v>
      </c>
      <c r="I36" s="83">
        <v>40.739590900000003</v>
      </c>
      <c r="J36" s="83">
        <v>41.782097199999995</v>
      </c>
      <c r="K36" s="83">
        <v>41.336030800000003</v>
      </c>
      <c r="L36" s="83">
        <v>40.994106299999999</v>
      </c>
      <c r="M36" s="83">
        <v>40.987221400000003</v>
      </c>
      <c r="N36" s="83">
        <v>41.342718900000001</v>
      </c>
      <c r="O36" s="83">
        <v>41.203480799999994</v>
      </c>
      <c r="P36" s="83">
        <v>41.3092434</v>
      </c>
      <c r="Q36" s="83">
        <v>40.617144289999999</v>
      </c>
      <c r="R36" s="83">
        <v>40.384127939999999</v>
      </c>
      <c r="S36" s="83">
        <v>62.190304464369561</v>
      </c>
      <c r="AL36" s="25"/>
      <c r="AM36" s="25"/>
      <c r="AN36" s="25"/>
      <c r="AO36" s="25"/>
      <c r="AP36" s="25"/>
      <c r="AQ36" s="25"/>
      <c r="AR36" s="25"/>
      <c r="AS36" s="25"/>
      <c r="AT36" s="25"/>
      <c r="AU36" s="25"/>
      <c r="AV36" s="25"/>
      <c r="AW36" s="25"/>
      <c r="AX36" s="25"/>
      <c r="AY36" s="25"/>
      <c r="AZ36" s="25"/>
      <c r="BA36" s="25"/>
      <c r="BB36" s="25"/>
    </row>
    <row r="37" spans="1:54" s="24" customFormat="1" ht="27" customHeight="1" x14ac:dyDescent="0.25">
      <c r="B37" s="81"/>
      <c r="C37" s="82" t="s">
        <v>12</v>
      </c>
      <c r="D37" s="83">
        <v>13.6942459</v>
      </c>
      <c r="E37" s="83">
        <v>12.487208899999999</v>
      </c>
      <c r="F37" s="83">
        <v>10.800017799999999</v>
      </c>
      <c r="G37" s="83">
        <v>12.361048500000001</v>
      </c>
      <c r="H37" s="83">
        <v>11.928317100000001</v>
      </c>
      <c r="I37" s="83">
        <v>11.067974900000001</v>
      </c>
      <c r="J37" s="83">
        <v>9.0225022999999993</v>
      </c>
      <c r="K37" s="83">
        <v>9.5022426000000006</v>
      </c>
      <c r="L37" s="83">
        <v>9.6261785</v>
      </c>
      <c r="M37" s="83">
        <v>8.1338487999999991</v>
      </c>
      <c r="N37" s="83">
        <v>8.2569268000000005</v>
      </c>
      <c r="O37" s="83">
        <v>7.9879957000000008</v>
      </c>
      <c r="P37" s="83">
        <v>8.0824220000000011</v>
      </c>
      <c r="Q37" s="83">
        <v>7.7651574999999999</v>
      </c>
      <c r="R37" s="83">
        <v>7.728278490000001</v>
      </c>
      <c r="S37" s="83">
        <v>11.901309172569404</v>
      </c>
      <c r="AL37" s="25"/>
      <c r="AM37" s="25"/>
      <c r="AN37" s="25"/>
      <c r="AO37" s="25"/>
      <c r="AP37" s="25"/>
      <c r="AQ37" s="25"/>
      <c r="AR37" s="25"/>
      <c r="AS37" s="25"/>
      <c r="AT37" s="25"/>
      <c r="AU37" s="25"/>
      <c r="AV37" s="25"/>
      <c r="AW37" s="25"/>
      <c r="AX37" s="25"/>
      <c r="AY37" s="25"/>
      <c r="AZ37" s="25"/>
      <c r="BA37" s="25"/>
      <c r="BB37" s="25"/>
    </row>
    <row r="38" spans="1:54" s="18" customFormat="1" ht="36" customHeight="1" x14ac:dyDescent="0.25">
      <c r="A38" s="17"/>
      <c r="B38" s="191" t="s">
        <v>261</v>
      </c>
      <c r="C38" s="191"/>
      <c r="D38" s="80">
        <v>34.470884439999999</v>
      </c>
      <c r="E38" s="80">
        <v>33.61161053</v>
      </c>
      <c r="F38" s="80">
        <v>31.9202406</v>
      </c>
      <c r="G38" s="80">
        <v>33.016215010000003</v>
      </c>
      <c r="H38" s="80">
        <v>31.077365520000001</v>
      </c>
      <c r="I38" s="80">
        <v>32.980238319999998</v>
      </c>
      <c r="J38" s="80">
        <v>29.45909876</v>
      </c>
      <c r="K38" s="80">
        <v>31.39134791</v>
      </c>
      <c r="L38" s="80">
        <v>32.86693889</v>
      </c>
      <c r="M38" s="80">
        <v>27.882446999999999</v>
      </c>
      <c r="N38" s="80">
        <v>28.826598910000001</v>
      </c>
      <c r="O38" s="80">
        <v>30.239178500000001</v>
      </c>
      <c r="P38" s="80">
        <v>29.745054530000001</v>
      </c>
      <c r="Q38" s="80">
        <v>29.377939610000002</v>
      </c>
      <c r="R38" s="80">
        <v>28.519229249999999</v>
      </c>
      <c r="S38" s="80">
        <v>100</v>
      </c>
      <c r="T38" s="17"/>
      <c r="Y38" s="26"/>
      <c r="AA38" s="19"/>
      <c r="AB38" s="19"/>
      <c r="AC38" s="19"/>
      <c r="AD38" s="19"/>
      <c r="AE38" s="19"/>
      <c r="AI38" s="14"/>
      <c r="AL38" s="21"/>
      <c r="AM38" s="21"/>
      <c r="AN38" s="21"/>
      <c r="AO38" s="21"/>
      <c r="AP38" s="21"/>
      <c r="AQ38" s="21"/>
      <c r="AR38" s="21"/>
      <c r="AS38" s="21"/>
      <c r="AT38" s="21"/>
      <c r="AU38" s="21"/>
      <c r="AV38" s="21"/>
      <c r="AW38" s="21"/>
      <c r="AX38" s="21"/>
      <c r="AY38" s="21"/>
      <c r="AZ38" s="21"/>
      <c r="BA38" s="21"/>
      <c r="BB38" s="21"/>
    </row>
    <row r="39" spans="1:54" s="115" customFormat="1" ht="22.5" customHeight="1" x14ac:dyDescent="0.25">
      <c r="B39" s="121"/>
      <c r="C39" s="81" t="s">
        <v>11</v>
      </c>
      <c r="D39" s="83">
        <v>12.941396430000001</v>
      </c>
      <c r="E39" s="83">
        <v>12.643469619999999</v>
      </c>
      <c r="F39" s="83">
        <v>12.412918299999999</v>
      </c>
      <c r="G39" s="83">
        <v>12.784608550000002</v>
      </c>
      <c r="H39" s="83">
        <v>9.6109705200000004</v>
      </c>
      <c r="I39" s="83">
        <v>11.142444509999999</v>
      </c>
      <c r="J39" s="83">
        <v>10.286113909999999</v>
      </c>
      <c r="K39" s="83">
        <v>10.063001099999999</v>
      </c>
      <c r="L39" s="83">
        <v>10.56994285</v>
      </c>
      <c r="M39" s="83">
        <v>9.9924208799999992</v>
      </c>
      <c r="N39" s="83">
        <v>9.7389577000000003</v>
      </c>
      <c r="O39" s="83">
        <v>10.097868340000002</v>
      </c>
      <c r="P39" s="83">
        <v>9.739697790000001</v>
      </c>
      <c r="Q39" s="83">
        <v>10.08856402</v>
      </c>
      <c r="R39" s="83">
        <v>9.7936776299999995</v>
      </c>
      <c r="S39" s="83">
        <v>34.34061118604739</v>
      </c>
      <c r="AL39" s="124"/>
      <c r="AM39" s="124"/>
      <c r="AN39" s="124"/>
      <c r="AO39" s="124"/>
      <c r="AP39" s="124"/>
      <c r="AQ39" s="124"/>
      <c r="AR39" s="124"/>
      <c r="AS39" s="124"/>
      <c r="AT39" s="124"/>
      <c r="AU39" s="124"/>
      <c r="AV39" s="124"/>
      <c r="AW39" s="124"/>
      <c r="AX39" s="124"/>
      <c r="AY39" s="124"/>
      <c r="AZ39" s="124"/>
      <c r="BA39" s="124"/>
      <c r="BB39" s="124"/>
    </row>
    <row r="40" spans="1:54" s="24" customFormat="1" ht="22.5" customHeight="1" x14ac:dyDescent="0.25">
      <c r="B40" s="81"/>
      <c r="C40" s="81" t="s">
        <v>20</v>
      </c>
      <c r="D40" s="83">
        <v>1.616838E-2</v>
      </c>
      <c r="E40" s="83">
        <v>2.1569870000000001E-2</v>
      </c>
      <c r="F40" s="83">
        <v>2.4034150000000001E-2</v>
      </c>
      <c r="G40" s="83">
        <v>2.943571E-2</v>
      </c>
      <c r="H40" s="83">
        <v>2.946555E-2</v>
      </c>
      <c r="I40" s="83">
        <v>3.0788960000000001E-2</v>
      </c>
      <c r="J40" s="83">
        <v>4.0144329999999999E-2</v>
      </c>
      <c r="K40" s="83">
        <v>4.4658569999999995E-2</v>
      </c>
      <c r="L40" s="83">
        <v>5.007843E-2</v>
      </c>
      <c r="M40" s="83">
        <v>5.4406329999999996E-2</v>
      </c>
      <c r="N40" s="83">
        <v>5.792344E-2</v>
      </c>
      <c r="O40" s="83">
        <v>6.3107250000000004E-2</v>
      </c>
      <c r="P40" s="83">
        <v>7.1978890000000004E-2</v>
      </c>
      <c r="Q40" s="83">
        <v>8.4044190000000005E-2</v>
      </c>
      <c r="R40" s="83">
        <v>8.1587599999999996E-2</v>
      </c>
      <c r="S40" s="83">
        <v>0.28607926001366252</v>
      </c>
      <c r="AL40" s="25"/>
      <c r="AM40" s="25"/>
      <c r="AN40" s="25"/>
      <c r="AO40" s="25"/>
      <c r="AP40" s="25"/>
      <c r="AQ40" s="25"/>
      <c r="AR40" s="25"/>
      <c r="AS40" s="25"/>
      <c r="AT40" s="25"/>
      <c r="AU40" s="25"/>
      <c r="AV40" s="25"/>
      <c r="AW40" s="25"/>
      <c r="AX40" s="25"/>
      <c r="AY40" s="25"/>
      <c r="AZ40" s="25"/>
      <c r="BA40" s="25"/>
      <c r="BB40" s="25"/>
    </row>
    <row r="41" spans="1:54" s="24" customFormat="1" ht="27" customHeight="1" x14ac:dyDescent="0.25">
      <c r="B41" s="81"/>
      <c r="C41" s="82" t="s">
        <v>12</v>
      </c>
      <c r="D41" s="83">
        <v>20.012597809999999</v>
      </c>
      <c r="E41" s="83">
        <v>19.724357799999996</v>
      </c>
      <c r="F41" s="83">
        <v>18.11484261</v>
      </c>
      <c r="G41" s="83">
        <v>18.801473350000002</v>
      </c>
      <c r="H41" s="83">
        <v>20.182161220000001</v>
      </c>
      <c r="I41" s="83">
        <v>20.610124380000002</v>
      </c>
      <c r="J41" s="83">
        <v>17.915752990000001</v>
      </c>
      <c r="K41" s="83">
        <v>20.02491358</v>
      </c>
      <c r="L41" s="83">
        <v>20.97551417</v>
      </c>
      <c r="M41" s="83">
        <v>16.53967398</v>
      </c>
      <c r="N41" s="83">
        <v>17.701260099999999</v>
      </c>
      <c r="O41" s="83">
        <v>18.702628270000002</v>
      </c>
      <c r="P41" s="83">
        <v>18.614977360000001</v>
      </c>
      <c r="Q41" s="83">
        <v>17.836178459999999</v>
      </c>
      <c r="R41" s="83">
        <v>17.314831099999999</v>
      </c>
      <c r="S41" s="83">
        <v>60.712829748019928</v>
      </c>
      <c r="AL41" s="25"/>
      <c r="AM41" s="25"/>
      <c r="AN41" s="25"/>
      <c r="AO41" s="25"/>
      <c r="AP41" s="25"/>
      <c r="AQ41" s="25"/>
      <c r="AR41" s="25"/>
      <c r="AS41" s="25"/>
      <c r="AT41" s="25"/>
      <c r="AU41" s="25"/>
      <c r="AV41" s="25"/>
      <c r="AW41" s="25"/>
      <c r="AX41" s="25"/>
      <c r="AY41" s="25"/>
      <c r="AZ41" s="25"/>
      <c r="BA41" s="25"/>
      <c r="BB41" s="25"/>
    </row>
    <row r="42" spans="1:54" s="18" customFormat="1" ht="36" customHeight="1" x14ac:dyDescent="0.25">
      <c r="A42" s="17"/>
      <c r="B42" s="191" t="s">
        <v>262</v>
      </c>
      <c r="C42" s="191"/>
      <c r="D42" s="80">
        <v>79.947228700000011</v>
      </c>
      <c r="E42" s="80">
        <v>79.648019199999993</v>
      </c>
      <c r="F42" s="80">
        <v>77.645837999999998</v>
      </c>
      <c r="G42" s="80">
        <v>75.265426500000004</v>
      </c>
      <c r="H42" s="80">
        <v>72.353387600000005</v>
      </c>
      <c r="I42" s="80">
        <v>71.083805999999996</v>
      </c>
      <c r="J42" s="80">
        <v>70.806689799999987</v>
      </c>
      <c r="K42" s="80">
        <v>70.1370383</v>
      </c>
      <c r="L42" s="80">
        <v>69.452739199999996</v>
      </c>
      <c r="M42" s="80">
        <v>68.306242800000007</v>
      </c>
      <c r="N42" s="80">
        <v>68.275144900000001</v>
      </c>
      <c r="O42" s="80">
        <v>66.891596699999994</v>
      </c>
      <c r="P42" s="80">
        <v>67.604799499999999</v>
      </c>
      <c r="Q42" s="80">
        <v>65.226520719999996</v>
      </c>
      <c r="R42" s="80">
        <v>64.936372779999999</v>
      </c>
      <c r="S42" s="80">
        <v>100</v>
      </c>
      <c r="T42" s="17"/>
      <c r="AA42" s="19"/>
      <c r="AB42" s="19"/>
      <c r="AC42" s="19"/>
      <c r="AD42" s="19"/>
      <c r="AE42" s="19"/>
      <c r="AI42" s="14"/>
      <c r="AL42" s="21"/>
      <c r="AM42" s="21"/>
      <c r="AN42" s="21"/>
      <c r="AO42" s="21"/>
      <c r="AP42" s="21"/>
      <c r="AQ42" s="21"/>
      <c r="AR42" s="21"/>
      <c r="AS42" s="21"/>
      <c r="AT42" s="21"/>
      <c r="AU42" s="21"/>
      <c r="AV42" s="21"/>
      <c r="AW42" s="21"/>
      <c r="AX42" s="21"/>
      <c r="AY42" s="21"/>
      <c r="AZ42" s="21"/>
      <c r="BA42" s="21"/>
      <c r="BB42" s="21"/>
    </row>
    <row r="43" spans="1:54" s="115" customFormat="1" ht="22.5" customHeight="1" x14ac:dyDescent="0.25">
      <c r="B43" s="121"/>
      <c r="C43" s="81" t="s">
        <v>13</v>
      </c>
      <c r="D43" s="83">
        <v>11.2299174</v>
      </c>
      <c r="E43" s="83">
        <v>10.4953383</v>
      </c>
      <c r="F43" s="83">
        <v>9.7565556000000004</v>
      </c>
      <c r="G43" s="83">
        <v>8.706706500000001</v>
      </c>
      <c r="H43" s="83">
        <v>8.3872329000000008</v>
      </c>
      <c r="I43" s="83">
        <v>7.7440821</v>
      </c>
      <c r="J43" s="83">
        <v>7.6106178</v>
      </c>
      <c r="K43" s="83">
        <v>7.1776470000000003</v>
      </c>
      <c r="L43" s="83">
        <v>6.9506526000000006</v>
      </c>
      <c r="M43" s="83">
        <v>6.9926886000000001</v>
      </c>
      <c r="N43" s="83">
        <v>7.0788624000000002</v>
      </c>
      <c r="O43" s="83">
        <v>7.2375483000000003</v>
      </c>
      <c r="P43" s="83">
        <v>7.4729498999999997</v>
      </c>
      <c r="Q43" s="83">
        <v>7.7588729899999995</v>
      </c>
      <c r="R43" s="83">
        <v>8.1700932599999998</v>
      </c>
      <c r="S43" s="83">
        <v>12.581690214942739</v>
      </c>
      <c r="AL43" s="124"/>
      <c r="AM43" s="124"/>
      <c r="AN43" s="124"/>
      <c r="AO43" s="124"/>
      <c r="AP43" s="124"/>
      <c r="AQ43" s="124"/>
      <c r="AR43" s="124"/>
      <c r="AS43" s="124"/>
      <c r="AT43" s="124"/>
      <c r="AU43" s="124"/>
      <c r="AV43" s="124"/>
      <c r="AW43" s="124"/>
      <c r="AX43" s="124"/>
      <c r="AY43" s="124"/>
      <c r="AZ43" s="124"/>
      <c r="BA43" s="124"/>
      <c r="BB43" s="124"/>
    </row>
    <row r="44" spans="1:54" s="24" customFormat="1" ht="22.5" customHeight="1" x14ac:dyDescent="0.25">
      <c r="B44" s="81"/>
      <c r="C44" s="81" t="s">
        <v>2</v>
      </c>
      <c r="D44" s="83">
        <v>48.303777499999995</v>
      </c>
      <c r="E44" s="83">
        <v>47.953757500000002</v>
      </c>
      <c r="F44" s="83">
        <v>46.713425000000001</v>
      </c>
      <c r="G44" s="83">
        <v>46.623885000000001</v>
      </c>
      <c r="H44" s="83">
        <v>45.991</v>
      </c>
      <c r="I44" s="83">
        <v>45.898407500000005</v>
      </c>
      <c r="J44" s="83">
        <v>45.613507499999997</v>
      </c>
      <c r="K44" s="83">
        <v>45.891285000000003</v>
      </c>
      <c r="L44" s="83">
        <v>46.016437500000002</v>
      </c>
      <c r="M44" s="83">
        <v>44.607199999999999</v>
      </c>
      <c r="N44" s="83">
        <v>45.283837500000004</v>
      </c>
      <c r="O44" s="83">
        <v>44.474925000000006</v>
      </c>
      <c r="P44" s="83">
        <v>44.483065000000003</v>
      </c>
      <c r="Q44" s="83">
        <v>43.106746189999996</v>
      </c>
      <c r="R44" s="83">
        <v>42.27878827</v>
      </c>
      <c r="S44" s="83">
        <v>65.108022607356972</v>
      </c>
      <c r="AL44" s="25"/>
      <c r="AM44" s="25"/>
      <c r="AN44" s="25"/>
      <c r="AO44" s="25"/>
      <c r="AP44" s="25"/>
      <c r="AQ44" s="25"/>
      <c r="AR44" s="25"/>
      <c r="AS44" s="25"/>
      <c r="AT44" s="25"/>
      <c r="AU44" s="25"/>
      <c r="AV44" s="25"/>
      <c r="AW44" s="25"/>
      <c r="AX44" s="25"/>
      <c r="AY44" s="25"/>
      <c r="AZ44" s="25"/>
      <c r="BA44" s="25"/>
      <c r="BB44" s="25"/>
    </row>
    <row r="45" spans="1:54" s="24" customFormat="1" ht="22.5" customHeight="1" x14ac:dyDescent="0.25">
      <c r="B45" s="81"/>
      <c r="C45" s="81" t="s">
        <v>14</v>
      </c>
      <c r="D45" s="83">
        <v>1.8601638</v>
      </c>
      <c r="E45" s="83">
        <v>1.896469</v>
      </c>
      <c r="F45" s="83">
        <v>1.5897855999999999</v>
      </c>
      <c r="G45" s="83">
        <v>1.466539</v>
      </c>
      <c r="H45" s="83">
        <v>1.1932946</v>
      </c>
      <c r="I45" s="83">
        <v>0.98024040000000001</v>
      </c>
      <c r="J45" s="83">
        <v>1.0318320000000001</v>
      </c>
      <c r="K45" s="83">
        <v>0.85986000000000007</v>
      </c>
      <c r="L45" s="83">
        <v>0.73374720000000004</v>
      </c>
      <c r="M45" s="83">
        <v>0.56177520000000003</v>
      </c>
      <c r="N45" s="83">
        <v>0.5675076</v>
      </c>
      <c r="O45" s="83">
        <v>0.46432440000000003</v>
      </c>
      <c r="P45" s="83">
        <v>0.30095100000000002</v>
      </c>
      <c r="Q45" s="83">
        <v>0.24053672000000001</v>
      </c>
      <c r="R45" s="83">
        <v>0.20306009</v>
      </c>
      <c r="S45" s="83">
        <v>0.31270624044240003</v>
      </c>
      <c r="AL45" s="25"/>
      <c r="AM45" s="25"/>
      <c r="AN45" s="25"/>
      <c r="AO45" s="25"/>
      <c r="AP45" s="25"/>
      <c r="AQ45" s="25"/>
      <c r="AR45" s="25"/>
      <c r="AS45" s="25"/>
      <c r="AT45" s="25"/>
      <c r="AU45" s="25"/>
      <c r="AV45" s="25"/>
      <c r="AW45" s="25"/>
      <c r="AX45" s="25"/>
      <c r="AY45" s="25"/>
      <c r="AZ45" s="25"/>
      <c r="BA45" s="25"/>
      <c r="BB45" s="25"/>
    </row>
    <row r="46" spans="1:54" s="24" customFormat="1" ht="22.5" customHeight="1" x14ac:dyDescent="0.25">
      <c r="B46" s="81"/>
      <c r="C46" s="81" t="s">
        <v>15</v>
      </c>
      <c r="D46" s="83">
        <v>1.359748</v>
      </c>
      <c r="E46" s="83">
        <v>1.363856</v>
      </c>
      <c r="F46" s="83">
        <v>1.3463969999999998</v>
      </c>
      <c r="G46" s="83">
        <v>1.3628289999999998</v>
      </c>
      <c r="H46" s="83">
        <v>1.2827230000000001</v>
      </c>
      <c r="I46" s="83">
        <v>1.2539670000000001</v>
      </c>
      <c r="J46" s="83">
        <v>1.3669369999999998</v>
      </c>
      <c r="K46" s="83">
        <v>1.316614</v>
      </c>
      <c r="L46" s="83">
        <v>1.3258570000000001</v>
      </c>
      <c r="M46" s="83">
        <v>1.2344539999999999</v>
      </c>
      <c r="N46" s="83">
        <v>1.2077519999999999</v>
      </c>
      <c r="O46" s="83">
        <v>1.0660260000000001</v>
      </c>
      <c r="P46" s="83">
        <v>1.0845119999999999</v>
      </c>
      <c r="Q46" s="83">
        <v>1.1236618599999999</v>
      </c>
      <c r="R46" s="83">
        <v>1.17485361</v>
      </c>
      <c r="S46" s="83">
        <v>1.8092381198751646</v>
      </c>
      <c r="AL46" s="25"/>
      <c r="AM46" s="25"/>
      <c r="AN46" s="25"/>
      <c r="AO46" s="25"/>
      <c r="AP46" s="25"/>
      <c r="AQ46" s="25"/>
      <c r="AR46" s="25"/>
      <c r="AS46" s="25"/>
      <c r="AT46" s="25"/>
      <c r="AU46" s="25"/>
      <c r="AV46" s="25"/>
      <c r="AW46" s="25"/>
      <c r="AX46" s="25"/>
      <c r="AY46" s="25"/>
      <c r="AZ46" s="25"/>
      <c r="BA46" s="25"/>
      <c r="BB46" s="25"/>
    </row>
    <row r="47" spans="1:54" s="24" customFormat="1" ht="27" customHeight="1" x14ac:dyDescent="0.25">
      <c r="B47" s="81"/>
      <c r="C47" s="82" t="s">
        <v>16</v>
      </c>
      <c r="D47" s="83">
        <v>3.7949098000000001</v>
      </c>
      <c r="E47" s="83">
        <v>4.2640547</v>
      </c>
      <c r="F47" s="83">
        <v>4.4233662000000002</v>
      </c>
      <c r="G47" s="83">
        <v>4.50467</v>
      </c>
      <c r="H47" s="83">
        <v>4.2816339000000001</v>
      </c>
      <c r="I47" s="83">
        <v>4.1289145999999999</v>
      </c>
      <c r="J47" s="83">
        <v>3.8981876000000004</v>
      </c>
      <c r="K47" s="83">
        <v>3.8542396000000001</v>
      </c>
      <c r="L47" s="83">
        <v>4.2058235999999996</v>
      </c>
      <c r="M47" s="83">
        <v>4.5321375000000002</v>
      </c>
      <c r="N47" s="83">
        <v>4.4486363000000004</v>
      </c>
      <c r="O47" s="83">
        <v>4.2816339000000001</v>
      </c>
      <c r="P47" s="83">
        <v>4.1904417999999994</v>
      </c>
      <c r="Q47" s="83">
        <v>4.0420026600000005</v>
      </c>
      <c r="R47" s="83">
        <v>3.9706285600000002</v>
      </c>
      <c r="S47" s="83">
        <v>6.1146448284880632</v>
      </c>
      <c r="AL47" s="25"/>
      <c r="AM47" s="25"/>
      <c r="AN47" s="25"/>
      <c r="AO47" s="25"/>
      <c r="AP47" s="25"/>
      <c r="AQ47" s="25"/>
      <c r="AR47" s="25"/>
      <c r="AS47" s="25"/>
      <c r="AT47" s="25"/>
      <c r="AU47" s="25"/>
      <c r="AV47" s="25"/>
      <c r="AW47" s="25"/>
      <c r="AX47" s="25"/>
      <c r="AY47" s="25"/>
      <c r="AZ47" s="25"/>
      <c r="BA47" s="25"/>
      <c r="BB47" s="25"/>
    </row>
    <row r="48" spans="1:54" s="18" customFormat="1" ht="36" customHeight="1" x14ac:dyDescent="0.25">
      <c r="A48" s="17"/>
      <c r="B48" s="191" t="s">
        <v>263</v>
      </c>
      <c r="C48" s="191"/>
      <c r="D48" s="80">
        <v>164.96166554000001</v>
      </c>
      <c r="E48" s="80">
        <v>162.38981269999999</v>
      </c>
      <c r="F48" s="80">
        <v>157.01503883000001</v>
      </c>
      <c r="G48" s="80">
        <v>161.32211230000001</v>
      </c>
      <c r="H48" s="80">
        <v>153.04022247</v>
      </c>
      <c r="I48" s="80">
        <v>148.40332809</v>
      </c>
      <c r="J48" s="80">
        <v>151.83841180000002</v>
      </c>
      <c r="K48" s="80">
        <v>145.87574646000002</v>
      </c>
      <c r="L48" s="80">
        <v>144.097598</v>
      </c>
      <c r="M48" s="80">
        <v>140.41431922000001</v>
      </c>
      <c r="N48" s="80">
        <v>142.50579231999998</v>
      </c>
      <c r="O48" s="80">
        <v>140.40726228</v>
      </c>
      <c r="P48" s="80">
        <v>143.84994859</v>
      </c>
      <c r="Q48" s="80">
        <v>140.84592223999999</v>
      </c>
      <c r="R48" s="80">
        <v>139.82807002000001</v>
      </c>
      <c r="S48" s="80">
        <v>100</v>
      </c>
      <c r="T48" s="17"/>
      <c r="AA48" s="19"/>
      <c r="AB48" s="19"/>
      <c r="AC48" s="19"/>
      <c r="AD48" s="19"/>
      <c r="AE48" s="19"/>
      <c r="AI48" s="14"/>
      <c r="AL48" s="21"/>
      <c r="AM48" s="21"/>
      <c r="AN48" s="21"/>
      <c r="AO48" s="21"/>
      <c r="AP48" s="21"/>
      <c r="AQ48" s="21"/>
      <c r="AR48" s="21"/>
      <c r="AS48" s="21"/>
      <c r="AT48" s="21"/>
      <c r="AU48" s="21"/>
      <c r="AV48" s="21"/>
      <c r="AW48" s="21"/>
      <c r="AX48" s="21"/>
      <c r="AY48" s="21"/>
      <c r="AZ48" s="21"/>
      <c r="BA48" s="21"/>
      <c r="BB48" s="21"/>
    </row>
    <row r="49" spans="1:54" s="115" customFormat="1" ht="22.5" customHeight="1" x14ac:dyDescent="0.25">
      <c r="B49" s="121"/>
      <c r="C49" s="81" t="s">
        <v>4</v>
      </c>
      <c r="D49" s="83">
        <v>123.35003230000001</v>
      </c>
      <c r="E49" s="83">
        <v>122.2530362</v>
      </c>
      <c r="F49" s="83">
        <v>119.1169586</v>
      </c>
      <c r="G49" s="83">
        <v>121.2328931</v>
      </c>
      <c r="H49" s="83">
        <v>112.332307</v>
      </c>
      <c r="I49" s="83">
        <v>106.30430229999999</v>
      </c>
      <c r="J49" s="83">
        <v>107.82561810000001</v>
      </c>
      <c r="K49" s="83">
        <v>103.5289413</v>
      </c>
      <c r="L49" s="83">
        <v>101.59337880000001</v>
      </c>
      <c r="M49" s="83">
        <v>100.2328006</v>
      </c>
      <c r="N49" s="83">
        <v>103.1355416</v>
      </c>
      <c r="O49" s="83">
        <v>99.1846405</v>
      </c>
      <c r="P49" s="83">
        <v>100.7066793</v>
      </c>
      <c r="Q49" s="83">
        <v>97.101790010000002</v>
      </c>
      <c r="R49" s="83">
        <v>95.52234639000001</v>
      </c>
      <c r="S49" s="83">
        <v>68.314142057697836</v>
      </c>
      <c r="AL49" s="124"/>
      <c r="AM49" s="124"/>
      <c r="AN49" s="124"/>
      <c r="AO49" s="124"/>
      <c r="AP49" s="124"/>
      <c r="AQ49" s="124"/>
      <c r="AR49" s="124"/>
      <c r="AS49" s="124"/>
      <c r="AT49" s="124"/>
      <c r="AU49" s="124"/>
      <c r="AV49" s="124"/>
      <c r="AW49" s="124"/>
      <c r="AX49" s="124"/>
      <c r="AY49" s="124"/>
      <c r="AZ49" s="124"/>
      <c r="BA49" s="124"/>
      <c r="BB49" s="124"/>
    </row>
    <row r="50" spans="1:54" s="24" customFormat="1" ht="22.5" customHeight="1" x14ac:dyDescent="0.25">
      <c r="B50" s="81"/>
      <c r="C50" s="81" t="s">
        <v>0</v>
      </c>
      <c r="D50" s="83">
        <v>41.611633240000003</v>
      </c>
      <c r="E50" s="83">
        <v>40.136776500000003</v>
      </c>
      <c r="F50" s="83">
        <v>37.898080229999998</v>
      </c>
      <c r="G50" s="83">
        <v>40.089219200000002</v>
      </c>
      <c r="H50" s="83">
        <v>40.707915470000003</v>
      </c>
      <c r="I50" s="83">
        <v>42.099025789999999</v>
      </c>
      <c r="J50" s="83">
        <v>44.012793700000003</v>
      </c>
      <c r="K50" s="83">
        <v>42.346805160000002</v>
      </c>
      <c r="L50" s="83">
        <v>42.504219200000001</v>
      </c>
      <c r="M50" s="83">
        <v>40.181518620000006</v>
      </c>
      <c r="N50" s="83">
        <v>39.370250719999994</v>
      </c>
      <c r="O50" s="83">
        <v>41.222621780000004</v>
      </c>
      <c r="P50" s="83">
        <v>43.143269289999999</v>
      </c>
      <c r="Q50" s="83">
        <v>43.744132230000005</v>
      </c>
      <c r="R50" s="83">
        <v>44.305723630000003</v>
      </c>
      <c r="S50" s="83">
        <v>31.685857942302164</v>
      </c>
      <c r="W50" s="49"/>
      <c r="AL50" s="25"/>
      <c r="AM50" s="25"/>
      <c r="AN50" s="25"/>
      <c r="AO50" s="25"/>
      <c r="AP50" s="25"/>
      <c r="AQ50" s="25"/>
      <c r="AR50" s="25"/>
      <c r="AS50" s="25"/>
      <c r="AT50" s="25"/>
      <c r="AU50" s="25"/>
      <c r="AV50" s="25"/>
      <c r="AW50" s="25"/>
      <c r="AX50" s="25"/>
      <c r="AY50" s="25"/>
      <c r="AZ50" s="25"/>
      <c r="BA50" s="25"/>
      <c r="BB50" s="25"/>
    </row>
    <row r="51" spans="1:54" s="24" customFormat="1" ht="22.5" customHeight="1" x14ac:dyDescent="0.25">
      <c r="B51" s="81"/>
      <c r="C51" s="81" t="s">
        <v>13</v>
      </c>
      <c r="D51" s="83">
        <v>1.3188795</v>
      </c>
      <c r="E51" s="83">
        <v>2.0534585999999999</v>
      </c>
      <c r="F51" s="83">
        <v>0.69464490000000001</v>
      </c>
      <c r="G51" s="83">
        <v>0.77241150000000003</v>
      </c>
      <c r="H51" s="83">
        <v>0.6336927</v>
      </c>
      <c r="I51" s="83">
        <v>0.90692669999999997</v>
      </c>
      <c r="J51" s="83">
        <v>0.46239600000000003</v>
      </c>
      <c r="K51" s="83">
        <v>0.40985100000000002</v>
      </c>
      <c r="L51" s="83">
        <v>0.42561450000000001</v>
      </c>
      <c r="M51" s="83">
        <v>0.5275517999999999</v>
      </c>
      <c r="N51" s="83">
        <v>0.73457910000000004</v>
      </c>
      <c r="O51" s="83">
        <v>1.282098</v>
      </c>
      <c r="P51" s="83">
        <v>1.5416703</v>
      </c>
      <c r="Q51" s="83">
        <v>1.4839547799999999</v>
      </c>
      <c r="R51" s="83">
        <v>1.4828448699999999</v>
      </c>
      <c r="S51" s="83">
        <v>1.060477248801263</v>
      </c>
      <c r="AL51" s="25"/>
      <c r="AM51" s="25"/>
      <c r="AN51" s="25"/>
      <c r="AO51" s="25"/>
      <c r="AP51" s="25"/>
      <c r="AQ51" s="25"/>
      <c r="AR51" s="25"/>
      <c r="AS51" s="25"/>
      <c r="AT51" s="25"/>
      <c r="AU51" s="25"/>
      <c r="AV51" s="25"/>
      <c r="AW51" s="25"/>
      <c r="AX51" s="25"/>
      <c r="AY51" s="25"/>
      <c r="AZ51" s="25"/>
      <c r="BA51" s="25"/>
      <c r="BB51" s="25"/>
    </row>
    <row r="52" spans="1:54" s="24" customFormat="1" ht="22.5" customHeight="1" x14ac:dyDescent="0.25">
      <c r="B52" s="81"/>
      <c r="C52" s="81" t="s">
        <v>2</v>
      </c>
      <c r="D52" s="83">
        <v>20.177025</v>
      </c>
      <c r="E52" s="83">
        <v>17.168277499999999</v>
      </c>
      <c r="F52" s="83">
        <v>13.8369825</v>
      </c>
      <c r="G52" s="83">
        <v>14.762907499999999</v>
      </c>
      <c r="H52" s="83">
        <v>18.289562499999999</v>
      </c>
      <c r="I52" s="83">
        <v>19.657082500000001</v>
      </c>
      <c r="J52" s="83">
        <v>20.692897500000001</v>
      </c>
      <c r="K52" s="83">
        <v>24.004860000000001</v>
      </c>
      <c r="L52" s="83">
        <v>24.543117500000001</v>
      </c>
      <c r="M52" s="83">
        <v>23.965177500000003</v>
      </c>
      <c r="N52" s="83">
        <v>25.1963525</v>
      </c>
      <c r="O52" s="83">
        <v>22.815402500000001</v>
      </c>
      <c r="P52" s="83">
        <v>22.259847499999999</v>
      </c>
      <c r="Q52" s="83">
        <v>23.096146239999999</v>
      </c>
      <c r="R52" s="83">
        <v>25.005021429999999</v>
      </c>
      <c r="S52" s="83">
        <v>17.88269081195461</v>
      </c>
      <c r="AL52" s="25"/>
      <c r="AM52" s="25"/>
      <c r="AN52" s="25"/>
      <c r="AO52" s="25"/>
      <c r="AP52" s="25"/>
      <c r="AQ52" s="25"/>
      <c r="AR52" s="25"/>
      <c r="AS52" s="25"/>
      <c r="AT52" s="25"/>
      <c r="AU52" s="25"/>
      <c r="AV52" s="25"/>
      <c r="AW52" s="25"/>
      <c r="AX52" s="25"/>
      <c r="AY52" s="25"/>
      <c r="AZ52" s="25"/>
      <c r="BA52" s="25"/>
      <c r="BB52" s="25"/>
    </row>
    <row r="53" spans="1:54" s="24" customFormat="1" ht="22.5" customHeight="1" x14ac:dyDescent="0.25">
      <c r="B53" s="81"/>
      <c r="C53" s="81" t="s">
        <v>14</v>
      </c>
      <c r="D53" s="83">
        <v>3.6878440000000001</v>
      </c>
      <c r="E53" s="83">
        <v>5.2355919999999996</v>
      </c>
      <c r="F53" s="83">
        <v>6.4604147999999997</v>
      </c>
      <c r="G53" s="83">
        <v>7.0776031999999995</v>
      </c>
      <c r="H53" s="83">
        <v>7.7043455999999999</v>
      </c>
      <c r="I53" s="83">
        <v>7.8457448000000003</v>
      </c>
      <c r="J53" s="83">
        <v>8.1648484000000003</v>
      </c>
      <c r="K53" s="83">
        <v>6.2550038000000008</v>
      </c>
      <c r="L53" s="83">
        <v>5.3922776000000008</v>
      </c>
      <c r="M53" s="83">
        <v>5.3722142000000002</v>
      </c>
      <c r="N53" s="83">
        <v>3.5617312000000001</v>
      </c>
      <c r="O53" s="83">
        <v>4.0155462000000002</v>
      </c>
      <c r="P53" s="83">
        <v>3.4241535999999999</v>
      </c>
      <c r="Q53" s="83">
        <v>3.3180612900000002</v>
      </c>
      <c r="R53" s="83">
        <v>2.6065614999999998</v>
      </c>
      <c r="S53" s="83">
        <v>1.8641189137682983</v>
      </c>
      <c r="AL53" s="25"/>
      <c r="AM53" s="25"/>
      <c r="AN53" s="25"/>
      <c r="AO53" s="25"/>
      <c r="AP53" s="25"/>
      <c r="AQ53" s="25"/>
      <c r="AR53" s="25"/>
      <c r="AS53" s="25"/>
      <c r="AT53" s="25"/>
      <c r="AU53" s="25"/>
      <c r="AV53" s="25"/>
      <c r="AW53" s="25"/>
      <c r="AX53" s="25"/>
      <c r="AY53" s="25"/>
      <c r="AZ53" s="25"/>
      <c r="BA53" s="25"/>
      <c r="BB53" s="25"/>
    </row>
    <row r="54" spans="1:54" s="24" customFormat="1" ht="22.5" customHeight="1" x14ac:dyDescent="0.25">
      <c r="B54" s="81"/>
      <c r="C54" s="81" t="s">
        <v>15</v>
      </c>
      <c r="D54" s="83">
        <v>3.0317040000000004</v>
      </c>
      <c r="E54" s="83">
        <v>3.1703490000000003</v>
      </c>
      <c r="F54" s="83">
        <v>3.5482849999999999</v>
      </c>
      <c r="G54" s="83">
        <v>3.7126049999999999</v>
      </c>
      <c r="H54" s="83">
        <v>4.0207049999999995</v>
      </c>
      <c r="I54" s="83">
        <v>3.987841</v>
      </c>
      <c r="J54" s="83">
        <v>3.705416</v>
      </c>
      <c r="K54" s="83">
        <v>4.2230240000000006</v>
      </c>
      <c r="L54" s="83">
        <v>4.3585880000000001</v>
      </c>
      <c r="M54" s="83">
        <v>4.4571800000000001</v>
      </c>
      <c r="N54" s="83">
        <v>4.8104680000000002</v>
      </c>
      <c r="O54" s="83">
        <v>4.6841470000000003</v>
      </c>
      <c r="P54" s="83">
        <v>4.5054489999999996</v>
      </c>
      <c r="Q54" s="83">
        <v>5.9175892700000006</v>
      </c>
      <c r="R54" s="83">
        <v>6.14435632</v>
      </c>
      <c r="S54" s="83">
        <v>4.3942223611619289</v>
      </c>
      <c r="AL54" s="25"/>
      <c r="AM54" s="25"/>
      <c r="AN54" s="25"/>
      <c r="AO54" s="25"/>
      <c r="AP54" s="25"/>
      <c r="AQ54" s="25"/>
      <c r="AR54" s="25"/>
      <c r="AS54" s="25"/>
      <c r="AT54" s="25"/>
      <c r="AU54" s="25"/>
      <c r="AV54" s="25"/>
      <c r="AW54" s="25"/>
      <c r="AX54" s="25"/>
      <c r="AY54" s="25"/>
      <c r="AZ54" s="25"/>
      <c r="BA54" s="25"/>
      <c r="BB54" s="25"/>
    </row>
    <row r="55" spans="1:54" s="24" customFormat="1" ht="27" customHeight="1" x14ac:dyDescent="0.25">
      <c r="B55" s="81"/>
      <c r="C55" s="82" t="s">
        <v>16</v>
      </c>
      <c r="D55" s="83">
        <v>2.4577919000000001</v>
      </c>
      <c r="E55" s="83">
        <v>2.9357264000000001</v>
      </c>
      <c r="F55" s="83">
        <v>3.2016118000000002</v>
      </c>
      <c r="G55" s="83">
        <v>3.0807548000000002</v>
      </c>
      <c r="H55" s="83">
        <v>2.8522251999999999</v>
      </c>
      <c r="I55" s="83">
        <v>2.9620952000000003</v>
      </c>
      <c r="J55" s="83">
        <v>2.9269368</v>
      </c>
      <c r="K55" s="83">
        <v>3.2060066000000003</v>
      </c>
      <c r="L55" s="83">
        <v>3.5839594000000004</v>
      </c>
      <c r="M55" s="83">
        <v>4.1245197999999998</v>
      </c>
      <c r="N55" s="83">
        <v>3.9047797999999996</v>
      </c>
      <c r="O55" s="83">
        <v>3.8267721000000003</v>
      </c>
      <c r="P55" s="83">
        <v>3.6421905000000003</v>
      </c>
      <c r="Q55" s="83">
        <v>3.6967768999999997</v>
      </c>
      <c r="R55" s="83">
        <v>3.8570518699999998</v>
      </c>
      <c r="S55" s="83">
        <v>2.7584245920352863</v>
      </c>
      <c r="AL55" s="25"/>
      <c r="AM55" s="25"/>
      <c r="AN55" s="25"/>
      <c r="AO55" s="25"/>
      <c r="AP55" s="25"/>
      <c r="AQ55" s="25"/>
      <c r="AR55" s="25"/>
      <c r="AS55" s="25"/>
      <c r="AT55" s="25"/>
      <c r="AU55" s="25"/>
      <c r="AV55" s="25"/>
      <c r="AW55" s="25"/>
      <c r="AX55" s="25"/>
      <c r="AY55" s="25"/>
      <c r="AZ55" s="25"/>
      <c r="BA55" s="25"/>
      <c r="BB55" s="25"/>
    </row>
    <row r="56" spans="1:54" s="18" customFormat="1" ht="36" customHeight="1" x14ac:dyDescent="0.25">
      <c r="A56" s="17"/>
      <c r="B56" s="191" t="s">
        <v>264</v>
      </c>
      <c r="C56" s="191"/>
      <c r="D56" s="80">
        <v>28.458662400000001</v>
      </c>
      <c r="E56" s="80">
        <v>28.598205309999997</v>
      </c>
      <c r="F56" s="80">
        <v>27.082192639999999</v>
      </c>
      <c r="G56" s="80">
        <v>32.166241030000002</v>
      </c>
      <c r="H56" s="80">
        <v>27.497777769999999</v>
      </c>
      <c r="I56" s="80">
        <v>25.664677059999995</v>
      </c>
      <c r="J56" s="80">
        <v>27.363018280000002</v>
      </c>
      <c r="K56" s="80">
        <v>25.355384919999999</v>
      </c>
      <c r="L56" s="80">
        <v>23.709228299999999</v>
      </c>
      <c r="M56" s="80">
        <v>25.672928670000001</v>
      </c>
      <c r="N56" s="80">
        <v>26.245057849999998</v>
      </c>
      <c r="O56" s="80">
        <v>24.202250499999998</v>
      </c>
      <c r="P56" s="80">
        <v>26.05164293</v>
      </c>
      <c r="Q56" s="80">
        <v>25.615735709999999</v>
      </c>
      <c r="R56" s="80">
        <v>22.65216509</v>
      </c>
      <c r="S56" s="80">
        <v>100</v>
      </c>
      <c r="T56" s="17"/>
      <c r="AA56" s="19"/>
      <c r="AB56" s="19"/>
      <c r="AC56" s="19"/>
      <c r="AD56" s="19"/>
      <c r="AE56" s="19"/>
      <c r="AI56" s="14"/>
      <c r="AL56" s="21"/>
      <c r="AM56" s="21"/>
      <c r="AN56" s="21"/>
      <c r="AO56" s="21"/>
      <c r="AP56" s="21"/>
      <c r="AQ56" s="21"/>
      <c r="AR56" s="21"/>
      <c r="AS56" s="21"/>
      <c r="AT56" s="21"/>
      <c r="AU56" s="21"/>
      <c r="AV56" s="21"/>
      <c r="AW56" s="21"/>
      <c r="AX56" s="21"/>
      <c r="AY56" s="21"/>
      <c r="AZ56" s="21"/>
      <c r="BA56" s="21"/>
      <c r="BB56" s="21"/>
    </row>
    <row r="57" spans="1:54" s="115" customFormat="1" ht="22.5" customHeight="1" x14ac:dyDescent="0.25">
      <c r="B57" s="121"/>
      <c r="C57" s="81" t="s">
        <v>4</v>
      </c>
      <c r="D57" s="83">
        <v>27.555653800000002</v>
      </c>
      <c r="E57" s="83">
        <v>27.919165199999998</v>
      </c>
      <c r="F57" s="83">
        <v>26.3044276</v>
      </c>
      <c r="G57" s="83">
        <v>31.070445899999999</v>
      </c>
      <c r="H57" s="83">
        <v>25.571717599999999</v>
      </c>
      <c r="I57" s="83">
        <v>23.107735799999997</v>
      </c>
      <c r="J57" s="83">
        <v>21.559909400000002</v>
      </c>
      <c r="K57" s="83">
        <v>19.993142800000001</v>
      </c>
      <c r="L57" s="83">
        <v>19.198504799999998</v>
      </c>
      <c r="M57" s="83">
        <v>19.3222983</v>
      </c>
      <c r="N57" s="83">
        <v>21.381511999999997</v>
      </c>
      <c r="O57" s="83">
        <v>20.866899499999999</v>
      </c>
      <c r="P57" s="83">
        <v>20.630751799999999</v>
      </c>
      <c r="Q57" s="83">
        <v>20.29778739</v>
      </c>
      <c r="R57" s="83">
        <v>17.32034595</v>
      </c>
      <c r="S57" s="83">
        <v>76.46220959976236</v>
      </c>
      <c r="AL57" s="124"/>
      <c r="AM57" s="124"/>
      <c r="AN57" s="124"/>
      <c r="AO57" s="124"/>
      <c r="AP57" s="124"/>
      <c r="AQ57" s="124"/>
      <c r="AR57" s="124"/>
      <c r="AS57" s="124"/>
      <c r="AT57" s="124"/>
      <c r="AU57" s="124"/>
      <c r="AV57" s="124"/>
      <c r="AW57" s="124"/>
      <c r="AX57" s="124"/>
      <c r="AY57" s="124"/>
      <c r="AZ57" s="124"/>
      <c r="BA57" s="124"/>
      <c r="BB57" s="124"/>
    </row>
    <row r="58" spans="1:54" s="24" customFormat="1" ht="22.5" customHeight="1" x14ac:dyDescent="0.25">
      <c r="B58" s="81"/>
      <c r="C58" s="81" t="s">
        <v>0</v>
      </c>
      <c r="D58" s="83">
        <v>0.90300860000000005</v>
      </c>
      <c r="E58" s="83">
        <v>0.67904010999999997</v>
      </c>
      <c r="F58" s="83">
        <v>0.77776504000000002</v>
      </c>
      <c r="G58" s="83">
        <v>1.09579513</v>
      </c>
      <c r="H58" s="83">
        <v>1.92606017</v>
      </c>
      <c r="I58" s="83">
        <v>2.5569412599999999</v>
      </c>
      <c r="J58" s="83">
        <v>5.8031088799999999</v>
      </c>
      <c r="K58" s="83">
        <v>5.3622421199999994</v>
      </c>
      <c r="L58" s="83">
        <v>4.5107235000000001</v>
      </c>
      <c r="M58" s="83">
        <v>6.3506303700000002</v>
      </c>
      <c r="N58" s="83">
        <v>4.8635458500000004</v>
      </c>
      <c r="O58" s="83">
        <v>3.3353510000000002</v>
      </c>
      <c r="P58" s="83">
        <v>5.4208911300000002</v>
      </c>
      <c r="Q58" s="83">
        <v>5.3179483200000002</v>
      </c>
      <c r="R58" s="83">
        <v>5.3318191399999995</v>
      </c>
      <c r="S58" s="83">
        <v>23.537790400237629</v>
      </c>
      <c r="AL58" s="25"/>
      <c r="AM58" s="25"/>
      <c r="AN58" s="25"/>
      <c r="AO58" s="25"/>
      <c r="AP58" s="25"/>
      <c r="AQ58" s="25"/>
      <c r="AR58" s="25"/>
      <c r="AS58" s="25"/>
      <c r="AT58" s="25"/>
      <c r="AU58" s="25"/>
      <c r="AV58" s="25"/>
      <c r="AW58" s="25"/>
      <c r="AX58" s="25"/>
      <c r="AY58" s="25"/>
      <c r="AZ58" s="25"/>
      <c r="BA58" s="25"/>
      <c r="BB58" s="25"/>
    </row>
    <row r="59" spans="1:54" s="24" customFormat="1" ht="22.5" customHeight="1" x14ac:dyDescent="0.25">
      <c r="B59" s="81"/>
      <c r="C59" s="81" t="s">
        <v>13</v>
      </c>
      <c r="D59" s="83">
        <v>8.1034898999999996</v>
      </c>
      <c r="E59" s="83">
        <v>8.7308772000000001</v>
      </c>
      <c r="F59" s="83">
        <v>6.7625415000000002</v>
      </c>
      <c r="G59" s="83">
        <v>9.0545544000000007</v>
      </c>
      <c r="H59" s="83">
        <v>6.8991584999999995</v>
      </c>
      <c r="I59" s="83">
        <v>6.2497023</v>
      </c>
      <c r="J59" s="83">
        <v>4.8877359</v>
      </c>
      <c r="K59" s="83">
        <v>4.4579178000000006</v>
      </c>
      <c r="L59" s="83">
        <v>3.6981171000000002</v>
      </c>
      <c r="M59" s="83">
        <v>4.0186415999999996</v>
      </c>
      <c r="N59" s="83">
        <v>4.3181481000000002</v>
      </c>
      <c r="O59" s="83">
        <v>4.8414963000000002</v>
      </c>
      <c r="P59" s="83">
        <v>4.5703640999999999</v>
      </c>
      <c r="Q59" s="83">
        <v>3.3091032399999998</v>
      </c>
      <c r="R59" s="83">
        <v>2.6905498200000002</v>
      </c>
      <c r="S59" s="83">
        <v>11.877671777996035</v>
      </c>
      <c r="AL59" s="25"/>
      <c r="AM59" s="25"/>
      <c r="AN59" s="25"/>
      <c r="AO59" s="25"/>
      <c r="AP59" s="25"/>
      <c r="AQ59" s="25"/>
      <c r="AR59" s="25"/>
      <c r="AS59" s="25"/>
      <c r="AT59" s="25"/>
      <c r="AU59" s="25"/>
      <c r="AV59" s="25"/>
      <c r="AW59" s="25"/>
      <c r="AX59" s="25"/>
      <c r="AY59" s="25"/>
      <c r="AZ59" s="25"/>
      <c r="BA59" s="25"/>
      <c r="BB59" s="25"/>
    </row>
    <row r="60" spans="1:54" s="24" customFormat="1" ht="22.5" customHeight="1" x14ac:dyDescent="0.25">
      <c r="B60" s="81"/>
      <c r="C60" s="81" t="s">
        <v>2</v>
      </c>
      <c r="D60" s="83">
        <v>3.7057350000000002</v>
      </c>
      <c r="E60" s="83">
        <v>3.4971475000000001</v>
      </c>
      <c r="F60" s="83">
        <v>3.4818850000000001</v>
      </c>
      <c r="G60" s="83">
        <v>5.1536374999999994</v>
      </c>
      <c r="H60" s="83">
        <v>4.6530275000000003</v>
      </c>
      <c r="I60" s="83">
        <v>3.5795650000000001</v>
      </c>
      <c r="J60" s="83">
        <v>2.4674375</v>
      </c>
      <c r="K60" s="83">
        <v>2.863245</v>
      </c>
      <c r="L60" s="83">
        <v>2.01058</v>
      </c>
      <c r="M60" s="83">
        <v>1.849815</v>
      </c>
      <c r="N60" s="83">
        <v>2.8408600000000002</v>
      </c>
      <c r="O60" s="83">
        <v>2.10012</v>
      </c>
      <c r="P60" s="83">
        <v>2.6373600000000001</v>
      </c>
      <c r="Q60" s="83">
        <v>2.1835082000000003</v>
      </c>
      <c r="R60" s="83">
        <v>2.6990587500000003</v>
      </c>
      <c r="S60" s="83">
        <v>11.915235207214359</v>
      </c>
      <c r="AL60" s="25"/>
      <c r="AM60" s="25"/>
      <c r="AN60" s="25"/>
      <c r="AO60" s="25"/>
      <c r="AP60" s="25"/>
      <c r="AQ60" s="25"/>
      <c r="AR60" s="25"/>
      <c r="AS60" s="25"/>
      <c r="AT60" s="25"/>
      <c r="AU60" s="25"/>
      <c r="AV60" s="25"/>
      <c r="AW60" s="25"/>
      <c r="AX60" s="25"/>
      <c r="AY60" s="25"/>
      <c r="AZ60" s="25"/>
      <c r="BA60" s="25"/>
      <c r="BB60" s="25"/>
    </row>
    <row r="61" spans="1:54" s="115" customFormat="1" ht="22.5" customHeight="1" x14ac:dyDescent="0.25">
      <c r="B61" s="121"/>
      <c r="C61" s="81" t="s">
        <v>14</v>
      </c>
      <c r="D61" s="83">
        <v>7.5610356000000003</v>
      </c>
      <c r="E61" s="83">
        <v>7.0546736000000001</v>
      </c>
      <c r="F61" s="83">
        <v>7.3833311999999998</v>
      </c>
      <c r="G61" s="83">
        <v>7.1903404000000002</v>
      </c>
      <c r="H61" s="83">
        <v>5.6913178000000002</v>
      </c>
      <c r="I61" s="83">
        <v>6.1222031999999995</v>
      </c>
      <c r="J61" s="83">
        <v>6.2072338</v>
      </c>
      <c r="K61" s="83">
        <v>5.6139304000000001</v>
      </c>
      <c r="L61" s="83">
        <v>5.4094747999999999</v>
      </c>
      <c r="M61" s="83">
        <v>5.6855853999999999</v>
      </c>
      <c r="N61" s="83">
        <v>6.2884427999999994</v>
      </c>
      <c r="O61" s="83">
        <v>5.5671157999999998</v>
      </c>
      <c r="P61" s="83">
        <v>4.5610796000000002</v>
      </c>
      <c r="Q61" s="83">
        <v>4.4371266900000004</v>
      </c>
      <c r="R61" s="83">
        <v>3.7476386499999998</v>
      </c>
      <c r="S61" s="83">
        <v>16.544284553419701</v>
      </c>
      <c r="AL61" s="124"/>
      <c r="AM61" s="124"/>
      <c r="AN61" s="124"/>
      <c r="AO61" s="124"/>
      <c r="AP61" s="124"/>
      <c r="AQ61" s="124"/>
      <c r="AR61" s="124"/>
      <c r="AS61" s="124"/>
      <c r="AT61" s="124"/>
      <c r="AU61" s="124"/>
      <c r="AV61" s="124"/>
      <c r="AW61" s="124"/>
      <c r="AX61" s="124"/>
      <c r="AY61" s="124"/>
      <c r="AZ61" s="124"/>
      <c r="BA61" s="124"/>
      <c r="BB61" s="124"/>
    </row>
    <row r="62" spans="1:54" s="115" customFormat="1" ht="22.5" customHeight="1" x14ac:dyDescent="0.25">
      <c r="B62" s="121"/>
      <c r="C62" s="81" t="s">
        <v>15</v>
      </c>
      <c r="D62" s="83">
        <v>1.2868309999999998</v>
      </c>
      <c r="E62" s="83">
        <v>1.4778530000000001</v>
      </c>
      <c r="F62" s="83">
        <v>1.474772</v>
      </c>
      <c r="G62" s="83">
        <v>1.3094250000000001</v>
      </c>
      <c r="H62" s="83">
        <v>1.727414</v>
      </c>
      <c r="I62" s="83">
        <v>1.2806690000000001</v>
      </c>
      <c r="J62" s="83">
        <v>0.66960400000000009</v>
      </c>
      <c r="K62" s="83">
        <v>0.834951</v>
      </c>
      <c r="L62" s="83">
        <v>0.95511000000000001</v>
      </c>
      <c r="M62" s="83">
        <v>1.071161</v>
      </c>
      <c r="N62" s="83">
        <v>1.1625640000000002</v>
      </c>
      <c r="O62" s="83">
        <v>1.0434319999999999</v>
      </c>
      <c r="P62" s="83">
        <v>1.2354810000000001</v>
      </c>
      <c r="Q62" s="83">
        <v>2.0570445100000003</v>
      </c>
      <c r="R62" s="83">
        <v>1.80409493</v>
      </c>
      <c r="S62" s="83">
        <v>7.9643377259175709</v>
      </c>
      <c r="AL62" s="124"/>
      <c r="AM62" s="124"/>
      <c r="AN62" s="124"/>
      <c r="AO62" s="124"/>
      <c r="AP62" s="124"/>
      <c r="AQ62" s="124"/>
      <c r="AR62" s="124"/>
      <c r="AS62" s="124"/>
      <c r="AT62" s="124"/>
      <c r="AU62" s="124"/>
      <c r="AV62" s="124"/>
      <c r="AW62" s="124"/>
      <c r="AX62" s="124"/>
      <c r="AY62" s="124"/>
      <c r="AZ62" s="124"/>
      <c r="BA62" s="124"/>
      <c r="BB62" s="124"/>
    </row>
    <row r="63" spans="1:54" s="24" customFormat="1" ht="27" customHeight="1" x14ac:dyDescent="0.25">
      <c r="B63" s="81"/>
      <c r="C63" s="82" t="s">
        <v>16</v>
      </c>
      <c r="D63" s="83">
        <v>1.8326316</v>
      </c>
      <c r="E63" s="83">
        <v>1.8106576000000001</v>
      </c>
      <c r="F63" s="83">
        <v>1.7128733</v>
      </c>
      <c r="G63" s="83">
        <v>1.5337852000000001</v>
      </c>
      <c r="H63" s="83">
        <v>1.2437284</v>
      </c>
      <c r="I63" s="83">
        <v>1.1173778999999999</v>
      </c>
      <c r="J63" s="83">
        <v>1.2832816</v>
      </c>
      <c r="K63" s="83">
        <v>1.4305074</v>
      </c>
      <c r="L63" s="83">
        <v>1.3601905999999999</v>
      </c>
      <c r="M63" s="83">
        <v>1.1657207000000001</v>
      </c>
      <c r="N63" s="83">
        <v>1.3711776</v>
      </c>
      <c r="O63" s="83">
        <v>1.3052556</v>
      </c>
      <c r="P63" s="83">
        <v>1.3459075</v>
      </c>
      <c r="Q63" s="83">
        <v>1.1622747</v>
      </c>
      <c r="R63" s="83">
        <v>0.99293665999999992</v>
      </c>
      <c r="S63" s="83">
        <v>4.3834073081091072</v>
      </c>
      <c r="AL63" s="25"/>
      <c r="AM63" s="25"/>
      <c r="AN63" s="25"/>
      <c r="AO63" s="25"/>
      <c r="AP63" s="25"/>
      <c r="AQ63" s="25"/>
      <c r="AR63" s="25"/>
      <c r="AS63" s="25"/>
      <c r="AT63" s="25"/>
      <c r="AU63" s="25"/>
      <c r="AV63" s="25"/>
      <c r="AW63" s="25"/>
      <c r="AX63" s="25"/>
      <c r="AY63" s="25"/>
      <c r="AZ63" s="25"/>
      <c r="BA63" s="25"/>
      <c r="BB63" s="25"/>
    </row>
    <row r="64" spans="1:54" s="18" customFormat="1" ht="36" customHeight="1" x14ac:dyDescent="0.2">
      <c r="A64" s="17"/>
      <c r="B64" s="191" t="s">
        <v>336</v>
      </c>
      <c r="C64" s="191"/>
      <c r="D64" s="80">
        <v>391.90590655</v>
      </c>
      <c r="E64" s="80">
        <v>383.06125180999999</v>
      </c>
      <c r="F64" s="80">
        <v>374.26275458000003</v>
      </c>
      <c r="G64" s="80">
        <v>367.71003220999995</v>
      </c>
      <c r="H64" s="80">
        <v>350.73480823</v>
      </c>
      <c r="I64" s="80">
        <v>356.58281539000001</v>
      </c>
      <c r="J64" s="80">
        <v>338.13450949999998</v>
      </c>
      <c r="K64" s="80">
        <v>342.90788039</v>
      </c>
      <c r="L64" s="80">
        <v>342.56907393</v>
      </c>
      <c r="M64" s="80">
        <v>310.73635758</v>
      </c>
      <c r="N64" s="80">
        <v>316.75720715</v>
      </c>
      <c r="O64" s="80">
        <v>317.77476192999995</v>
      </c>
      <c r="P64" s="80">
        <v>322.62755258999999</v>
      </c>
      <c r="Q64" s="80">
        <v>309.11404761</v>
      </c>
      <c r="R64" s="80">
        <v>301.78785561999996</v>
      </c>
      <c r="S64" s="80" t="s">
        <v>17</v>
      </c>
      <c r="T64" s="17"/>
      <c r="X64" s="20"/>
      <c r="AA64" s="19"/>
      <c r="AB64" s="19"/>
      <c r="AC64" s="19"/>
      <c r="AD64" s="19"/>
      <c r="AE64" s="19"/>
      <c r="AI64" s="14"/>
      <c r="AL64" s="21"/>
      <c r="AM64" s="21"/>
      <c r="AN64" s="21"/>
      <c r="AO64" s="21"/>
      <c r="AP64" s="21"/>
      <c r="AQ64" s="21"/>
      <c r="AR64" s="21"/>
      <c r="AS64" s="21"/>
      <c r="AT64" s="21"/>
      <c r="AU64" s="21"/>
      <c r="AV64" s="21"/>
      <c r="AW64" s="21"/>
      <c r="AX64" s="21"/>
      <c r="AY64" s="21"/>
      <c r="AZ64" s="21"/>
      <c r="BA64" s="21"/>
      <c r="BB64" s="21"/>
    </row>
    <row r="65" spans="1:54" s="18" customFormat="1" ht="36" customHeight="1" x14ac:dyDescent="0.25">
      <c r="A65" s="17"/>
      <c r="B65" s="191" t="s">
        <v>337</v>
      </c>
      <c r="C65" s="191"/>
      <c r="D65" s="80">
        <v>157.62</v>
      </c>
      <c r="E65" s="80">
        <v>150.49</v>
      </c>
      <c r="F65" s="80">
        <v>143.63999999999999</v>
      </c>
      <c r="G65" s="80">
        <v>140.85</v>
      </c>
      <c r="H65" s="80">
        <v>138.41999999999999</v>
      </c>
      <c r="I65" s="80">
        <v>138.02000000000001</v>
      </c>
      <c r="J65" s="80">
        <v>128.07</v>
      </c>
      <c r="K65" s="80">
        <v>129.47</v>
      </c>
      <c r="L65" s="80">
        <v>128.6</v>
      </c>
      <c r="M65" s="80">
        <v>115.55</v>
      </c>
      <c r="N65" s="80">
        <v>116.49</v>
      </c>
      <c r="O65" s="80">
        <v>115.51</v>
      </c>
      <c r="P65" s="80">
        <v>114.79</v>
      </c>
      <c r="Q65" s="80">
        <v>108.11999999999999</v>
      </c>
      <c r="R65" s="80">
        <v>104.19</v>
      </c>
      <c r="S65" s="80" t="s">
        <v>17</v>
      </c>
      <c r="T65" s="17"/>
      <c r="AA65" s="19"/>
      <c r="AB65" s="19"/>
      <c r="AC65" s="19"/>
      <c r="AD65" s="19"/>
      <c r="AE65" s="19"/>
      <c r="AI65" s="14"/>
      <c r="AL65" s="21"/>
      <c r="AM65" s="21"/>
      <c r="AN65" s="21"/>
      <c r="AO65" s="21"/>
      <c r="AP65" s="21"/>
      <c r="AQ65" s="21"/>
      <c r="AR65" s="21"/>
      <c r="AS65" s="21"/>
      <c r="AT65" s="21"/>
      <c r="AU65" s="21"/>
      <c r="AV65" s="21"/>
      <c r="AW65" s="21"/>
      <c r="AX65" s="21"/>
      <c r="AY65" s="21"/>
      <c r="AZ65" s="21"/>
      <c r="BA65" s="21"/>
      <c r="BB65" s="21"/>
    </row>
    <row r="66" spans="1:54" s="18" customFormat="1" ht="36" customHeight="1" x14ac:dyDescent="0.25">
      <c r="A66" s="17"/>
      <c r="B66" s="191" t="s">
        <v>326</v>
      </c>
      <c r="C66" s="191"/>
      <c r="D66" s="80">
        <v>61.760000000000005</v>
      </c>
      <c r="E66" s="80">
        <v>59.4</v>
      </c>
      <c r="F66" s="80">
        <v>56.349999999999994</v>
      </c>
      <c r="G66" s="80">
        <v>57.029999999999994</v>
      </c>
      <c r="H66" s="80">
        <v>56.56</v>
      </c>
      <c r="I66" s="80">
        <v>57.14</v>
      </c>
      <c r="J66" s="80">
        <v>53.07</v>
      </c>
      <c r="K66" s="80">
        <v>54.6</v>
      </c>
      <c r="L66" s="80">
        <v>55.300000000000004</v>
      </c>
      <c r="M66" s="80">
        <v>50.94</v>
      </c>
      <c r="N66" s="80">
        <v>51.29</v>
      </c>
      <c r="O66" s="80">
        <v>51.53</v>
      </c>
      <c r="P66" s="80">
        <v>50.46</v>
      </c>
      <c r="Q66" s="80">
        <v>49.099999999999994</v>
      </c>
      <c r="R66" s="80">
        <v>48.27</v>
      </c>
      <c r="S66" s="80" t="s">
        <v>17</v>
      </c>
      <c r="T66" s="17"/>
      <c r="AA66" s="19"/>
      <c r="AB66" s="19"/>
      <c r="AC66" s="19"/>
      <c r="AD66" s="19"/>
      <c r="AE66" s="19"/>
      <c r="AI66" s="14"/>
      <c r="AL66" s="21"/>
      <c r="AM66" s="21"/>
      <c r="AN66" s="21"/>
      <c r="AO66" s="21"/>
      <c r="AP66" s="21"/>
      <c r="AQ66" s="21"/>
      <c r="AR66" s="21"/>
      <c r="AS66" s="21"/>
      <c r="AT66" s="21"/>
      <c r="AU66" s="21"/>
      <c r="AV66" s="21"/>
      <c r="AW66" s="21"/>
      <c r="AX66" s="21"/>
      <c r="AY66" s="21"/>
      <c r="AZ66" s="21"/>
      <c r="BA66" s="21"/>
      <c r="BB66" s="21"/>
    </row>
    <row r="67" spans="1:54" s="18" customFormat="1" ht="36" customHeight="1" x14ac:dyDescent="0.25">
      <c r="A67" s="27"/>
      <c r="B67" s="190" t="s">
        <v>327</v>
      </c>
      <c r="C67" s="190"/>
      <c r="D67" s="84">
        <v>109.63000000000001</v>
      </c>
      <c r="E67" s="84">
        <v>105.36</v>
      </c>
      <c r="F67" s="84">
        <v>101.81</v>
      </c>
      <c r="G67" s="84">
        <v>102.06</v>
      </c>
      <c r="H67" s="84">
        <v>100.61</v>
      </c>
      <c r="I67" s="84">
        <v>101.72</v>
      </c>
      <c r="J67" s="84">
        <v>97.350000000000009</v>
      </c>
      <c r="K67" s="84">
        <v>97.059999999999988</v>
      </c>
      <c r="L67" s="84">
        <v>96.88</v>
      </c>
      <c r="M67" s="84">
        <v>92.23</v>
      </c>
      <c r="N67" s="84">
        <v>92.59</v>
      </c>
      <c r="O67" s="84">
        <v>89.89</v>
      </c>
      <c r="P67" s="84">
        <v>87.89</v>
      </c>
      <c r="Q67" s="84">
        <v>86.02</v>
      </c>
      <c r="R67" s="84">
        <v>83.33</v>
      </c>
      <c r="S67" s="84" t="s">
        <v>17</v>
      </c>
      <c r="T67" s="27"/>
      <c r="AA67" s="19"/>
      <c r="AB67" s="19"/>
      <c r="AC67" s="19"/>
      <c r="AD67" s="19"/>
      <c r="AE67" s="19"/>
      <c r="AI67" s="14"/>
      <c r="AL67" s="21"/>
      <c r="AM67" s="21"/>
      <c r="AN67" s="21"/>
      <c r="AO67" s="21"/>
      <c r="AP67" s="21"/>
      <c r="AQ67" s="21"/>
      <c r="AR67" s="21"/>
      <c r="AS67" s="21"/>
      <c r="AT67" s="21"/>
      <c r="AU67" s="21"/>
      <c r="AV67" s="21"/>
      <c r="AW67" s="21"/>
      <c r="AX67" s="21"/>
      <c r="AY67" s="21"/>
      <c r="AZ67" s="21"/>
      <c r="BA67" s="21"/>
      <c r="BB67" s="21"/>
    </row>
    <row r="68" spans="1:54" s="22" customFormat="1" ht="18" x14ac:dyDescent="0.25">
      <c r="AL68" s="28"/>
      <c r="AM68" s="28"/>
      <c r="AN68" s="28"/>
      <c r="AO68" s="28"/>
      <c r="AP68" s="28"/>
      <c r="AQ68" s="28"/>
      <c r="AR68" s="28"/>
      <c r="AS68" s="28"/>
      <c r="AT68" s="28"/>
      <c r="AU68" s="28"/>
      <c r="AV68" s="28"/>
      <c r="AW68" s="28"/>
      <c r="AX68" s="28"/>
      <c r="AY68" s="28"/>
      <c r="AZ68" s="28"/>
      <c r="BA68" s="28"/>
      <c r="BB68" s="28"/>
    </row>
    <row r="69" spans="1:54" s="64" customFormat="1" ht="18.75" customHeight="1" x14ac:dyDescent="0.2">
      <c r="A69" s="185" t="s">
        <v>103</v>
      </c>
      <c r="B69" s="185"/>
      <c r="C69" s="185"/>
      <c r="D69" s="184"/>
      <c r="E69" s="184"/>
      <c r="F69" s="184"/>
      <c r="G69" s="184"/>
      <c r="H69" s="184"/>
      <c r="I69" s="184"/>
      <c r="J69" s="184"/>
      <c r="K69" s="184"/>
      <c r="L69" s="184"/>
      <c r="M69" s="184"/>
      <c r="N69" s="184"/>
      <c r="O69" s="184"/>
      <c r="S69" s="14"/>
      <c r="Y69" s="65"/>
      <c r="Z69" s="66"/>
    </row>
    <row r="70" spans="1:54" x14ac:dyDescent="0.25">
      <c r="I70" s="29"/>
      <c r="J70" s="29"/>
      <c r="K70" s="29"/>
      <c r="L70" s="29"/>
      <c r="M70" s="29"/>
      <c r="N70" s="29"/>
      <c r="O70" s="29"/>
      <c r="P70" s="29"/>
      <c r="Q70" s="29"/>
      <c r="R70" s="29"/>
      <c r="S70" s="29"/>
    </row>
    <row r="71" spans="1:54" x14ac:dyDescent="0.25">
      <c r="I71" s="29"/>
      <c r="J71" s="29"/>
      <c r="K71" s="29"/>
      <c r="L71" s="29"/>
      <c r="M71" s="29"/>
      <c r="N71" s="29"/>
      <c r="O71" s="29"/>
      <c r="P71" s="29"/>
      <c r="Q71" s="29"/>
      <c r="R71" s="29"/>
      <c r="S71" s="29"/>
    </row>
    <row r="72" spans="1:54" x14ac:dyDescent="0.25">
      <c r="I72" s="29"/>
      <c r="J72" s="29"/>
      <c r="K72" s="29"/>
      <c r="L72" s="29"/>
      <c r="M72" s="29"/>
      <c r="N72" s="29"/>
      <c r="O72" s="29"/>
      <c r="P72" s="29"/>
      <c r="Q72" s="29"/>
      <c r="R72" s="29"/>
      <c r="S72" s="29"/>
    </row>
  </sheetData>
  <mergeCells count="15">
    <mergeCell ref="V3:W3"/>
    <mergeCell ref="B34:C34"/>
    <mergeCell ref="B3:C3"/>
    <mergeCell ref="B4:C4"/>
    <mergeCell ref="B13:C13"/>
    <mergeCell ref="B20:C20"/>
    <mergeCell ref="B30:C30"/>
    <mergeCell ref="B66:C66"/>
    <mergeCell ref="B67:C67"/>
    <mergeCell ref="B38:C38"/>
    <mergeCell ref="B42:C42"/>
    <mergeCell ref="B48:C48"/>
    <mergeCell ref="B56:C56"/>
    <mergeCell ref="B64:C64"/>
    <mergeCell ref="B65:C65"/>
  </mergeCells>
  <hyperlinks>
    <hyperlink ref="V3" location="Índice!A1" display="Volver al índice"/>
  </hyperlinks>
  <pageMargins left="0.18" right="0.25" top="0.75" bottom="0.75" header="0.3" footer="0.3"/>
  <pageSetup paperSize="9" scale="32" orientation="portrait" r:id="rId1"/>
  <drawing r:id="rId2"/>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42">
    <tabColor rgb="FFFFC081"/>
    <pageSetUpPr fitToPage="1"/>
  </sheetPr>
  <dimension ref="A1:BB72"/>
  <sheetViews>
    <sheetView showGridLines="0" zoomScale="60" zoomScaleNormal="60" workbookViewId="0"/>
  </sheetViews>
  <sheetFormatPr baseColWidth="10" defaultColWidth="11.42578125" defaultRowHeight="11.25" x14ac:dyDescent="0.25"/>
  <cols>
    <col min="1" max="1" width="2.28515625" style="14" customWidth="1"/>
    <col min="2" max="2" width="5.7109375" style="14" customWidth="1"/>
    <col min="3" max="3" width="72.42578125" style="14" customWidth="1"/>
    <col min="4" max="8" width="15" style="14" customWidth="1"/>
    <col min="9" max="18" width="15" style="30" customWidth="1"/>
    <col min="19" max="19" width="16.85546875" style="30" customWidth="1"/>
    <col min="20" max="20" width="2.28515625" style="14" customWidth="1"/>
    <col min="21" max="27" width="11.42578125" style="14"/>
    <col min="28" max="28" width="16.140625" style="14" bestFit="1" customWidth="1"/>
    <col min="29" max="37" width="11.42578125" style="14"/>
    <col min="38" max="54" width="11.42578125" style="16"/>
    <col min="55" max="16384" width="11.42578125" style="14"/>
  </cols>
  <sheetData>
    <row r="1" spans="1:54" s="6" customFormat="1" ht="39.75" customHeight="1" x14ac:dyDescent="0.25">
      <c r="D1" s="7"/>
      <c r="E1" s="7"/>
      <c r="F1" s="7"/>
      <c r="G1" s="7"/>
      <c r="H1" s="7"/>
      <c r="I1" s="7"/>
      <c r="J1" s="7"/>
      <c r="K1" s="7"/>
      <c r="L1" s="7"/>
      <c r="AB1" s="8" t="e">
        <f ca="1">YEAR(TODAY())-1 &amp; ": " &amp; FIXED(HLOOKUP(YEAR(TODAY())-1,D3:AE4,2,FALSE)) &amp;
" Mtep"</f>
        <v>#N/A</v>
      </c>
      <c r="AL1" s="9"/>
      <c r="AM1" s="9"/>
      <c r="AN1" s="9"/>
      <c r="AO1" s="9"/>
      <c r="AP1" s="9"/>
      <c r="AQ1" s="9"/>
      <c r="AR1" s="9"/>
      <c r="AS1" s="9"/>
      <c r="AT1" s="9"/>
      <c r="AU1" s="9"/>
      <c r="AV1" s="9"/>
      <c r="AW1" s="9"/>
      <c r="AX1" s="9"/>
      <c r="AY1" s="9"/>
      <c r="AZ1" s="9"/>
      <c r="BA1" s="9"/>
      <c r="BB1" s="9"/>
    </row>
    <row r="2" spans="1:54" s="6" customFormat="1" ht="39.75" customHeight="1" x14ac:dyDescent="0.25">
      <c r="D2" s="7"/>
      <c r="E2" s="7"/>
      <c r="F2" s="7"/>
      <c r="G2" s="7"/>
      <c r="H2" s="7"/>
      <c r="I2" s="7"/>
      <c r="J2" s="7"/>
      <c r="K2" s="7"/>
      <c r="L2" s="7"/>
      <c r="S2" s="70"/>
      <c r="W2" s="11"/>
      <c r="Y2" s="12"/>
      <c r="AL2" s="9"/>
      <c r="AM2" s="9"/>
      <c r="AN2" s="9"/>
      <c r="AO2" s="9"/>
      <c r="AP2" s="9"/>
      <c r="AQ2" s="9"/>
      <c r="AR2" s="9"/>
      <c r="AS2" s="9"/>
      <c r="AT2" s="9"/>
      <c r="AU2" s="9"/>
      <c r="AV2" s="9"/>
      <c r="AW2" s="9"/>
      <c r="AX2" s="9"/>
      <c r="AY2" s="9"/>
      <c r="AZ2" s="9"/>
      <c r="BA2" s="9"/>
      <c r="BB2" s="9"/>
    </row>
    <row r="3" spans="1:54" ht="65.25" customHeight="1" x14ac:dyDescent="0.25">
      <c r="A3" s="71"/>
      <c r="B3" s="193" t="s">
        <v>291</v>
      </c>
      <c r="C3" s="193"/>
      <c r="D3" s="13">
        <v>2005</v>
      </c>
      <c r="E3" s="13">
        <v>2006</v>
      </c>
      <c r="F3" s="13">
        <v>2007</v>
      </c>
      <c r="G3" s="13">
        <v>2008</v>
      </c>
      <c r="H3" s="13">
        <v>2009</v>
      </c>
      <c r="I3" s="13">
        <v>2010</v>
      </c>
      <c r="J3" s="13">
        <v>2011</v>
      </c>
      <c r="K3" s="13">
        <v>2012</v>
      </c>
      <c r="L3" s="13">
        <v>2013</v>
      </c>
      <c r="M3" s="13">
        <v>2014</v>
      </c>
      <c r="N3" s="13">
        <v>2015</v>
      </c>
      <c r="O3" s="13">
        <v>2016</v>
      </c>
      <c r="P3" s="13">
        <v>2017</v>
      </c>
      <c r="Q3" s="13">
        <v>2018</v>
      </c>
      <c r="R3" s="13">
        <v>2019</v>
      </c>
      <c r="S3" s="73" t="s">
        <v>342</v>
      </c>
      <c r="T3" s="71"/>
      <c r="V3" s="192" t="s">
        <v>168</v>
      </c>
      <c r="W3" s="192"/>
      <c r="AF3" s="15"/>
    </row>
    <row r="4" spans="1:54" s="18" customFormat="1" ht="36" customHeight="1" x14ac:dyDescent="0.2">
      <c r="A4" s="61"/>
      <c r="B4" s="189" t="s">
        <v>256</v>
      </c>
      <c r="C4" s="189"/>
      <c r="D4" s="75">
        <v>79.867189949999997</v>
      </c>
      <c r="E4" s="75">
        <v>79.130782510000003</v>
      </c>
      <c r="F4" s="75">
        <v>78.837971499999995</v>
      </c>
      <c r="G4" s="75">
        <v>78.202695479999988</v>
      </c>
      <c r="H4" s="75">
        <v>77.125641209999998</v>
      </c>
      <c r="I4" s="75">
        <v>82.717138120000001</v>
      </c>
      <c r="J4" s="75">
        <v>76.975213319999995</v>
      </c>
      <c r="K4" s="75">
        <v>77.065280130000005</v>
      </c>
      <c r="L4" s="75">
        <v>75.443933770000001</v>
      </c>
      <c r="M4" s="75">
        <v>71.122783179999999</v>
      </c>
      <c r="N4" s="75">
        <v>72.119982929999992</v>
      </c>
      <c r="O4" s="75">
        <v>73.643429850000004</v>
      </c>
      <c r="P4" s="75">
        <v>74.19914965000001</v>
      </c>
      <c r="Q4" s="75">
        <v>73.056301399999995</v>
      </c>
      <c r="R4" s="75">
        <v>71.09258663</v>
      </c>
      <c r="S4" s="75">
        <v>100</v>
      </c>
      <c r="T4" s="61"/>
      <c r="AA4" s="19"/>
      <c r="AB4" s="19"/>
      <c r="AC4" s="19"/>
      <c r="AD4" s="19"/>
      <c r="AE4" s="20"/>
      <c r="AI4" s="14"/>
      <c r="AL4" s="21"/>
      <c r="AM4" s="21">
        <v>2006</v>
      </c>
      <c r="AN4" s="21">
        <v>2007</v>
      </c>
      <c r="AO4" s="21">
        <v>2008</v>
      </c>
      <c r="AP4" s="21">
        <v>2009</v>
      </c>
      <c r="AQ4" s="21">
        <v>2010</v>
      </c>
      <c r="AR4" s="21">
        <v>2011</v>
      </c>
      <c r="AS4" s="21">
        <v>2012</v>
      </c>
      <c r="AT4" s="21">
        <v>2013</v>
      </c>
      <c r="AU4" s="21">
        <v>2014</v>
      </c>
      <c r="AV4" s="21">
        <v>2015</v>
      </c>
      <c r="AW4" s="21">
        <v>2016</v>
      </c>
      <c r="AX4" s="21">
        <v>2017</v>
      </c>
      <c r="AY4" s="21">
        <v>2018</v>
      </c>
      <c r="AZ4" s="21">
        <v>2019</v>
      </c>
      <c r="BA4" s="21"/>
      <c r="BB4" s="21"/>
    </row>
    <row r="5" spans="1:54" s="115" customFormat="1" ht="22.5" customHeight="1" x14ac:dyDescent="0.25">
      <c r="B5" s="121"/>
      <c r="C5" s="81" t="s">
        <v>4</v>
      </c>
      <c r="D5" s="83">
        <v>30.837425700000001</v>
      </c>
      <c r="E5" s="83">
        <v>31.149725999999998</v>
      </c>
      <c r="F5" s="83">
        <v>31.2404236</v>
      </c>
      <c r="G5" s="83">
        <v>29.451095600000002</v>
      </c>
      <c r="H5" s="83">
        <v>28.6323075</v>
      </c>
      <c r="I5" s="83">
        <v>29.859899700000003</v>
      </c>
      <c r="J5" s="83">
        <v>28.434887900000003</v>
      </c>
      <c r="K5" s="83">
        <v>28.643128900000001</v>
      </c>
      <c r="L5" s="83">
        <v>27.385444800000002</v>
      </c>
      <c r="M5" s="83">
        <v>26.419740600000001</v>
      </c>
      <c r="N5" s="83">
        <v>26.334550800000002</v>
      </c>
      <c r="O5" s="83">
        <v>27.402713599999998</v>
      </c>
      <c r="P5" s="83">
        <v>27.861798830000001</v>
      </c>
      <c r="Q5" s="83">
        <v>27.187039690000002</v>
      </c>
      <c r="R5" s="83">
        <v>25.80681216</v>
      </c>
      <c r="S5" s="83">
        <v>36.300285843179481</v>
      </c>
      <c r="AA5" s="123"/>
      <c r="AB5" s="123"/>
      <c r="AL5" s="124" t="s">
        <v>325</v>
      </c>
      <c r="AM5" s="125">
        <f>+E4/D4-1</f>
        <v>-9.2204000223498062E-3</v>
      </c>
      <c r="AN5" s="125">
        <f t="shared" ref="AN5:AZ5" si="0">+F4/E4-1</f>
        <v>-3.7003426569552911E-3</v>
      </c>
      <c r="AO5" s="125">
        <f t="shared" si="0"/>
        <v>-8.0579955053765584E-3</v>
      </c>
      <c r="AP5" s="125">
        <f t="shared" si="0"/>
        <v>-1.3772597777981233E-2</v>
      </c>
      <c r="AQ5" s="125">
        <f t="shared" si="0"/>
        <v>7.2498546816295528E-2</v>
      </c>
      <c r="AR5" s="125">
        <f t="shared" si="0"/>
        <v>-6.9416386138384523E-2</v>
      </c>
      <c r="AS5" s="125">
        <f t="shared" si="0"/>
        <v>1.1700754842416394E-3</v>
      </c>
      <c r="AT5" s="125">
        <f t="shared" si="0"/>
        <v>-2.1038609828770927E-2</v>
      </c>
      <c r="AU5" s="125">
        <f t="shared" si="0"/>
        <v>-5.7276315988155635E-2</v>
      </c>
      <c r="AV5" s="125">
        <f t="shared" si="0"/>
        <v>1.4020820128428424E-2</v>
      </c>
      <c r="AW5" s="125">
        <f t="shared" si="0"/>
        <v>2.1123783701927357E-2</v>
      </c>
      <c r="AX5" s="125">
        <f t="shared" si="0"/>
        <v>7.5460879691768845E-3</v>
      </c>
      <c r="AY5" s="125">
        <f t="shared" si="0"/>
        <v>-1.5402444035960916E-2</v>
      </c>
      <c r="AZ5" s="125">
        <f t="shared" si="0"/>
        <v>-2.6879471481155437E-2</v>
      </c>
      <c r="BA5" s="124"/>
      <c r="BB5" s="124"/>
    </row>
    <row r="6" spans="1:54" s="115" customFormat="1" ht="22.5" customHeight="1" x14ac:dyDescent="0.25">
      <c r="B6" s="121"/>
      <c r="C6" s="81" t="s">
        <v>0</v>
      </c>
      <c r="D6" s="83">
        <v>35.315178590000002</v>
      </c>
      <c r="E6" s="83">
        <v>34.2335232</v>
      </c>
      <c r="F6" s="83">
        <v>33.326175980000002</v>
      </c>
      <c r="G6" s="83">
        <v>34.646621410000002</v>
      </c>
      <c r="H6" s="83">
        <v>35.482314819999999</v>
      </c>
      <c r="I6" s="83">
        <v>40.054926200000004</v>
      </c>
      <c r="J6" s="83">
        <v>35.033415009999999</v>
      </c>
      <c r="K6" s="83">
        <v>33.476604440000003</v>
      </c>
      <c r="L6" s="83">
        <v>33.371539159999998</v>
      </c>
      <c r="M6" s="83">
        <v>29.09500967</v>
      </c>
      <c r="N6" s="83">
        <v>28.621120770000001</v>
      </c>
      <c r="O6" s="83">
        <v>30.023985100000001</v>
      </c>
      <c r="P6" s="83">
        <v>30.904918689999999</v>
      </c>
      <c r="Q6" s="83">
        <v>30.677154129999998</v>
      </c>
      <c r="R6" s="83">
        <v>31.96005491</v>
      </c>
      <c r="S6" s="83">
        <v>44.95553815805787</v>
      </c>
      <c r="AF6" s="24"/>
      <c r="AL6" s="124" t="s">
        <v>324</v>
      </c>
      <c r="AM6" s="125">
        <f>+E64/D64-1</f>
        <v>-2.4628561000934024E-2</v>
      </c>
      <c r="AN6" s="125">
        <f t="shared" ref="AN6:AZ6" si="1">+F64/E64-1</f>
        <v>2.7959284493275227E-3</v>
      </c>
      <c r="AO6" s="125">
        <f t="shared" si="1"/>
        <v>-3.0859894239150254E-3</v>
      </c>
      <c r="AP6" s="125">
        <f t="shared" si="1"/>
        <v>-2.8967114133991778E-2</v>
      </c>
      <c r="AQ6" s="125">
        <f t="shared" si="1"/>
        <v>7.0884051198357279E-2</v>
      </c>
      <c r="AR6" s="125">
        <f t="shared" si="1"/>
        <v>-6.4359857995455072E-2</v>
      </c>
      <c r="AS6" s="125">
        <f t="shared" si="1"/>
        <v>-9.7362574103150301E-3</v>
      </c>
      <c r="AT6" s="125">
        <f t="shared" si="1"/>
        <v>-8.964018456962819E-3</v>
      </c>
      <c r="AU6" s="125">
        <f t="shared" si="1"/>
        <v>-3.8956634175559945E-2</v>
      </c>
      <c r="AV6" s="125">
        <f t="shared" si="1"/>
        <v>4.2512429199248913E-2</v>
      </c>
      <c r="AW6" s="125">
        <f t="shared" si="1"/>
        <v>5.5995920902729424E-4</v>
      </c>
      <c r="AX6" s="125">
        <f t="shared" si="1"/>
        <v>-1.157127955039905E-2</v>
      </c>
      <c r="AY6" s="125">
        <f t="shared" si="1"/>
        <v>-3.7529423300213915E-2</v>
      </c>
      <c r="AZ6" s="125">
        <f t="shared" si="1"/>
        <v>2.0308591013135091E-2</v>
      </c>
      <c r="BA6" s="124"/>
      <c r="BB6" s="124"/>
    </row>
    <row r="7" spans="1:54" s="24" customFormat="1" ht="22.5" customHeight="1" x14ac:dyDescent="0.25">
      <c r="B7" s="81"/>
      <c r="C7" s="81" t="s">
        <v>5</v>
      </c>
      <c r="D7" s="83">
        <v>8.094327100000001</v>
      </c>
      <c r="E7" s="83">
        <v>7.8837140000000003</v>
      </c>
      <c r="F7" s="83">
        <v>8.4096513000000002</v>
      </c>
      <c r="G7" s="83">
        <v>7.9739677000000002</v>
      </c>
      <c r="H7" s="83">
        <v>7.4620964999999995</v>
      </c>
      <c r="I7" s="83">
        <v>7.5410676999999993</v>
      </c>
      <c r="J7" s="83">
        <v>7.4397320000000002</v>
      </c>
      <c r="K7" s="83">
        <v>8.1522173999999996</v>
      </c>
      <c r="L7" s="83">
        <v>8.1249307000000002</v>
      </c>
      <c r="M7" s="83">
        <v>9.0072209000000001</v>
      </c>
      <c r="N7" s="83">
        <v>10.914691599999999</v>
      </c>
      <c r="O7" s="83">
        <v>10.14479388</v>
      </c>
      <c r="P7" s="83">
        <v>9.1475768300000002</v>
      </c>
      <c r="Q7" s="83">
        <v>8.123732630000001</v>
      </c>
      <c r="R7" s="83">
        <v>6.2793670700000002</v>
      </c>
      <c r="S7" s="83">
        <v>8.8326608548945398</v>
      </c>
      <c r="AF7" s="115"/>
      <c r="AI7" s="115"/>
      <c r="AL7" s="25"/>
      <c r="AM7" s="25"/>
      <c r="AN7" s="25"/>
      <c r="AO7" s="25"/>
      <c r="AP7" s="25"/>
      <c r="AQ7" s="25"/>
      <c r="AR7" s="25"/>
      <c r="AS7" s="25"/>
      <c r="AT7" s="25"/>
      <c r="AU7" s="25"/>
      <c r="AV7" s="25"/>
      <c r="AW7" s="25"/>
      <c r="AX7" s="25"/>
      <c r="AY7" s="25"/>
      <c r="AZ7" s="25"/>
      <c r="BA7" s="25"/>
      <c r="BB7" s="25"/>
    </row>
    <row r="8" spans="1:54" s="24" customFormat="1" ht="22.5" customHeight="1" x14ac:dyDescent="0.25">
      <c r="B8" s="81"/>
      <c r="C8" s="81" t="s">
        <v>1</v>
      </c>
      <c r="D8" s="83">
        <v>1.04164218</v>
      </c>
      <c r="E8" s="83">
        <v>0.90404220999999996</v>
      </c>
      <c r="F8" s="83">
        <v>1.0945452</v>
      </c>
      <c r="G8" s="83">
        <v>1.0864664100000001</v>
      </c>
      <c r="H8" s="83">
        <v>1.10705429</v>
      </c>
      <c r="I8" s="83">
        <v>1.0343452099999999</v>
      </c>
      <c r="J8" s="83">
        <v>1.0791694500000002</v>
      </c>
      <c r="K8" s="83">
        <v>1.02027249</v>
      </c>
      <c r="L8" s="83">
        <v>0.75341195000000005</v>
      </c>
      <c r="M8" s="83">
        <v>1.0661391499999999</v>
      </c>
      <c r="N8" s="83">
        <v>1.0624906599999999</v>
      </c>
      <c r="O8" s="83">
        <v>1.0319997599999999</v>
      </c>
      <c r="P8" s="83">
        <v>0.88670618000000001</v>
      </c>
      <c r="Q8" s="83">
        <v>0.91862544000000002</v>
      </c>
      <c r="R8" s="83">
        <v>1.0011529100000001</v>
      </c>
      <c r="S8" s="83">
        <v>1.4082381264455621</v>
      </c>
      <c r="AF8" s="115"/>
      <c r="AL8" s="25"/>
      <c r="AM8" s="25"/>
      <c r="AN8" s="25"/>
      <c r="AO8" s="25"/>
      <c r="AP8" s="25"/>
      <c r="AQ8" s="25"/>
      <c r="AR8" s="25"/>
      <c r="AS8" s="25"/>
      <c r="AT8" s="25"/>
      <c r="AU8" s="25"/>
      <c r="AV8" s="25"/>
      <c r="AW8" s="25"/>
      <c r="AX8" s="25"/>
      <c r="AY8" s="25"/>
      <c r="AZ8" s="25"/>
      <c r="BA8" s="25"/>
      <c r="BB8" s="25"/>
    </row>
    <row r="9" spans="1:54" s="24" customFormat="1" ht="22.5" customHeight="1" x14ac:dyDescent="0.25">
      <c r="B9" s="81"/>
      <c r="C9" s="81" t="s">
        <v>6</v>
      </c>
      <c r="D9" s="83">
        <v>7.5679999999999992E-3</v>
      </c>
      <c r="E9" s="83">
        <v>9.1159999999999991E-3</v>
      </c>
      <c r="F9" s="83">
        <v>9.2020000000000001E-3</v>
      </c>
      <c r="G9" s="83">
        <v>8.7720000000000003E-3</v>
      </c>
      <c r="H9" s="83">
        <v>8.4280000000000015E-3</v>
      </c>
      <c r="I9" s="83">
        <v>9.0299999999999998E-3</v>
      </c>
      <c r="J9" s="83">
        <v>4.9020000000000001E-3</v>
      </c>
      <c r="K9" s="83">
        <v>8.9440000000000006E-3</v>
      </c>
      <c r="L9" s="83">
        <v>9.8040000000000002E-3</v>
      </c>
      <c r="M9" s="83">
        <v>9.6319999999999999E-3</v>
      </c>
      <c r="N9" s="83">
        <v>7.9979999999999999E-3</v>
      </c>
      <c r="O9" s="83">
        <v>8.6E-3</v>
      </c>
      <c r="P9" s="83">
        <v>5.2250999999999999E-3</v>
      </c>
      <c r="Q9" s="83">
        <v>6.1673299999999995E-3</v>
      </c>
      <c r="R9" s="83">
        <v>6.3386500000000004E-3</v>
      </c>
      <c r="S9" s="83">
        <v>8.9160491979133946E-3</v>
      </c>
      <c r="AF9" s="115"/>
      <c r="AL9" s="25"/>
      <c r="AM9" s="25"/>
      <c r="AN9" s="25"/>
      <c r="AO9" s="25"/>
      <c r="AP9" s="25"/>
      <c r="AQ9" s="25"/>
      <c r="AR9" s="25"/>
      <c r="AS9" s="25"/>
      <c r="AT9" s="25"/>
      <c r="AU9" s="25"/>
      <c r="AV9" s="25"/>
      <c r="AW9" s="25"/>
      <c r="AX9" s="25"/>
      <c r="AY9" s="25"/>
      <c r="AZ9" s="25"/>
      <c r="BA9" s="25"/>
      <c r="BB9" s="25"/>
    </row>
    <row r="10" spans="1:54" s="24" customFormat="1" ht="22.5" customHeight="1" x14ac:dyDescent="0.25">
      <c r="B10" s="81"/>
      <c r="C10" s="81" t="s">
        <v>7</v>
      </c>
      <c r="D10" s="83">
        <v>2.7773730599999999</v>
      </c>
      <c r="E10" s="83">
        <v>2.8362059199999998</v>
      </c>
      <c r="F10" s="83">
        <v>2.9105531899999999</v>
      </c>
      <c r="G10" s="83">
        <v>3.26755869</v>
      </c>
      <c r="H10" s="83">
        <v>3.5782889300000003</v>
      </c>
      <c r="I10" s="83">
        <v>3.5864241900000002</v>
      </c>
      <c r="J10" s="83">
        <v>3.7087929100000001</v>
      </c>
      <c r="K10" s="83">
        <v>3.79775288</v>
      </c>
      <c r="L10" s="83">
        <v>3.6505265499999999</v>
      </c>
      <c r="M10" s="83">
        <v>3.62233932</v>
      </c>
      <c r="N10" s="83">
        <v>3.5836013800000002</v>
      </c>
      <c r="O10" s="83">
        <v>3.6610624700000001</v>
      </c>
      <c r="P10" s="83">
        <v>3.74430533</v>
      </c>
      <c r="Q10" s="83">
        <v>4.0918397300000002</v>
      </c>
      <c r="R10" s="83">
        <v>4.4044998699999995</v>
      </c>
      <c r="S10" s="83">
        <v>6.1954418579860295</v>
      </c>
      <c r="AL10" s="25"/>
      <c r="AM10" s="25"/>
      <c r="AN10" s="25"/>
      <c r="AO10" s="25"/>
      <c r="AP10" s="25"/>
      <c r="AQ10" s="25"/>
      <c r="AR10" s="25"/>
      <c r="AS10" s="25"/>
      <c r="AT10" s="25"/>
      <c r="AU10" s="25"/>
      <c r="AV10" s="25"/>
      <c r="AW10" s="25"/>
      <c r="AX10" s="25"/>
      <c r="AY10" s="25"/>
      <c r="AZ10" s="25"/>
      <c r="BA10" s="25"/>
      <c r="BB10" s="25"/>
    </row>
    <row r="11" spans="1:54" s="24" customFormat="1" ht="22.5" customHeight="1" x14ac:dyDescent="0.25">
      <c r="B11" s="81"/>
      <c r="C11" s="126" t="s">
        <v>18</v>
      </c>
      <c r="D11" s="83">
        <v>0.18077199999999999</v>
      </c>
      <c r="E11" s="83">
        <v>0.23830599999999999</v>
      </c>
      <c r="F11" s="83">
        <v>0.29893599999999998</v>
      </c>
      <c r="G11" s="83">
        <v>0.36980000000000002</v>
      </c>
      <c r="H11" s="83">
        <v>0.39783600000000002</v>
      </c>
      <c r="I11" s="83">
        <v>0.34821400000000002</v>
      </c>
      <c r="J11" s="83">
        <v>0.44754400000000005</v>
      </c>
      <c r="K11" s="83">
        <v>0.444878</v>
      </c>
      <c r="L11" s="83">
        <v>0.51918200000000003</v>
      </c>
      <c r="M11" s="83">
        <v>0.56089199999999995</v>
      </c>
      <c r="N11" s="83">
        <v>0.74467399999999995</v>
      </c>
      <c r="O11" s="83">
        <v>0.84039200000000003</v>
      </c>
      <c r="P11" s="83">
        <v>1.0984901199999999</v>
      </c>
      <c r="Q11" s="83">
        <v>1.18252555</v>
      </c>
      <c r="R11" s="83">
        <v>1.3708321000000001</v>
      </c>
      <c r="S11" s="83">
        <v>1.9282349468228936</v>
      </c>
      <c r="AL11" s="25"/>
      <c r="AM11" s="25"/>
      <c r="AN11" s="25"/>
      <c r="AO11" s="25"/>
      <c r="AP11" s="25"/>
      <c r="AQ11" s="25"/>
      <c r="AR11" s="25"/>
      <c r="AS11" s="25"/>
      <c r="AT11" s="25"/>
      <c r="AU11" s="25"/>
      <c r="AV11" s="25"/>
      <c r="AW11" s="25"/>
      <c r="AX11" s="25"/>
      <c r="AY11" s="25"/>
      <c r="AZ11" s="25"/>
      <c r="BA11" s="25"/>
      <c r="BB11" s="25"/>
    </row>
    <row r="12" spans="1:54" s="24" customFormat="1" ht="27" customHeight="1" x14ac:dyDescent="0.25">
      <c r="A12" s="23"/>
      <c r="B12" s="77"/>
      <c r="C12" s="78" t="s">
        <v>19</v>
      </c>
      <c r="D12" s="79">
        <v>1.6129033199999867</v>
      </c>
      <c r="E12" s="79">
        <v>1.876149180000013</v>
      </c>
      <c r="F12" s="79">
        <v>1.5484842299999855</v>
      </c>
      <c r="G12" s="79">
        <v>1.3984136699999965</v>
      </c>
      <c r="H12" s="79">
        <v>0.45731517000001531</v>
      </c>
      <c r="I12" s="79">
        <v>0.28323111999999639</v>
      </c>
      <c r="J12" s="79">
        <v>0.82677004999999326</v>
      </c>
      <c r="K12" s="79">
        <v>1.5214820199999934</v>
      </c>
      <c r="L12" s="79">
        <v>1.6290946099999957</v>
      </c>
      <c r="M12" s="79">
        <v>1.3418095400000141</v>
      </c>
      <c r="N12" s="79">
        <v>0.85085571999998422</v>
      </c>
      <c r="O12" s="79">
        <v>0.52988304000000142</v>
      </c>
      <c r="P12" s="79">
        <v>0.55012856999999826</v>
      </c>
      <c r="Q12" s="79">
        <v>0.86921689999999785</v>
      </c>
      <c r="R12" s="79">
        <v>0.26352895999998793</v>
      </c>
      <c r="S12" s="79">
        <v>0.37068416341568683</v>
      </c>
      <c r="T12" s="23"/>
      <c r="AL12" s="25"/>
      <c r="AM12" s="25"/>
      <c r="AN12" s="25"/>
      <c r="AO12" s="25"/>
      <c r="AP12" s="25"/>
      <c r="AQ12" s="25"/>
      <c r="AR12" s="25"/>
      <c r="AS12" s="25"/>
      <c r="AT12" s="25"/>
      <c r="AU12" s="25"/>
      <c r="AV12" s="25"/>
      <c r="AW12" s="25"/>
      <c r="AX12" s="25"/>
      <c r="AY12" s="25"/>
      <c r="AZ12" s="25"/>
      <c r="BA12" s="25"/>
      <c r="BB12" s="25"/>
    </row>
    <row r="13" spans="1:54" s="18" customFormat="1" ht="36" customHeight="1" x14ac:dyDescent="0.25">
      <c r="A13" s="17"/>
      <c r="B13" s="191" t="s">
        <v>257</v>
      </c>
      <c r="C13" s="191"/>
      <c r="D13" s="80">
        <v>64.418397810000002</v>
      </c>
      <c r="E13" s="80">
        <v>64.004402209999995</v>
      </c>
      <c r="F13" s="80">
        <v>63.078755449999996</v>
      </c>
      <c r="G13" s="80">
        <v>62.665151180000002</v>
      </c>
      <c r="H13" s="80">
        <v>61.300576549999995</v>
      </c>
      <c r="I13" s="80">
        <v>66.554666979999993</v>
      </c>
      <c r="J13" s="80">
        <v>61.790055070000001</v>
      </c>
      <c r="K13" s="80">
        <v>62.487178540000002</v>
      </c>
      <c r="L13" s="80">
        <v>61.519270219999996</v>
      </c>
      <c r="M13" s="80">
        <v>56.888780560000001</v>
      </c>
      <c r="N13" s="80">
        <v>57.898193149999997</v>
      </c>
      <c r="O13" s="80">
        <v>59.048847199999997</v>
      </c>
      <c r="P13" s="80">
        <v>60.173622049999999</v>
      </c>
      <c r="Q13" s="80">
        <v>59.506120809999999</v>
      </c>
      <c r="R13" s="80">
        <v>58.847247190000004</v>
      </c>
      <c r="S13" s="80">
        <v>100</v>
      </c>
      <c r="T13" s="17"/>
      <c r="AA13" s="19"/>
      <c r="AB13" s="19"/>
      <c r="AC13" s="19"/>
      <c r="AD13" s="19"/>
      <c r="AE13" s="19"/>
      <c r="AI13" s="14"/>
      <c r="AL13" s="21"/>
      <c r="AM13" s="21"/>
      <c r="AN13" s="21"/>
      <c r="AO13" s="21"/>
      <c r="AP13" s="21"/>
      <c r="AQ13" s="21"/>
      <c r="AR13" s="21"/>
      <c r="AS13" s="21"/>
      <c r="AT13" s="21"/>
      <c r="AU13" s="21"/>
      <c r="AV13" s="21"/>
      <c r="AW13" s="21"/>
      <c r="AX13" s="21"/>
      <c r="AY13" s="21"/>
      <c r="AZ13" s="21"/>
      <c r="BA13" s="21"/>
      <c r="BB13" s="21"/>
    </row>
    <row r="14" spans="1:54" s="24" customFormat="1" ht="22.5" customHeight="1" x14ac:dyDescent="0.25">
      <c r="B14" s="81"/>
      <c r="C14" s="81" t="s">
        <v>4</v>
      </c>
      <c r="D14" s="83">
        <v>26.4347505</v>
      </c>
      <c r="E14" s="83">
        <v>27.399640099999999</v>
      </c>
      <c r="F14" s="83">
        <v>26.938706399999997</v>
      </c>
      <c r="G14" s="83">
        <v>25.701385200000001</v>
      </c>
      <c r="H14" s="83">
        <v>25.2696404</v>
      </c>
      <c r="I14" s="83">
        <v>26.588615799999999</v>
      </c>
      <c r="J14" s="83">
        <v>25.331047399999999</v>
      </c>
      <c r="K14" s="83">
        <v>25.445464400000002</v>
      </c>
      <c r="L14" s="83">
        <v>24.538137800000001</v>
      </c>
      <c r="M14" s="83">
        <v>23.453197899999999</v>
      </c>
      <c r="N14" s="83">
        <v>23.699578500000001</v>
      </c>
      <c r="O14" s="83">
        <v>24.7288648</v>
      </c>
      <c r="P14" s="83">
        <v>25.44755164</v>
      </c>
      <c r="Q14" s="83">
        <v>25.115604350000002</v>
      </c>
      <c r="R14" s="83">
        <v>26.097542969999999</v>
      </c>
      <c r="S14" s="83">
        <v>44.347941859946154</v>
      </c>
      <c r="AL14" s="25"/>
      <c r="AM14" s="25"/>
      <c r="AN14" s="25"/>
      <c r="AO14" s="25"/>
      <c r="AP14" s="25"/>
      <c r="AQ14" s="25"/>
      <c r="AR14" s="25"/>
      <c r="AS14" s="25"/>
      <c r="AT14" s="25"/>
      <c r="AU14" s="25"/>
      <c r="AV14" s="25"/>
      <c r="AW14" s="25"/>
      <c r="AX14" s="25"/>
      <c r="AY14" s="25"/>
      <c r="AZ14" s="25"/>
      <c r="BA14" s="25"/>
      <c r="BB14" s="25"/>
    </row>
    <row r="15" spans="1:54" s="115" customFormat="1" ht="22.5" customHeight="1" x14ac:dyDescent="0.25">
      <c r="B15" s="121"/>
      <c r="C15" s="81" t="s">
        <v>0</v>
      </c>
      <c r="D15" s="83">
        <v>22.267720710000003</v>
      </c>
      <c r="E15" s="83">
        <v>21.464843349999999</v>
      </c>
      <c r="F15" s="83">
        <v>20.237061499999999</v>
      </c>
      <c r="G15" s="83">
        <v>21.17224538</v>
      </c>
      <c r="H15" s="83">
        <v>21.199174459999998</v>
      </c>
      <c r="I15" s="83">
        <v>24.680329880000002</v>
      </c>
      <c r="J15" s="83">
        <v>21.080128830000003</v>
      </c>
      <c r="K15" s="83">
        <v>22.033445</v>
      </c>
      <c r="L15" s="83">
        <v>22.063756939999998</v>
      </c>
      <c r="M15" s="83">
        <v>18.755241940000001</v>
      </c>
      <c r="N15" s="83">
        <v>19.648532190000001</v>
      </c>
      <c r="O15" s="83">
        <v>19.697730589999999</v>
      </c>
      <c r="P15" s="83">
        <v>19.980556180000001</v>
      </c>
      <c r="Q15" s="83">
        <v>19.44101723</v>
      </c>
      <c r="R15" s="83">
        <v>17.949920770000002</v>
      </c>
      <c r="S15" s="83">
        <v>30.502566606123686</v>
      </c>
      <c r="AF15" s="24"/>
      <c r="AG15" s="24"/>
      <c r="AH15" s="24"/>
      <c r="AI15" s="24"/>
      <c r="AL15" s="124"/>
      <c r="AM15" s="124"/>
      <c r="AN15" s="124"/>
      <c r="AO15" s="124"/>
      <c r="AP15" s="124"/>
      <c r="AQ15" s="124"/>
      <c r="AR15" s="124"/>
      <c r="AS15" s="124"/>
      <c r="AT15" s="124"/>
      <c r="AU15" s="124"/>
      <c r="AV15" s="124"/>
      <c r="AW15" s="124"/>
      <c r="AX15" s="124"/>
      <c r="AY15" s="124"/>
      <c r="AZ15" s="124"/>
      <c r="BA15" s="124"/>
      <c r="BB15" s="124"/>
    </row>
    <row r="16" spans="1:54" s="24" customFormat="1" ht="22.5" customHeight="1" x14ac:dyDescent="0.25">
      <c r="B16" s="81"/>
      <c r="C16" s="81" t="s">
        <v>5</v>
      </c>
      <c r="D16" s="83">
        <v>2.2364897799999999</v>
      </c>
      <c r="E16" s="83">
        <v>2.07722921</v>
      </c>
      <c r="F16" s="83">
        <v>2.3527611999999998</v>
      </c>
      <c r="G16" s="83">
        <v>2.2105296800000001</v>
      </c>
      <c r="H16" s="83">
        <v>1.80227531</v>
      </c>
      <c r="I16" s="83">
        <v>1.99729855</v>
      </c>
      <c r="J16" s="83">
        <v>2.1544316499999998</v>
      </c>
      <c r="K16" s="83">
        <v>2.2175536299999998</v>
      </c>
      <c r="L16" s="83">
        <v>2.0717046199999998</v>
      </c>
      <c r="M16" s="83">
        <v>2.0567000600000003</v>
      </c>
      <c r="N16" s="83">
        <v>2.0699879999999999</v>
      </c>
      <c r="O16" s="83">
        <v>2.0922316900000002</v>
      </c>
      <c r="P16" s="83">
        <v>2.2138383100000003</v>
      </c>
      <c r="Q16" s="83">
        <v>2.0937143200000001</v>
      </c>
      <c r="R16" s="83">
        <v>1.99167994</v>
      </c>
      <c r="S16" s="83">
        <v>3.3844912635751108</v>
      </c>
      <c r="X16" s="127"/>
      <c r="AF16" s="128"/>
      <c r="AI16" s="115"/>
      <c r="AL16" s="25"/>
      <c r="AM16" s="25"/>
      <c r="AN16" s="25"/>
      <c r="AO16" s="25"/>
      <c r="AP16" s="25"/>
      <c r="AQ16" s="25"/>
      <c r="AR16" s="25"/>
      <c r="AS16" s="25"/>
      <c r="AT16" s="25"/>
      <c r="AU16" s="25"/>
      <c r="AV16" s="25"/>
      <c r="AW16" s="25"/>
      <c r="AX16" s="25"/>
      <c r="AY16" s="25"/>
      <c r="AZ16" s="25"/>
      <c r="BA16" s="25"/>
      <c r="BB16" s="25"/>
    </row>
    <row r="17" spans="1:54" s="24" customFormat="1" ht="22.5" customHeight="1" x14ac:dyDescent="0.25">
      <c r="B17" s="81"/>
      <c r="C17" s="81" t="s">
        <v>9</v>
      </c>
      <c r="D17" s="83">
        <v>8.9788300000000003</v>
      </c>
      <c r="E17" s="83">
        <v>9.088394000000001</v>
      </c>
      <c r="F17" s="83">
        <v>9.275874</v>
      </c>
      <c r="G17" s="83">
        <v>9.3335799999999995</v>
      </c>
      <c r="H17" s="83">
        <v>9.00807</v>
      </c>
      <c r="I17" s="83">
        <v>9.2665000000000006</v>
      </c>
      <c r="J17" s="83">
        <v>9.2774219999999996</v>
      </c>
      <c r="K17" s="83">
        <v>8.9726380000000017</v>
      </c>
      <c r="L17" s="83">
        <v>9.0015339999999995</v>
      </c>
      <c r="M17" s="83">
        <v>8.7461140000000004</v>
      </c>
      <c r="N17" s="83">
        <v>8.9752179999999999</v>
      </c>
      <c r="O17" s="83">
        <v>9.1172900000000006</v>
      </c>
      <c r="P17" s="83">
        <v>9.08556718</v>
      </c>
      <c r="Q17" s="83">
        <v>9.2049265899999995</v>
      </c>
      <c r="R17" s="83">
        <v>9.1384206200000015</v>
      </c>
      <c r="S17" s="83">
        <v>15.529053704916389</v>
      </c>
      <c r="X17" s="127"/>
      <c r="AF17" s="128"/>
      <c r="AG17" s="115"/>
      <c r="AH17" s="115"/>
      <c r="AL17" s="25"/>
      <c r="AM17" s="25"/>
      <c r="AN17" s="25"/>
      <c r="AO17" s="25"/>
      <c r="AP17" s="25"/>
      <c r="AQ17" s="25"/>
      <c r="AR17" s="25"/>
      <c r="AS17" s="25"/>
      <c r="AT17" s="25"/>
      <c r="AU17" s="25"/>
      <c r="AV17" s="25"/>
      <c r="AW17" s="25"/>
      <c r="AX17" s="25"/>
      <c r="AY17" s="25"/>
      <c r="AZ17" s="25"/>
      <c r="BA17" s="25"/>
      <c r="BB17" s="25"/>
    </row>
    <row r="18" spans="1:54" s="24" customFormat="1" ht="22.5" customHeight="1" x14ac:dyDescent="0.25">
      <c r="B18" s="81"/>
      <c r="C18" s="81" t="s">
        <v>10</v>
      </c>
      <c r="D18" s="83">
        <v>3.8665037999999998</v>
      </c>
      <c r="E18" s="83">
        <v>3.2288220700000001</v>
      </c>
      <c r="F18" s="83">
        <v>3.2219431900000002</v>
      </c>
      <c r="G18" s="83">
        <v>3.2008288499999997</v>
      </c>
      <c r="H18" s="83">
        <v>2.8848064199999999</v>
      </c>
      <c r="I18" s="83">
        <v>3.0314603200000003</v>
      </c>
      <c r="J18" s="83">
        <v>2.8822746100000001</v>
      </c>
      <c r="K18" s="83">
        <v>2.72585174</v>
      </c>
      <c r="L18" s="83">
        <v>2.7435027599999997</v>
      </c>
      <c r="M18" s="83">
        <v>2.6685516300000001</v>
      </c>
      <c r="N18" s="83">
        <v>2.3354514200000001</v>
      </c>
      <c r="O18" s="83">
        <v>2.30330221</v>
      </c>
      <c r="P18" s="83">
        <v>2.21383091</v>
      </c>
      <c r="Q18" s="83">
        <v>2.1346755699999997</v>
      </c>
      <c r="R18" s="83">
        <v>2.1242759500000004</v>
      </c>
      <c r="S18" s="83">
        <v>3.6098136300944619</v>
      </c>
      <c r="AF18" s="128"/>
      <c r="AL18" s="25"/>
      <c r="AM18" s="25"/>
      <c r="AN18" s="25"/>
      <c r="AO18" s="25"/>
      <c r="AP18" s="25"/>
      <c r="AQ18" s="25"/>
      <c r="AR18" s="25"/>
      <c r="AS18" s="25"/>
      <c r="AT18" s="25"/>
      <c r="AU18" s="25"/>
      <c r="AV18" s="25"/>
      <c r="AW18" s="25"/>
      <c r="AX18" s="25"/>
      <c r="AY18" s="25"/>
      <c r="AZ18" s="25"/>
      <c r="BA18" s="25"/>
      <c r="BB18" s="25"/>
    </row>
    <row r="19" spans="1:54" s="24" customFormat="1" ht="27" customHeight="1" x14ac:dyDescent="0.25">
      <c r="B19" s="81"/>
      <c r="C19" s="82" t="s">
        <v>7</v>
      </c>
      <c r="D19" s="83">
        <v>0.63410301999999996</v>
      </c>
      <c r="E19" s="83">
        <v>0.74547348999999996</v>
      </c>
      <c r="F19" s="83">
        <v>1.0524091599999998</v>
      </c>
      <c r="G19" s="83">
        <v>1.0465820799999999</v>
      </c>
      <c r="H19" s="83">
        <v>1.13660998</v>
      </c>
      <c r="I19" s="83">
        <v>0.99046243</v>
      </c>
      <c r="J19" s="83">
        <v>1.0647505900000001</v>
      </c>
      <c r="K19" s="83">
        <v>1.09222577</v>
      </c>
      <c r="L19" s="83">
        <v>1.1006341099999999</v>
      </c>
      <c r="M19" s="83">
        <v>1.2089750400000001</v>
      </c>
      <c r="N19" s="83">
        <v>1.1694250500000001</v>
      </c>
      <c r="O19" s="83">
        <v>1.1094279200000001</v>
      </c>
      <c r="P19" s="83">
        <v>1.2322778299999999</v>
      </c>
      <c r="Q19" s="83">
        <v>1.51618276</v>
      </c>
      <c r="R19" s="83">
        <v>1.5454069300000002</v>
      </c>
      <c r="S19" s="83">
        <v>2.6261329183510447</v>
      </c>
      <c r="AL19" s="25"/>
      <c r="AM19" s="25"/>
      <c r="AN19" s="25"/>
      <c r="AO19" s="25"/>
      <c r="AP19" s="25"/>
      <c r="AQ19" s="25"/>
      <c r="AR19" s="25"/>
      <c r="AS19" s="25"/>
      <c r="AT19" s="25"/>
      <c r="AU19" s="25"/>
      <c r="AV19" s="25"/>
      <c r="AW19" s="25"/>
      <c r="AX19" s="25"/>
      <c r="AY19" s="25"/>
      <c r="AZ19" s="25"/>
      <c r="BA19" s="25"/>
      <c r="BB19" s="25"/>
    </row>
    <row r="20" spans="1:54" s="18" customFormat="1" ht="36" customHeight="1" x14ac:dyDescent="0.25">
      <c r="A20" s="17"/>
      <c r="B20" s="191" t="s">
        <v>258</v>
      </c>
      <c r="C20" s="191"/>
      <c r="D20" s="80">
        <v>8.5933780000000013</v>
      </c>
      <c r="E20" s="80">
        <v>8.4995519999999996</v>
      </c>
      <c r="F20" s="80">
        <v>9.044103999999999</v>
      </c>
      <c r="G20" s="80">
        <v>9.249471999999999</v>
      </c>
      <c r="H20" s="80">
        <v>9.777254000000001</v>
      </c>
      <c r="I20" s="80">
        <v>10.257134000000001</v>
      </c>
      <c r="J20" s="80">
        <v>9.8006460000000004</v>
      </c>
      <c r="K20" s="80">
        <v>8.8782099999999993</v>
      </c>
      <c r="L20" s="80">
        <v>8.7401800000000005</v>
      </c>
      <c r="M20" s="80">
        <v>8.8887019999999985</v>
      </c>
      <c r="N20" s="80">
        <v>9.4934539999999998</v>
      </c>
      <c r="O20" s="80">
        <v>9.9082319999999999</v>
      </c>
      <c r="P20" s="80">
        <v>10.08436292</v>
      </c>
      <c r="Q20" s="80">
        <v>9.7639268300000008</v>
      </c>
      <c r="R20" s="80">
        <v>10.32442202</v>
      </c>
      <c r="S20" s="80">
        <v>100</v>
      </c>
      <c r="T20" s="17"/>
      <c r="Y20" s="26"/>
      <c r="AA20" s="19"/>
      <c r="AB20" s="19"/>
      <c r="AC20" s="19"/>
      <c r="AD20" s="19"/>
      <c r="AE20" s="19"/>
      <c r="AI20" s="14"/>
      <c r="AL20" s="21"/>
      <c r="AM20" s="21"/>
      <c r="AN20" s="21"/>
      <c r="AO20" s="21"/>
      <c r="AP20" s="21"/>
      <c r="AQ20" s="21"/>
      <c r="AR20" s="21"/>
      <c r="AS20" s="21"/>
      <c r="AT20" s="21"/>
      <c r="AU20" s="21"/>
      <c r="AV20" s="21"/>
      <c r="AW20" s="21"/>
      <c r="AX20" s="21"/>
      <c r="AY20" s="21"/>
      <c r="AZ20" s="21"/>
      <c r="BA20" s="21"/>
      <c r="BB20" s="21"/>
    </row>
    <row r="21" spans="1:54" s="24" customFormat="1" ht="22.5" customHeight="1" x14ac:dyDescent="0.25">
      <c r="B21" s="81"/>
      <c r="C21" s="81" t="s">
        <v>4</v>
      </c>
      <c r="D21" s="83">
        <v>0.19453200000000001</v>
      </c>
      <c r="E21" s="83">
        <v>0.18017</v>
      </c>
      <c r="F21" s="83">
        <v>0.190834</v>
      </c>
      <c r="G21" s="83">
        <v>0.17759</v>
      </c>
      <c r="H21" s="83">
        <v>0.127882</v>
      </c>
      <c r="I21" s="83">
        <v>0.10775799999999999</v>
      </c>
      <c r="J21" s="83">
        <v>0.120916</v>
      </c>
      <c r="K21" s="83">
        <v>9.1074000000000002E-2</v>
      </c>
      <c r="L21" s="83">
        <v>0.10345799999999999</v>
      </c>
      <c r="M21" s="83">
        <v>0.16391600000000001</v>
      </c>
      <c r="N21" s="83">
        <v>0.11438</v>
      </c>
      <c r="O21" s="83">
        <v>0.109822</v>
      </c>
      <c r="P21" s="83">
        <v>0.10187027</v>
      </c>
      <c r="Q21" s="83">
        <v>0.11175715999999999</v>
      </c>
      <c r="R21" s="83">
        <v>0.11411638</v>
      </c>
      <c r="S21" s="83">
        <v>1.1053052633739588</v>
      </c>
      <c r="AL21" s="25"/>
      <c r="AM21" s="25"/>
      <c r="AN21" s="25"/>
      <c r="AO21" s="25"/>
      <c r="AP21" s="25"/>
      <c r="AQ21" s="25"/>
      <c r="AR21" s="25"/>
      <c r="AS21" s="25"/>
      <c r="AT21" s="25"/>
      <c r="AU21" s="25"/>
      <c r="AV21" s="25"/>
      <c r="AW21" s="25"/>
      <c r="AX21" s="25"/>
      <c r="AY21" s="25"/>
      <c r="AZ21" s="25"/>
      <c r="BA21" s="25"/>
      <c r="BB21" s="25"/>
    </row>
    <row r="22" spans="1:54" s="115" customFormat="1" ht="22.5" customHeight="1" x14ac:dyDescent="0.25">
      <c r="B22" s="121"/>
      <c r="C22" s="81" t="s">
        <v>0</v>
      </c>
      <c r="D22" s="83">
        <v>4.9535140000000002</v>
      </c>
      <c r="E22" s="83">
        <v>4.914212</v>
      </c>
      <c r="F22" s="83">
        <v>5.2467740000000003</v>
      </c>
      <c r="G22" s="83">
        <v>5.4487879999999995</v>
      </c>
      <c r="H22" s="83">
        <v>5.9229060000000002</v>
      </c>
      <c r="I22" s="83">
        <v>6.4786380000000001</v>
      </c>
      <c r="J22" s="83">
        <v>5.9749359999999996</v>
      </c>
      <c r="K22" s="83">
        <v>4.8645040000000002</v>
      </c>
      <c r="L22" s="83">
        <v>4.8220200000000002</v>
      </c>
      <c r="M22" s="83">
        <v>4.4308920000000001</v>
      </c>
      <c r="N22" s="83">
        <v>4.0661659999999999</v>
      </c>
      <c r="O22" s="83">
        <v>4.6350559999999996</v>
      </c>
      <c r="P22" s="83">
        <v>5.1082629200000005</v>
      </c>
      <c r="Q22" s="83">
        <v>5.0658884099999995</v>
      </c>
      <c r="R22" s="83">
        <v>6.2316926099999996</v>
      </c>
      <c r="S22" s="83">
        <v>60.358755172233835</v>
      </c>
      <c r="AL22" s="124"/>
      <c r="AM22" s="124"/>
      <c r="AN22" s="124"/>
      <c r="AO22" s="124"/>
      <c r="AP22" s="124"/>
      <c r="AQ22" s="124"/>
      <c r="AR22" s="124"/>
      <c r="AS22" s="124"/>
      <c r="AT22" s="124"/>
      <c r="AU22" s="124"/>
      <c r="AV22" s="124"/>
      <c r="AW22" s="124"/>
      <c r="AX22" s="124"/>
      <c r="AY22" s="124"/>
      <c r="AZ22" s="124"/>
      <c r="BA22" s="124"/>
      <c r="BB22" s="124"/>
    </row>
    <row r="23" spans="1:54" s="24" customFormat="1" ht="22.5" customHeight="1" x14ac:dyDescent="0.25">
      <c r="B23" s="81"/>
      <c r="C23" s="81" t="s">
        <v>5</v>
      </c>
      <c r="D23" s="83">
        <v>2.3158080000000001</v>
      </c>
      <c r="E23" s="83">
        <v>2.2796880000000002</v>
      </c>
      <c r="F23" s="83">
        <v>2.4480759999999999</v>
      </c>
      <c r="G23" s="83">
        <v>2.3060039999999997</v>
      </c>
      <c r="H23" s="83">
        <v>2.2882020000000001</v>
      </c>
      <c r="I23" s="83">
        <v>2.2188000000000003</v>
      </c>
      <c r="J23" s="83">
        <v>2.1274679999999999</v>
      </c>
      <c r="K23" s="83">
        <v>2.3489180000000003</v>
      </c>
      <c r="L23" s="83">
        <v>2.3683539999999996</v>
      </c>
      <c r="M23" s="83">
        <v>2.7881199999999997</v>
      </c>
      <c r="N23" s="83">
        <v>3.631866</v>
      </c>
      <c r="O23" s="83">
        <v>3.3932159999999998</v>
      </c>
      <c r="P23" s="83">
        <v>2.9266954999999997</v>
      </c>
      <c r="Q23" s="83">
        <v>2.5849067100000003</v>
      </c>
      <c r="R23" s="83">
        <v>1.6996465000000001</v>
      </c>
      <c r="S23" s="83">
        <v>16.462388855352117</v>
      </c>
      <c r="AL23" s="25"/>
      <c r="AM23" s="25"/>
      <c r="AN23" s="25"/>
      <c r="AO23" s="25"/>
      <c r="AP23" s="25"/>
      <c r="AQ23" s="25"/>
      <c r="AR23" s="25"/>
      <c r="AS23" s="25"/>
      <c r="AT23" s="25"/>
      <c r="AU23" s="25"/>
      <c r="AV23" s="25"/>
      <c r="AW23" s="25"/>
      <c r="AX23" s="25"/>
      <c r="AY23" s="25"/>
      <c r="AZ23" s="25"/>
      <c r="BA23" s="25"/>
      <c r="BB23" s="25"/>
    </row>
    <row r="24" spans="1:54" s="24" customFormat="1" ht="22.5" customHeight="1" x14ac:dyDescent="0.25">
      <c r="B24" s="81"/>
      <c r="C24" s="81" t="s">
        <v>1</v>
      </c>
      <c r="D24" s="83">
        <v>0.34374199999999999</v>
      </c>
      <c r="E24" s="83">
        <v>0.29833399999999999</v>
      </c>
      <c r="F24" s="83">
        <v>0.36119999999999997</v>
      </c>
      <c r="G24" s="83">
        <v>0.35853400000000002</v>
      </c>
      <c r="H24" s="83">
        <v>0.36532799999999999</v>
      </c>
      <c r="I24" s="83">
        <v>0.34133400000000003</v>
      </c>
      <c r="J24" s="83">
        <v>0.356126</v>
      </c>
      <c r="K24" s="83">
        <v>0.33668999999999999</v>
      </c>
      <c r="L24" s="83">
        <v>0.24862600000000001</v>
      </c>
      <c r="M24" s="83">
        <v>0.35182600000000003</v>
      </c>
      <c r="N24" s="83">
        <v>0.35062199999999999</v>
      </c>
      <c r="O24" s="83">
        <v>0.34056000000000003</v>
      </c>
      <c r="P24" s="83">
        <v>0.29261311000000001</v>
      </c>
      <c r="Q24" s="83">
        <v>0.30314647</v>
      </c>
      <c r="R24" s="83">
        <v>0.33038054</v>
      </c>
      <c r="S24" s="83">
        <v>3.1999906567166851</v>
      </c>
      <c r="AL24" s="25"/>
      <c r="AM24" s="25"/>
      <c r="AN24" s="25"/>
      <c r="AO24" s="25"/>
      <c r="AP24" s="25"/>
      <c r="AQ24" s="25"/>
      <c r="AR24" s="25"/>
      <c r="AS24" s="25"/>
      <c r="AT24" s="25"/>
      <c r="AU24" s="25"/>
      <c r="AV24" s="25"/>
      <c r="AW24" s="25"/>
      <c r="AX24" s="25"/>
      <c r="AY24" s="25"/>
      <c r="AZ24" s="25"/>
      <c r="BA24" s="25"/>
      <c r="BB24" s="25"/>
    </row>
    <row r="25" spans="1:54" s="24" customFormat="1" ht="22.5" customHeight="1" x14ac:dyDescent="0.25">
      <c r="B25" s="81"/>
      <c r="C25" s="81" t="s">
        <v>6</v>
      </c>
      <c r="D25" s="83">
        <v>7.5679999999999992E-3</v>
      </c>
      <c r="E25" s="83">
        <v>9.1159999999999991E-3</v>
      </c>
      <c r="F25" s="83">
        <v>9.2020000000000001E-3</v>
      </c>
      <c r="G25" s="83">
        <v>8.7720000000000003E-3</v>
      </c>
      <c r="H25" s="83">
        <v>8.4280000000000015E-3</v>
      </c>
      <c r="I25" s="83">
        <v>9.0299999999999998E-3</v>
      </c>
      <c r="J25" s="83">
        <v>4.9020000000000001E-3</v>
      </c>
      <c r="K25" s="83">
        <v>8.9440000000000006E-3</v>
      </c>
      <c r="L25" s="83">
        <v>9.8040000000000002E-3</v>
      </c>
      <c r="M25" s="83">
        <v>9.6319999999999999E-3</v>
      </c>
      <c r="N25" s="83">
        <v>7.9979999999999999E-3</v>
      </c>
      <c r="O25" s="83">
        <v>8.6E-3</v>
      </c>
      <c r="P25" s="83">
        <v>5.2250999999999999E-3</v>
      </c>
      <c r="Q25" s="83">
        <v>6.1673299999999995E-3</v>
      </c>
      <c r="R25" s="83">
        <v>6.3386500000000004E-3</v>
      </c>
      <c r="S25" s="83">
        <v>6.1394720089134838E-2</v>
      </c>
      <c r="AL25" s="25"/>
      <c r="AM25" s="25"/>
      <c r="AN25" s="25"/>
      <c r="AO25" s="25"/>
      <c r="AP25" s="25"/>
      <c r="AQ25" s="25"/>
      <c r="AR25" s="25"/>
      <c r="AS25" s="25"/>
      <c r="AT25" s="25"/>
      <c r="AU25" s="25"/>
      <c r="AV25" s="25"/>
      <c r="AW25" s="25"/>
      <c r="AX25" s="25"/>
      <c r="AY25" s="25"/>
      <c r="AZ25" s="25"/>
      <c r="BA25" s="25"/>
      <c r="BB25" s="25"/>
    </row>
    <row r="26" spans="1:54" s="24" customFormat="1" ht="22.5" customHeight="1" x14ac:dyDescent="0.25">
      <c r="B26" s="81"/>
      <c r="C26" s="81" t="s">
        <v>7</v>
      </c>
      <c r="D26" s="83">
        <v>0.57490999999999992</v>
      </c>
      <c r="E26" s="83">
        <v>0.56708399999999992</v>
      </c>
      <c r="F26" s="83">
        <v>0.47403200000000001</v>
      </c>
      <c r="G26" s="83">
        <v>0.56725599999999998</v>
      </c>
      <c r="H26" s="83">
        <v>0.65549199999999996</v>
      </c>
      <c r="I26" s="83">
        <v>0.740116</v>
      </c>
      <c r="J26" s="83">
        <v>0.75602599999999998</v>
      </c>
      <c r="K26" s="83">
        <v>0.77055999999999991</v>
      </c>
      <c r="L26" s="83">
        <v>0.65815800000000002</v>
      </c>
      <c r="M26" s="83">
        <v>0.57095399999999996</v>
      </c>
      <c r="N26" s="83">
        <v>0.56484799999999991</v>
      </c>
      <c r="O26" s="83">
        <v>0.56871799999999995</v>
      </c>
      <c r="P26" s="83">
        <v>0.54072551999999996</v>
      </c>
      <c r="Q26" s="83">
        <v>0.50500975999999997</v>
      </c>
      <c r="R26" s="83">
        <v>0.56723464999999995</v>
      </c>
      <c r="S26" s="83">
        <v>5.4941056158027912</v>
      </c>
      <c r="AL26" s="25"/>
      <c r="AM26" s="25"/>
      <c r="AN26" s="25"/>
      <c r="AO26" s="25"/>
      <c r="AP26" s="25"/>
      <c r="AQ26" s="25"/>
      <c r="AR26" s="25"/>
      <c r="AS26" s="25"/>
      <c r="AT26" s="25"/>
      <c r="AU26" s="25"/>
      <c r="AV26" s="25"/>
      <c r="AW26" s="25"/>
      <c r="AX26" s="25"/>
      <c r="AY26" s="25"/>
      <c r="AZ26" s="25"/>
      <c r="BA26" s="25"/>
      <c r="BB26" s="25"/>
    </row>
    <row r="27" spans="1:54" s="24" customFormat="1" ht="22.5" customHeight="1" x14ac:dyDescent="0.25">
      <c r="B27" s="81"/>
      <c r="C27" s="81" t="s">
        <v>8</v>
      </c>
      <c r="D27" s="83">
        <v>0.177762</v>
      </c>
      <c r="E27" s="83">
        <v>0.235124</v>
      </c>
      <c r="F27" s="83">
        <v>0.29566799999999999</v>
      </c>
      <c r="G27" s="83">
        <v>0.36636000000000002</v>
      </c>
      <c r="H27" s="83">
        <v>0.39396599999999998</v>
      </c>
      <c r="I27" s="83">
        <v>0.34339800000000004</v>
      </c>
      <c r="J27" s="83">
        <v>0.43860000000000005</v>
      </c>
      <c r="K27" s="83">
        <v>0.428452</v>
      </c>
      <c r="L27" s="83">
        <v>0.48392200000000002</v>
      </c>
      <c r="M27" s="83">
        <v>0.49854199999999999</v>
      </c>
      <c r="N27" s="83">
        <v>0.64929999999999999</v>
      </c>
      <c r="O27" s="83">
        <v>0.70262000000000002</v>
      </c>
      <c r="P27" s="83">
        <v>0.90891654000000011</v>
      </c>
      <c r="Q27" s="83">
        <v>0.90719658000000003</v>
      </c>
      <c r="R27" s="83">
        <v>0.98396992999999999</v>
      </c>
      <c r="S27" s="83">
        <v>9.5305086143698716</v>
      </c>
      <c r="AL27" s="25"/>
      <c r="AM27" s="25"/>
      <c r="AN27" s="25"/>
      <c r="AO27" s="25"/>
      <c r="AP27" s="25"/>
      <c r="AQ27" s="25"/>
      <c r="AR27" s="25"/>
      <c r="AS27" s="25"/>
      <c r="AT27" s="25"/>
      <c r="AU27" s="25"/>
      <c r="AV27" s="25"/>
      <c r="AW27" s="25"/>
      <c r="AX27" s="25"/>
      <c r="AY27" s="25"/>
      <c r="AZ27" s="25"/>
      <c r="BA27" s="25"/>
      <c r="BB27" s="25"/>
    </row>
    <row r="28" spans="1:54" s="24" customFormat="1" ht="22.5" customHeight="1" x14ac:dyDescent="0.25">
      <c r="B28" s="81"/>
      <c r="C28" s="81" t="s">
        <v>3</v>
      </c>
      <c r="D28" s="83">
        <v>3.0099999999999997E-3</v>
      </c>
      <c r="E28" s="83">
        <v>3.1819999999999999E-3</v>
      </c>
      <c r="F28" s="83">
        <v>3.2679999999999996E-3</v>
      </c>
      <c r="G28" s="83">
        <v>3.4399999999999999E-3</v>
      </c>
      <c r="H28" s="83">
        <v>3.8700000000000002E-3</v>
      </c>
      <c r="I28" s="83">
        <v>4.816E-3</v>
      </c>
      <c r="J28" s="83">
        <v>8.9440000000000006E-3</v>
      </c>
      <c r="K28" s="83">
        <v>1.6426E-2</v>
      </c>
      <c r="L28" s="83">
        <v>3.526E-2</v>
      </c>
      <c r="M28" s="83">
        <v>6.2350000000000003E-2</v>
      </c>
      <c r="N28" s="83">
        <v>9.5374E-2</v>
      </c>
      <c r="O28" s="83">
        <v>0.13777199999999998</v>
      </c>
      <c r="P28" s="83">
        <v>0.18957357999999999</v>
      </c>
      <c r="Q28" s="83">
        <v>0.27532897000000001</v>
      </c>
      <c r="R28" s="83">
        <v>0.38686217000000001</v>
      </c>
      <c r="S28" s="83">
        <v>3.7470588595718795</v>
      </c>
      <c r="AL28" s="25"/>
      <c r="AM28" s="25"/>
      <c r="AN28" s="25"/>
      <c r="AO28" s="25"/>
      <c r="AP28" s="25"/>
      <c r="AQ28" s="25"/>
      <c r="AR28" s="25"/>
      <c r="AS28" s="25"/>
      <c r="AT28" s="25"/>
      <c r="AU28" s="25"/>
      <c r="AV28" s="25"/>
      <c r="AW28" s="25"/>
      <c r="AX28" s="25"/>
      <c r="AY28" s="25"/>
      <c r="AZ28" s="25"/>
      <c r="BA28" s="25"/>
      <c r="BB28" s="25"/>
    </row>
    <row r="29" spans="1:54" s="24" customFormat="1" ht="27" customHeight="1" x14ac:dyDescent="0.25">
      <c r="B29" s="81"/>
      <c r="C29" s="82" t="s">
        <v>18</v>
      </c>
      <c r="D29" s="83">
        <v>2.2532000000003549E-2</v>
      </c>
      <c r="E29" s="83">
        <v>1.2641999999997822E-2</v>
      </c>
      <c r="F29" s="83">
        <v>1.5050000000000452E-2</v>
      </c>
      <c r="G29" s="83">
        <v>1.2727999999999184E-2</v>
      </c>
      <c r="H29" s="83">
        <v>1.11800000000013E-2</v>
      </c>
      <c r="I29" s="83">
        <v>1.3244000000000256E-2</v>
      </c>
      <c r="J29" s="83">
        <v>1.2728000000002737E-2</v>
      </c>
      <c r="K29" s="83">
        <v>1.2641999999999598E-2</v>
      </c>
      <c r="L29" s="83">
        <v>1.0578000000002419E-2</v>
      </c>
      <c r="M29" s="83">
        <v>1.2469999999998649E-2</v>
      </c>
      <c r="N29" s="83">
        <v>1.2900000000000134E-2</v>
      </c>
      <c r="O29" s="83">
        <v>1.1868000000001544E-2</v>
      </c>
      <c r="P29" s="83">
        <v>1.0480380000000622E-2</v>
      </c>
      <c r="Q29" s="83">
        <v>4.5254400000001027E-3</v>
      </c>
      <c r="R29" s="83">
        <v>4.1805900000007057E-3</v>
      </c>
      <c r="S29" s="83">
        <v>4.0492242489722496E-2</v>
      </c>
      <c r="AL29" s="25"/>
      <c r="AM29" s="25"/>
      <c r="AN29" s="25"/>
      <c r="AO29" s="25"/>
      <c r="AP29" s="25"/>
      <c r="AQ29" s="25"/>
      <c r="AR29" s="25"/>
      <c r="AS29" s="25"/>
      <c r="AT29" s="25"/>
      <c r="AU29" s="25"/>
      <c r="AV29" s="25"/>
      <c r="AW29" s="25"/>
      <c r="AX29" s="25"/>
      <c r="AY29" s="25"/>
      <c r="AZ29" s="25"/>
      <c r="BA29" s="25"/>
      <c r="BB29" s="25"/>
    </row>
    <row r="30" spans="1:54" s="18" customFormat="1" ht="36" customHeight="1" x14ac:dyDescent="0.25">
      <c r="A30" s="17"/>
      <c r="B30" s="191" t="s">
        <v>259</v>
      </c>
      <c r="C30" s="191"/>
      <c r="D30" s="80">
        <v>64.418397810000002</v>
      </c>
      <c r="E30" s="80">
        <v>64.004402209999995</v>
      </c>
      <c r="F30" s="80">
        <v>63.078755449999996</v>
      </c>
      <c r="G30" s="80">
        <v>62.665151180000002</v>
      </c>
      <c r="H30" s="80">
        <v>61.300576549999995</v>
      </c>
      <c r="I30" s="80">
        <v>66.554666979999993</v>
      </c>
      <c r="J30" s="80">
        <v>61.790055070000001</v>
      </c>
      <c r="K30" s="80">
        <v>62.487178540000002</v>
      </c>
      <c r="L30" s="80">
        <v>61.519270219999996</v>
      </c>
      <c r="M30" s="80">
        <v>56.888780560000001</v>
      </c>
      <c r="N30" s="80">
        <v>57.898193149999997</v>
      </c>
      <c r="O30" s="80">
        <v>59.048847199999997</v>
      </c>
      <c r="P30" s="80">
        <v>60.173622049999999</v>
      </c>
      <c r="Q30" s="80">
        <v>59.506120809999999</v>
      </c>
      <c r="R30" s="80">
        <v>58.847247190000004</v>
      </c>
      <c r="S30" s="80">
        <v>100</v>
      </c>
      <c r="T30" s="17"/>
      <c r="AA30" s="19"/>
      <c r="AB30" s="19"/>
      <c r="AC30" s="19"/>
      <c r="AD30" s="19"/>
      <c r="AE30" s="19"/>
      <c r="AI30" s="14"/>
      <c r="AL30" s="21"/>
      <c r="AM30" s="21"/>
      <c r="AN30" s="21"/>
      <c r="AO30" s="21"/>
      <c r="AP30" s="21"/>
      <c r="AQ30" s="21"/>
      <c r="AR30" s="21"/>
      <c r="AS30" s="21"/>
      <c r="AT30" s="21"/>
      <c r="AU30" s="21"/>
      <c r="AV30" s="21"/>
      <c r="AW30" s="21"/>
      <c r="AX30" s="21"/>
      <c r="AY30" s="21"/>
      <c r="AZ30" s="21"/>
      <c r="BA30" s="21"/>
      <c r="BB30" s="21"/>
    </row>
    <row r="31" spans="1:54" s="115" customFormat="1" ht="22.5" customHeight="1" x14ac:dyDescent="0.25">
      <c r="A31" s="120"/>
      <c r="B31" s="121"/>
      <c r="C31" s="81" t="s">
        <v>11</v>
      </c>
      <c r="D31" s="83">
        <v>17.608083019999999</v>
      </c>
      <c r="E31" s="83">
        <v>17.09503673</v>
      </c>
      <c r="F31" s="83">
        <v>17.44720319</v>
      </c>
      <c r="G31" s="83">
        <v>16.671559990000002</v>
      </c>
      <c r="H31" s="83">
        <v>14.870373740000002</v>
      </c>
      <c r="I31" s="83">
        <v>16.098825489999999</v>
      </c>
      <c r="J31" s="83">
        <v>15.6612755</v>
      </c>
      <c r="K31" s="83">
        <v>15.56437334</v>
      </c>
      <c r="L31" s="83">
        <v>15.257826830000001</v>
      </c>
      <c r="M31" s="83">
        <v>15.034559359999999</v>
      </c>
      <c r="N31" s="83">
        <v>15.238686820000002</v>
      </c>
      <c r="O31" s="83">
        <v>15.6412747</v>
      </c>
      <c r="P31" s="83">
        <v>15.78967694</v>
      </c>
      <c r="Q31" s="83">
        <v>15.439821480000001</v>
      </c>
      <c r="R31" s="83">
        <v>15.18917094</v>
      </c>
      <c r="S31" s="83">
        <v>25.811183471265448</v>
      </c>
      <c r="AL31" s="124"/>
      <c r="AM31" s="124"/>
      <c r="AN31" s="124"/>
      <c r="AO31" s="124"/>
      <c r="AP31" s="124"/>
      <c r="AQ31" s="124"/>
      <c r="AR31" s="124"/>
      <c r="AS31" s="124"/>
      <c r="AT31" s="124"/>
      <c r="AU31" s="124"/>
      <c r="AV31" s="124"/>
      <c r="AW31" s="124"/>
      <c r="AX31" s="124"/>
      <c r="AY31" s="124"/>
      <c r="AZ31" s="124"/>
      <c r="BA31" s="124"/>
      <c r="BB31" s="124"/>
    </row>
    <row r="32" spans="1:54" s="24" customFormat="1" ht="22.5" customHeight="1" x14ac:dyDescent="0.25">
      <c r="B32" s="81"/>
      <c r="C32" s="81" t="s">
        <v>20</v>
      </c>
      <c r="D32" s="83">
        <v>11.638154049999999</v>
      </c>
      <c r="E32" s="83">
        <v>11.9482806</v>
      </c>
      <c r="F32" s="83">
        <v>11.98976772</v>
      </c>
      <c r="G32" s="83">
        <v>12.0635148</v>
      </c>
      <c r="H32" s="83">
        <v>11.662930640000001</v>
      </c>
      <c r="I32" s="83">
        <v>11.721795070000001</v>
      </c>
      <c r="J32" s="83">
        <v>11.833223319999998</v>
      </c>
      <c r="K32" s="83">
        <v>11.35235241</v>
      </c>
      <c r="L32" s="83">
        <v>11.050509910000001</v>
      </c>
      <c r="M32" s="83">
        <v>10.328327530000001</v>
      </c>
      <c r="N32" s="83">
        <v>10.429916909999999</v>
      </c>
      <c r="O32" s="83">
        <v>10.458385290000001</v>
      </c>
      <c r="P32" s="83">
        <v>10.72522798</v>
      </c>
      <c r="Q32" s="83">
        <v>11.200861660000001</v>
      </c>
      <c r="R32" s="83">
        <v>11.526441699999999</v>
      </c>
      <c r="S32" s="83">
        <v>19.587053346411594</v>
      </c>
      <c r="AL32" s="25"/>
      <c r="AM32" s="25"/>
      <c r="AN32" s="25"/>
      <c r="AO32" s="25"/>
      <c r="AP32" s="25"/>
      <c r="AQ32" s="25"/>
      <c r="AR32" s="25"/>
      <c r="AS32" s="25"/>
      <c r="AT32" s="25"/>
      <c r="AU32" s="25"/>
      <c r="AV32" s="25"/>
      <c r="AW32" s="25"/>
      <c r="AX32" s="25"/>
      <c r="AY32" s="25"/>
      <c r="AZ32" s="25"/>
      <c r="BA32" s="25"/>
      <c r="BB32" s="25"/>
    </row>
    <row r="33" spans="1:54" s="24" customFormat="1" ht="27" customHeight="1" x14ac:dyDescent="0.25">
      <c r="B33" s="81"/>
      <c r="C33" s="82" t="s">
        <v>12</v>
      </c>
      <c r="D33" s="83">
        <v>17.682465190000002</v>
      </c>
      <c r="E33" s="83">
        <v>17.932186440000002</v>
      </c>
      <c r="F33" s="83">
        <v>16.792300360000002</v>
      </c>
      <c r="G33" s="83">
        <v>18.136237240000003</v>
      </c>
      <c r="H33" s="83">
        <v>18.31649942</v>
      </c>
      <c r="I33" s="83">
        <v>20.28379503</v>
      </c>
      <c r="J33" s="83">
        <v>17.210226759999998</v>
      </c>
      <c r="K33" s="83">
        <v>18.098553970000001</v>
      </c>
      <c r="L33" s="83">
        <v>18.663714169999999</v>
      </c>
      <c r="M33" s="83">
        <v>15.472197249999999</v>
      </c>
      <c r="N33" s="83">
        <v>16.267521030000001</v>
      </c>
      <c r="O33" s="83">
        <v>16.447091679999996</v>
      </c>
      <c r="P33" s="83">
        <v>16.359506190000001</v>
      </c>
      <c r="Q33" s="83">
        <v>16.312920500000001</v>
      </c>
      <c r="R33" s="83">
        <v>15.55724337</v>
      </c>
      <c r="S33" s="83">
        <v>26.436654410987749</v>
      </c>
      <c r="AL33" s="25"/>
      <c r="AM33" s="25"/>
      <c r="AN33" s="25"/>
      <c r="AO33" s="25"/>
      <c r="AP33" s="25"/>
      <c r="AQ33" s="25"/>
      <c r="AR33" s="25"/>
      <c r="AS33" s="25"/>
      <c r="AT33" s="25"/>
      <c r="AU33" s="25"/>
      <c r="AV33" s="25"/>
      <c r="AW33" s="25"/>
      <c r="AX33" s="25"/>
      <c r="AY33" s="25"/>
      <c r="AZ33" s="25"/>
      <c r="BA33" s="25"/>
      <c r="BB33" s="25"/>
    </row>
    <row r="34" spans="1:54" s="18" customFormat="1" ht="36" customHeight="1" x14ac:dyDescent="0.2">
      <c r="A34" s="17"/>
      <c r="B34" s="191" t="s">
        <v>260</v>
      </c>
      <c r="C34" s="191"/>
      <c r="D34" s="80">
        <v>26.4347505</v>
      </c>
      <c r="E34" s="80">
        <v>27.399640099999999</v>
      </c>
      <c r="F34" s="80">
        <v>26.938706399999997</v>
      </c>
      <c r="G34" s="80">
        <v>25.701385200000001</v>
      </c>
      <c r="H34" s="80">
        <v>25.2696404</v>
      </c>
      <c r="I34" s="80">
        <v>26.588615799999999</v>
      </c>
      <c r="J34" s="80">
        <v>25.331047399999999</v>
      </c>
      <c r="K34" s="80">
        <v>25.445464400000002</v>
      </c>
      <c r="L34" s="80">
        <v>24.538137800000001</v>
      </c>
      <c r="M34" s="80">
        <v>23.453197899999999</v>
      </c>
      <c r="N34" s="80">
        <v>23.699578500000001</v>
      </c>
      <c r="O34" s="80">
        <v>24.7288648</v>
      </c>
      <c r="P34" s="80">
        <v>25.44755164</v>
      </c>
      <c r="Q34" s="80">
        <v>25.115604350000002</v>
      </c>
      <c r="R34" s="80">
        <v>26.097542969999999</v>
      </c>
      <c r="S34" s="80">
        <v>100</v>
      </c>
      <c r="T34" s="17"/>
      <c r="Z34" s="20"/>
      <c r="AA34" s="19"/>
      <c r="AB34" s="19"/>
      <c r="AC34" s="19"/>
      <c r="AD34" s="19"/>
      <c r="AE34" s="19"/>
      <c r="AI34" s="14"/>
      <c r="AL34" s="21"/>
      <c r="AM34" s="21"/>
      <c r="AN34" s="21"/>
      <c r="AO34" s="21"/>
      <c r="AP34" s="21"/>
      <c r="AQ34" s="21"/>
      <c r="AR34" s="21"/>
      <c r="AS34" s="21"/>
      <c r="AT34" s="21"/>
      <c r="AU34" s="21"/>
      <c r="AV34" s="21"/>
      <c r="AW34" s="21"/>
      <c r="AX34" s="21"/>
      <c r="AY34" s="21"/>
      <c r="AZ34" s="21"/>
      <c r="BA34" s="21"/>
      <c r="BB34" s="21"/>
    </row>
    <row r="35" spans="1:54" s="115" customFormat="1" ht="22.5" customHeight="1" x14ac:dyDescent="0.25">
      <c r="B35" s="121"/>
      <c r="C35" s="81" t="s">
        <v>11</v>
      </c>
      <c r="D35" s="83">
        <v>2.9216379999999997</v>
      </c>
      <c r="E35" s="83">
        <v>3.4421485999999999</v>
      </c>
      <c r="F35" s="83">
        <v>3.6689759</v>
      </c>
      <c r="G35" s="83">
        <v>3.2235592999999998</v>
      </c>
      <c r="H35" s="83">
        <v>3.1287719000000003</v>
      </c>
      <c r="I35" s="83">
        <v>3.3745588</v>
      </c>
      <c r="J35" s="83">
        <v>2.9886300000000001</v>
      </c>
      <c r="K35" s="83">
        <v>3.3521237999999998</v>
      </c>
      <c r="L35" s="83">
        <v>3.1391833</v>
      </c>
      <c r="M35" s="83">
        <v>3.2220306000000001</v>
      </c>
      <c r="N35" s="83">
        <v>3.1402844000000001</v>
      </c>
      <c r="O35" s="83">
        <v>3.4953205999999999</v>
      </c>
      <c r="P35" s="83">
        <v>3.4782239000000001</v>
      </c>
      <c r="Q35" s="83">
        <v>3.4699337699999999</v>
      </c>
      <c r="R35" s="83">
        <v>3.7455030799999998</v>
      </c>
      <c r="S35" s="83">
        <v>14.351937591617652</v>
      </c>
      <c r="AL35" s="124"/>
      <c r="AM35" s="124"/>
      <c r="AN35" s="124"/>
      <c r="AO35" s="124"/>
      <c r="AP35" s="124"/>
      <c r="AQ35" s="124"/>
      <c r="AR35" s="124"/>
      <c r="AS35" s="124"/>
      <c r="AT35" s="124"/>
      <c r="AU35" s="124"/>
      <c r="AV35" s="124"/>
      <c r="AW35" s="124"/>
      <c r="AX35" s="124"/>
      <c r="AY35" s="124"/>
      <c r="AZ35" s="124"/>
      <c r="BA35" s="124"/>
      <c r="BB35" s="124"/>
    </row>
    <row r="36" spans="1:54" s="24" customFormat="1" ht="22.5" customHeight="1" x14ac:dyDescent="0.25">
      <c r="B36" s="81"/>
      <c r="C36" s="81" t="s">
        <v>20</v>
      </c>
      <c r="D36" s="83">
        <v>11.498275400000001</v>
      </c>
      <c r="E36" s="83">
        <v>11.7667278</v>
      </c>
      <c r="F36" s="83">
        <v>11.520506299999999</v>
      </c>
      <c r="G36" s="83">
        <v>11.6335029</v>
      </c>
      <c r="H36" s="83">
        <v>11.139153</v>
      </c>
      <c r="I36" s="83">
        <v>11.332821900000001</v>
      </c>
      <c r="J36" s="83">
        <v>11.3449258</v>
      </c>
      <c r="K36" s="83">
        <v>10.8528491</v>
      </c>
      <c r="L36" s="83">
        <v>10.564031399999999</v>
      </c>
      <c r="M36" s="83">
        <v>9.787784499999999</v>
      </c>
      <c r="N36" s="83">
        <v>9.9353821</v>
      </c>
      <c r="O36" s="83">
        <v>9.997702799999999</v>
      </c>
      <c r="P36" s="83">
        <v>10.192747900000001</v>
      </c>
      <c r="Q36" s="83">
        <v>10.44125655</v>
      </c>
      <c r="R36" s="83">
        <v>10.754799199999999</v>
      </c>
      <c r="S36" s="83">
        <v>41.210006675199274</v>
      </c>
      <c r="AL36" s="25"/>
      <c r="AM36" s="25"/>
      <c r="AN36" s="25"/>
      <c r="AO36" s="25"/>
      <c r="AP36" s="25"/>
      <c r="AQ36" s="25"/>
      <c r="AR36" s="25"/>
      <c r="AS36" s="25"/>
      <c r="AT36" s="25"/>
      <c r="AU36" s="25"/>
      <c r="AV36" s="25"/>
      <c r="AW36" s="25"/>
      <c r="AX36" s="25"/>
      <c r="AY36" s="25"/>
      <c r="AZ36" s="25"/>
      <c r="BA36" s="25"/>
      <c r="BB36" s="25"/>
    </row>
    <row r="37" spans="1:54" s="24" customFormat="1" ht="27" customHeight="1" x14ac:dyDescent="0.25">
      <c r="B37" s="81"/>
      <c r="C37" s="82" t="s">
        <v>12</v>
      </c>
      <c r="D37" s="83">
        <v>0.18479219999999999</v>
      </c>
      <c r="E37" s="83">
        <v>0.19430310000000001</v>
      </c>
      <c r="F37" s="83">
        <v>0.18747230000000001</v>
      </c>
      <c r="G37" s="83">
        <v>0.17423050000000001</v>
      </c>
      <c r="H37" s="83">
        <v>0.1511718</v>
      </c>
      <c r="I37" s="83">
        <v>0.17257740000000002</v>
      </c>
      <c r="J37" s="83">
        <v>0.13968810000000001</v>
      </c>
      <c r="K37" s="83">
        <v>0.16406499999999999</v>
      </c>
      <c r="L37" s="83">
        <v>0.17627500000000002</v>
      </c>
      <c r="M37" s="83">
        <v>0.1244306</v>
      </c>
      <c r="N37" s="83">
        <v>0.2089162</v>
      </c>
      <c r="O37" s="83">
        <v>0.19967750000000001</v>
      </c>
      <c r="P37" s="83">
        <v>0.20484620000000001</v>
      </c>
      <c r="Q37" s="83">
        <v>0.20001191999999998</v>
      </c>
      <c r="R37" s="83">
        <v>0.23328689</v>
      </c>
      <c r="S37" s="83">
        <v>0.89390365318363918</v>
      </c>
      <c r="AL37" s="25"/>
      <c r="AM37" s="25"/>
      <c r="AN37" s="25"/>
      <c r="AO37" s="25"/>
      <c r="AP37" s="25"/>
      <c r="AQ37" s="25"/>
      <c r="AR37" s="25"/>
      <c r="AS37" s="25"/>
      <c r="AT37" s="25"/>
      <c r="AU37" s="25"/>
      <c r="AV37" s="25"/>
      <c r="AW37" s="25"/>
      <c r="AX37" s="25"/>
      <c r="AY37" s="25"/>
      <c r="AZ37" s="25"/>
      <c r="BA37" s="25"/>
      <c r="BB37" s="25"/>
    </row>
    <row r="38" spans="1:54" s="18" customFormat="1" ht="36" customHeight="1" x14ac:dyDescent="0.25">
      <c r="A38" s="17"/>
      <c r="B38" s="191" t="s">
        <v>261</v>
      </c>
      <c r="C38" s="191"/>
      <c r="D38" s="80">
        <v>22.267720710000003</v>
      </c>
      <c r="E38" s="80">
        <v>21.464843349999999</v>
      </c>
      <c r="F38" s="80">
        <v>20.237061499999999</v>
      </c>
      <c r="G38" s="80">
        <v>21.17224538</v>
      </c>
      <c r="H38" s="80">
        <v>21.199174459999998</v>
      </c>
      <c r="I38" s="80">
        <v>24.680329880000002</v>
      </c>
      <c r="J38" s="80">
        <v>21.080128830000003</v>
      </c>
      <c r="K38" s="80">
        <v>22.033445</v>
      </c>
      <c r="L38" s="80">
        <v>22.063756939999998</v>
      </c>
      <c r="M38" s="80">
        <v>18.755241940000001</v>
      </c>
      <c r="N38" s="80">
        <v>19.648532190000001</v>
      </c>
      <c r="O38" s="80">
        <v>19.697730589999999</v>
      </c>
      <c r="P38" s="80">
        <v>19.980556180000001</v>
      </c>
      <c r="Q38" s="80">
        <v>19.44101723</v>
      </c>
      <c r="R38" s="80">
        <v>17.949920770000002</v>
      </c>
      <c r="S38" s="80">
        <v>100</v>
      </c>
      <c r="T38" s="17"/>
      <c r="Y38" s="26"/>
      <c r="AA38" s="19"/>
      <c r="AB38" s="19"/>
      <c r="AC38" s="19"/>
      <c r="AD38" s="19"/>
      <c r="AE38" s="19"/>
      <c r="AI38" s="14"/>
      <c r="AL38" s="21"/>
      <c r="AM38" s="21"/>
      <c r="AN38" s="21"/>
      <c r="AO38" s="21"/>
      <c r="AP38" s="21"/>
      <c r="AQ38" s="21"/>
      <c r="AR38" s="21"/>
      <c r="AS38" s="21"/>
      <c r="AT38" s="21"/>
      <c r="AU38" s="21"/>
      <c r="AV38" s="21"/>
      <c r="AW38" s="21"/>
      <c r="AX38" s="21"/>
      <c r="AY38" s="21"/>
      <c r="AZ38" s="21"/>
      <c r="BA38" s="21"/>
      <c r="BB38" s="21"/>
    </row>
    <row r="39" spans="1:54" s="115" customFormat="1" ht="22.5" customHeight="1" x14ac:dyDescent="0.25">
      <c r="B39" s="121"/>
      <c r="C39" s="81" t="s">
        <v>11</v>
      </c>
      <c r="D39" s="83">
        <v>5.5142316899999999</v>
      </c>
      <c r="E39" s="83">
        <v>5.2793365200000002</v>
      </c>
      <c r="F39" s="83">
        <v>5.1291024799999994</v>
      </c>
      <c r="G39" s="83">
        <v>5.00194676</v>
      </c>
      <c r="H39" s="83">
        <v>4.5207501899999993</v>
      </c>
      <c r="I39" s="83">
        <v>4.9783319700000002</v>
      </c>
      <c r="J39" s="83">
        <v>4.8745587100000005</v>
      </c>
      <c r="K39" s="83">
        <v>4.7809105699999996</v>
      </c>
      <c r="L39" s="83">
        <v>4.8472456300000006</v>
      </c>
      <c r="M39" s="83">
        <v>4.6177213400000001</v>
      </c>
      <c r="N39" s="83">
        <v>5.0971329599999997</v>
      </c>
      <c r="O39" s="83">
        <v>5.0691390099999998</v>
      </c>
      <c r="P39" s="83">
        <v>5.2711894099999999</v>
      </c>
      <c r="Q39" s="83">
        <v>5.1131665999999996</v>
      </c>
      <c r="R39" s="83">
        <v>4.7209944999999998</v>
      </c>
      <c r="S39" s="83">
        <v>26.300921104288527</v>
      </c>
      <c r="AL39" s="124"/>
      <c r="AM39" s="124"/>
      <c r="AN39" s="124"/>
      <c r="AO39" s="124"/>
      <c r="AP39" s="124"/>
      <c r="AQ39" s="124"/>
      <c r="AR39" s="124"/>
      <c r="AS39" s="124"/>
      <c r="AT39" s="124"/>
      <c r="AU39" s="124"/>
      <c r="AV39" s="124"/>
      <c r="AW39" s="124"/>
      <c r="AX39" s="124"/>
      <c r="AY39" s="124"/>
      <c r="AZ39" s="124"/>
      <c r="BA39" s="124"/>
      <c r="BB39" s="124"/>
    </row>
    <row r="40" spans="1:54" s="24" customFormat="1" ht="22.5" customHeight="1" x14ac:dyDescent="0.25">
      <c r="B40" s="81"/>
      <c r="C40" s="81" t="s">
        <v>20</v>
      </c>
      <c r="D40" s="83">
        <v>7.3065000000000001E-4</v>
      </c>
      <c r="E40" s="83">
        <v>1.3324000000000001E-3</v>
      </c>
      <c r="F40" s="83">
        <v>2.1060200000000001E-3</v>
      </c>
      <c r="G40" s="83">
        <v>3.1160000000000003E-3</v>
      </c>
      <c r="H40" s="83">
        <v>6.2749399999999997E-3</v>
      </c>
      <c r="I40" s="83">
        <v>9.262069999999999E-3</v>
      </c>
      <c r="J40" s="83">
        <v>1.7278120000000001E-2</v>
      </c>
      <c r="K40" s="83">
        <v>2.3703410000000001E-2</v>
      </c>
      <c r="L40" s="83">
        <v>2.6174610000000001E-2</v>
      </c>
      <c r="M40" s="83">
        <v>3.0451429999999998E-2</v>
      </c>
      <c r="N40" s="83">
        <v>3.6059809999999998E-2</v>
      </c>
      <c r="O40" s="83">
        <v>4.2615689999999998E-2</v>
      </c>
      <c r="P40" s="83">
        <v>4.5879260000000005E-2</v>
      </c>
      <c r="Q40" s="83">
        <v>4.5879260000000005E-2</v>
      </c>
      <c r="R40" s="83">
        <v>4.2942470000000003E-2</v>
      </c>
      <c r="S40" s="83">
        <v>0.23923487212138819</v>
      </c>
      <c r="AL40" s="25"/>
      <c r="AM40" s="25"/>
      <c r="AN40" s="25"/>
      <c r="AO40" s="25"/>
      <c r="AP40" s="25"/>
      <c r="AQ40" s="25"/>
      <c r="AR40" s="25"/>
      <c r="AS40" s="25"/>
      <c r="AT40" s="25"/>
      <c r="AU40" s="25"/>
      <c r="AV40" s="25"/>
      <c r="AW40" s="25"/>
      <c r="AX40" s="25"/>
      <c r="AY40" s="25"/>
      <c r="AZ40" s="25"/>
      <c r="BA40" s="25"/>
      <c r="BB40" s="25"/>
    </row>
    <row r="41" spans="1:54" s="24" customFormat="1" ht="27" customHeight="1" x14ac:dyDescent="0.25">
      <c r="B41" s="81"/>
      <c r="C41" s="82" t="s">
        <v>12</v>
      </c>
      <c r="D41" s="83">
        <v>11.73436205</v>
      </c>
      <c r="E41" s="83">
        <v>11.802334999999999</v>
      </c>
      <c r="F41" s="83">
        <v>10.541507529999999</v>
      </c>
      <c r="G41" s="83">
        <v>11.8097742</v>
      </c>
      <c r="H41" s="83">
        <v>11.873990940000001</v>
      </c>
      <c r="I41" s="83">
        <v>13.751664030000001</v>
      </c>
      <c r="J41" s="83">
        <v>10.77093369</v>
      </c>
      <c r="K41" s="83">
        <v>11.705937200000001</v>
      </c>
      <c r="L41" s="83">
        <v>12.222017390000001</v>
      </c>
      <c r="M41" s="83">
        <v>9.2830002100000009</v>
      </c>
      <c r="N41" s="83">
        <v>9.9370980500000012</v>
      </c>
      <c r="O41" s="83">
        <v>10.09529699</v>
      </c>
      <c r="P41" s="83">
        <v>9.9661009799999984</v>
      </c>
      <c r="Q41" s="83">
        <v>9.8526712599999993</v>
      </c>
      <c r="R41" s="83">
        <v>9.0965039599999997</v>
      </c>
      <c r="S41" s="83">
        <v>50.677125969286372</v>
      </c>
      <c r="AL41" s="25"/>
      <c r="AM41" s="25"/>
      <c r="AN41" s="25"/>
      <c r="AO41" s="25"/>
      <c r="AP41" s="25"/>
      <c r="AQ41" s="25"/>
      <c r="AR41" s="25"/>
      <c r="AS41" s="25"/>
      <c r="AT41" s="25"/>
      <c r="AU41" s="25"/>
      <c r="AV41" s="25"/>
      <c r="AW41" s="25"/>
      <c r="AX41" s="25"/>
      <c r="AY41" s="25"/>
      <c r="AZ41" s="25"/>
      <c r="BA41" s="25"/>
      <c r="BB41" s="25"/>
    </row>
    <row r="42" spans="1:54" s="18" customFormat="1" ht="36" customHeight="1" x14ac:dyDescent="0.25">
      <c r="A42" s="17"/>
      <c r="B42" s="191" t="s">
        <v>262</v>
      </c>
      <c r="C42" s="191"/>
      <c r="D42" s="80">
        <v>23.0897358</v>
      </c>
      <c r="E42" s="80">
        <v>23.7498644</v>
      </c>
      <c r="F42" s="80">
        <v>23.934183300000001</v>
      </c>
      <c r="G42" s="80">
        <v>22.773577799999998</v>
      </c>
      <c r="H42" s="80">
        <v>22.438515800000001</v>
      </c>
      <c r="I42" s="80">
        <v>23.7953236</v>
      </c>
      <c r="J42" s="80">
        <v>22.448428700000001</v>
      </c>
      <c r="K42" s="80">
        <v>22.868657599999999</v>
      </c>
      <c r="L42" s="80">
        <v>21.872004499999999</v>
      </c>
      <c r="M42" s="80">
        <v>20.7376723</v>
      </c>
      <c r="N42" s="80">
        <v>21.511604699999999</v>
      </c>
      <c r="O42" s="80">
        <v>22.443157299999999</v>
      </c>
      <c r="P42" s="80">
        <v>23.29526641</v>
      </c>
      <c r="Q42" s="80">
        <v>23.380534560000001</v>
      </c>
      <c r="R42" s="80">
        <v>24.64937449</v>
      </c>
      <c r="S42" s="80">
        <v>100</v>
      </c>
      <c r="T42" s="17"/>
      <c r="AA42" s="19"/>
      <c r="AB42" s="19"/>
      <c r="AC42" s="19"/>
      <c r="AD42" s="19"/>
      <c r="AE42" s="19"/>
      <c r="AI42" s="14"/>
      <c r="AL42" s="21"/>
      <c r="AM42" s="21"/>
      <c r="AN42" s="21"/>
      <c r="AO42" s="21"/>
      <c r="AP42" s="21"/>
      <c r="AQ42" s="21"/>
      <c r="AR42" s="21"/>
      <c r="AS42" s="21"/>
      <c r="AT42" s="21"/>
      <c r="AU42" s="21"/>
      <c r="AV42" s="21"/>
      <c r="AW42" s="21"/>
      <c r="AX42" s="21"/>
      <c r="AY42" s="21"/>
      <c r="AZ42" s="21"/>
      <c r="BA42" s="21"/>
      <c r="BB42" s="21"/>
    </row>
    <row r="43" spans="1:54" s="115" customFormat="1" ht="22.5" customHeight="1" x14ac:dyDescent="0.25">
      <c r="B43" s="121"/>
      <c r="C43" s="81" t="s">
        <v>13</v>
      </c>
      <c r="D43" s="83">
        <v>4.3128936000000007</v>
      </c>
      <c r="E43" s="83">
        <v>4.3538787000000001</v>
      </c>
      <c r="F43" s="83">
        <v>4.2582468000000002</v>
      </c>
      <c r="G43" s="83">
        <v>4.2151598999999997</v>
      </c>
      <c r="H43" s="83">
        <v>4.1594622000000001</v>
      </c>
      <c r="I43" s="83">
        <v>4.1615640000000003</v>
      </c>
      <c r="J43" s="83">
        <v>4.2078036000000001</v>
      </c>
      <c r="K43" s="83">
        <v>4.0417613999999995</v>
      </c>
      <c r="L43" s="83">
        <v>3.9303659999999998</v>
      </c>
      <c r="M43" s="83">
        <v>3.8011053000000001</v>
      </c>
      <c r="N43" s="83">
        <v>3.8704646999999999</v>
      </c>
      <c r="O43" s="83">
        <v>4.0007763000000001</v>
      </c>
      <c r="P43" s="83">
        <v>4.1321387999999999</v>
      </c>
      <c r="Q43" s="83">
        <v>4.23639001</v>
      </c>
      <c r="R43" s="83">
        <v>4.3470085200000002</v>
      </c>
      <c r="S43" s="83">
        <v>17.63537051118087</v>
      </c>
      <c r="AL43" s="124"/>
      <c r="AM43" s="124"/>
      <c r="AN43" s="124"/>
      <c r="AO43" s="124"/>
      <c r="AP43" s="124"/>
      <c r="AQ43" s="124"/>
      <c r="AR43" s="124"/>
      <c r="AS43" s="124"/>
      <c r="AT43" s="124"/>
      <c r="AU43" s="124"/>
      <c r="AV43" s="124"/>
      <c r="AW43" s="124"/>
      <c r="AX43" s="124"/>
      <c r="AY43" s="124"/>
      <c r="AZ43" s="124"/>
      <c r="BA43" s="124"/>
      <c r="BB43" s="124"/>
    </row>
    <row r="44" spans="1:54" s="24" customFormat="1" ht="22.5" customHeight="1" x14ac:dyDescent="0.25">
      <c r="B44" s="81"/>
      <c r="C44" s="81" t="s">
        <v>2</v>
      </c>
      <c r="D44" s="83">
        <v>7.8164350000000002</v>
      </c>
      <c r="E44" s="83">
        <v>8.0708099999999998</v>
      </c>
      <c r="F44" s="83">
        <v>7.9792350000000001</v>
      </c>
      <c r="G44" s="83">
        <v>8.1013350000000006</v>
      </c>
      <c r="H44" s="83">
        <v>7.5966550000000002</v>
      </c>
      <c r="I44" s="83">
        <v>7.8042250000000006</v>
      </c>
      <c r="J44" s="83">
        <v>7.8306800000000001</v>
      </c>
      <c r="K44" s="83">
        <v>7.4338549999999994</v>
      </c>
      <c r="L44" s="83">
        <v>7.3666999999999998</v>
      </c>
      <c r="M44" s="83">
        <v>6.766375</v>
      </c>
      <c r="N44" s="83">
        <v>6.9820849999999997</v>
      </c>
      <c r="O44" s="83">
        <v>6.8874575</v>
      </c>
      <c r="P44" s="83">
        <v>6.9902250000000006</v>
      </c>
      <c r="Q44" s="83">
        <v>7.1432618300000001</v>
      </c>
      <c r="R44" s="83">
        <v>7.37476178</v>
      </c>
      <c r="S44" s="83">
        <v>29.918656893268697</v>
      </c>
      <c r="AL44" s="25"/>
      <c r="AM44" s="25"/>
      <c r="AN44" s="25"/>
      <c r="AO44" s="25"/>
      <c r="AP44" s="25"/>
      <c r="AQ44" s="25"/>
      <c r="AR44" s="25"/>
      <c r="AS44" s="25"/>
      <c r="AT44" s="25"/>
      <c r="AU44" s="25"/>
      <c r="AV44" s="25"/>
      <c r="AW44" s="25"/>
      <c r="AX44" s="25"/>
      <c r="AY44" s="25"/>
      <c r="AZ44" s="25"/>
      <c r="BA44" s="25"/>
      <c r="BB44" s="25"/>
    </row>
    <row r="45" spans="1:54" s="24" customFormat="1" ht="22.5" customHeight="1" x14ac:dyDescent="0.25">
      <c r="B45" s="81"/>
      <c r="C45" s="81" t="s">
        <v>14</v>
      </c>
      <c r="D45" s="83">
        <v>6.6878000000000007E-2</v>
      </c>
      <c r="E45" s="83">
        <v>7.1654999999999996E-2</v>
      </c>
      <c r="F45" s="83">
        <v>7.0699600000000001E-2</v>
      </c>
      <c r="G45" s="83">
        <v>7.3565800000000001E-2</v>
      </c>
      <c r="H45" s="83">
        <v>7.4521199999999996E-2</v>
      </c>
      <c r="I45" s="83">
        <v>5.5413200000000003E-2</v>
      </c>
      <c r="J45" s="83">
        <v>3.7260599999999998E-2</v>
      </c>
      <c r="K45" s="83">
        <v>2.5795800000000001E-2</v>
      </c>
      <c r="L45" s="83">
        <v>2.9617399999999999E-2</v>
      </c>
      <c r="M45" s="83">
        <v>3.8216E-2</v>
      </c>
      <c r="N45" s="83">
        <v>2.7706600000000001E-2</v>
      </c>
      <c r="O45" s="83">
        <v>2.2929600000000001E-2</v>
      </c>
      <c r="P45" s="83">
        <v>2.2929600000000001E-2</v>
      </c>
      <c r="Q45" s="83">
        <v>2.2113529999999999E-2</v>
      </c>
      <c r="R45" s="83">
        <v>1.8267700000000001E-2</v>
      </c>
      <c r="S45" s="83">
        <v>7.4110197025125404E-2</v>
      </c>
      <c r="AL45" s="25"/>
      <c r="AM45" s="25"/>
      <c r="AN45" s="25"/>
      <c r="AO45" s="25"/>
      <c r="AP45" s="25"/>
      <c r="AQ45" s="25"/>
      <c r="AR45" s="25"/>
      <c r="AS45" s="25"/>
      <c r="AT45" s="25"/>
      <c r="AU45" s="25"/>
      <c r="AV45" s="25"/>
      <c r="AW45" s="25"/>
      <c r="AX45" s="25"/>
      <c r="AY45" s="25"/>
      <c r="AZ45" s="25"/>
      <c r="BA45" s="25"/>
      <c r="BB45" s="25"/>
    </row>
    <row r="46" spans="1:54" s="24" customFormat="1" ht="22.5" customHeight="1" x14ac:dyDescent="0.25">
      <c r="B46" s="81"/>
      <c r="C46" s="81" t="s">
        <v>15</v>
      </c>
      <c r="D46" s="83">
        <v>6.7781999999999995E-2</v>
      </c>
      <c r="E46" s="83">
        <v>4.9296E-2</v>
      </c>
      <c r="F46" s="83">
        <v>5.2377E-2</v>
      </c>
      <c r="G46" s="83">
        <v>5.2377E-2</v>
      </c>
      <c r="H46" s="83">
        <v>4.9296E-2</v>
      </c>
      <c r="I46" s="83">
        <v>5.2377E-2</v>
      </c>
      <c r="J46" s="83">
        <v>4.4160999999999999E-2</v>
      </c>
      <c r="K46" s="83">
        <v>4.1079999999999998E-2</v>
      </c>
      <c r="L46" s="83">
        <v>4.3133999999999999E-2</v>
      </c>
      <c r="M46" s="83">
        <v>4.4160999999999999E-2</v>
      </c>
      <c r="N46" s="83">
        <v>3.6971999999999998E-2</v>
      </c>
      <c r="O46" s="83">
        <v>3.7999000000000005E-2</v>
      </c>
      <c r="P46" s="83">
        <v>3.1836999999999997E-2</v>
      </c>
      <c r="Q46" s="83">
        <v>3.2985190000000005E-2</v>
      </c>
      <c r="R46" s="83">
        <v>3.4984290000000001E-2</v>
      </c>
      <c r="S46" s="83">
        <v>0.14192769887200493</v>
      </c>
      <c r="AL46" s="25"/>
      <c r="AM46" s="25"/>
      <c r="AN46" s="25"/>
      <c r="AO46" s="25"/>
      <c r="AP46" s="25"/>
      <c r="AQ46" s="25"/>
      <c r="AR46" s="25"/>
      <c r="AS46" s="25"/>
      <c r="AT46" s="25"/>
      <c r="AU46" s="25"/>
      <c r="AV46" s="25"/>
      <c r="AW46" s="25"/>
      <c r="AX46" s="25"/>
      <c r="AY46" s="25"/>
      <c r="AZ46" s="25"/>
      <c r="BA46" s="25"/>
      <c r="BB46" s="25"/>
    </row>
    <row r="47" spans="1:54" s="24" customFormat="1" ht="27" customHeight="1" x14ac:dyDescent="0.25">
      <c r="B47" s="81"/>
      <c r="C47" s="82" t="s">
        <v>16</v>
      </c>
      <c r="D47" s="83">
        <v>1.6546422000000001</v>
      </c>
      <c r="E47" s="83">
        <v>1.8150524000000001</v>
      </c>
      <c r="F47" s="83">
        <v>1.5755358000000002</v>
      </c>
      <c r="G47" s="83">
        <v>1.5755358000000002</v>
      </c>
      <c r="H47" s="83">
        <v>1.5063177000000001</v>
      </c>
      <c r="I47" s="83">
        <v>1.4854423999999999</v>
      </c>
      <c r="J47" s="83">
        <v>1.6326682000000001</v>
      </c>
      <c r="K47" s="83">
        <v>1.2437284</v>
      </c>
      <c r="L47" s="83">
        <v>2.0402859000000002</v>
      </c>
      <c r="M47" s="83">
        <v>2.6094124999999999</v>
      </c>
      <c r="N47" s="83">
        <v>2.7961914999999999</v>
      </c>
      <c r="O47" s="83">
        <v>2.3083686999999999</v>
      </c>
      <c r="P47" s="83">
        <v>2.0589637999999999</v>
      </c>
      <c r="Q47" s="83">
        <v>2.3796532699999999</v>
      </c>
      <c r="R47" s="83">
        <v>2.0400148300000001</v>
      </c>
      <c r="S47" s="83">
        <v>8.2761322435488704</v>
      </c>
      <c r="AL47" s="25"/>
      <c r="AM47" s="25"/>
      <c r="AN47" s="25"/>
      <c r="AO47" s="25"/>
      <c r="AP47" s="25"/>
      <c r="AQ47" s="25"/>
      <c r="AR47" s="25"/>
      <c r="AS47" s="25"/>
      <c r="AT47" s="25"/>
      <c r="AU47" s="25"/>
      <c r="AV47" s="25"/>
      <c r="AW47" s="25"/>
      <c r="AX47" s="25"/>
      <c r="AY47" s="25"/>
      <c r="AZ47" s="25"/>
      <c r="BA47" s="25"/>
      <c r="BB47" s="25"/>
    </row>
    <row r="48" spans="1:54" s="18" customFormat="1" ht="36" customHeight="1" x14ac:dyDescent="0.25">
      <c r="A48" s="17"/>
      <c r="B48" s="191" t="s">
        <v>263</v>
      </c>
      <c r="C48" s="191"/>
      <c r="D48" s="80">
        <v>141.38896481999998</v>
      </c>
      <c r="E48" s="80">
        <v>148.64011853</v>
      </c>
      <c r="F48" s="80">
        <v>144.23093888</v>
      </c>
      <c r="G48" s="80">
        <v>149.02400903</v>
      </c>
      <c r="H48" s="80">
        <v>155.22491370999998</v>
      </c>
      <c r="I48" s="80">
        <v>164.28368318</v>
      </c>
      <c r="J48" s="80">
        <v>160.34706474999999</v>
      </c>
      <c r="K48" s="80">
        <v>168.24515001999998</v>
      </c>
      <c r="L48" s="80">
        <v>166.33351567</v>
      </c>
      <c r="M48" s="80">
        <v>163.72784078000001</v>
      </c>
      <c r="N48" s="80">
        <v>184.84126646999999</v>
      </c>
      <c r="O48" s="80">
        <v>189.05068746999999</v>
      </c>
      <c r="P48" s="80">
        <v>191.51723064000001</v>
      </c>
      <c r="Q48" s="80">
        <v>192.88076694</v>
      </c>
      <c r="R48" s="80">
        <v>188.78900619999999</v>
      </c>
      <c r="S48" s="80">
        <v>100</v>
      </c>
      <c r="T48" s="17"/>
      <c r="AA48" s="19"/>
      <c r="AB48" s="19"/>
      <c r="AC48" s="19"/>
      <c r="AD48" s="19"/>
      <c r="AE48" s="19"/>
      <c r="AI48" s="14"/>
      <c r="AL48" s="21"/>
      <c r="AM48" s="21"/>
      <c r="AN48" s="21"/>
      <c r="AO48" s="21"/>
      <c r="AP48" s="21"/>
      <c r="AQ48" s="21"/>
      <c r="AR48" s="21"/>
      <c r="AS48" s="21"/>
      <c r="AT48" s="21"/>
      <c r="AU48" s="21"/>
      <c r="AV48" s="21"/>
      <c r="AW48" s="21"/>
      <c r="AX48" s="21"/>
      <c r="AY48" s="21"/>
      <c r="AZ48" s="21"/>
      <c r="BA48" s="21"/>
      <c r="BB48" s="21"/>
    </row>
    <row r="49" spans="1:54" s="115" customFormat="1" ht="22.5" customHeight="1" x14ac:dyDescent="0.25">
      <c r="B49" s="121"/>
      <c r="C49" s="81" t="s">
        <v>4</v>
      </c>
      <c r="D49" s="83">
        <v>124.95629289999999</v>
      </c>
      <c r="E49" s="83">
        <v>130.60526179999999</v>
      </c>
      <c r="F49" s="83">
        <v>125.5370492</v>
      </c>
      <c r="G49" s="83">
        <v>130.0698543</v>
      </c>
      <c r="H49" s="83">
        <v>136.83665439999999</v>
      </c>
      <c r="I49" s="83">
        <v>145.8381316</v>
      </c>
      <c r="J49" s="83">
        <v>143.16703609999999</v>
      </c>
      <c r="K49" s="83">
        <v>148.1544122</v>
      </c>
      <c r="L49" s="83">
        <v>144.5307363</v>
      </c>
      <c r="M49" s="83">
        <v>141.40930209999999</v>
      </c>
      <c r="N49" s="83">
        <v>155.61348709999999</v>
      </c>
      <c r="O49" s="83">
        <v>155.99747829999998</v>
      </c>
      <c r="P49" s="83">
        <v>152.72727426</v>
      </c>
      <c r="Q49" s="83">
        <v>150.62664280000001</v>
      </c>
      <c r="R49" s="83">
        <v>151.24119596</v>
      </c>
      <c r="S49" s="83">
        <v>80.111230523549423</v>
      </c>
      <c r="AL49" s="124"/>
      <c r="AM49" s="124"/>
      <c r="AN49" s="124"/>
      <c r="AO49" s="124"/>
      <c r="AP49" s="124"/>
      <c r="AQ49" s="124"/>
      <c r="AR49" s="124"/>
      <c r="AS49" s="124"/>
      <c r="AT49" s="124"/>
      <c r="AU49" s="124"/>
      <c r="AV49" s="124"/>
      <c r="AW49" s="124"/>
      <c r="AX49" s="124"/>
      <c r="AY49" s="124"/>
      <c r="AZ49" s="124"/>
      <c r="BA49" s="124"/>
      <c r="BB49" s="124"/>
    </row>
    <row r="50" spans="1:54" s="24" customFormat="1" ht="22.5" customHeight="1" x14ac:dyDescent="0.25">
      <c r="B50" s="81"/>
      <c r="C50" s="81" t="s">
        <v>0</v>
      </c>
      <c r="D50" s="83">
        <v>16.432671920000001</v>
      </c>
      <c r="E50" s="83">
        <v>18.034856729999998</v>
      </c>
      <c r="F50" s="83">
        <v>18.693889680000002</v>
      </c>
      <c r="G50" s="83">
        <v>18.954154729999999</v>
      </c>
      <c r="H50" s="83">
        <v>18.388259310000002</v>
      </c>
      <c r="I50" s="83">
        <v>18.44555158</v>
      </c>
      <c r="J50" s="83">
        <v>17.180028650000001</v>
      </c>
      <c r="K50" s="83">
        <v>20.090737819999998</v>
      </c>
      <c r="L50" s="83">
        <v>21.80277937</v>
      </c>
      <c r="M50" s="83">
        <v>22.318538680000003</v>
      </c>
      <c r="N50" s="83">
        <v>29.22777937</v>
      </c>
      <c r="O50" s="83">
        <v>33.053209170000002</v>
      </c>
      <c r="P50" s="83">
        <v>38.789956380000007</v>
      </c>
      <c r="Q50" s="83">
        <v>42.254124140000002</v>
      </c>
      <c r="R50" s="83">
        <v>37.547810239999997</v>
      </c>
      <c r="S50" s="83">
        <v>19.888769476450584</v>
      </c>
      <c r="W50" s="49"/>
      <c r="AL50" s="25"/>
      <c r="AM50" s="25"/>
      <c r="AN50" s="25"/>
      <c r="AO50" s="25"/>
      <c r="AP50" s="25"/>
      <c r="AQ50" s="25"/>
      <c r="AR50" s="25"/>
      <c r="AS50" s="25"/>
      <c r="AT50" s="25"/>
      <c r="AU50" s="25"/>
      <c r="AV50" s="25"/>
      <c r="AW50" s="25"/>
      <c r="AX50" s="25"/>
      <c r="AY50" s="25"/>
      <c r="AZ50" s="25"/>
      <c r="BA50" s="25"/>
      <c r="BB50" s="25"/>
    </row>
    <row r="51" spans="1:54" s="24" customFormat="1" ht="22.5" customHeight="1" x14ac:dyDescent="0.25">
      <c r="B51" s="81"/>
      <c r="C51" s="81" t="s">
        <v>13</v>
      </c>
      <c r="D51" s="83">
        <v>5.9312795999999999</v>
      </c>
      <c r="E51" s="83">
        <v>6.6774186000000002</v>
      </c>
      <c r="F51" s="83">
        <v>7.8870044999999998</v>
      </c>
      <c r="G51" s="83">
        <v>10.3072272</v>
      </c>
      <c r="H51" s="83">
        <v>10.7307399</v>
      </c>
      <c r="I51" s="83">
        <v>9.8595437999999991</v>
      </c>
      <c r="J51" s="83">
        <v>10.7675214</v>
      </c>
      <c r="K51" s="83">
        <v>12.5246262</v>
      </c>
      <c r="L51" s="83">
        <v>10.1716611</v>
      </c>
      <c r="M51" s="83">
        <v>9.9782954999999998</v>
      </c>
      <c r="N51" s="83">
        <v>10.4217753</v>
      </c>
      <c r="O51" s="83">
        <v>10.4291316</v>
      </c>
      <c r="P51" s="83">
        <v>11.336457640000001</v>
      </c>
      <c r="Q51" s="83">
        <v>7.9937368600000003</v>
      </c>
      <c r="R51" s="83">
        <v>7.5881127800000003</v>
      </c>
      <c r="S51" s="83">
        <v>4.0193615786934522</v>
      </c>
      <c r="AL51" s="25"/>
      <c r="AM51" s="25"/>
      <c r="AN51" s="25"/>
      <c r="AO51" s="25"/>
      <c r="AP51" s="25"/>
      <c r="AQ51" s="25"/>
      <c r="AR51" s="25"/>
      <c r="AS51" s="25"/>
      <c r="AT51" s="25"/>
      <c r="AU51" s="25"/>
      <c r="AV51" s="25"/>
      <c r="AW51" s="25"/>
      <c r="AX51" s="25"/>
      <c r="AY51" s="25"/>
      <c r="AZ51" s="25"/>
      <c r="BA51" s="25"/>
      <c r="BB51" s="25"/>
    </row>
    <row r="52" spans="1:54" s="24" customFormat="1" ht="22.5" customHeight="1" x14ac:dyDescent="0.25">
      <c r="B52" s="81"/>
      <c r="C52" s="81" t="s">
        <v>2</v>
      </c>
      <c r="D52" s="83">
        <v>10.1658425</v>
      </c>
      <c r="E52" s="83">
        <v>13.900067499999999</v>
      </c>
      <c r="F52" s="83">
        <v>9.8270149999999994</v>
      </c>
      <c r="G52" s="83">
        <v>12.672962499999999</v>
      </c>
      <c r="H52" s="83">
        <v>16.761277499999998</v>
      </c>
      <c r="I52" s="83">
        <v>19.182927500000002</v>
      </c>
      <c r="J52" s="83">
        <v>18.683335</v>
      </c>
      <c r="K52" s="83">
        <v>18.516465</v>
      </c>
      <c r="L52" s="83">
        <v>18.189847499999999</v>
      </c>
      <c r="M52" s="83">
        <v>15.6725525</v>
      </c>
      <c r="N52" s="83">
        <v>16.637142500000003</v>
      </c>
      <c r="O52" s="83">
        <v>19.191067500000003</v>
      </c>
      <c r="P52" s="83">
        <v>17.112050449999998</v>
      </c>
      <c r="Q52" s="83">
        <v>12.088730610000001</v>
      </c>
      <c r="R52" s="83">
        <v>12.93934746</v>
      </c>
      <c r="S52" s="83">
        <v>6.8538670341281778</v>
      </c>
      <c r="AL52" s="25"/>
      <c r="AM52" s="25"/>
      <c r="AN52" s="25"/>
      <c r="AO52" s="25"/>
      <c r="AP52" s="25"/>
      <c r="AQ52" s="25"/>
      <c r="AR52" s="25"/>
      <c r="AS52" s="25"/>
      <c r="AT52" s="25"/>
      <c r="AU52" s="25"/>
      <c r="AV52" s="25"/>
      <c r="AW52" s="25"/>
      <c r="AX52" s="25"/>
      <c r="AY52" s="25"/>
      <c r="AZ52" s="25"/>
      <c r="BA52" s="25"/>
      <c r="BB52" s="25"/>
    </row>
    <row r="53" spans="1:54" s="24" customFormat="1" ht="22.5" customHeight="1" x14ac:dyDescent="0.25">
      <c r="B53" s="81"/>
      <c r="C53" s="81" t="s">
        <v>14</v>
      </c>
      <c r="D53" s="83">
        <v>21.400959999999998</v>
      </c>
      <c r="E53" s="83">
        <v>22.934377000000001</v>
      </c>
      <c r="F53" s="83">
        <v>25.159503600000001</v>
      </c>
      <c r="G53" s="83">
        <v>24.851864799999998</v>
      </c>
      <c r="H53" s="83">
        <v>26.744512200000003</v>
      </c>
      <c r="I53" s="83">
        <v>29.0078548</v>
      </c>
      <c r="J53" s="83">
        <v>32.712896000000001</v>
      </c>
      <c r="K53" s="83">
        <v>31.7278786</v>
      </c>
      <c r="L53" s="83">
        <v>32.424365199999997</v>
      </c>
      <c r="M53" s="83">
        <v>33.516387399999999</v>
      </c>
      <c r="N53" s="83">
        <v>36.908057399999997</v>
      </c>
      <c r="O53" s="83">
        <v>30.233633000000001</v>
      </c>
      <c r="P53" s="83">
        <v>15.3439724</v>
      </c>
      <c r="Q53" s="83">
        <v>12.17772555</v>
      </c>
      <c r="R53" s="83">
        <v>11.241418390000002</v>
      </c>
      <c r="S53" s="83">
        <v>5.9544878254674565</v>
      </c>
      <c r="AL53" s="25"/>
      <c r="AM53" s="25"/>
      <c r="AN53" s="25"/>
      <c r="AO53" s="25"/>
      <c r="AP53" s="25"/>
      <c r="AQ53" s="25"/>
      <c r="AR53" s="25"/>
      <c r="AS53" s="25"/>
      <c r="AT53" s="25"/>
      <c r="AU53" s="25"/>
      <c r="AV53" s="25"/>
      <c r="AW53" s="25"/>
      <c r="AX53" s="25"/>
      <c r="AY53" s="25"/>
      <c r="AZ53" s="25"/>
      <c r="BA53" s="25"/>
      <c r="BB53" s="25"/>
    </row>
    <row r="54" spans="1:54" s="24" customFormat="1" ht="22.5" customHeight="1" x14ac:dyDescent="0.25">
      <c r="B54" s="81"/>
      <c r="C54" s="81" t="s">
        <v>15</v>
      </c>
      <c r="D54" s="83">
        <v>1.980056</v>
      </c>
      <c r="E54" s="83">
        <v>2.3990720000000003</v>
      </c>
      <c r="F54" s="83">
        <v>2.8376010000000003</v>
      </c>
      <c r="G54" s="83">
        <v>4.0032459999999999</v>
      </c>
      <c r="H54" s="83">
        <v>4.3801549999999994</v>
      </c>
      <c r="I54" s="83">
        <v>3.9026000000000001</v>
      </c>
      <c r="J54" s="83">
        <v>2.7359279999999999</v>
      </c>
      <c r="K54" s="83">
        <v>2.7174420000000001</v>
      </c>
      <c r="L54" s="83">
        <v>3.950869</v>
      </c>
      <c r="M54" s="83">
        <v>2.6845780000000001</v>
      </c>
      <c r="N54" s="83">
        <v>3.1569980000000002</v>
      </c>
      <c r="O54" s="83">
        <v>4.5896629999999998</v>
      </c>
      <c r="P54" s="83">
        <v>3.7238095699999998</v>
      </c>
      <c r="Q54" s="83">
        <v>3.4321488100000002</v>
      </c>
      <c r="R54" s="83">
        <v>3.5379271800000001</v>
      </c>
      <c r="S54" s="83">
        <v>1.8740112314866351</v>
      </c>
      <c r="AL54" s="25"/>
      <c r="AM54" s="25"/>
      <c r="AN54" s="25"/>
      <c r="AO54" s="25"/>
      <c r="AP54" s="25"/>
      <c r="AQ54" s="25"/>
      <c r="AR54" s="25"/>
      <c r="AS54" s="25"/>
      <c r="AT54" s="25"/>
      <c r="AU54" s="25"/>
      <c r="AV54" s="25"/>
      <c r="AW54" s="25"/>
      <c r="AX54" s="25"/>
      <c r="AY54" s="25"/>
      <c r="AZ54" s="25"/>
      <c r="BA54" s="25"/>
      <c r="BB54" s="25"/>
    </row>
    <row r="55" spans="1:54" s="24" customFormat="1" ht="27" customHeight="1" x14ac:dyDescent="0.25">
      <c r="B55" s="81"/>
      <c r="C55" s="82" t="s">
        <v>16</v>
      </c>
      <c r="D55" s="83">
        <v>1.7370447</v>
      </c>
      <c r="E55" s="83">
        <v>1.9545872999999998</v>
      </c>
      <c r="F55" s="83">
        <v>1.7557226000000001</v>
      </c>
      <c r="G55" s="83">
        <v>1.7414395</v>
      </c>
      <c r="H55" s="83">
        <v>1.6030033000000001</v>
      </c>
      <c r="I55" s="83">
        <v>1.5579566</v>
      </c>
      <c r="J55" s="83">
        <v>2.2072883000000001</v>
      </c>
      <c r="K55" s="83">
        <v>1.7282551000000002</v>
      </c>
      <c r="L55" s="83">
        <v>2.8159681000000001</v>
      </c>
      <c r="M55" s="83">
        <v>3.7630475000000003</v>
      </c>
      <c r="N55" s="83">
        <v>4.9782097000000007</v>
      </c>
      <c r="O55" s="83">
        <v>4.0498082000000002</v>
      </c>
      <c r="P55" s="83">
        <v>3.53577042</v>
      </c>
      <c r="Q55" s="83">
        <v>4.3731607299999995</v>
      </c>
      <c r="R55" s="83">
        <v>3.6128984700000002</v>
      </c>
      <c r="S55" s="83">
        <v>1.9137229135962264</v>
      </c>
      <c r="AL55" s="25"/>
      <c r="AM55" s="25"/>
      <c r="AN55" s="25"/>
      <c r="AO55" s="25"/>
      <c r="AP55" s="25"/>
      <c r="AQ55" s="25"/>
      <c r="AR55" s="25"/>
      <c r="AS55" s="25"/>
      <c r="AT55" s="25"/>
      <c r="AU55" s="25"/>
      <c r="AV55" s="25"/>
      <c r="AW55" s="25"/>
      <c r="AX55" s="25"/>
      <c r="AY55" s="25"/>
      <c r="AZ55" s="25"/>
      <c r="BA55" s="25"/>
      <c r="BB55" s="25"/>
    </row>
    <row r="56" spans="1:54" s="18" customFormat="1" ht="36" customHeight="1" x14ac:dyDescent="0.25">
      <c r="A56" s="17"/>
      <c r="B56" s="191" t="s">
        <v>264</v>
      </c>
      <c r="C56" s="191"/>
      <c r="D56" s="80">
        <v>114.2752467</v>
      </c>
      <c r="E56" s="80">
        <v>120.43430848</v>
      </c>
      <c r="F56" s="80">
        <v>117.43750455</v>
      </c>
      <c r="G56" s="80">
        <v>125.91105560999999</v>
      </c>
      <c r="H56" s="80">
        <v>131.05013609</v>
      </c>
      <c r="I56" s="80">
        <v>144.12226448000001</v>
      </c>
      <c r="J56" s="80">
        <v>140.95667383</v>
      </c>
      <c r="K56" s="80">
        <v>148.81586747</v>
      </c>
      <c r="L56" s="80">
        <v>153.36986199</v>
      </c>
      <c r="M56" s="80">
        <v>146.07282782000001</v>
      </c>
      <c r="N56" s="80">
        <v>152.58738571000001</v>
      </c>
      <c r="O56" s="80">
        <v>157.69206356000001</v>
      </c>
      <c r="P56" s="80">
        <v>153.34132368000002</v>
      </c>
      <c r="Q56" s="80">
        <v>149.76188518000001</v>
      </c>
      <c r="R56" s="80">
        <v>143.29367472000001</v>
      </c>
      <c r="S56" s="80">
        <v>100</v>
      </c>
      <c r="T56" s="17"/>
      <c r="AA56" s="19"/>
      <c r="AB56" s="19"/>
      <c r="AC56" s="19"/>
      <c r="AD56" s="19"/>
      <c r="AE56" s="19"/>
      <c r="AI56" s="14"/>
      <c r="AL56" s="21"/>
      <c r="AM56" s="21"/>
      <c r="AN56" s="21"/>
      <c r="AO56" s="21"/>
      <c r="AP56" s="21"/>
      <c r="AQ56" s="21"/>
      <c r="AR56" s="21"/>
      <c r="AS56" s="21"/>
      <c r="AT56" s="21"/>
      <c r="AU56" s="21"/>
      <c r="AV56" s="21"/>
      <c r="AW56" s="21"/>
      <c r="AX56" s="21"/>
      <c r="AY56" s="21"/>
      <c r="AZ56" s="21"/>
      <c r="BA56" s="21"/>
      <c r="BB56" s="21"/>
    </row>
    <row r="57" spans="1:54" s="115" customFormat="1" ht="22.5" customHeight="1" x14ac:dyDescent="0.25">
      <c r="B57" s="121"/>
      <c r="C57" s="81" t="s">
        <v>4</v>
      </c>
      <c r="D57" s="83">
        <v>76.908957299999997</v>
      </c>
      <c r="E57" s="83">
        <v>81.277195300000002</v>
      </c>
      <c r="F57" s="83">
        <v>77.556888499999999</v>
      </c>
      <c r="G57" s="83">
        <v>81.696642999999995</v>
      </c>
      <c r="H57" s="83">
        <v>91.210114599999997</v>
      </c>
      <c r="I57" s="83">
        <v>101.4742129</v>
      </c>
      <c r="J57" s="83">
        <v>99.903672399999991</v>
      </c>
      <c r="K57" s="83">
        <v>103.292952</v>
      </c>
      <c r="L57" s="83">
        <v>102.5556213</v>
      </c>
      <c r="M57" s="83">
        <v>101.97779200000001</v>
      </c>
      <c r="N57" s="83">
        <v>112.8682668</v>
      </c>
      <c r="O57" s="83">
        <v>114.7913329</v>
      </c>
      <c r="P57" s="83">
        <v>113.18755551000001</v>
      </c>
      <c r="Q57" s="83">
        <v>110.40293178</v>
      </c>
      <c r="R57" s="83">
        <v>107.70374862</v>
      </c>
      <c r="S57" s="83">
        <v>75.162946885447838</v>
      </c>
      <c r="AL57" s="124"/>
      <c r="AM57" s="124"/>
      <c r="AN57" s="124"/>
      <c r="AO57" s="124"/>
      <c r="AP57" s="124"/>
      <c r="AQ57" s="124"/>
      <c r="AR57" s="124"/>
      <c r="AS57" s="124"/>
      <c r="AT57" s="124"/>
      <c r="AU57" s="124"/>
      <c r="AV57" s="124"/>
      <c r="AW57" s="124"/>
      <c r="AX57" s="124"/>
      <c r="AY57" s="124"/>
      <c r="AZ57" s="124"/>
      <c r="BA57" s="124"/>
      <c r="BB57" s="124"/>
    </row>
    <row r="58" spans="1:54" s="24" customFormat="1" ht="22.5" customHeight="1" x14ac:dyDescent="0.25">
      <c r="B58" s="81"/>
      <c r="C58" s="81" t="s">
        <v>0</v>
      </c>
      <c r="D58" s="83">
        <v>37.366289399999999</v>
      </c>
      <c r="E58" s="83">
        <v>39.157113180000003</v>
      </c>
      <c r="F58" s="83">
        <v>39.88061605</v>
      </c>
      <c r="G58" s="83">
        <v>44.214412609999997</v>
      </c>
      <c r="H58" s="83">
        <v>39.840021489999998</v>
      </c>
      <c r="I58" s="83">
        <v>42.648051580000001</v>
      </c>
      <c r="J58" s="83">
        <v>41.053001429999995</v>
      </c>
      <c r="K58" s="83">
        <v>45.522915470000001</v>
      </c>
      <c r="L58" s="83">
        <v>50.814240689999998</v>
      </c>
      <c r="M58" s="83">
        <v>44.09503582</v>
      </c>
      <c r="N58" s="83">
        <v>39.719118909999999</v>
      </c>
      <c r="O58" s="83">
        <v>42.900730660000001</v>
      </c>
      <c r="P58" s="83">
        <v>40.153768170000006</v>
      </c>
      <c r="Q58" s="83">
        <v>39.358953399999997</v>
      </c>
      <c r="R58" s="83">
        <v>35.5899261</v>
      </c>
      <c r="S58" s="83">
        <v>24.837053114552159</v>
      </c>
      <c r="AL58" s="25"/>
      <c r="AM58" s="25"/>
      <c r="AN58" s="25"/>
      <c r="AO58" s="25"/>
      <c r="AP58" s="25"/>
      <c r="AQ58" s="25"/>
      <c r="AR58" s="25"/>
      <c r="AS58" s="25"/>
      <c r="AT58" s="25"/>
      <c r="AU58" s="25"/>
      <c r="AV58" s="25"/>
      <c r="AW58" s="25"/>
      <c r="AX58" s="25"/>
      <c r="AY58" s="25"/>
      <c r="AZ58" s="25"/>
      <c r="BA58" s="25"/>
      <c r="BB58" s="25"/>
    </row>
    <row r="59" spans="1:54" s="24" customFormat="1" ht="22.5" customHeight="1" x14ac:dyDescent="0.25">
      <c r="B59" s="81"/>
      <c r="C59" s="81" t="s">
        <v>13</v>
      </c>
      <c r="D59" s="83">
        <v>12.153658499999999</v>
      </c>
      <c r="E59" s="83">
        <v>13.2266274</v>
      </c>
      <c r="F59" s="83">
        <v>13.4241966</v>
      </c>
      <c r="G59" s="83">
        <v>16.002054300000001</v>
      </c>
      <c r="H59" s="83">
        <v>16.915286399999999</v>
      </c>
      <c r="I59" s="83">
        <v>17.127568200000002</v>
      </c>
      <c r="J59" s="83">
        <v>15.634239299999999</v>
      </c>
      <c r="K59" s="83">
        <v>20.211959699999998</v>
      </c>
      <c r="L59" s="83">
        <v>18.244674900000003</v>
      </c>
      <c r="M59" s="83">
        <v>19.839941100000001</v>
      </c>
      <c r="N59" s="83">
        <v>21.877636200000001</v>
      </c>
      <c r="O59" s="83">
        <v>20.580825600000001</v>
      </c>
      <c r="P59" s="83">
        <v>21.287408719999998</v>
      </c>
      <c r="Q59" s="83">
        <v>24.296776959999999</v>
      </c>
      <c r="R59" s="83">
        <v>26.995137579999998</v>
      </c>
      <c r="S59" s="83">
        <v>18.839029449659435</v>
      </c>
      <c r="AL59" s="25"/>
      <c r="AM59" s="25"/>
      <c r="AN59" s="25"/>
      <c r="AO59" s="25"/>
      <c r="AP59" s="25"/>
      <c r="AQ59" s="25"/>
      <c r="AR59" s="25"/>
      <c r="AS59" s="25"/>
      <c r="AT59" s="25"/>
      <c r="AU59" s="25"/>
      <c r="AV59" s="25"/>
      <c r="AW59" s="25"/>
      <c r="AX59" s="25"/>
      <c r="AY59" s="25"/>
      <c r="AZ59" s="25"/>
      <c r="BA59" s="25"/>
      <c r="BB59" s="25"/>
    </row>
    <row r="60" spans="1:54" s="24" customFormat="1" ht="22.5" customHeight="1" x14ac:dyDescent="0.25">
      <c r="B60" s="81"/>
      <c r="C60" s="81" t="s">
        <v>2</v>
      </c>
      <c r="D60" s="83">
        <v>21.974947499999999</v>
      </c>
      <c r="E60" s="83">
        <v>25.032534999999999</v>
      </c>
      <c r="F60" s="83">
        <v>21.0795475</v>
      </c>
      <c r="G60" s="83">
        <v>23.15016</v>
      </c>
      <c r="H60" s="83">
        <v>27.93648</v>
      </c>
      <c r="I60" s="83">
        <v>31.696142500000001</v>
      </c>
      <c r="J60" s="83">
        <v>31.4336275</v>
      </c>
      <c r="K60" s="83">
        <v>29.753734999999999</v>
      </c>
      <c r="L60" s="83">
        <v>29.996917499999999</v>
      </c>
      <c r="M60" s="83">
        <v>28.240712500000001</v>
      </c>
      <c r="N60" s="83">
        <v>27.17539</v>
      </c>
      <c r="O60" s="83">
        <v>30.657275000000002</v>
      </c>
      <c r="P60" s="83">
        <v>29.748789949999999</v>
      </c>
      <c r="Q60" s="83">
        <v>23.311460070000003</v>
      </c>
      <c r="R60" s="83">
        <v>24.2212152</v>
      </c>
      <c r="S60" s="83">
        <v>16.903199144923146</v>
      </c>
      <c r="AL60" s="25"/>
      <c r="AM60" s="25"/>
      <c r="AN60" s="25"/>
      <c r="AO60" s="25"/>
      <c r="AP60" s="25"/>
      <c r="AQ60" s="25"/>
      <c r="AR60" s="25"/>
      <c r="AS60" s="25"/>
      <c r="AT60" s="25"/>
      <c r="AU60" s="25"/>
      <c r="AV60" s="25"/>
      <c r="AW60" s="25"/>
      <c r="AX60" s="25"/>
      <c r="AY60" s="25"/>
      <c r="AZ60" s="25"/>
      <c r="BA60" s="25"/>
      <c r="BB60" s="25"/>
    </row>
    <row r="61" spans="1:54" s="115" customFormat="1" ht="22.5" customHeight="1" x14ac:dyDescent="0.25">
      <c r="B61" s="121"/>
      <c r="C61" s="81" t="s">
        <v>14</v>
      </c>
      <c r="D61" s="83">
        <v>17.388279999999998</v>
      </c>
      <c r="E61" s="83">
        <v>17.706428199999998</v>
      </c>
      <c r="F61" s="83">
        <v>18.434442999999998</v>
      </c>
      <c r="G61" s="83">
        <v>17.6252192</v>
      </c>
      <c r="H61" s="83">
        <v>21.271025600000002</v>
      </c>
      <c r="I61" s="83">
        <v>25.632426599999999</v>
      </c>
      <c r="J61" s="83">
        <v>26.348021199999998</v>
      </c>
      <c r="K61" s="83">
        <v>26.980495999999999</v>
      </c>
      <c r="L61" s="83">
        <v>26.991005399999999</v>
      </c>
      <c r="M61" s="83">
        <v>28.155638</v>
      </c>
      <c r="N61" s="83">
        <v>35.0650908</v>
      </c>
      <c r="O61" s="83">
        <v>30.3138866</v>
      </c>
      <c r="P61" s="83">
        <v>14.391954519999999</v>
      </c>
      <c r="Q61" s="83">
        <v>10.41536853</v>
      </c>
      <c r="R61" s="83">
        <v>9.2974911699999989</v>
      </c>
      <c r="S61" s="83">
        <v>6.4884170136382968</v>
      </c>
      <c r="AL61" s="124"/>
      <c r="AM61" s="124"/>
      <c r="AN61" s="124"/>
      <c r="AO61" s="124"/>
      <c r="AP61" s="124"/>
      <c r="AQ61" s="124"/>
      <c r="AR61" s="124"/>
      <c r="AS61" s="124"/>
      <c r="AT61" s="124"/>
      <c r="AU61" s="124"/>
      <c r="AV61" s="124"/>
      <c r="AW61" s="124"/>
      <c r="AX61" s="124"/>
      <c r="AY61" s="124"/>
      <c r="AZ61" s="124"/>
      <c r="BA61" s="124"/>
      <c r="BB61" s="124"/>
    </row>
    <row r="62" spans="1:54" s="115" customFormat="1" ht="22.5" customHeight="1" x14ac:dyDescent="0.25">
      <c r="B62" s="121"/>
      <c r="C62" s="81" t="s">
        <v>15</v>
      </c>
      <c r="D62" s="83">
        <v>5.2869960000000003</v>
      </c>
      <c r="E62" s="83">
        <v>5.6967690000000006</v>
      </c>
      <c r="F62" s="83">
        <v>5.8754669999999996</v>
      </c>
      <c r="G62" s="83">
        <v>6.4115609999999998</v>
      </c>
      <c r="H62" s="83">
        <v>6.5717730000000003</v>
      </c>
      <c r="I62" s="83">
        <v>6.8470089999999999</v>
      </c>
      <c r="J62" s="83">
        <v>6.4608569999999999</v>
      </c>
      <c r="K62" s="83">
        <v>5.9504380000000001</v>
      </c>
      <c r="L62" s="83">
        <v>6.9681949999999997</v>
      </c>
      <c r="M62" s="83">
        <v>6.2061609999999998</v>
      </c>
      <c r="N62" s="83">
        <v>6.7196610000000003</v>
      </c>
      <c r="O62" s="83">
        <v>8.4121569999999988</v>
      </c>
      <c r="P62" s="83">
        <v>7.6904224800000005</v>
      </c>
      <c r="Q62" s="83">
        <v>8.3795615699999999</v>
      </c>
      <c r="R62" s="83">
        <v>8.3302639899999988</v>
      </c>
      <c r="S62" s="83">
        <v>5.8134205897626501</v>
      </c>
      <c r="AL62" s="124"/>
      <c r="AM62" s="124"/>
      <c r="AN62" s="124"/>
      <c r="AO62" s="124"/>
      <c r="AP62" s="124"/>
      <c r="AQ62" s="124"/>
      <c r="AR62" s="124"/>
      <c r="AS62" s="124"/>
      <c r="AT62" s="124"/>
      <c r="AU62" s="124"/>
      <c r="AV62" s="124"/>
      <c r="AW62" s="124"/>
      <c r="AX62" s="124"/>
      <c r="AY62" s="124"/>
      <c r="AZ62" s="124"/>
      <c r="BA62" s="124"/>
      <c r="BB62" s="124"/>
    </row>
    <row r="63" spans="1:54" s="24" customFormat="1" ht="27" customHeight="1" x14ac:dyDescent="0.25">
      <c r="B63" s="81"/>
      <c r="C63" s="82" t="s">
        <v>16</v>
      </c>
      <c r="D63" s="83">
        <v>1.0097053</v>
      </c>
      <c r="E63" s="83">
        <v>1.0723312</v>
      </c>
      <c r="F63" s="83">
        <v>1.1734115999999999</v>
      </c>
      <c r="G63" s="83">
        <v>1.0591467999999999</v>
      </c>
      <c r="H63" s="83">
        <v>1.1558324</v>
      </c>
      <c r="I63" s="83">
        <v>1.1459440999999999</v>
      </c>
      <c r="J63" s="83">
        <v>1.6293721000000001</v>
      </c>
      <c r="K63" s="83">
        <v>1.7293538000000002</v>
      </c>
      <c r="L63" s="83">
        <v>1.5689436000000001</v>
      </c>
      <c r="M63" s="83">
        <v>1.7897823000000002</v>
      </c>
      <c r="N63" s="83">
        <v>2.7972901999999999</v>
      </c>
      <c r="O63" s="83">
        <v>2.6588539999999998</v>
      </c>
      <c r="P63" s="83">
        <v>2.2591469399999999</v>
      </c>
      <c r="Q63" s="83">
        <v>2.3646324000000001</v>
      </c>
      <c r="R63" s="83">
        <v>2.2800242699999997</v>
      </c>
      <c r="S63" s="83">
        <v>1.5911548604327672</v>
      </c>
      <c r="AL63" s="25"/>
      <c r="AM63" s="25"/>
      <c r="AN63" s="25"/>
      <c r="AO63" s="25"/>
      <c r="AP63" s="25"/>
      <c r="AQ63" s="25"/>
      <c r="AR63" s="25"/>
      <c r="AS63" s="25"/>
      <c r="AT63" s="25"/>
      <c r="AU63" s="25"/>
      <c r="AV63" s="25"/>
      <c r="AW63" s="25"/>
      <c r="AX63" s="25"/>
      <c r="AY63" s="25"/>
      <c r="AZ63" s="25"/>
      <c r="BA63" s="25"/>
      <c r="BB63" s="25"/>
    </row>
    <row r="64" spans="1:54" s="18" customFormat="1" ht="36" customHeight="1" x14ac:dyDescent="0.2">
      <c r="A64" s="17"/>
      <c r="B64" s="191" t="s">
        <v>336</v>
      </c>
      <c r="C64" s="191"/>
      <c r="D64" s="80">
        <v>188.14545436999998</v>
      </c>
      <c r="E64" s="80">
        <v>183.51170256999998</v>
      </c>
      <c r="F64" s="80">
        <v>184.02478815999999</v>
      </c>
      <c r="G64" s="80">
        <v>183.45688961000002</v>
      </c>
      <c r="H64" s="80">
        <v>178.14267295000002</v>
      </c>
      <c r="I64" s="80">
        <v>190.77014730000002</v>
      </c>
      <c r="J64" s="80">
        <v>178.49220770999997</v>
      </c>
      <c r="K64" s="80">
        <v>176.75436163000001</v>
      </c>
      <c r="L64" s="80">
        <v>175.16993227</v>
      </c>
      <c r="M64" s="80">
        <v>168.34590130000001</v>
      </c>
      <c r="N64" s="80">
        <v>175.50269451</v>
      </c>
      <c r="O64" s="80">
        <v>175.60096885999999</v>
      </c>
      <c r="P64" s="80">
        <v>173.56904096000002</v>
      </c>
      <c r="Q64" s="80">
        <v>167.05509495000001</v>
      </c>
      <c r="R64" s="80">
        <v>170.44774855</v>
      </c>
      <c r="S64" s="80" t="s">
        <v>17</v>
      </c>
      <c r="T64" s="17"/>
      <c r="X64" s="20"/>
      <c r="AA64" s="19"/>
      <c r="AB64" s="19"/>
      <c r="AC64" s="19"/>
      <c r="AD64" s="19"/>
      <c r="AE64" s="19"/>
      <c r="AI64" s="14"/>
      <c r="AL64" s="21"/>
      <c r="AM64" s="21"/>
      <c r="AN64" s="21"/>
      <c r="AO64" s="21"/>
      <c r="AP64" s="21"/>
      <c r="AQ64" s="21"/>
      <c r="AR64" s="21"/>
      <c r="AS64" s="21"/>
      <c r="AT64" s="21"/>
      <c r="AU64" s="21"/>
      <c r="AV64" s="21"/>
      <c r="AW64" s="21"/>
      <c r="AX64" s="21"/>
      <c r="AY64" s="21"/>
      <c r="AZ64" s="21"/>
      <c r="BA64" s="21"/>
      <c r="BB64" s="21"/>
    </row>
    <row r="65" spans="1:54" s="18" customFormat="1" ht="36" customHeight="1" x14ac:dyDescent="0.25">
      <c r="A65" s="17"/>
      <c r="B65" s="191" t="s">
        <v>337</v>
      </c>
      <c r="C65" s="191"/>
      <c r="D65" s="80">
        <v>247.12</v>
      </c>
      <c r="E65" s="80">
        <v>232.84</v>
      </c>
      <c r="F65" s="80">
        <v>225.16</v>
      </c>
      <c r="G65" s="80">
        <v>220.72</v>
      </c>
      <c r="H65" s="80">
        <v>222.72</v>
      </c>
      <c r="I65" s="80">
        <v>232.38</v>
      </c>
      <c r="J65" s="80">
        <v>214.10000000000002</v>
      </c>
      <c r="K65" s="80">
        <v>214.23</v>
      </c>
      <c r="L65" s="80">
        <v>212.57999999999998</v>
      </c>
      <c r="M65" s="80">
        <v>201.43</v>
      </c>
      <c r="N65" s="80">
        <v>205.96</v>
      </c>
      <c r="O65" s="80">
        <v>201.66</v>
      </c>
      <c r="P65" s="80">
        <v>193.77</v>
      </c>
      <c r="Q65" s="80">
        <v>181.76999999999998</v>
      </c>
      <c r="R65" s="80">
        <v>182.17</v>
      </c>
      <c r="S65" s="80" t="s">
        <v>17</v>
      </c>
      <c r="T65" s="17"/>
      <c r="AA65" s="19"/>
      <c r="AB65" s="19"/>
      <c r="AC65" s="19"/>
      <c r="AD65" s="19"/>
      <c r="AE65" s="19"/>
      <c r="AI65" s="14"/>
      <c r="AL65" s="21"/>
      <c r="AM65" s="21"/>
      <c r="AN65" s="21"/>
      <c r="AO65" s="21"/>
      <c r="AP65" s="21"/>
      <c r="AQ65" s="21"/>
      <c r="AR65" s="21"/>
      <c r="AS65" s="21"/>
      <c r="AT65" s="21"/>
      <c r="AU65" s="21"/>
      <c r="AV65" s="21"/>
      <c r="AW65" s="21"/>
      <c r="AX65" s="21"/>
      <c r="AY65" s="21"/>
      <c r="AZ65" s="21"/>
      <c r="BA65" s="21"/>
      <c r="BB65" s="21"/>
    </row>
    <row r="66" spans="1:54" s="18" customFormat="1" ht="36" customHeight="1" x14ac:dyDescent="0.25">
      <c r="A66" s="17"/>
      <c r="B66" s="191" t="s">
        <v>326</v>
      </c>
      <c r="C66" s="191"/>
      <c r="D66" s="80">
        <v>66.850000000000009</v>
      </c>
      <c r="E66" s="80">
        <v>64.089999999999989</v>
      </c>
      <c r="F66" s="80">
        <v>60.92</v>
      </c>
      <c r="G66" s="80">
        <v>60.73</v>
      </c>
      <c r="H66" s="80">
        <v>60.61</v>
      </c>
      <c r="I66" s="80">
        <v>63.65</v>
      </c>
      <c r="J66" s="80">
        <v>58.069999999999993</v>
      </c>
      <c r="K66" s="80">
        <v>59.1</v>
      </c>
      <c r="L66" s="80">
        <v>59.180000000000007</v>
      </c>
      <c r="M66" s="80">
        <v>53.04</v>
      </c>
      <c r="N66" s="80">
        <v>53.61</v>
      </c>
      <c r="O66" s="80">
        <v>53.19</v>
      </c>
      <c r="P66" s="80">
        <v>52.08</v>
      </c>
      <c r="Q66" s="80">
        <v>50.82</v>
      </c>
      <c r="R66" s="80">
        <v>49.06</v>
      </c>
      <c r="S66" s="80" t="s">
        <v>17</v>
      </c>
      <c r="T66" s="17"/>
      <c r="AA66" s="19"/>
      <c r="AB66" s="19"/>
      <c r="AC66" s="19"/>
      <c r="AD66" s="19"/>
      <c r="AE66" s="19"/>
      <c r="AI66" s="14"/>
      <c r="AL66" s="21"/>
      <c r="AM66" s="21"/>
      <c r="AN66" s="21"/>
      <c r="AO66" s="21"/>
      <c r="AP66" s="21"/>
      <c r="AQ66" s="21"/>
      <c r="AR66" s="21"/>
      <c r="AS66" s="21"/>
      <c r="AT66" s="21"/>
      <c r="AU66" s="21"/>
      <c r="AV66" s="21"/>
      <c r="AW66" s="21"/>
      <c r="AX66" s="21"/>
      <c r="AY66" s="21"/>
      <c r="AZ66" s="21"/>
      <c r="BA66" s="21"/>
      <c r="BB66" s="21"/>
    </row>
    <row r="67" spans="1:54" s="18" customFormat="1" ht="36" customHeight="1" x14ac:dyDescent="0.25">
      <c r="A67" s="27"/>
      <c r="B67" s="190" t="s">
        <v>327</v>
      </c>
      <c r="C67" s="190"/>
      <c r="D67" s="84">
        <v>104.89999999999999</v>
      </c>
      <c r="E67" s="84">
        <v>100.4</v>
      </c>
      <c r="F67" s="84">
        <v>96.460000000000008</v>
      </c>
      <c r="G67" s="84">
        <v>94.089999999999989</v>
      </c>
      <c r="H67" s="84">
        <v>96.42</v>
      </c>
      <c r="I67" s="84">
        <v>100.76</v>
      </c>
      <c r="J67" s="84">
        <v>92.33</v>
      </c>
      <c r="K67" s="84">
        <v>93.399999999999991</v>
      </c>
      <c r="L67" s="84">
        <v>91.56</v>
      </c>
      <c r="M67" s="84">
        <v>85.1</v>
      </c>
      <c r="N67" s="84">
        <v>84.64</v>
      </c>
      <c r="O67" s="84">
        <v>84.570000000000007</v>
      </c>
      <c r="P67" s="84">
        <v>82.83</v>
      </c>
      <c r="Q67" s="84">
        <v>79.490000000000009</v>
      </c>
      <c r="R67" s="84">
        <v>75.98</v>
      </c>
      <c r="S67" s="84" t="s">
        <v>17</v>
      </c>
      <c r="T67" s="27"/>
      <c r="AA67" s="19"/>
      <c r="AB67" s="19"/>
      <c r="AC67" s="19"/>
      <c r="AD67" s="19"/>
      <c r="AE67" s="19"/>
      <c r="AI67" s="14"/>
      <c r="AL67" s="21"/>
      <c r="AM67" s="21"/>
      <c r="AN67" s="21"/>
      <c r="AO67" s="21"/>
      <c r="AP67" s="21"/>
      <c r="AQ67" s="21"/>
      <c r="AR67" s="21"/>
      <c r="AS67" s="21"/>
      <c r="AT67" s="21"/>
      <c r="AU67" s="21"/>
      <c r="AV67" s="21"/>
      <c r="AW67" s="21"/>
      <c r="AX67" s="21"/>
      <c r="AY67" s="21"/>
      <c r="AZ67" s="21"/>
      <c r="BA67" s="21"/>
      <c r="BB67" s="21"/>
    </row>
    <row r="68" spans="1:54" s="22" customFormat="1" ht="18" x14ac:dyDescent="0.25">
      <c r="AL68" s="28"/>
      <c r="AM68" s="28"/>
      <c r="AN68" s="28"/>
      <c r="AO68" s="28"/>
      <c r="AP68" s="28"/>
      <c r="AQ68" s="28"/>
      <c r="AR68" s="28"/>
      <c r="AS68" s="28"/>
      <c r="AT68" s="28"/>
      <c r="AU68" s="28"/>
      <c r="AV68" s="28"/>
      <c r="AW68" s="28"/>
      <c r="AX68" s="28"/>
      <c r="AY68" s="28"/>
      <c r="AZ68" s="28"/>
      <c r="BA68" s="28"/>
      <c r="BB68" s="28"/>
    </row>
    <row r="69" spans="1:54" s="64" customFormat="1" ht="18.75" customHeight="1" x14ac:dyDescent="0.2">
      <c r="A69" s="185" t="s">
        <v>103</v>
      </c>
      <c r="B69" s="185"/>
      <c r="C69" s="185"/>
      <c r="D69" s="184"/>
      <c r="E69" s="184"/>
      <c r="F69" s="184"/>
      <c r="G69" s="184"/>
      <c r="H69" s="184"/>
      <c r="I69" s="184"/>
      <c r="J69" s="184"/>
      <c r="K69" s="184"/>
      <c r="L69" s="184"/>
      <c r="M69" s="184"/>
      <c r="N69" s="184"/>
      <c r="O69" s="184"/>
      <c r="S69" s="14"/>
      <c r="Y69" s="65"/>
      <c r="Z69" s="66"/>
    </row>
    <row r="70" spans="1:54" x14ac:dyDescent="0.25">
      <c r="I70" s="29"/>
      <c r="J70" s="29"/>
      <c r="K70" s="29"/>
      <c r="L70" s="29"/>
      <c r="M70" s="29"/>
      <c r="N70" s="29"/>
      <c r="O70" s="29"/>
      <c r="P70" s="29"/>
      <c r="Q70" s="29"/>
      <c r="R70" s="29"/>
      <c r="S70" s="29"/>
    </row>
    <row r="71" spans="1:54" x14ac:dyDescent="0.25">
      <c r="I71" s="29"/>
      <c r="J71" s="29"/>
      <c r="K71" s="29"/>
      <c r="L71" s="29"/>
      <c r="M71" s="29"/>
      <c r="N71" s="29"/>
      <c r="O71" s="29"/>
      <c r="P71" s="29"/>
      <c r="Q71" s="29"/>
      <c r="R71" s="29"/>
      <c r="S71" s="29"/>
    </row>
    <row r="72" spans="1:54" x14ac:dyDescent="0.25">
      <c r="I72" s="29"/>
      <c r="J72" s="29"/>
      <c r="K72" s="29"/>
      <c r="L72" s="29"/>
      <c r="M72" s="29"/>
      <c r="N72" s="29"/>
      <c r="O72" s="29"/>
      <c r="P72" s="29"/>
      <c r="Q72" s="29"/>
      <c r="R72" s="29"/>
      <c r="S72" s="29"/>
    </row>
  </sheetData>
  <mergeCells count="15">
    <mergeCell ref="V3:W3"/>
    <mergeCell ref="B34:C34"/>
    <mergeCell ref="B3:C3"/>
    <mergeCell ref="B4:C4"/>
    <mergeCell ref="B13:C13"/>
    <mergeCell ref="B20:C20"/>
    <mergeCell ref="B30:C30"/>
    <mergeCell ref="B66:C66"/>
    <mergeCell ref="B67:C67"/>
    <mergeCell ref="B38:C38"/>
    <mergeCell ref="B42:C42"/>
    <mergeCell ref="B48:C48"/>
    <mergeCell ref="B56:C56"/>
    <mergeCell ref="B64:C64"/>
    <mergeCell ref="B65:C65"/>
  </mergeCells>
  <hyperlinks>
    <hyperlink ref="V3" location="Índice!A1" display="Volver al índice"/>
  </hyperlinks>
  <pageMargins left="0.18" right="0.25" top="0.75" bottom="0.75" header="0.3" footer="0.3"/>
  <pageSetup paperSize="9" scale="32" orientation="portrait" r:id="rId1"/>
  <drawing r:id="rId2"/>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41">
    <tabColor rgb="FFFFC081"/>
    <pageSetUpPr fitToPage="1"/>
  </sheetPr>
  <dimension ref="A1:BB72"/>
  <sheetViews>
    <sheetView showGridLines="0" zoomScale="60" zoomScaleNormal="60" workbookViewId="0"/>
  </sheetViews>
  <sheetFormatPr baseColWidth="10" defaultColWidth="11.42578125" defaultRowHeight="11.25" x14ac:dyDescent="0.25"/>
  <cols>
    <col min="1" max="1" width="2.28515625" style="14" customWidth="1"/>
    <col min="2" max="2" width="5.7109375" style="14" customWidth="1"/>
    <col min="3" max="3" width="72.42578125" style="14" customWidth="1"/>
    <col min="4" max="8" width="15" style="14" customWidth="1"/>
    <col min="9" max="18" width="15" style="30" customWidth="1"/>
    <col min="19" max="19" width="16.85546875" style="30" customWidth="1"/>
    <col min="20" max="20" width="2.28515625" style="14" customWidth="1"/>
    <col min="21" max="27" width="11.42578125" style="14"/>
    <col min="28" max="28" width="16.140625" style="14" bestFit="1" customWidth="1"/>
    <col min="29" max="37" width="11.42578125" style="14"/>
    <col min="38" max="54" width="11.42578125" style="16"/>
    <col min="55" max="16384" width="11.42578125" style="14"/>
  </cols>
  <sheetData>
    <row r="1" spans="1:54" s="6" customFormat="1" ht="39.75" customHeight="1" x14ac:dyDescent="0.25">
      <c r="D1" s="7"/>
      <c r="E1" s="7"/>
      <c r="F1" s="7"/>
      <c r="G1" s="7"/>
      <c r="H1" s="7"/>
      <c r="I1" s="7"/>
      <c r="J1" s="7"/>
      <c r="K1" s="7"/>
      <c r="L1" s="7"/>
      <c r="AB1" s="8" t="e">
        <f ca="1">YEAR(TODAY())-1 &amp; ": " &amp; FIXED(HLOOKUP(YEAR(TODAY())-1,D3:AE4,2,FALSE)) &amp;
" Mtep"</f>
        <v>#N/A</v>
      </c>
      <c r="AL1" s="9"/>
      <c r="AM1" s="9"/>
      <c r="AN1" s="9"/>
      <c r="AO1" s="9"/>
      <c r="AP1" s="9"/>
      <c r="AQ1" s="9"/>
      <c r="AR1" s="9"/>
      <c r="AS1" s="9"/>
      <c r="AT1" s="9"/>
      <c r="AU1" s="9"/>
      <c r="AV1" s="9"/>
      <c r="AW1" s="9"/>
      <c r="AX1" s="9"/>
      <c r="AY1" s="9"/>
      <c r="AZ1" s="9"/>
      <c r="BA1" s="9"/>
      <c r="BB1" s="9"/>
    </row>
    <row r="2" spans="1:54" s="6" customFormat="1" ht="39.75" customHeight="1" x14ac:dyDescent="0.25">
      <c r="D2" s="7"/>
      <c r="E2" s="7"/>
      <c r="F2" s="7"/>
      <c r="G2" s="7"/>
      <c r="H2" s="7"/>
      <c r="I2" s="7"/>
      <c r="J2" s="7"/>
      <c r="K2" s="7"/>
      <c r="L2" s="7"/>
      <c r="S2" s="70"/>
      <c r="W2" s="11"/>
      <c r="Y2" s="12"/>
      <c r="AL2" s="9"/>
      <c r="AM2" s="9"/>
      <c r="AN2" s="9"/>
      <c r="AO2" s="9"/>
      <c r="AP2" s="9"/>
      <c r="AQ2" s="9"/>
      <c r="AR2" s="9"/>
      <c r="AS2" s="9"/>
      <c r="AT2" s="9"/>
      <c r="AU2" s="9"/>
      <c r="AV2" s="9"/>
      <c r="AW2" s="9"/>
      <c r="AX2" s="9"/>
      <c r="AY2" s="9"/>
      <c r="AZ2" s="9"/>
      <c r="BA2" s="9"/>
      <c r="BB2" s="9"/>
    </row>
    <row r="3" spans="1:54" ht="65.25" customHeight="1" x14ac:dyDescent="0.25">
      <c r="A3" s="71"/>
      <c r="B3" s="193" t="s">
        <v>290</v>
      </c>
      <c r="C3" s="193"/>
      <c r="D3" s="13">
        <v>2005</v>
      </c>
      <c r="E3" s="13">
        <v>2006</v>
      </c>
      <c r="F3" s="13">
        <v>2007</v>
      </c>
      <c r="G3" s="13">
        <v>2008</v>
      </c>
      <c r="H3" s="13">
        <v>2009</v>
      </c>
      <c r="I3" s="13">
        <v>2010</v>
      </c>
      <c r="J3" s="13">
        <v>2011</v>
      </c>
      <c r="K3" s="13">
        <v>2012</v>
      </c>
      <c r="L3" s="13">
        <v>2013</v>
      </c>
      <c r="M3" s="13">
        <v>2014</v>
      </c>
      <c r="N3" s="13">
        <v>2015</v>
      </c>
      <c r="O3" s="13">
        <v>2016</v>
      </c>
      <c r="P3" s="13">
        <v>2017</v>
      </c>
      <c r="Q3" s="13">
        <v>2018</v>
      </c>
      <c r="R3" s="13">
        <v>2019</v>
      </c>
      <c r="S3" s="73" t="s">
        <v>342</v>
      </c>
      <c r="T3" s="71"/>
      <c r="V3" s="192" t="s">
        <v>168</v>
      </c>
      <c r="W3" s="192"/>
      <c r="AF3" s="15"/>
    </row>
    <row r="4" spans="1:54" s="18" customFormat="1" ht="36" customHeight="1" x14ac:dyDescent="0.2">
      <c r="A4" s="61"/>
      <c r="B4" s="189" t="s">
        <v>256</v>
      </c>
      <c r="C4" s="189"/>
      <c r="D4" s="75">
        <v>186.67161407</v>
      </c>
      <c r="E4" s="75">
        <v>184.96941086999999</v>
      </c>
      <c r="F4" s="75">
        <v>184.3740756</v>
      </c>
      <c r="G4" s="75">
        <v>181.94560398000002</v>
      </c>
      <c r="H4" s="75">
        <v>169.88542873</v>
      </c>
      <c r="I4" s="75">
        <v>173.93802305</v>
      </c>
      <c r="J4" s="75">
        <v>168.16309472</v>
      </c>
      <c r="K4" s="75">
        <v>161.52768075</v>
      </c>
      <c r="L4" s="75">
        <v>155.58025502999999</v>
      </c>
      <c r="M4" s="75">
        <v>146.94988742999999</v>
      </c>
      <c r="N4" s="75">
        <v>152.73875748</v>
      </c>
      <c r="O4" s="75">
        <v>151.16570618</v>
      </c>
      <c r="P4" s="75">
        <v>153.61999114999998</v>
      </c>
      <c r="Q4" s="75">
        <v>150.76044721000002</v>
      </c>
      <c r="R4" s="75">
        <v>149.03086058</v>
      </c>
      <c r="S4" s="75">
        <v>100</v>
      </c>
      <c r="T4" s="61"/>
      <c r="AA4" s="19"/>
      <c r="AB4" s="19"/>
      <c r="AC4" s="19"/>
      <c r="AD4" s="19"/>
      <c r="AE4" s="20"/>
      <c r="AI4" s="14"/>
      <c r="AL4" s="21"/>
      <c r="AM4" s="21">
        <v>2006</v>
      </c>
      <c r="AN4" s="21">
        <v>2007</v>
      </c>
      <c r="AO4" s="21">
        <v>2008</v>
      </c>
      <c r="AP4" s="21">
        <v>2009</v>
      </c>
      <c r="AQ4" s="21">
        <v>2010</v>
      </c>
      <c r="AR4" s="21">
        <v>2011</v>
      </c>
      <c r="AS4" s="21">
        <v>2012</v>
      </c>
      <c r="AT4" s="21">
        <v>2013</v>
      </c>
      <c r="AU4" s="21">
        <v>2014</v>
      </c>
      <c r="AV4" s="21">
        <v>2015</v>
      </c>
      <c r="AW4" s="21">
        <v>2016</v>
      </c>
      <c r="AX4" s="21">
        <v>2017</v>
      </c>
      <c r="AY4" s="21">
        <v>2018</v>
      </c>
      <c r="AZ4" s="21">
        <v>2019</v>
      </c>
      <c r="BA4" s="21"/>
      <c r="BB4" s="21"/>
    </row>
    <row r="5" spans="1:54" s="115" customFormat="1" ht="22.5" customHeight="1" x14ac:dyDescent="0.25">
      <c r="B5" s="121"/>
      <c r="C5" s="81" t="s">
        <v>4</v>
      </c>
      <c r="D5" s="83">
        <v>80.256913600000004</v>
      </c>
      <c r="E5" s="83">
        <v>78.862064899999993</v>
      </c>
      <c r="F5" s="83">
        <v>76.483501900000007</v>
      </c>
      <c r="G5" s="83">
        <v>72.4540638</v>
      </c>
      <c r="H5" s="83">
        <v>67.674442200000001</v>
      </c>
      <c r="I5" s="83">
        <v>65.315353000000002</v>
      </c>
      <c r="J5" s="83">
        <v>62.733762599999999</v>
      </c>
      <c r="K5" s="83">
        <v>55.553257700000003</v>
      </c>
      <c r="L5" s="83">
        <v>53.342955099999998</v>
      </c>
      <c r="M5" s="83">
        <v>51.583573299999998</v>
      </c>
      <c r="N5" s="83">
        <v>53.564390399999994</v>
      </c>
      <c r="O5" s="83">
        <v>51.537399400000005</v>
      </c>
      <c r="P5" s="83">
        <v>52.001550199999997</v>
      </c>
      <c r="Q5" s="83">
        <v>50.914952389999996</v>
      </c>
      <c r="R5" s="83">
        <v>50.400256719999994</v>
      </c>
      <c r="S5" s="83">
        <v>33.81867119591989</v>
      </c>
      <c r="AA5" s="123"/>
      <c r="AB5" s="123"/>
      <c r="AL5" s="124" t="s">
        <v>325</v>
      </c>
      <c r="AM5" s="125">
        <f>+E4/D4-1</f>
        <v>-9.1187040326425883E-3</v>
      </c>
      <c r="AN5" s="125">
        <f t="shared" ref="AN5:AZ5" si="0">+F4/E4-1</f>
        <v>-3.2185606647058274E-3</v>
      </c>
      <c r="AO5" s="125">
        <f t="shared" si="0"/>
        <v>-1.3171437535874353E-2</v>
      </c>
      <c r="AP5" s="125">
        <f t="shared" si="0"/>
        <v>-6.6284510239256522E-2</v>
      </c>
      <c r="AQ5" s="125">
        <f t="shared" si="0"/>
        <v>2.3854867073036745E-2</v>
      </c>
      <c r="AR5" s="125">
        <f t="shared" si="0"/>
        <v>-3.3201069143691142E-2</v>
      </c>
      <c r="AS5" s="125">
        <f t="shared" si="0"/>
        <v>-3.9458205625011233E-2</v>
      </c>
      <c r="AT5" s="125">
        <f t="shared" si="0"/>
        <v>-3.6819854605632418E-2</v>
      </c>
      <c r="AU5" s="125">
        <f t="shared" si="0"/>
        <v>-5.5472126577603587E-2</v>
      </c>
      <c r="AV5" s="125">
        <f t="shared" si="0"/>
        <v>3.9393497683062551E-2</v>
      </c>
      <c r="AW5" s="125">
        <f t="shared" si="0"/>
        <v>-1.0298966195308901E-2</v>
      </c>
      <c r="AX5" s="125">
        <f t="shared" si="0"/>
        <v>1.6235725893262831E-2</v>
      </c>
      <c r="AY5" s="125">
        <f t="shared" si="0"/>
        <v>-1.8614399848570495E-2</v>
      </c>
      <c r="AZ5" s="125">
        <f t="shared" si="0"/>
        <v>-1.1472416419611831E-2</v>
      </c>
      <c r="BA5" s="124"/>
      <c r="BB5" s="124"/>
    </row>
    <row r="6" spans="1:54" s="115" customFormat="1" ht="22.5" customHeight="1" x14ac:dyDescent="0.25">
      <c r="B6" s="121"/>
      <c r="C6" s="81" t="s">
        <v>0</v>
      </c>
      <c r="D6" s="83">
        <v>70.631002749999993</v>
      </c>
      <c r="E6" s="83">
        <v>69.171982529999994</v>
      </c>
      <c r="F6" s="83">
        <v>69.510945489999997</v>
      </c>
      <c r="G6" s="83">
        <v>69.49949144</v>
      </c>
      <c r="H6" s="83">
        <v>63.883603900000004</v>
      </c>
      <c r="I6" s="83">
        <v>68.037163419999999</v>
      </c>
      <c r="J6" s="83">
        <v>63.795860300000001</v>
      </c>
      <c r="K6" s="83">
        <v>61.338029810000002</v>
      </c>
      <c r="L6" s="83">
        <v>57.370272309999997</v>
      </c>
      <c r="M6" s="83">
        <v>50.691554519999997</v>
      </c>
      <c r="N6" s="83">
        <v>55.285659019999997</v>
      </c>
      <c r="O6" s="83">
        <v>58.062936979999996</v>
      </c>
      <c r="P6" s="83">
        <v>61.531387699999996</v>
      </c>
      <c r="Q6" s="83">
        <v>59.496346180000003</v>
      </c>
      <c r="R6" s="83">
        <v>60.851530939999996</v>
      </c>
      <c r="S6" s="83">
        <v>40.831496713618456</v>
      </c>
      <c r="AF6" s="24"/>
      <c r="AL6" s="124" t="s">
        <v>324</v>
      </c>
      <c r="AM6" s="125">
        <f>+E64/D64-1</f>
        <v>-6.9066238042305717E-3</v>
      </c>
      <c r="AN6" s="125">
        <f t="shared" ref="AN6:AZ6" si="1">+F64/E64-1</f>
        <v>-1.7510090460986616E-2</v>
      </c>
      <c r="AO6" s="125">
        <f t="shared" si="1"/>
        <v>-2.4414277980194243E-2</v>
      </c>
      <c r="AP6" s="125">
        <f t="shared" si="1"/>
        <v>-0.10592390673268304</v>
      </c>
      <c r="AQ6" s="125">
        <f t="shared" si="1"/>
        <v>2.1845855695714844E-2</v>
      </c>
      <c r="AR6" s="125">
        <f t="shared" si="1"/>
        <v>-2.1181990762363712E-2</v>
      </c>
      <c r="AS6" s="125">
        <f t="shared" si="1"/>
        <v>-4.7288298589048816E-2</v>
      </c>
      <c r="AT6" s="125">
        <f t="shared" si="1"/>
        <v>-8.3177695679347963E-2</v>
      </c>
      <c r="AU6" s="125">
        <f t="shared" si="1"/>
        <v>-4.5296714746560718E-2</v>
      </c>
      <c r="AV6" s="125">
        <f t="shared" si="1"/>
        <v>2.3862412843325576E-2</v>
      </c>
      <c r="AW6" s="125">
        <f t="shared" si="1"/>
        <v>-8.6462559490925184E-3</v>
      </c>
      <c r="AX6" s="125">
        <f t="shared" si="1"/>
        <v>-1.1505331608263392E-2</v>
      </c>
      <c r="AY6" s="125">
        <f t="shared" si="1"/>
        <v>-1.715378434308612E-2</v>
      </c>
      <c r="AZ6" s="125">
        <f t="shared" si="1"/>
        <v>-1.8350040681201274E-2</v>
      </c>
      <c r="BA6" s="124"/>
      <c r="BB6" s="124"/>
    </row>
    <row r="7" spans="1:54" s="24" customFormat="1" ht="22.5" customHeight="1" x14ac:dyDescent="0.25">
      <c r="B7" s="81"/>
      <c r="C7" s="81" t="s">
        <v>5</v>
      </c>
      <c r="D7" s="83">
        <v>16.468361900000001</v>
      </c>
      <c r="E7" s="83">
        <v>16.672774700000002</v>
      </c>
      <c r="F7" s="83">
        <v>16.326777700000001</v>
      </c>
      <c r="G7" s="83">
        <v>15.798927299999999</v>
      </c>
      <c r="H7" s="83">
        <v>12.3685461</v>
      </c>
      <c r="I7" s="83">
        <v>13.674492200000001</v>
      </c>
      <c r="J7" s="83">
        <v>15.330797</v>
      </c>
      <c r="K7" s="83">
        <v>15.713509999999999</v>
      </c>
      <c r="L7" s="83">
        <v>13.535508700000001</v>
      </c>
      <c r="M7" s="83">
        <v>13.057929700000001</v>
      </c>
      <c r="N7" s="83">
        <v>12.2989727</v>
      </c>
      <c r="O7" s="83">
        <v>10.978913800000001</v>
      </c>
      <c r="P7" s="83">
        <v>9.3441061300000001</v>
      </c>
      <c r="Q7" s="83">
        <v>8.5436659299999995</v>
      </c>
      <c r="R7" s="83">
        <v>6.6712659299999997</v>
      </c>
      <c r="S7" s="83">
        <v>4.4764325348700877</v>
      </c>
      <c r="AF7" s="115"/>
      <c r="AI7" s="115"/>
      <c r="AL7" s="25"/>
      <c r="AM7" s="25"/>
      <c r="AN7" s="25"/>
      <c r="AO7" s="25"/>
      <c r="AP7" s="25"/>
      <c r="AQ7" s="25"/>
      <c r="AR7" s="25"/>
      <c r="AS7" s="25"/>
      <c r="AT7" s="25"/>
      <c r="AU7" s="25"/>
      <c r="AV7" s="25"/>
      <c r="AW7" s="25"/>
      <c r="AX7" s="25"/>
      <c r="AY7" s="25"/>
      <c r="AZ7" s="25"/>
      <c r="BA7" s="25"/>
      <c r="BB7" s="25"/>
    </row>
    <row r="8" spans="1:54" s="24" customFormat="1" ht="22.5" customHeight="1" x14ac:dyDescent="0.25">
      <c r="B8" s="81"/>
      <c r="C8" s="81" t="s">
        <v>1</v>
      </c>
      <c r="D8" s="83">
        <v>0</v>
      </c>
      <c r="E8" s="83">
        <v>0</v>
      </c>
      <c r="F8" s="83">
        <v>0</v>
      </c>
      <c r="G8" s="83">
        <v>0</v>
      </c>
      <c r="H8" s="83">
        <v>0</v>
      </c>
      <c r="I8" s="83">
        <v>0</v>
      </c>
      <c r="J8" s="83">
        <v>0</v>
      </c>
      <c r="K8" s="83">
        <v>0</v>
      </c>
      <c r="L8" s="83">
        <v>0</v>
      </c>
      <c r="M8" s="83">
        <v>0</v>
      </c>
      <c r="N8" s="83">
        <v>0</v>
      </c>
      <c r="O8" s="83">
        <v>0</v>
      </c>
      <c r="P8" s="83">
        <v>0</v>
      </c>
      <c r="Q8" s="83">
        <v>0</v>
      </c>
      <c r="R8" s="83">
        <v>0</v>
      </c>
      <c r="S8" s="83">
        <v>0</v>
      </c>
      <c r="AF8" s="115"/>
      <c r="AL8" s="25"/>
      <c r="AM8" s="25"/>
      <c r="AN8" s="25"/>
      <c r="AO8" s="25"/>
      <c r="AP8" s="25"/>
      <c r="AQ8" s="25"/>
      <c r="AR8" s="25"/>
      <c r="AS8" s="25"/>
      <c r="AT8" s="25"/>
      <c r="AU8" s="25"/>
      <c r="AV8" s="25"/>
      <c r="AW8" s="25"/>
      <c r="AX8" s="25"/>
      <c r="AY8" s="25"/>
      <c r="AZ8" s="25"/>
      <c r="BA8" s="25"/>
      <c r="BB8" s="25"/>
    </row>
    <row r="9" spans="1:54" s="24" customFormat="1" ht="22.5" customHeight="1" x14ac:dyDescent="0.25">
      <c r="B9" s="81"/>
      <c r="C9" s="81" t="s">
        <v>6</v>
      </c>
      <c r="D9" s="83">
        <v>3.1017620000000004</v>
      </c>
      <c r="E9" s="83">
        <v>3.1814839999999998</v>
      </c>
      <c r="F9" s="83">
        <v>2.8220900000000002</v>
      </c>
      <c r="G9" s="83">
        <v>3.5795780000000001</v>
      </c>
      <c r="H9" s="83">
        <v>4.2258680000000002</v>
      </c>
      <c r="I9" s="83">
        <v>4.3960619999999997</v>
      </c>
      <c r="J9" s="83">
        <v>3.9407779999999999</v>
      </c>
      <c r="K9" s="83">
        <v>3.6012499999999998</v>
      </c>
      <c r="L9" s="83">
        <v>4.538564</v>
      </c>
      <c r="M9" s="83">
        <v>5.0348699999999997</v>
      </c>
      <c r="N9" s="83">
        <v>3.9161819999999996</v>
      </c>
      <c r="O9" s="83">
        <v>3.649152</v>
      </c>
      <c r="P9" s="83">
        <v>3.11308915</v>
      </c>
      <c r="Q9" s="83">
        <v>4.2596656499999996</v>
      </c>
      <c r="R9" s="83">
        <v>4.0436813100000002</v>
      </c>
      <c r="S9" s="83">
        <v>2.713318096844342</v>
      </c>
      <c r="AF9" s="115"/>
      <c r="AL9" s="25"/>
      <c r="AM9" s="25"/>
      <c r="AN9" s="25"/>
      <c r="AO9" s="25"/>
      <c r="AP9" s="25"/>
      <c r="AQ9" s="25"/>
      <c r="AR9" s="25"/>
      <c r="AS9" s="25"/>
      <c r="AT9" s="25"/>
      <c r="AU9" s="25"/>
      <c r="AV9" s="25"/>
      <c r="AW9" s="25"/>
      <c r="AX9" s="25"/>
      <c r="AY9" s="25"/>
      <c r="AZ9" s="25"/>
      <c r="BA9" s="25"/>
      <c r="BB9" s="25"/>
    </row>
    <row r="10" spans="1:54" s="24" customFormat="1" ht="22.5" customHeight="1" x14ac:dyDescent="0.25">
      <c r="B10" s="81"/>
      <c r="C10" s="81" t="s">
        <v>7</v>
      </c>
      <c r="D10" s="83">
        <v>6.6557347200000008</v>
      </c>
      <c r="E10" s="83">
        <v>7.6527976400000002</v>
      </c>
      <c r="F10" s="83">
        <v>9.5462532400000004</v>
      </c>
      <c r="G10" s="83">
        <v>11.418276779999999</v>
      </c>
      <c r="H10" s="83">
        <v>12.09090881</v>
      </c>
      <c r="I10" s="83">
        <v>12.65318295</v>
      </c>
      <c r="J10" s="83">
        <v>11.28969148</v>
      </c>
      <c r="K10" s="83">
        <v>13.529951199999999</v>
      </c>
      <c r="L10" s="83">
        <v>14.648695</v>
      </c>
      <c r="M10" s="83">
        <v>13.99877036</v>
      </c>
      <c r="N10" s="83">
        <v>14.59352136</v>
      </c>
      <c r="O10" s="83">
        <v>14.362178439999999</v>
      </c>
      <c r="P10" s="83">
        <v>14.861245479999999</v>
      </c>
      <c r="Q10" s="83">
        <v>14.514315420000001</v>
      </c>
      <c r="R10" s="83">
        <v>14.17548431</v>
      </c>
      <c r="S10" s="83">
        <v>9.5117777987939469</v>
      </c>
      <c r="AL10" s="25"/>
      <c r="AM10" s="25"/>
      <c r="AN10" s="25"/>
      <c r="AO10" s="25"/>
      <c r="AP10" s="25"/>
      <c r="AQ10" s="25"/>
      <c r="AR10" s="25"/>
      <c r="AS10" s="25"/>
      <c r="AT10" s="25"/>
      <c r="AU10" s="25"/>
      <c r="AV10" s="25"/>
      <c r="AW10" s="25"/>
      <c r="AX10" s="25"/>
      <c r="AY10" s="25"/>
      <c r="AZ10" s="25"/>
      <c r="BA10" s="25"/>
      <c r="BB10" s="25"/>
    </row>
    <row r="11" spans="1:54" s="24" customFormat="1" ht="22.5" customHeight="1" x14ac:dyDescent="0.25">
      <c r="B11" s="81"/>
      <c r="C11" s="126" t="s">
        <v>18</v>
      </c>
      <c r="D11" s="83">
        <v>0.20424999999999999</v>
      </c>
      <c r="E11" s="83">
        <v>0.25851600000000002</v>
      </c>
      <c r="F11" s="83">
        <v>0.35019199999999995</v>
      </c>
      <c r="G11" s="83">
        <v>0.43464400000000003</v>
      </c>
      <c r="H11" s="83">
        <v>0.620834</v>
      </c>
      <c r="I11" s="83">
        <v>0.94875199999999993</v>
      </c>
      <c r="J11" s="83">
        <v>1.7760720000000001</v>
      </c>
      <c r="K11" s="83">
        <v>2.775134</v>
      </c>
      <c r="L11" s="83">
        <v>3.1377960000000003</v>
      </c>
      <c r="M11" s="83">
        <v>3.2236239999999996</v>
      </c>
      <c r="N11" s="83">
        <v>3.2495959999999999</v>
      </c>
      <c r="O11" s="83">
        <v>3.4221979999999999</v>
      </c>
      <c r="P11" s="83">
        <v>3.6222873200000003</v>
      </c>
      <c r="Q11" s="83">
        <v>3.4718433900000001</v>
      </c>
      <c r="R11" s="83">
        <v>3.8358378899999996</v>
      </c>
      <c r="S11" s="83">
        <v>2.5738547540231882</v>
      </c>
      <c r="AL11" s="25"/>
      <c r="AM11" s="25"/>
      <c r="AN11" s="25"/>
      <c r="AO11" s="25"/>
      <c r="AP11" s="25"/>
      <c r="AQ11" s="25"/>
      <c r="AR11" s="25"/>
      <c r="AS11" s="25"/>
      <c r="AT11" s="25"/>
      <c r="AU11" s="25"/>
      <c r="AV11" s="25"/>
      <c r="AW11" s="25"/>
      <c r="AX11" s="25"/>
      <c r="AY11" s="25"/>
      <c r="AZ11" s="25"/>
      <c r="BA11" s="25"/>
      <c r="BB11" s="25"/>
    </row>
    <row r="12" spans="1:54" s="24" customFormat="1" ht="27" customHeight="1" x14ac:dyDescent="0.25">
      <c r="A12" s="23"/>
      <c r="B12" s="77"/>
      <c r="C12" s="78" t="s">
        <v>19</v>
      </c>
      <c r="D12" s="79">
        <v>9.3535890999999936</v>
      </c>
      <c r="E12" s="79">
        <v>9.1697911000000261</v>
      </c>
      <c r="F12" s="79">
        <v>9.3343152699999905</v>
      </c>
      <c r="G12" s="79">
        <v>8.7606226599999957</v>
      </c>
      <c r="H12" s="79">
        <v>9.0212257199999897</v>
      </c>
      <c r="I12" s="79">
        <v>8.9130174799999793</v>
      </c>
      <c r="J12" s="79">
        <v>9.2961333400000399</v>
      </c>
      <c r="K12" s="79">
        <v>9.0165480399999751</v>
      </c>
      <c r="L12" s="79">
        <v>9.006463919999959</v>
      </c>
      <c r="M12" s="79">
        <v>9.359565549999985</v>
      </c>
      <c r="N12" s="79">
        <v>9.8304360000000202</v>
      </c>
      <c r="O12" s="79">
        <v>9.1529275599999949</v>
      </c>
      <c r="P12" s="79">
        <v>9.146325169999983</v>
      </c>
      <c r="Q12" s="79">
        <v>9.5596582500000125</v>
      </c>
      <c r="R12" s="79">
        <v>9.0528034800000228</v>
      </c>
      <c r="S12" s="79">
        <v>6.0744489059301001</v>
      </c>
      <c r="T12" s="23"/>
      <c r="AL12" s="25"/>
      <c r="AM12" s="25"/>
      <c r="AN12" s="25"/>
      <c r="AO12" s="25"/>
      <c r="AP12" s="25"/>
      <c r="AQ12" s="25"/>
      <c r="AR12" s="25"/>
      <c r="AS12" s="25"/>
      <c r="AT12" s="25"/>
      <c r="AU12" s="25"/>
      <c r="AV12" s="25"/>
      <c r="AW12" s="25"/>
      <c r="AX12" s="25"/>
      <c r="AY12" s="25"/>
      <c r="AZ12" s="25"/>
      <c r="BA12" s="25"/>
      <c r="BB12" s="25"/>
    </row>
    <row r="13" spans="1:54" s="18" customFormat="1" ht="36" customHeight="1" x14ac:dyDescent="0.25">
      <c r="A13" s="17"/>
      <c r="B13" s="191" t="s">
        <v>257</v>
      </c>
      <c r="C13" s="191"/>
      <c r="D13" s="80">
        <v>142.96110958</v>
      </c>
      <c r="E13" s="80">
        <v>141.57476216000001</v>
      </c>
      <c r="F13" s="80">
        <v>140.21881646</v>
      </c>
      <c r="G13" s="80">
        <v>139.96104500999999</v>
      </c>
      <c r="H13" s="80">
        <v>131.71110122000002</v>
      </c>
      <c r="I13" s="80">
        <v>134.97317427999999</v>
      </c>
      <c r="J13" s="80">
        <v>129.05177473000001</v>
      </c>
      <c r="K13" s="80">
        <v>126.50422318</v>
      </c>
      <c r="L13" s="80">
        <v>121.69350557</v>
      </c>
      <c r="M13" s="80">
        <v>117.35369796000001</v>
      </c>
      <c r="N13" s="80">
        <v>119.63315736</v>
      </c>
      <c r="O13" s="80">
        <v>118.85515479</v>
      </c>
      <c r="P13" s="80">
        <v>119.55538924999999</v>
      </c>
      <c r="Q13" s="80">
        <v>120.01776072000001</v>
      </c>
      <c r="R13" s="80">
        <v>117.48483581000001</v>
      </c>
      <c r="S13" s="80">
        <v>100</v>
      </c>
      <c r="T13" s="17"/>
      <c r="AA13" s="19"/>
      <c r="AB13" s="19"/>
      <c r="AC13" s="19"/>
      <c r="AD13" s="19"/>
      <c r="AE13" s="19"/>
      <c r="AI13" s="14"/>
      <c r="AL13" s="21"/>
      <c r="AM13" s="21"/>
      <c r="AN13" s="21"/>
      <c r="AO13" s="21"/>
      <c r="AP13" s="21"/>
      <c r="AQ13" s="21"/>
      <c r="AR13" s="21"/>
      <c r="AS13" s="21"/>
      <c r="AT13" s="21"/>
      <c r="AU13" s="21"/>
      <c r="AV13" s="21"/>
      <c r="AW13" s="21"/>
      <c r="AX13" s="21"/>
      <c r="AY13" s="21"/>
      <c r="AZ13" s="21"/>
      <c r="BA13" s="21"/>
      <c r="BB13" s="21"/>
    </row>
    <row r="14" spans="1:54" s="24" customFormat="1" ht="22.5" customHeight="1" x14ac:dyDescent="0.25">
      <c r="B14" s="81"/>
      <c r="C14" s="81" t="s">
        <v>4</v>
      </c>
      <c r="D14" s="83">
        <v>63.462315499999995</v>
      </c>
      <c r="E14" s="83">
        <v>63.074266199999997</v>
      </c>
      <c r="F14" s="83">
        <v>62.476015500000003</v>
      </c>
      <c r="G14" s="83">
        <v>60.322153</v>
      </c>
      <c r="H14" s="83">
        <v>55.763835</v>
      </c>
      <c r="I14" s="83">
        <v>54.4301794</v>
      </c>
      <c r="J14" s="83">
        <v>53.656760300000002</v>
      </c>
      <c r="K14" s="83">
        <v>49.502514400000003</v>
      </c>
      <c r="L14" s="83">
        <v>46.529529400000001</v>
      </c>
      <c r="M14" s="83">
        <v>47.834683800000001</v>
      </c>
      <c r="N14" s="83">
        <v>47.1383613</v>
      </c>
      <c r="O14" s="83">
        <v>46.1207463</v>
      </c>
      <c r="P14" s="83">
        <v>45.463022100000003</v>
      </c>
      <c r="Q14" s="83">
        <v>45.909708079999994</v>
      </c>
      <c r="R14" s="83">
        <v>45.146724249999998</v>
      </c>
      <c r="S14" s="83">
        <v>38.42770340421859</v>
      </c>
      <c r="AL14" s="25"/>
      <c r="AM14" s="25"/>
      <c r="AN14" s="25"/>
      <c r="AO14" s="25"/>
      <c r="AP14" s="25"/>
      <c r="AQ14" s="25"/>
      <c r="AR14" s="25"/>
      <c r="AS14" s="25"/>
      <c r="AT14" s="25"/>
      <c r="AU14" s="25"/>
      <c r="AV14" s="25"/>
      <c r="AW14" s="25"/>
      <c r="AX14" s="25"/>
      <c r="AY14" s="25"/>
      <c r="AZ14" s="25"/>
      <c r="BA14" s="25"/>
      <c r="BB14" s="25"/>
    </row>
    <row r="15" spans="1:54" s="115" customFormat="1" ht="22.5" customHeight="1" x14ac:dyDescent="0.25">
      <c r="B15" s="121"/>
      <c r="C15" s="81" t="s">
        <v>0</v>
      </c>
      <c r="D15" s="83">
        <v>41.571055099999995</v>
      </c>
      <c r="E15" s="83">
        <v>39.392516139999998</v>
      </c>
      <c r="F15" s="83">
        <v>36.984797140000005</v>
      </c>
      <c r="G15" s="83">
        <v>37.31039234</v>
      </c>
      <c r="H15" s="83">
        <v>36.627050539999999</v>
      </c>
      <c r="I15" s="83">
        <v>39.054081160000003</v>
      </c>
      <c r="J15" s="83">
        <v>35.820927750000003</v>
      </c>
      <c r="K15" s="83">
        <v>35.682000789999996</v>
      </c>
      <c r="L15" s="83">
        <v>35.442493280000001</v>
      </c>
      <c r="M15" s="83">
        <v>31.193506000000003</v>
      </c>
      <c r="N15" s="83">
        <v>33.360259310000004</v>
      </c>
      <c r="O15" s="83">
        <v>33.667831939999999</v>
      </c>
      <c r="P15" s="83">
        <v>34.350186710000003</v>
      </c>
      <c r="Q15" s="83">
        <v>34.012036260000002</v>
      </c>
      <c r="R15" s="83">
        <v>32.857862369999999</v>
      </c>
      <c r="S15" s="83">
        <v>27.967747619053334</v>
      </c>
      <c r="AF15" s="24"/>
      <c r="AG15" s="24"/>
      <c r="AH15" s="24"/>
      <c r="AI15" s="24"/>
      <c r="AL15" s="124"/>
      <c r="AM15" s="124"/>
      <c r="AN15" s="124"/>
      <c r="AO15" s="124"/>
      <c r="AP15" s="124"/>
      <c r="AQ15" s="124"/>
      <c r="AR15" s="124"/>
      <c r="AS15" s="124"/>
      <c r="AT15" s="124"/>
      <c r="AU15" s="124"/>
      <c r="AV15" s="124"/>
      <c r="AW15" s="124"/>
      <c r="AX15" s="124"/>
      <c r="AY15" s="124"/>
      <c r="AZ15" s="124"/>
      <c r="BA15" s="124"/>
      <c r="BB15" s="124"/>
    </row>
    <row r="16" spans="1:54" s="24" customFormat="1" ht="22.5" customHeight="1" x14ac:dyDescent="0.25">
      <c r="B16" s="81"/>
      <c r="C16" s="81" t="s">
        <v>5</v>
      </c>
      <c r="D16" s="83">
        <v>4.4074939400000002</v>
      </c>
      <c r="E16" s="83">
        <v>4.0780033600000003</v>
      </c>
      <c r="F16" s="83">
        <v>3.9562146999999999</v>
      </c>
      <c r="G16" s="83">
        <v>3.56030677</v>
      </c>
      <c r="H16" s="83">
        <v>2.03199036</v>
      </c>
      <c r="I16" s="83">
        <v>3.1611354</v>
      </c>
      <c r="J16" s="83">
        <v>3.67340679</v>
      </c>
      <c r="K16" s="83">
        <v>3.5372642700000001</v>
      </c>
      <c r="L16" s="83">
        <v>2.5610681399999997</v>
      </c>
      <c r="M16" s="83">
        <v>2.6811431899999998</v>
      </c>
      <c r="N16" s="83">
        <v>1.9607772700000001</v>
      </c>
      <c r="O16" s="83">
        <v>2.2324862400000001</v>
      </c>
      <c r="P16" s="83">
        <v>1.6443042800000001</v>
      </c>
      <c r="Q16" s="83">
        <v>2.0865689499999998</v>
      </c>
      <c r="R16" s="83">
        <v>2.1163788700000001</v>
      </c>
      <c r="S16" s="83">
        <v>1.8014059903208881</v>
      </c>
      <c r="X16" s="127"/>
      <c r="AF16" s="128"/>
      <c r="AI16" s="115"/>
      <c r="AL16" s="25"/>
      <c r="AM16" s="25"/>
      <c r="AN16" s="25"/>
      <c r="AO16" s="25"/>
      <c r="AP16" s="25"/>
      <c r="AQ16" s="25"/>
      <c r="AR16" s="25"/>
      <c r="AS16" s="25"/>
      <c r="AT16" s="25"/>
      <c r="AU16" s="25"/>
      <c r="AV16" s="25"/>
      <c r="AW16" s="25"/>
      <c r="AX16" s="25"/>
      <c r="AY16" s="25"/>
      <c r="AZ16" s="25"/>
      <c r="BA16" s="25"/>
      <c r="BB16" s="25"/>
    </row>
    <row r="17" spans="1:54" s="24" customFormat="1" ht="22.5" customHeight="1" x14ac:dyDescent="0.25">
      <c r="B17" s="81"/>
      <c r="C17" s="81" t="s">
        <v>9</v>
      </c>
      <c r="D17" s="83">
        <v>25.832335999999998</v>
      </c>
      <c r="E17" s="83">
        <v>26.51079</v>
      </c>
      <c r="F17" s="83">
        <v>26.559380000000001</v>
      </c>
      <c r="G17" s="83">
        <v>26.559466</v>
      </c>
      <c r="H17" s="83">
        <v>24.901558000000001</v>
      </c>
      <c r="I17" s="83">
        <v>25.699981999999999</v>
      </c>
      <c r="J17" s="83">
        <v>25.918594000000002</v>
      </c>
      <c r="K17" s="83">
        <v>25.481197999999999</v>
      </c>
      <c r="L17" s="83">
        <v>24.679248000000001</v>
      </c>
      <c r="M17" s="83">
        <v>24.172105999999999</v>
      </c>
      <c r="N17" s="83">
        <v>24.688966000000001</v>
      </c>
      <c r="O17" s="83">
        <v>24.564696000000001</v>
      </c>
      <c r="P17" s="83">
        <v>25.07637347</v>
      </c>
      <c r="Q17" s="83">
        <v>25.17220244</v>
      </c>
      <c r="R17" s="83">
        <v>24.98323641</v>
      </c>
      <c r="S17" s="83">
        <v>21.265073264777453</v>
      </c>
      <c r="X17" s="127"/>
      <c r="AF17" s="128"/>
      <c r="AG17" s="115"/>
      <c r="AH17" s="115"/>
      <c r="AL17" s="25"/>
      <c r="AM17" s="25"/>
      <c r="AN17" s="25"/>
      <c r="AO17" s="25"/>
      <c r="AP17" s="25"/>
      <c r="AQ17" s="25"/>
      <c r="AR17" s="25"/>
      <c r="AS17" s="25"/>
      <c r="AT17" s="25"/>
      <c r="AU17" s="25"/>
      <c r="AV17" s="25"/>
      <c r="AW17" s="25"/>
      <c r="AX17" s="25"/>
      <c r="AY17" s="25"/>
      <c r="AZ17" s="25"/>
      <c r="BA17" s="25"/>
      <c r="BB17" s="25"/>
    </row>
    <row r="18" spans="1:54" s="24" customFormat="1" ht="22.5" customHeight="1" x14ac:dyDescent="0.25">
      <c r="B18" s="81"/>
      <c r="C18" s="81" t="s">
        <v>10</v>
      </c>
      <c r="D18" s="83">
        <v>3.3226662400000002</v>
      </c>
      <c r="E18" s="83">
        <v>3.3765746800000001</v>
      </c>
      <c r="F18" s="83">
        <v>3.33694947</v>
      </c>
      <c r="G18" s="83">
        <v>3.4536276899999998</v>
      </c>
      <c r="H18" s="83">
        <v>3.39205216</v>
      </c>
      <c r="I18" s="83">
        <v>3.59139637</v>
      </c>
      <c r="J18" s="83">
        <v>3.4611275799999999</v>
      </c>
      <c r="K18" s="83">
        <v>3.7063309900000001</v>
      </c>
      <c r="L18" s="83">
        <v>3.9892965899999999</v>
      </c>
      <c r="M18" s="83">
        <v>4.0378070199999998</v>
      </c>
      <c r="N18" s="83">
        <v>4.1555123000000007</v>
      </c>
      <c r="O18" s="83">
        <v>4.2749134199999999</v>
      </c>
      <c r="P18" s="83">
        <v>4.45354866</v>
      </c>
      <c r="Q18" s="83">
        <v>4.5676775900000006</v>
      </c>
      <c r="R18" s="83">
        <v>4.5052442600000004</v>
      </c>
      <c r="S18" s="83">
        <v>3.8347453345264202</v>
      </c>
      <c r="AF18" s="128"/>
      <c r="AL18" s="25"/>
      <c r="AM18" s="25"/>
      <c r="AN18" s="25"/>
      <c r="AO18" s="25"/>
      <c r="AP18" s="25"/>
      <c r="AQ18" s="25"/>
      <c r="AR18" s="25"/>
      <c r="AS18" s="25"/>
      <c r="AT18" s="25"/>
      <c r="AU18" s="25"/>
      <c r="AV18" s="25"/>
      <c r="AW18" s="25"/>
      <c r="AX18" s="25"/>
      <c r="AY18" s="25"/>
      <c r="AZ18" s="25"/>
      <c r="BA18" s="25"/>
      <c r="BB18" s="25"/>
    </row>
    <row r="19" spans="1:54" s="24" customFormat="1" ht="27" customHeight="1" x14ac:dyDescent="0.25">
      <c r="B19" s="81"/>
      <c r="C19" s="82" t="s">
        <v>7</v>
      </c>
      <c r="D19" s="83">
        <v>4.3652428099999998</v>
      </c>
      <c r="E19" s="83">
        <v>5.1426117800000002</v>
      </c>
      <c r="F19" s="83">
        <v>6.90545966</v>
      </c>
      <c r="G19" s="83">
        <v>8.7550992100000009</v>
      </c>
      <c r="H19" s="83">
        <v>8.9946151599999986</v>
      </c>
      <c r="I19" s="83">
        <v>9.0363999600000007</v>
      </c>
      <c r="J19" s="83">
        <v>6.5209583200000001</v>
      </c>
      <c r="K19" s="83">
        <v>8.5949147400000001</v>
      </c>
      <c r="L19" s="83">
        <v>8.4918701700000003</v>
      </c>
      <c r="M19" s="83">
        <v>7.4344519499999997</v>
      </c>
      <c r="N19" s="83">
        <v>8.3292811899999997</v>
      </c>
      <c r="O19" s="83">
        <v>7.9944808900000002</v>
      </c>
      <c r="P19" s="83">
        <v>8.5679540099999993</v>
      </c>
      <c r="Q19" s="83">
        <v>8.2695673799999998</v>
      </c>
      <c r="R19" s="83">
        <v>7.8753896499999998</v>
      </c>
      <c r="S19" s="83">
        <v>6.703324387103299</v>
      </c>
      <c r="AL19" s="25"/>
      <c r="AM19" s="25"/>
      <c r="AN19" s="25"/>
      <c r="AO19" s="25"/>
      <c r="AP19" s="25"/>
      <c r="AQ19" s="25"/>
      <c r="AR19" s="25"/>
      <c r="AS19" s="25"/>
      <c r="AT19" s="25"/>
      <c r="AU19" s="25"/>
      <c r="AV19" s="25"/>
      <c r="AW19" s="25"/>
      <c r="AX19" s="25"/>
      <c r="AY19" s="25"/>
      <c r="AZ19" s="25"/>
      <c r="BA19" s="25"/>
      <c r="BB19" s="25"/>
    </row>
    <row r="20" spans="1:54" s="18" customFormat="1" ht="36" customHeight="1" x14ac:dyDescent="0.25">
      <c r="A20" s="17"/>
      <c r="B20" s="191" t="s">
        <v>258</v>
      </c>
      <c r="C20" s="191"/>
      <c r="D20" s="80">
        <v>26.118200000000002</v>
      </c>
      <c r="E20" s="80">
        <v>27.014491999999997</v>
      </c>
      <c r="F20" s="80">
        <v>26.994281999999998</v>
      </c>
      <c r="G20" s="80">
        <v>27.445266</v>
      </c>
      <c r="H20" s="80">
        <v>25.16704</v>
      </c>
      <c r="I20" s="80">
        <v>25.977504</v>
      </c>
      <c r="J20" s="80">
        <v>26.022051999999999</v>
      </c>
      <c r="K20" s="80">
        <v>25.737822000000001</v>
      </c>
      <c r="L20" s="80">
        <v>24.923401999999999</v>
      </c>
      <c r="M20" s="80">
        <v>24.065121999999999</v>
      </c>
      <c r="N20" s="80">
        <v>24.337398</v>
      </c>
      <c r="O20" s="80">
        <v>24.920047999999998</v>
      </c>
      <c r="P20" s="80">
        <v>25.441380949999999</v>
      </c>
      <c r="Q20" s="80">
        <v>24.914925409999999</v>
      </c>
      <c r="R20" s="80">
        <v>25.236059570000002</v>
      </c>
      <c r="S20" s="80">
        <v>100</v>
      </c>
      <c r="T20" s="17"/>
      <c r="Y20" s="26"/>
      <c r="AA20" s="19"/>
      <c r="AB20" s="19"/>
      <c r="AC20" s="19"/>
      <c r="AD20" s="19"/>
      <c r="AE20" s="19"/>
      <c r="AI20" s="14"/>
      <c r="AL20" s="21"/>
      <c r="AM20" s="21"/>
      <c r="AN20" s="21"/>
      <c r="AO20" s="21"/>
      <c r="AP20" s="21"/>
      <c r="AQ20" s="21"/>
      <c r="AR20" s="21"/>
      <c r="AS20" s="21"/>
      <c r="AT20" s="21"/>
      <c r="AU20" s="21"/>
      <c r="AV20" s="21"/>
      <c r="AW20" s="21"/>
      <c r="AX20" s="21"/>
      <c r="AY20" s="21"/>
      <c r="AZ20" s="21"/>
      <c r="BA20" s="21"/>
      <c r="BB20" s="21"/>
    </row>
    <row r="21" spans="1:54" s="24" customFormat="1" ht="22.5" customHeight="1" x14ac:dyDescent="0.25">
      <c r="B21" s="81"/>
      <c r="C21" s="81" t="s">
        <v>4</v>
      </c>
      <c r="D21" s="83">
        <v>4.052664</v>
      </c>
      <c r="E21" s="83">
        <v>3.9452500000000001</v>
      </c>
      <c r="F21" s="83">
        <v>3.0451739999999998</v>
      </c>
      <c r="G21" s="83">
        <v>2.7054740000000002</v>
      </c>
      <c r="H21" s="83">
        <v>2.2377199999999999</v>
      </c>
      <c r="I21" s="83">
        <v>1.8674040000000001</v>
      </c>
      <c r="J21" s="83">
        <v>1.7101099999999998</v>
      </c>
      <c r="K21" s="83">
        <v>1.6245399999999999</v>
      </c>
      <c r="L21" s="83">
        <v>1.3314520000000001</v>
      </c>
      <c r="M21" s="83">
        <v>1.218018</v>
      </c>
      <c r="N21" s="83">
        <v>1.1510239999999998</v>
      </c>
      <c r="O21" s="83">
        <v>1.043266</v>
      </c>
      <c r="P21" s="83">
        <v>0.9912956799999999</v>
      </c>
      <c r="Q21" s="83">
        <v>0.94850517999999995</v>
      </c>
      <c r="R21" s="83">
        <v>0.95755241000000002</v>
      </c>
      <c r="S21" s="83">
        <v>3.7943816361026284</v>
      </c>
      <c r="AL21" s="25"/>
      <c r="AM21" s="25"/>
      <c r="AN21" s="25"/>
      <c r="AO21" s="25"/>
      <c r="AP21" s="25"/>
      <c r="AQ21" s="25"/>
      <c r="AR21" s="25"/>
      <c r="AS21" s="25"/>
      <c r="AT21" s="25"/>
      <c r="AU21" s="25"/>
      <c r="AV21" s="25"/>
      <c r="AW21" s="25"/>
      <c r="AX21" s="25"/>
      <c r="AY21" s="25"/>
      <c r="AZ21" s="25"/>
      <c r="BA21" s="25"/>
      <c r="BB21" s="25"/>
    </row>
    <row r="22" spans="1:54" s="115" customFormat="1" ht="22.5" customHeight="1" x14ac:dyDescent="0.25">
      <c r="B22" s="121"/>
      <c r="C22" s="81" t="s">
        <v>0</v>
      </c>
      <c r="D22" s="83">
        <v>12.836532</v>
      </c>
      <c r="E22" s="83">
        <v>13.594794</v>
      </c>
      <c r="F22" s="83">
        <v>14.847556000000001</v>
      </c>
      <c r="G22" s="83">
        <v>14.852114</v>
      </c>
      <c r="H22" s="83">
        <v>12.665134</v>
      </c>
      <c r="I22" s="83">
        <v>13.135468000000001</v>
      </c>
      <c r="J22" s="83">
        <v>12.431128000000001</v>
      </c>
      <c r="K22" s="83">
        <v>11.098987999999999</v>
      </c>
      <c r="L22" s="83">
        <v>9.3632500000000007</v>
      </c>
      <c r="M22" s="83">
        <v>8.0527820000000006</v>
      </c>
      <c r="N22" s="83">
        <v>9.5339599999999987</v>
      </c>
      <c r="O22" s="83">
        <v>10.848727999999999</v>
      </c>
      <c r="P22" s="83">
        <v>12.070038420000001</v>
      </c>
      <c r="Q22" s="83">
        <v>11.05422956</v>
      </c>
      <c r="R22" s="83">
        <v>12.028592230000001</v>
      </c>
      <c r="S22" s="83">
        <v>47.66430431278301</v>
      </c>
      <c r="AL22" s="124"/>
      <c r="AM22" s="124"/>
      <c r="AN22" s="124"/>
      <c r="AO22" s="124"/>
      <c r="AP22" s="124"/>
      <c r="AQ22" s="124"/>
      <c r="AR22" s="124"/>
      <c r="AS22" s="124"/>
      <c r="AT22" s="124"/>
      <c r="AU22" s="124"/>
      <c r="AV22" s="124"/>
      <c r="AW22" s="124"/>
      <c r="AX22" s="124"/>
      <c r="AY22" s="124"/>
      <c r="AZ22" s="124"/>
      <c r="BA22" s="124"/>
      <c r="BB22" s="124"/>
    </row>
    <row r="23" spans="1:54" s="24" customFormat="1" ht="22.5" customHeight="1" x14ac:dyDescent="0.25">
      <c r="B23" s="81"/>
      <c r="C23" s="81" t="s">
        <v>5</v>
      </c>
      <c r="D23" s="83">
        <v>4.2500339999999994</v>
      </c>
      <c r="E23" s="83">
        <v>4.3376679999999999</v>
      </c>
      <c r="F23" s="83">
        <v>4.2772100000000002</v>
      </c>
      <c r="G23" s="83">
        <v>4.1788259999999999</v>
      </c>
      <c r="H23" s="83">
        <v>3.7337759999999998</v>
      </c>
      <c r="I23" s="83">
        <v>3.8213240000000002</v>
      </c>
      <c r="J23" s="83">
        <v>4.3119540000000001</v>
      </c>
      <c r="K23" s="83">
        <v>4.6534599999999999</v>
      </c>
      <c r="L23" s="83">
        <v>4.1703980000000005</v>
      </c>
      <c r="M23" s="83">
        <v>4.0010639999999995</v>
      </c>
      <c r="N23" s="83">
        <v>3.9033679999999999</v>
      </c>
      <c r="O23" s="83">
        <v>3.3026580000000001</v>
      </c>
      <c r="P23" s="83">
        <v>3.0182714799999997</v>
      </c>
      <c r="Q23" s="83">
        <v>2.6336674699999998</v>
      </c>
      <c r="R23" s="83">
        <v>1.7987554299999999</v>
      </c>
      <c r="S23" s="83">
        <v>7.127719068068437</v>
      </c>
      <c r="AL23" s="25"/>
      <c r="AM23" s="25"/>
      <c r="AN23" s="25"/>
      <c r="AO23" s="25"/>
      <c r="AP23" s="25"/>
      <c r="AQ23" s="25"/>
      <c r="AR23" s="25"/>
      <c r="AS23" s="25"/>
      <c r="AT23" s="25"/>
      <c r="AU23" s="25"/>
      <c r="AV23" s="25"/>
      <c r="AW23" s="25"/>
      <c r="AX23" s="25"/>
      <c r="AY23" s="25"/>
      <c r="AZ23" s="25"/>
      <c r="BA23" s="25"/>
      <c r="BB23" s="25"/>
    </row>
    <row r="24" spans="1:54" s="24" customFormat="1" ht="22.5" customHeight="1" x14ac:dyDescent="0.25">
      <c r="B24" s="81"/>
      <c r="C24" s="81" t="s">
        <v>1</v>
      </c>
      <c r="D24" s="83">
        <v>0</v>
      </c>
      <c r="E24" s="83">
        <v>0</v>
      </c>
      <c r="F24" s="83">
        <v>0</v>
      </c>
      <c r="G24" s="83">
        <v>0</v>
      </c>
      <c r="H24" s="83">
        <v>0</v>
      </c>
      <c r="I24" s="83">
        <v>0</v>
      </c>
      <c r="J24" s="83">
        <v>0</v>
      </c>
      <c r="K24" s="83">
        <v>0</v>
      </c>
      <c r="L24" s="83">
        <v>0</v>
      </c>
      <c r="M24" s="83">
        <v>0</v>
      </c>
      <c r="N24" s="83">
        <v>0</v>
      </c>
      <c r="O24" s="83">
        <v>0</v>
      </c>
      <c r="P24" s="83">
        <v>0</v>
      </c>
      <c r="Q24" s="83">
        <v>0</v>
      </c>
      <c r="R24" s="83">
        <v>0</v>
      </c>
      <c r="S24" s="83">
        <v>0</v>
      </c>
      <c r="AL24" s="25"/>
      <c r="AM24" s="25"/>
      <c r="AN24" s="25"/>
      <c r="AO24" s="25"/>
      <c r="AP24" s="25"/>
      <c r="AQ24" s="25"/>
      <c r="AR24" s="25"/>
      <c r="AS24" s="25"/>
      <c r="AT24" s="25"/>
      <c r="AU24" s="25"/>
      <c r="AV24" s="25"/>
      <c r="AW24" s="25"/>
      <c r="AX24" s="25"/>
      <c r="AY24" s="25"/>
      <c r="AZ24" s="25"/>
      <c r="BA24" s="25"/>
      <c r="BB24" s="25"/>
    </row>
    <row r="25" spans="1:54" s="24" customFormat="1" ht="22.5" customHeight="1" x14ac:dyDescent="0.25">
      <c r="B25" s="81"/>
      <c r="C25" s="81" t="s">
        <v>6</v>
      </c>
      <c r="D25" s="83">
        <v>3.6917220000000004</v>
      </c>
      <c r="E25" s="83">
        <v>3.73455</v>
      </c>
      <c r="F25" s="83">
        <v>3.3093659999999998</v>
      </c>
      <c r="G25" s="83">
        <v>4.0615220000000001</v>
      </c>
      <c r="H25" s="83">
        <v>4.5960979999999996</v>
      </c>
      <c r="I25" s="83">
        <v>4.6790020000000005</v>
      </c>
      <c r="J25" s="83">
        <v>4.1071020000000003</v>
      </c>
      <c r="K25" s="83">
        <v>3.7714439999999998</v>
      </c>
      <c r="L25" s="83">
        <v>4.7017920000000002</v>
      </c>
      <c r="M25" s="83">
        <v>5.182016</v>
      </c>
      <c r="N25" s="83">
        <v>4.0393340000000002</v>
      </c>
      <c r="O25" s="83">
        <v>3.8061019999999997</v>
      </c>
      <c r="P25" s="83">
        <v>3.2701217099999997</v>
      </c>
      <c r="Q25" s="83">
        <v>4.4072706300000002</v>
      </c>
      <c r="R25" s="83">
        <v>4.2001222</v>
      </c>
      <c r="S25" s="83">
        <v>16.643336049947354</v>
      </c>
      <c r="AL25" s="25"/>
      <c r="AM25" s="25"/>
      <c r="AN25" s="25"/>
      <c r="AO25" s="25"/>
      <c r="AP25" s="25"/>
      <c r="AQ25" s="25"/>
      <c r="AR25" s="25"/>
      <c r="AS25" s="25"/>
      <c r="AT25" s="25"/>
      <c r="AU25" s="25"/>
      <c r="AV25" s="25"/>
      <c r="AW25" s="25"/>
      <c r="AX25" s="25"/>
      <c r="AY25" s="25"/>
      <c r="AZ25" s="25"/>
      <c r="BA25" s="25"/>
      <c r="BB25" s="25"/>
    </row>
    <row r="26" spans="1:54" s="24" customFormat="1" ht="22.5" customHeight="1" x14ac:dyDescent="0.25">
      <c r="B26" s="81"/>
      <c r="C26" s="81" t="s">
        <v>7</v>
      </c>
      <c r="D26" s="83">
        <v>0.52915800000000002</v>
      </c>
      <c r="E26" s="83">
        <v>0.58007000000000009</v>
      </c>
      <c r="F26" s="83">
        <v>0.59804400000000002</v>
      </c>
      <c r="G26" s="83">
        <v>0.65919000000000005</v>
      </c>
      <c r="H26" s="83">
        <v>0.80220799999999992</v>
      </c>
      <c r="I26" s="83">
        <v>0.99639599999999995</v>
      </c>
      <c r="J26" s="83">
        <v>1.1299539999999999</v>
      </c>
      <c r="K26" s="83">
        <v>1.2687580000000001</v>
      </c>
      <c r="L26" s="83">
        <v>1.6672819999999999</v>
      </c>
      <c r="M26" s="83">
        <v>1.8219960000000002</v>
      </c>
      <c r="N26" s="83">
        <v>1.8770360000000001</v>
      </c>
      <c r="O26" s="83">
        <v>1.892946</v>
      </c>
      <c r="P26" s="83">
        <v>1.87922126</v>
      </c>
      <c r="Q26" s="83">
        <v>1.8581571899999998</v>
      </c>
      <c r="R26" s="83">
        <v>1.8758808499999999</v>
      </c>
      <c r="S26" s="83">
        <v>7.433335005398388</v>
      </c>
      <c r="AL26" s="25"/>
      <c r="AM26" s="25"/>
      <c r="AN26" s="25"/>
      <c r="AO26" s="25"/>
      <c r="AP26" s="25"/>
      <c r="AQ26" s="25"/>
      <c r="AR26" s="25"/>
      <c r="AS26" s="25"/>
      <c r="AT26" s="25"/>
      <c r="AU26" s="25"/>
      <c r="AV26" s="25"/>
      <c r="AW26" s="25"/>
      <c r="AX26" s="25"/>
      <c r="AY26" s="25"/>
      <c r="AZ26" s="25"/>
      <c r="BA26" s="25"/>
      <c r="BB26" s="25"/>
    </row>
    <row r="27" spans="1:54" s="24" customFormat="1" ht="22.5" customHeight="1" x14ac:dyDescent="0.25">
      <c r="B27" s="81"/>
      <c r="C27" s="81" t="s">
        <v>8</v>
      </c>
      <c r="D27" s="83">
        <v>0.20158400000000001</v>
      </c>
      <c r="E27" s="83">
        <v>0.25550600000000001</v>
      </c>
      <c r="F27" s="83">
        <v>0.34692399999999995</v>
      </c>
      <c r="G27" s="83">
        <v>0.41804599999999997</v>
      </c>
      <c r="H27" s="83">
        <v>0.56269800000000003</v>
      </c>
      <c r="I27" s="83">
        <v>0.78483599999999998</v>
      </c>
      <c r="J27" s="83">
        <v>0.84761600000000004</v>
      </c>
      <c r="K27" s="83">
        <v>1.1530019999999999</v>
      </c>
      <c r="L27" s="83">
        <v>1.281142</v>
      </c>
      <c r="M27" s="83">
        <v>1.3053079999999999</v>
      </c>
      <c r="N27" s="83">
        <v>1.2765840000000002</v>
      </c>
      <c r="O27" s="83">
        <v>1.5212539999999999</v>
      </c>
      <c r="P27" s="83">
        <v>1.52580417</v>
      </c>
      <c r="Q27" s="83">
        <v>1.5236133199999999</v>
      </c>
      <c r="R27" s="83">
        <v>1.7651145699999999</v>
      </c>
      <c r="S27" s="83">
        <v>6.9944143423180227</v>
      </c>
      <c r="AL27" s="25"/>
      <c r="AM27" s="25"/>
      <c r="AN27" s="25"/>
      <c r="AO27" s="25"/>
      <c r="AP27" s="25"/>
      <c r="AQ27" s="25"/>
      <c r="AR27" s="25"/>
      <c r="AS27" s="25"/>
      <c r="AT27" s="25"/>
      <c r="AU27" s="25"/>
      <c r="AV27" s="25"/>
      <c r="AW27" s="25"/>
      <c r="AX27" s="25"/>
      <c r="AY27" s="25"/>
      <c r="AZ27" s="25"/>
      <c r="BA27" s="25"/>
      <c r="BB27" s="25"/>
    </row>
    <row r="28" spans="1:54" s="24" customFormat="1" ht="22.5" customHeight="1" x14ac:dyDescent="0.25">
      <c r="B28" s="81"/>
      <c r="C28" s="81" t="s">
        <v>3</v>
      </c>
      <c r="D28" s="83">
        <v>2.666E-3</v>
      </c>
      <c r="E28" s="83">
        <v>3.0099999999999997E-3</v>
      </c>
      <c r="F28" s="83">
        <v>3.2679999999999996E-3</v>
      </c>
      <c r="G28" s="83">
        <v>1.6597999999999998E-2</v>
      </c>
      <c r="H28" s="83">
        <v>5.8136E-2</v>
      </c>
      <c r="I28" s="83">
        <v>0.16391600000000001</v>
      </c>
      <c r="J28" s="83">
        <v>0.92845600000000006</v>
      </c>
      <c r="K28" s="83">
        <v>1.6221320000000001</v>
      </c>
      <c r="L28" s="83">
        <v>1.856654</v>
      </c>
      <c r="M28" s="83">
        <v>1.9183160000000001</v>
      </c>
      <c r="N28" s="83">
        <v>1.973012</v>
      </c>
      <c r="O28" s="83">
        <v>1.900944</v>
      </c>
      <c r="P28" s="83">
        <v>2.0964831500000001</v>
      </c>
      <c r="Q28" s="83">
        <v>1.9482300700000001</v>
      </c>
      <c r="R28" s="83">
        <v>2.0707233199999999</v>
      </c>
      <c r="S28" s="83">
        <v>8.2054146141801958</v>
      </c>
      <c r="AL28" s="25"/>
      <c r="AM28" s="25"/>
      <c r="AN28" s="25"/>
      <c r="AO28" s="25"/>
      <c r="AP28" s="25"/>
      <c r="AQ28" s="25"/>
      <c r="AR28" s="25"/>
      <c r="AS28" s="25"/>
      <c r="AT28" s="25"/>
      <c r="AU28" s="25"/>
      <c r="AV28" s="25"/>
      <c r="AW28" s="25"/>
      <c r="AX28" s="25"/>
      <c r="AY28" s="25"/>
      <c r="AZ28" s="25"/>
      <c r="BA28" s="25"/>
      <c r="BB28" s="25"/>
    </row>
    <row r="29" spans="1:54" s="24" customFormat="1" ht="27" customHeight="1" x14ac:dyDescent="0.25">
      <c r="B29" s="81"/>
      <c r="C29" s="82" t="s">
        <v>18</v>
      </c>
      <c r="D29" s="83">
        <v>0.55384000000000455</v>
      </c>
      <c r="E29" s="83">
        <v>0.56364399999999648</v>
      </c>
      <c r="F29" s="83">
        <v>0.5667399999999958</v>
      </c>
      <c r="G29" s="83">
        <v>0.55349600000000265</v>
      </c>
      <c r="H29" s="83">
        <v>0.51126999999999612</v>
      </c>
      <c r="I29" s="83">
        <v>0.52915799999999891</v>
      </c>
      <c r="J29" s="83">
        <v>0.55573199999999545</v>
      </c>
      <c r="K29" s="83">
        <v>0.54549800000000204</v>
      </c>
      <c r="L29" s="83">
        <v>0.55143199999999837</v>
      </c>
      <c r="M29" s="83">
        <v>0.56562199999999763</v>
      </c>
      <c r="N29" s="83">
        <v>0.58308000000000249</v>
      </c>
      <c r="O29" s="83">
        <v>0.60415000000000063</v>
      </c>
      <c r="P29" s="83">
        <v>0.59014507999999211</v>
      </c>
      <c r="Q29" s="83">
        <v>0.54125198999999924</v>
      </c>
      <c r="R29" s="83">
        <v>0.53931855999999812</v>
      </c>
      <c r="S29" s="83">
        <v>2.1370949712019485</v>
      </c>
      <c r="AL29" s="25"/>
      <c r="AM29" s="25"/>
      <c r="AN29" s="25"/>
      <c r="AO29" s="25"/>
      <c r="AP29" s="25"/>
      <c r="AQ29" s="25"/>
      <c r="AR29" s="25"/>
      <c r="AS29" s="25"/>
      <c r="AT29" s="25"/>
      <c r="AU29" s="25"/>
      <c r="AV29" s="25"/>
      <c r="AW29" s="25"/>
      <c r="AX29" s="25"/>
      <c r="AY29" s="25"/>
      <c r="AZ29" s="25"/>
      <c r="BA29" s="25"/>
      <c r="BB29" s="25"/>
    </row>
    <row r="30" spans="1:54" s="18" customFormat="1" ht="36" customHeight="1" x14ac:dyDescent="0.25">
      <c r="A30" s="17"/>
      <c r="B30" s="191" t="s">
        <v>259</v>
      </c>
      <c r="C30" s="191"/>
      <c r="D30" s="80">
        <v>142.96110958</v>
      </c>
      <c r="E30" s="80">
        <v>141.57476216000001</v>
      </c>
      <c r="F30" s="80">
        <v>140.21881646</v>
      </c>
      <c r="G30" s="80">
        <v>139.96104500999999</v>
      </c>
      <c r="H30" s="80">
        <v>131.71110122000002</v>
      </c>
      <c r="I30" s="80">
        <v>134.97317427999999</v>
      </c>
      <c r="J30" s="80">
        <v>129.05177473000001</v>
      </c>
      <c r="K30" s="80">
        <v>126.50422318</v>
      </c>
      <c r="L30" s="80">
        <v>121.69350557</v>
      </c>
      <c r="M30" s="80">
        <v>117.35369796000001</v>
      </c>
      <c r="N30" s="80">
        <v>119.63315736</v>
      </c>
      <c r="O30" s="80">
        <v>118.85515479</v>
      </c>
      <c r="P30" s="80">
        <v>119.55538924999999</v>
      </c>
      <c r="Q30" s="80">
        <v>120.01776072000001</v>
      </c>
      <c r="R30" s="80">
        <v>117.48483581000001</v>
      </c>
      <c r="S30" s="80">
        <v>100</v>
      </c>
      <c r="T30" s="17"/>
      <c r="AA30" s="19"/>
      <c r="AB30" s="19"/>
      <c r="AC30" s="19"/>
      <c r="AD30" s="19"/>
      <c r="AE30" s="19"/>
      <c r="AI30" s="14"/>
      <c r="AL30" s="21"/>
      <c r="AM30" s="21"/>
      <c r="AN30" s="21"/>
      <c r="AO30" s="21"/>
      <c r="AP30" s="21"/>
      <c r="AQ30" s="21"/>
      <c r="AR30" s="21"/>
      <c r="AS30" s="21"/>
      <c r="AT30" s="21"/>
      <c r="AU30" s="21"/>
      <c r="AV30" s="21"/>
      <c r="AW30" s="21"/>
      <c r="AX30" s="21"/>
      <c r="AY30" s="21"/>
      <c r="AZ30" s="21"/>
      <c r="BA30" s="21"/>
      <c r="BB30" s="21"/>
    </row>
    <row r="31" spans="1:54" s="115" customFormat="1" ht="22.5" customHeight="1" x14ac:dyDescent="0.25">
      <c r="A31" s="120"/>
      <c r="B31" s="121"/>
      <c r="C31" s="81" t="s">
        <v>11</v>
      </c>
      <c r="D31" s="83">
        <v>39.780660910000002</v>
      </c>
      <c r="E31" s="83">
        <v>38.674831189999999</v>
      </c>
      <c r="F31" s="83">
        <v>37.813804170000004</v>
      </c>
      <c r="G31" s="83">
        <v>36.295293090000001</v>
      </c>
      <c r="H31" s="83">
        <v>29.675245019999998</v>
      </c>
      <c r="I31" s="83">
        <v>31.227699960000002</v>
      </c>
      <c r="J31" s="83">
        <v>30.2325084</v>
      </c>
      <c r="K31" s="83">
        <v>28.706482479999998</v>
      </c>
      <c r="L31" s="83">
        <v>26.609729480000002</v>
      </c>
      <c r="M31" s="83">
        <v>26.002813400000001</v>
      </c>
      <c r="N31" s="83">
        <v>25.985699280000002</v>
      </c>
      <c r="O31" s="83">
        <v>26.18843725</v>
      </c>
      <c r="P31" s="83">
        <v>25.727231700000001</v>
      </c>
      <c r="Q31" s="83">
        <v>25.438840290000002</v>
      </c>
      <c r="R31" s="83">
        <v>24.95233558</v>
      </c>
      <c r="S31" s="83">
        <v>21.238771291601978</v>
      </c>
      <c r="AL31" s="124"/>
      <c r="AM31" s="124"/>
      <c r="AN31" s="124"/>
      <c r="AO31" s="124"/>
      <c r="AP31" s="124"/>
      <c r="AQ31" s="124"/>
      <c r="AR31" s="124"/>
      <c r="AS31" s="124"/>
      <c r="AT31" s="124"/>
      <c r="AU31" s="124"/>
      <c r="AV31" s="124"/>
      <c r="AW31" s="124"/>
      <c r="AX31" s="124"/>
      <c r="AY31" s="124"/>
      <c r="AZ31" s="124"/>
      <c r="BA31" s="124"/>
      <c r="BB31" s="124"/>
    </row>
    <row r="32" spans="1:54" s="24" customFormat="1" ht="22.5" customHeight="1" x14ac:dyDescent="0.25">
      <c r="B32" s="81"/>
      <c r="C32" s="81" t="s">
        <v>20</v>
      </c>
      <c r="D32" s="83">
        <v>42.280081090000003</v>
      </c>
      <c r="E32" s="83">
        <v>42.658993889999998</v>
      </c>
      <c r="F32" s="83">
        <v>42.81950664</v>
      </c>
      <c r="G32" s="83">
        <v>41.019349479999995</v>
      </c>
      <c r="H32" s="83">
        <v>39.452378790000004</v>
      </c>
      <c r="I32" s="83">
        <v>38.850831850000006</v>
      </c>
      <c r="J32" s="83">
        <v>38.574991470000001</v>
      </c>
      <c r="K32" s="83">
        <v>36.812776120000002</v>
      </c>
      <c r="L32" s="83">
        <v>35.878583310000003</v>
      </c>
      <c r="M32" s="83">
        <v>37.198664429999994</v>
      </c>
      <c r="N32" s="83">
        <v>36.297496120000005</v>
      </c>
      <c r="O32" s="83">
        <v>35.870124450000006</v>
      </c>
      <c r="P32" s="83">
        <v>34.505951410000002</v>
      </c>
      <c r="Q32" s="83">
        <v>35.564333009999999</v>
      </c>
      <c r="R32" s="83">
        <v>35.250385059999999</v>
      </c>
      <c r="S32" s="83">
        <v>30.004199960757472</v>
      </c>
      <c r="AL32" s="25"/>
      <c r="AM32" s="25"/>
      <c r="AN32" s="25"/>
      <c r="AO32" s="25"/>
      <c r="AP32" s="25"/>
      <c r="AQ32" s="25"/>
      <c r="AR32" s="25"/>
      <c r="AS32" s="25"/>
      <c r="AT32" s="25"/>
      <c r="AU32" s="25"/>
      <c r="AV32" s="25"/>
      <c r="AW32" s="25"/>
      <c r="AX32" s="25"/>
      <c r="AY32" s="25"/>
      <c r="AZ32" s="25"/>
      <c r="BA32" s="25"/>
      <c r="BB32" s="25"/>
    </row>
    <row r="33" spans="1:54" s="24" customFormat="1" ht="27" customHeight="1" x14ac:dyDescent="0.25">
      <c r="B33" s="81"/>
      <c r="C33" s="82" t="s">
        <v>12</v>
      </c>
      <c r="D33" s="83">
        <v>48.969716859999998</v>
      </c>
      <c r="E33" s="83">
        <v>47.949913200000005</v>
      </c>
      <c r="F33" s="83">
        <v>47.47822515</v>
      </c>
      <c r="G33" s="83">
        <v>50.626305460000005</v>
      </c>
      <c r="H33" s="83">
        <v>50.955397839999996</v>
      </c>
      <c r="I33" s="83">
        <v>52.366377070000006</v>
      </c>
      <c r="J33" s="83">
        <v>48.10793228</v>
      </c>
      <c r="K33" s="83">
        <v>50.261632469999995</v>
      </c>
      <c r="L33" s="83">
        <v>50.064075079999995</v>
      </c>
      <c r="M33" s="83">
        <v>44.200700390000002</v>
      </c>
      <c r="N33" s="83">
        <v>47.88594518</v>
      </c>
      <c r="O33" s="83">
        <v>47.618775900000003</v>
      </c>
      <c r="P33" s="83">
        <v>48.484174939999996</v>
      </c>
      <c r="Q33" s="83">
        <v>48.795199599999997</v>
      </c>
      <c r="R33" s="83">
        <v>47.524850389999997</v>
      </c>
      <c r="S33" s="83">
        <v>40.451901781484892</v>
      </c>
      <c r="AL33" s="25"/>
      <c r="AM33" s="25"/>
      <c r="AN33" s="25"/>
      <c r="AO33" s="25"/>
      <c r="AP33" s="25"/>
      <c r="AQ33" s="25"/>
      <c r="AR33" s="25"/>
      <c r="AS33" s="25"/>
      <c r="AT33" s="25"/>
      <c r="AU33" s="25"/>
      <c r="AV33" s="25"/>
      <c r="AW33" s="25"/>
      <c r="AX33" s="25"/>
      <c r="AY33" s="25"/>
      <c r="AZ33" s="25"/>
      <c r="BA33" s="25"/>
      <c r="BB33" s="25"/>
    </row>
    <row r="34" spans="1:54" s="18" customFormat="1" ht="36" customHeight="1" x14ac:dyDescent="0.2">
      <c r="A34" s="17"/>
      <c r="B34" s="191" t="s">
        <v>260</v>
      </c>
      <c r="C34" s="191"/>
      <c r="D34" s="80">
        <v>63.462315499999995</v>
      </c>
      <c r="E34" s="80">
        <v>63.074266199999997</v>
      </c>
      <c r="F34" s="80">
        <v>62.476015500000003</v>
      </c>
      <c r="G34" s="80">
        <v>60.322153</v>
      </c>
      <c r="H34" s="80">
        <v>55.763835</v>
      </c>
      <c r="I34" s="80">
        <v>54.4301794</v>
      </c>
      <c r="J34" s="80">
        <v>53.656760300000002</v>
      </c>
      <c r="K34" s="80">
        <v>49.502514400000003</v>
      </c>
      <c r="L34" s="80">
        <v>46.529529400000001</v>
      </c>
      <c r="M34" s="80">
        <v>47.834683800000001</v>
      </c>
      <c r="N34" s="80">
        <v>47.1383613</v>
      </c>
      <c r="O34" s="80">
        <v>46.1207463</v>
      </c>
      <c r="P34" s="80">
        <v>45.463022100000003</v>
      </c>
      <c r="Q34" s="80">
        <v>45.909708079999994</v>
      </c>
      <c r="R34" s="80">
        <v>45.146724249999998</v>
      </c>
      <c r="S34" s="80">
        <v>100</v>
      </c>
      <c r="T34" s="17"/>
      <c r="Z34" s="20"/>
      <c r="AA34" s="19"/>
      <c r="AB34" s="19"/>
      <c r="AC34" s="19"/>
      <c r="AD34" s="19"/>
      <c r="AE34" s="19"/>
      <c r="AI34" s="14"/>
      <c r="AL34" s="21"/>
      <c r="AM34" s="21"/>
      <c r="AN34" s="21"/>
      <c r="AO34" s="21"/>
      <c r="AP34" s="21"/>
      <c r="AQ34" s="21"/>
      <c r="AR34" s="21"/>
      <c r="AS34" s="21"/>
      <c r="AT34" s="21"/>
      <c r="AU34" s="21"/>
      <c r="AV34" s="21"/>
      <c r="AW34" s="21"/>
      <c r="AX34" s="21"/>
      <c r="AY34" s="21"/>
      <c r="AZ34" s="21"/>
      <c r="BA34" s="21"/>
      <c r="BB34" s="21"/>
    </row>
    <row r="35" spans="1:54" s="115" customFormat="1" ht="22.5" customHeight="1" x14ac:dyDescent="0.25">
      <c r="B35" s="121"/>
      <c r="C35" s="81" t="s">
        <v>11</v>
      </c>
      <c r="D35" s="83">
        <v>6.1076275999999998</v>
      </c>
      <c r="E35" s="83">
        <v>5.6447324999999999</v>
      </c>
      <c r="F35" s="83">
        <v>5.8088977999999996</v>
      </c>
      <c r="G35" s="83">
        <v>6.0500092000000008</v>
      </c>
      <c r="H35" s="83">
        <v>4.0756822999999995</v>
      </c>
      <c r="I35" s="83">
        <v>3.2856312999999999</v>
      </c>
      <c r="J35" s="83">
        <v>3.4496877000000001</v>
      </c>
      <c r="K35" s="83">
        <v>2.7737257</v>
      </c>
      <c r="L35" s="83">
        <v>2.4252719000000003</v>
      </c>
      <c r="M35" s="83">
        <v>1.9084496</v>
      </c>
      <c r="N35" s="83">
        <v>2.7551822000000001</v>
      </c>
      <c r="O35" s="83">
        <v>2.5057584000000004</v>
      </c>
      <c r="P35" s="83">
        <v>1.8115208299999999</v>
      </c>
      <c r="Q35" s="83">
        <v>1.8724456899999999</v>
      </c>
      <c r="R35" s="83">
        <v>1.7927848100000001</v>
      </c>
      <c r="S35" s="83">
        <v>3.9710185839230632</v>
      </c>
      <c r="AL35" s="124"/>
      <c r="AM35" s="124"/>
      <c r="AN35" s="124"/>
      <c r="AO35" s="124"/>
      <c r="AP35" s="124"/>
      <c r="AQ35" s="124"/>
      <c r="AR35" s="124"/>
      <c r="AS35" s="124"/>
      <c r="AT35" s="124"/>
      <c r="AU35" s="124"/>
      <c r="AV35" s="124"/>
      <c r="AW35" s="124"/>
      <c r="AX35" s="124"/>
      <c r="AY35" s="124"/>
      <c r="AZ35" s="124"/>
      <c r="BA35" s="124"/>
      <c r="BB35" s="124"/>
    </row>
    <row r="36" spans="1:54" s="24" customFormat="1" ht="22.5" customHeight="1" x14ac:dyDescent="0.25">
      <c r="B36" s="81"/>
      <c r="C36" s="81" t="s">
        <v>20</v>
      </c>
      <c r="D36" s="83">
        <v>40.914310200000003</v>
      </c>
      <c r="E36" s="83">
        <v>41.191546299999999</v>
      </c>
      <c r="F36" s="83">
        <v>41.304312100000004</v>
      </c>
      <c r="G36" s="83">
        <v>38.850718800000003</v>
      </c>
      <c r="H36" s="83">
        <v>36.840800700000003</v>
      </c>
      <c r="I36" s="83">
        <v>35.860025999999998</v>
      </c>
      <c r="J36" s="83">
        <v>35.562251600000003</v>
      </c>
      <c r="K36" s="83">
        <v>33.801629900000002</v>
      </c>
      <c r="L36" s="83">
        <v>32.925204899999997</v>
      </c>
      <c r="M36" s="83">
        <v>34.408249900000001</v>
      </c>
      <c r="N36" s="83">
        <v>33.331242100000004</v>
      </c>
      <c r="O36" s="83">
        <v>33.009611299999996</v>
      </c>
      <c r="P36" s="83">
        <v>31.651106629999997</v>
      </c>
      <c r="Q36" s="83">
        <v>32.485402819999997</v>
      </c>
      <c r="R36" s="83">
        <v>32.226835129999998</v>
      </c>
      <c r="S36" s="83">
        <v>71.382443943316659</v>
      </c>
      <c r="AL36" s="25"/>
      <c r="AM36" s="25"/>
      <c r="AN36" s="25"/>
      <c r="AO36" s="25"/>
      <c r="AP36" s="25"/>
      <c r="AQ36" s="25"/>
      <c r="AR36" s="25"/>
      <c r="AS36" s="25"/>
      <c r="AT36" s="25"/>
      <c r="AU36" s="25"/>
      <c r="AV36" s="25"/>
      <c r="AW36" s="25"/>
      <c r="AX36" s="25"/>
      <c r="AY36" s="25"/>
      <c r="AZ36" s="25"/>
      <c r="BA36" s="25"/>
      <c r="BB36" s="25"/>
    </row>
    <row r="37" spans="1:54" s="24" customFormat="1" ht="27" customHeight="1" x14ac:dyDescent="0.25">
      <c r="B37" s="81"/>
      <c r="C37" s="82" t="s">
        <v>12</v>
      </c>
      <c r="D37" s="83">
        <v>6.3751154999999997</v>
      </c>
      <c r="E37" s="83">
        <v>5.7619369999999996</v>
      </c>
      <c r="F37" s="83">
        <v>4.9141839000000003</v>
      </c>
      <c r="G37" s="83">
        <v>4.9901041000000008</v>
      </c>
      <c r="H37" s="83">
        <v>4.6256770999999999</v>
      </c>
      <c r="I37" s="83">
        <v>4.1543836000000001</v>
      </c>
      <c r="J37" s="83">
        <v>3.8188298000000001</v>
      </c>
      <c r="K37" s="83">
        <v>3.4290046000000003</v>
      </c>
      <c r="L37" s="83">
        <v>3.3120921000000001</v>
      </c>
      <c r="M37" s="83">
        <v>2.8202109000000002</v>
      </c>
      <c r="N37" s="83">
        <v>2.9422823</v>
      </c>
      <c r="O37" s="83">
        <v>2.8475351</v>
      </c>
      <c r="P37" s="83">
        <v>2.631777</v>
      </c>
      <c r="Q37" s="83">
        <v>2.7414714999999998</v>
      </c>
      <c r="R37" s="83">
        <v>2.7473121700000003</v>
      </c>
      <c r="S37" s="83">
        <v>6.0852968086604875</v>
      </c>
      <c r="AL37" s="25"/>
      <c r="AM37" s="25"/>
      <c r="AN37" s="25"/>
      <c r="AO37" s="25"/>
      <c r="AP37" s="25"/>
      <c r="AQ37" s="25"/>
      <c r="AR37" s="25"/>
      <c r="AS37" s="25"/>
      <c r="AT37" s="25"/>
      <c r="AU37" s="25"/>
      <c r="AV37" s="25"/>
      <c r="AW37" s="25"/>
      <c r="AX37" s="25"/>
      <c r="AY37" s="25"/>
      <c r="AZ37" s="25"/>
      <c r="BA37" s="25"/>
      <c r="BB37" s="25"/>
    </row>
    <row r="38" spans="1:54" s="18" customFormat="1" ht="36" customHeight="1" x14ac:dyDescent="0.25">
      <c r="A38" s="17"/>
      <c r="B38" s="191" t="s">
        <v>261</v>
      </c>
      <c r="C38" s="191"/>
      <c r="D38" s="80">
        <v>41.571055099999995</v>
      </c>
      <c r="E38" s="80">
        <v>39.392516139999998</v>
      </c>
      <c r="F38" s="80">
        <v>36.984797140000005</v>
      </c>
      <c r="G38" s="80">
        <v>37.31039234</v>
      </c>
      <c r="H38" s="80">
        <v>36.627050539999999</v>
      </c>
      <c r="I38" s="80">
        <v>39.054081160000003</v>
      </c>
      <c r="J38" s="80">
        <v>35.820927750000003</v>
      </c>
      <c r="K38" s="80">
        <v>35.682000789999996</v>
      </c>
      <c r="L38" s="80">
        <v>35.442493280000001</v>
      </c>
      <c r="M38" s="80">
        <v>31.193506000000003</v>
      </c>
      <c r="N38" s="80">
        <v>33.360259310000004</v>
      </c>
      <c r="O38" s="80">
        <v>33.667831939999999</v>
      </c>
      <c r="P38" s="80">
        <v>34.350186710000003</v>
      </c>
      <c r="Q38" s="80">
        <v>34.012036260000002</v>
      </c>
      <c r="R38" s="80">
        <v>32.857862369999999</v>
      </c>
      <c r="S38" s="80">
        <v>100</v>
      </c>
      <c r="T38" s="17"/>
      <c r="Y38" s="26"/>
      <c r="AA38" s="19"/>
      <c r="AB38" s="19"/>
      <c r="AC38" s="19"/>
      <c r="AD38" s="19"/>
      <c r="AE38" s="19"/>
      <c r="AI38" s="14"/>
      <c r="AL38" s="21"/>
      <c r="AM38" s="21"/>
      <c r="AN38" s="21"/>
      <c r="AO38" s="21"/>
      <c r="AP38" s="21"/>
      <c r="AQ38" s="21"/>
      <c r="AR38" s="21"/>
      <c r="AS38" s="21"/>
      <c r="AT38" s="21"/>
      <c r="AU38" s="21"/>
      <c r="AV38" s="21"/>
      <c r="AW38" s="21"/>
      <c r="AX38" s="21"/>
      <c r="AY38" s="21"/>
      <c r="AZ38" s="21"/>
      <c r="BA38" s="21"/>
      <c r="BB38" s="21"/>
    </row>
    <row r="39" spans="1:54" s="115" customFormat="1" ht="22.5" customHeight="1" x14ac:dyDescent="0.25">
      <c r="B39" s="121"/>
      <c r="C39" s="81" t="s">
        <v>11</v>
      </c>
      <c r="D39" s="83">
        <v>13.857870800000001</v>
      </c>
      <c r="E39" s="83">
        <v>13.290222760000001</v>
      </c>
      <c r="F39" s="83">
        <v>12.569311540000001</v>
      </c>
      <c r="G39" s="83">
        <v>11.298029590000001</v>
      </c>
      <c r="H39" s="83">
        <v>9.8942293699999997</v>
      </c>
      <c r="I39" s="83">
        <v>10.347440280000001</v>
      </c>
      <c r="J39" s="83">
        <v>9.3051473800000011</v>
      </c>
      <c r="K39" s="83">
        <v>9.0404464999999998</v>
      </c>
      <c r="L39" s="83">
        <v>8.7285190700000008</v>
      </c>
      <c r="M39" s="83">
        <v>8.5440246900000005</v>
      </c>
      <c r="N39" s="83">
        <v>8.2709100999999983</v>
      </c>
      <c r="O39" s="83">
        <v>8.3595367700000001</v>
      </c>
      <c r="P39" s="83">
        <v>8.8680732000000013</v>
      </c>
      <c r="Q39" s="83">
        <v>8.646666530000001</v>
      </c>
      <c r="R39" s="83">
        <v>8.3532481499999989</v>
      </c>
      <c r="S39" s="83">
        <v>25.422372447535452</v>
      </c>
      <c r="AL39" s="124"/>
      <c r="AM39" s="124"/>
      <c r="AN39" s="124"/>
      <c r="AO39" s="124"/>
      <c r="AP39" s="124"/>
      <c r="AQ39" s="124"/>
      <c r="AR39" s="124"/>
      <c r="AS39" s="124"/>
      <c r="AT39" s="124"/>
      <c r="AU39" s="124"/>
      <c r="AV39" s="124"/>
      <c r="AW39" s="124"/>
      <c r="AX39" s="124"/>
      <c r="AY39" s="124"/>
      <c r="AZ39" s="124"/>
      <c r="BA39" s="124"/>
      <c r="BB39" s="124"/>
    </row>
    <row r="40" spans="1:54" s="24" customFormat="1" ht="22.5" customHeight="1" x14ac:dyDescent="0.25">
      <c r="B40" s="81"/>
      <c r="C40" s="81" t="s">
        <v>20</v>
      </c>
      <c r="D40" s="83">
        <v>0.37942689000000002</v>
      </c>
      <c r="E40" s="83">
        <v>0.43558048999999999</v>
      </c>
      <c r="F40" s="83">
        <v>0.48391113999999996</v>
      </c>
      <c r="G40" s="83">
        <v>0.54941258000000004</v>
      </c>
      <c r="H40" s="83">
        <v>0.60092469000000004</v>
      </c>
      <c r="I40" s="83">
        <v>0.69509295999999998</v>
      </c>
      <c r="J40" s="83">
        <v>0.72219118000000004</v>
      </c>
      <c r="K40" s="83">
        <v>0.75657613000000001</v>
      </c>
      <c r="L40" s="83">
        <v>0.81139702000000002</v>
      </c>
      <c r="M40" s="83">
        <v>0.86215605000000006</v>
      </c>
      <c r="N40" s="83">
        <v>0.90064473999999994</v>
      </c>
      <c r="O40" s="83">
        <v>0.89333836</v>
      </c>
      <c r="P40" s="83">
        <v>0.84683253000000003</v>
      </c>
      <c r="Q40" s="83">
        <v>0.86991560000000001</v>
      </c>
      <c r="R40" s="83">
        <v>0.84039564</v>
      </c>
      <c r="S40" s="83">
        <v>2.5576698524591208</v>
      </c>
      <c r="AL40" s="25"/>
      <c r="AM40" s="25"/>
      <c r="AN40" s="25"/>
      <c r="AO40" s="25"/>
      <c r="AP40" s="25"/>
      <c r="AQ40" s="25"/>
      <c r="AR40" s="25"/>
      <c r="AS40" s="25"/>
      <c r="AT40" s="25"/>
      <c r="AU40" s="25"/>
      <c r="AV40" s="25"/>
      <c r="AW40" s="25"/>
      <c r="AX40" s="25"/>
      <c r="AY40" s="25"/>
      <c r="AZ40" s="25"/>
      <c r="BA40" s="25"/>
      <c r="BB40" s="25"/>
    </row>
    <row r="41" spans="1:54" s="24" customFormat="1" ht="27" customHeight="1" x14ac:dyDescent="0.25">
      <c r="B41" s="81"/>
      <c r="C41" s="82" t="s">
        <v>12</v>
      </c>
      <c r="D41" s="83">
        <v>26.172654389999998</v>
      </c>
      <c r="E41" s="83">
        <v>24.572743759999998</v>
      </c>
      <c r="F41" s="83">
        <v>23.006581669999999</v>
      </c>
      <c r="G41" s="83">
        <v>24.63107342</v>
      </c>
      <c r="H41" s="83">
        <v>25.423693749999998</v>
      </c>
      <c r="I41" s="83">
        <v>27.303603949999996</v>
      </c>
      <c r="J41" s="83">
        <v>25.236849100000001</v>
      </c>
      <c r="K41" s="83">
        <v>25.385722999999999</v>
      </c>
      <c r="L41" s="83">
        <v>25.324819189999999</v>
      </c>
      <c r="M41" s="83">
        <v>21.156874060000003</v>
      </c>
      <c r="N41" s="83">
        <v>23.477988109999998</v>
      </c>
      <c r="O41" s="83">
        <v>23.632721629999999</v>
      </c>
      <c r="P41" s="83">
        <v>23.844015890000001</v>
      </c>
      <c r="Q41" s="83">
        <v>23.742797930000002</v>
      </c>
      <c r="R41" s="83">
        <v>22.937103230000002</v>
      </c>
      <c r="S41" s="83">
        <v>69.807046397948625</v>
      </c>
      <c r="AL41" s="25"/>
      <c r="AM41" s="25"/>
      <c r="AN41" s="25"/>
      <c r="AO41" s="25"/>
      <c r="AP41" s="25"/>
      <c r="AQ41" s="25"/>
      <c r="AR41" s="25"/>
      <c r="AS41" s="25"/>
      <c r="AT41" s="25"/>
      <c r="AU41" s="25"/>
      <c r="AV41" s="25"/>
      <c r="AW41" s="25"/>
      <c r="AX41" s="25"/>
      <c r="AY41" s="25"/>
      <c r="AZ41" s="25"/>
      <c r="BA41" s="25"/>
      <c r="BB41" s="25"/>
    </row>
    <row r="42" spans="1:54" s="18" customFormat="1" ht="36" customHeight="1" x14ac:dyDescent="0.25">
      <c r="A42" s="17"/>
      <c r="B42" s="191" t="s">
        <v>262</v>
      </c>
      <c r="C42" s="191"/>
      <c r="D42" s="80">
        <v>63.462315499999995</v>
      </c>
      <c r="E42" s="80">
        <v>63.074266199999997</v>
      </c>
      <c r="F42" s="80">
        <v>62.476015500000003</v>
      </c>
      <c r="G42" s="80">
        <v>60.322153</v>
      </c>
      <c r="H42" s="80">
        <v>55.763835</v>
      </c>
      <c r="I42" s="80">
        <v>54.4301794</v>
      </c>
      <c r="J42" s="80">
        <v>53.656760300000002</v>
      </c>
      <c r="K42" s="80">
        <v>49.502514400000003</v>
      </c>
      <c r="L42" s="80">
        <v>46.529529400000001</v>
      </c>
      <c r="M42" s="80">
        <v>47.834683800000001</v>
      </c>
      <c r="N42" s="80">
        <v>47.1383613</v>
      </c>
      <c r="O42" s="80">
        <v>46.1207463</v>
      </c>
      <c r="P42" s="80">
        <v>45.463022100000003</v>
      </c>
      <c r="Q42" s="80">
        <v>45.909708079999994</v>
      </c>
      <c r="R42" s="80">
        <v>45.146724249999998</v>
      </c>
      <c r="S42" s="80">
        <v>100</v>
      </c>
      <c r="T42" s="17"/>
      <c r="AA42" s="19"/>
      <c r="AB42" s="19"/>
      <c r="AC42" s="19"/>
      <c r="AD42" s="19"/>
      <c r="AE42" s="19"/>
      <c r="AI42" s="14"/>
      <c r="AL42" s="21"/>
      <c r="AM42" s="21"/>
      <c r="AN42" s="21"/>
      <c r="AO42" s="21"/>
      <c r="AP42" s="21"/>
      <c r="AQ42" s="21"/>
      <c r="AR42" s="21"/>
      <c r="AS42" s="21"/>
      <c r="AT42" s="21"/>
      <c r="AU42" s="21"/>
      <c r="AV42" s="21"/>
      <c r="AW42" s="21"/>
      <c r="AX42" s="21"/>
      <c r="AY42" s="21"/>
      <c r="AZ42" s="21"/>
      <c r="BA42" s="21"/>
      <c r="BB42" s="21"/>
    </row>
    <row r="43" spans="1:54" s="115" customFormat="1" ht="22.5" customHeight="1" x14ac:dyDescent="0.25">
      <c r="B43" s="121"/>
      <c r="C43" s="81" t="s">
        <v>13</v>
      </c>
      <c r="D43" s="83">
        <v>14.495063700000001</v>
      </c>
      <c r="E43" s="83">
        <v>13.607053200000001</v>
      </c>
      <c r="F43" s="83">
        <v>12.811521899999999</v>
      </c>
      <c r="G43" s="83">
        <v>11.6986188</v>
      </c>
      <c r="H43" s="83">
        <v>11.205746699999999</v>
      </c>
      <c r="I43" s="83">
        <v>10.461709500000001</v>
      </c>
      <c r="J43" s="83">
        <v>9.9593793000000002</v>
      </c>
      <c r="K43" s="83">
        <v>9.2741924999999998</v>
      </c>
      <c r="L43" s="83">
        <v>8.7287754</v>
      </c>
      <c r="M43" s="83">
        <v>8.8275600000000001</v>
      </c>
      <c r="N43" s="83">
        <v>8.2169871000000008</v>
      </c>
      <c r="O43" s="83">
        <v>7.8050343</v>
      </c>
      <c r="P43" s="83">
        <v>7.5754042400000001</v>
      </c>
      <c r="Q43" s="83">
        <v>7.7866138199999995</v>
      </c>
      <c r="R43" s="83">
        <v>7.7908624200000007</v>
      </c>
      <c r="S43" s="83">
        <v>17.256761258819349</v>
      </c>
      <c r="AL43" s="124"/>
      <c r="AM43" s="124"/>
      <c r="AN43" s="124"/>
      <c r="AO43" s="124"/>
      <c r="AP43" s="124"/>
      <c r="AQ43" s="124"/>
      <c r="AR43" s="124"/>
      <c r="AS43" s="124"/>
      <c r="AT43" s="124"/>
      <c r="AU43" s="124"/>
      <c r="AV43" s="124"/>
      <c r="AW43" s="124"/>
      <c r="AX43" s="124"/>
      <c r="AY43" s="124"/>
      <c r="AZ43" s="124"/>
      <c r="BA43" s="124"/>
      <c r="BB43" s="124"/>
    </row>
    <row r="44" spans="1:54" s="24" customFormat="1" ht="22.5" customHeight="1" x14ac:dyDescent="0.25">
      <c r="B44" s="81"/>
      <c r="C44" s="81" t="s">
        <v>2</v>
      </c>
      <c r="D44" s="83">
        <v>31.406154999999998</v>
      </c>
      <c r="E44" s="83">
        <v>32.0705825</v>
      </c>
      <c r="F44" s="83">
        <v>32.209980000000002</v>
      </c>
      <c r="G44" s="83">
        <v>30.989997500000001</v>
      </c>
      <c r="H44" s="83">
        <v>29.077097500000001</v>
      </c>
      <c r="I44" s="83">
        <v>28.6935</v>
      </c>
      <c r="J44" s="83">
        <v>28.448282500000001</v>
      </c>
      <c r="K44" s="83">
        <v>26.672744999999999</v>
      </c>
      <c r="L44" s="83">
        <v>25.816009999999999</v>
      </c>
      <c r="M44" s="83">
        <v>26.836562499999999</v>
      </c>
      <c r="N44" s="83">
        <v>26.1975725</v>
      </c>
      <c r="O44" s="83">
        <v>26.069367500000002</v>
      </c>
      <c r="P44" s="83">
        <v>24.642513009999998</v>
      </c>
      <c r="Q44" s="83">
        <v>25.555985840000002</v>
      </c>
      <c r="R44" s="83">
        <v>25.173494859999998</v>
      </c>
      <c r="S44" s="83">
        <v>55.759294341272167</v>
      </c>
      <c r="AL44" s="25"/>
      <c r="AM44" s="25"/>
      <c r="AN44" s="25"/>
      <c r="AO44" s="25"/>
      <c r="AP44" s="25"/>
      <c r="AQ44" s="25"/>
      <c r="AR44" s="25"/>
      <c r="AS44" s="25"/>
      <c r="AT44" s="25"/>
      <c r="AU44" s="25"/>
      <c r="AV44" s="25"/>
      <c r="AW44" s="25"/>
      <c r="AX44" s="25"/>
      <c r="AY44" s="25"/>
      <c r="AZ44" s="25"/>
      <c r="BA44" s="25"/>
      <c r="BB44" s="25"/>
    </row>
    <row r="45" spans="1:54" s="24" customFormat="1" ht="22.5" customHeight="1" x14ac:dyDescent="0.25">
      <c r="B45" s="81"/>
      <c r="C45" s="81" t="s">
        <v>14</v>
      </c>
      <c r="D45" s="83">
        <v>3.1031392000000002</v>
      </c>
      <c r="E45" s="83">
        <v>3.0773434000000002</v>
      </c>
      <c r="F45" s="83">
        <v>3.0161978</v>
      </c>
      <c r="G45" s="83">
        <v>3.2426275999999996</v>
      </c>
      <c r="H45" s="83">
        <v>2.479263</v>
      </c>
      <c r="I45" s="83">
        <v>1.4474310000000001</v>
      </c>
      <c r="J45" s="83">
        <v>1.3509356000000001</v>
      </c>
      <c r="K45" s="83">
        <v>1.2095364</v>
      </c>
      <c r="L45" s="83">
        <v>1.1789636000000001</v>
      </c>
      <c r="M45" s="83">
        <v>1.1971162</v>
      </c>
      <c r="N45" s="83">
        <v>1.4560296000000001</v>
      </c>
      <c r="O45" s="83">
        <v>1.7225862000000001</v>
      </c>
      <c r="P45" s="83">
        <v>1.2860925999999999</v>
      </c>
      <c r="Q45" s="83">
        <v>1.1850867599999999</v>
      </c>
      <c r="R45" s="83">
        <v>1.1553611699999999</v>
      </c>
      <c r="S45" s="83">
        <v>2.5591251396273784</v>
      </c>
      <c r="AL45" s="25"/>
      <c r="AM45" s="25"/>
      <c r="AN45" s="25"/>
      <c r="AO45" s="25"/>
      <c r="AP45" s="25"/>
      <c r="AQ45" s="25"/>
      <c r="AR45" s="25"/>
      <c r="AS45" s="25"/>
      <c r="AT45" s="25"/>
      <c r="AU45" s="25"/>
      <c r="AV45" s="25"/>
      <c r="AW45" s="25"/>
      <c r="AX45" s="25"/>
      <c r="AY45" s="25"/>
      <c r="AZ45" s="25"/>
      <c r="BA45" s="25"/>
      <c r="BB45" s="25"/>
    </row>
    <row r="46" spans="1:54" s="24" customFormat="1" ht="22.5" customHeight="1" x14ac:dyDescent="0.25">
      <c r="B46" s="81"/>
      <c r="C46" s="81" t="s">
        <v>15</v>
      </c>
      <c r="D46" s="83">
        <v>0.88630100000000001</v>
      </c>
      <c r="E46" s="83">
        <v>0.91094900000000001</v>
      </c>
      <c r="F46" s="83">
        <v>0.93354300000000001</v>
      </c>
      <c r="G46" s="83">
        <v>0.88630100000000001</v>
      </c>
      <c r="H46" s="83">
        <v>0.79489799999999999</v>
      </c>
      <c r="I46" s="83">
        <v>0.846248</v>
      </c>
      <c r="J46" s="83">
        <v>0.84214</v>
      </c>
      <c r="K46" s="83">
        <v>0.817492</v>
      </c>
      <c r="L46" s="83">
        <v>0.79387099999999999</v>
      </c>
      <c r="M46" s="83">
        <v>0.75587199999999999</v>
      </c>
      <c r="N46" s="83">
        <v>0.822627</v>
      </c>
      <c r="O46" s="83">
        <v>0.857545</v>
      </c>
      <c r="P46" s="83">
        <v>0.86970570999999997</v>
      </c>
      <c r="Q46" s="83">
        <v>0.97544006999999999</v>
      </c>
      <c r="R46" s="83">
        <v>1.01749746</v>
      </c>
      <c r="S46" s="83">
        <v>2.2537570043080146</v>
      </c>
      <c r="AL46" s="25"/>
      <c r="AM46" s="25"/>
      <c r="AN46" s="25"/>
      <c r="AO46" s="25"/>
      <c r="AP46" s="25"/>
      <c r="AQ46" s="25"/>
      <c r="AR46" s="25"/>
      <c r="AS46" s="25"/>
      <c r="AT46" s="25"/>
      <c r="AU46" s="25"/>
      <c r="AV46" s="25"/>
      <c r="AW46" s="25"/>
      <c r="AX46" s="25"/>
      <c r="AY46" s="25"/>
      <c r="AZ46" s="25"/>
      <c r="BA46" s="25"/>
      <c r="BB46" s="25"/>
    </row>
    <row r="47" spans="1:54" s="24" customFormat="1" ht="27" customHeight="1" x14ac:dyDescent="0.25">
      <c r="B47" s="81"/>
      <c r="C47" s="82" t="s">
        <v>16</v>
      </c>
      <c r="D47" s="83">
        <v>3.8553383000000001</v>
      </c>
      <c r="E47" s="83">
        <v>3.6377957000000003</v>
      </c>
      <c r="F47" s="83">
        <v>3.4554115000000003</v>
      </c>
      <c r="G47" s="83">
        <v>3.5004582000000002</v>
      </c>
      <c r="H47" s="83">
        <v>3.5509984000000001</v>
      </c>
      <c r="I47" s="83">
        <v>3.6839411000000002</v>
      </c>
      <c r="J47" s="83">
        <v>3.5477023000000001</v>
      </c>
      <c r="K47" s="83">
        <v>3.5509984000000001</v>
      </c>
      <c r="L47" s="83">
        <v>3.6454866000000004</v>
      </c>
      <c r="M47" s="83">
        <v>3.4652997999999999</v>
      </c>
      <c r="N47" s="83">
        <v>3.6344996000000003</v>
      </c>
      <c r="O47" s="83">
        <v>3.5839594000000004</v>
      </c>
      <c r="P47" s="83">
        <v>3.6535862200000002</v>
      </c>
      <c r="Q47" s="83">
        <v>3.5422088</v>
      </c>
      <c r="R47" s="83">
        <v>3.5964705800000001</v>
      </c>
      <c r="S47" s="83">
        <v>7.9661827956432525</v>
      </c>
      <c r="AL47" s="25"/>
      <c r="AM47" s="25"/>
      <c r="AN47" s="25"/>
      <c r="AO47" s="25"/>
      <c r="AP47" s="25"/>
      <c r="AQ47" s="25"/>
      <c r="AR47" s="25"/>
      <c r="AS47" s="25"/>
      <c r="AT47" s="25"/>
      <c r="AU47" s="25"/>
      <c r="AV47" s="25"/>
      <c r="AW47" s="25"/>
      <c r="AX47" s="25"/>
      <c r="AY47" s="25"/>
      <c r="AZ47" s="25"/>
      <c r="BA47" s="25"/>
      <c r="BB47" s="25"/>
    </row>
    <row r="48" spans="1:54" s="18" customFormat="1" ht="36" customHeight="1" x14ac:dyDescent="0.25">
      <c r="A48" s="17"/>
      <c r="B48" s="191" t="s">
        <v>263</v>
      </c>
      <c r="C48" s="191"/>
      <c r="D48" s="80">
        <v>168.39153224</v>
      </c>
      <c r="E48" s="80">
        <v>170.22860517000001</v>
      </c>
      <c r="F48" s="80">
        <v>168.29608551999999</v>
      </c>
      <c r="G48" s="80">
        <v>164.60610584</v>
      </c>
      <c r="H48" s="80">
        <v>150.84662616999998</v>
      </c>
      <c r="I48" s="80">
        <v>158.58760846999999</v>
      </c>
      <c r="J48" s="80">
        <v>147.42294429</v>
      </c>
      <c r="K48" s="80">
        <v>140.87127334000002</v>
      </c>
      <c r="L48" s="80">
        <v>128.69948449999998</v>
      </c>
      <c r="M48" s="80">
        <v>116.91375451</v>
      </c>
      <c r="N48" s="80">
        <v>130.88821498000001</v>
      </c>
      <c r="O48" s="80">
        <v>135.22419862999999</v>
      </c>
      <c r="P48" s="80">
        <v>141.98821052</v>
      </c>
      <c r="Q48" s="80">
        <v>137.07934788</v>
      </c>
      <c r="R48" s="80">
        <v>138.15122964</v>
      </c>
      <c r="S48" s="80">
        <v>100</v>
      </c>
      <c r="T48" s="17"/>
      <c r="AA48" s="19"/>
      <c r="AB48" s="19"/>
      <c r="AC48" s="19"/>
      <c r="AD48" s="19"/>
      <c r="AE48" s="19"/>
      <c r="AI48" s="14"/>
      <c r="AL48" s="21"/>
      <c r="AM48" s="21"/>
      <c r="AN48" s="21"/>
      <c r="AO48" s="21"/>
      <c r="AP48" s="21"/>
      <c r="AQ48" s="21"/>
      <c r="AR48" s="21"/>
      <c r="AS48" s="21"/>
      <c r="AT48" s="21"/>
      <c r="AU48" s="21"/>
      <c r="AV48" s="21"/>
      <c r="AW48" s="21"/>
      <c r="AX48" s="21"/>
      <c r="AY48" s="21"/>
      <c r="AZ48" s="21"/>
      <c r="BA48" s="21"/>
      <c r="BB48" s="21"/>
    </row>
    <row r="49" spans="1:54" s="115" customFormat="1" ht="22.5" customHeight="1" x14ac:dyDescent="0.25">
      <c r="B49" s="121"/>
      <c r="C49" s="81" t="s">
        <v>4</v>
      </c>
      <c r="D49" s="83">
        <v>108.24484170000001</v>
      </c>
      <c r="E49" s="83">
        <v>106.8567642</v>
      </c>
      <c r="F49" s="83">
        <v>107.74819869999999</v>
      </c>
      <c r="G49" s="83">
        <v>101.6698451</v>
      </c>
      <c r="H49" s="83">
        <v>94.146776599999995</v>
      </c>
      <c r="I49" s="83">
        <v>96.890180099999995</v>
      </c>
      <c r="J49" s="83">
        <v>89.807063200000002</v>
      </c>
      <c r="K49" s="83">
        <v>85.420206000000007</v>
      </c>
      <c r="L49" s="83">
        <v>77.963703699999996</v>
      </c>
      <c r="M49" s="83">
        <v>71.261705800000001</v>
      </c>
      <c r="N49" s="83">
        <v>80.725593200000006</v>
      </c>
      <c r="O49" s="83">
        <v>81.771763100000001</v>
      </c>
      <c r="P49" s="83">
        <v>84.960994589999999</v>
      </c>
      <c r="Q49" s="83">
        <v>81.506224430000003</v>
      </c>
      <c r="R49" s="83">
        <v>80.083986760000002</v>
      </c>
      <c r="S49" s="83">
        <v>57.968348865722049</v>
      </c>
      <c r="AL49" s="124"/>
      <c r="AM49" s="124"/>
      <c r="AN49" s="124"/>
      <c r="AO49" s="124"/>
      <c r="AP49" s="124"/>
      <c r="AQ49" s="124"/>
      <c r="AR49" s="124"/>
      <c r="AS49" s="124"/>
      <c r="AT49" s="124"/>
      <c r="AU49" s="124"/>
      <c r="AV49" s="124"/>
      <c r="AW49" s="124"/>
      <c r="AX49" s="124"/>
      <c r="AY49" s="124"/>
      <c r="AZ49" s="124"/>
      <c r="BA49" s="124"/>
      <c r="BB49" s="124"/>
    </row>
    <row r="50" spans="1:54" s="24" customFormat="1" ht="22.5" customHeight="1" x14ac:dyDescent="0.25">
      <c r="B50" s="81"/>
      <c r="C50" s="81" t="s">
        <v>0</v>
      </c>
      <c r="D50" s="83">
        <v>60.146690540000002</v>
      </c>
      <c r="E50" s="83">
        <v>63.371840970000001</v>
      </c>
      <c r="F50" s="83">
        <v>60.547886820000002</v>
      </c>
      <c r="G50" s="83">
        <v>62.936260739999994</v>
      </c>
      <c r="H50" s="83">
        <v>56.699849569999998</v>
      </c>
      <c r="I50" s="83">
        <v>61.697428370000004</v>
      </c>
      <c r="J50" s="83">
        <v>57.615881090000002</v>
      </c>
      <c r="K50" s="83">
        <v>55.451067340000002</v>
      </c>
      <c r="L50" s="83">
        <v>50.735780800000001</v>
      </c>
      <c r="M50" s="83">
        <v>45.652048710000003</v>
      </c>
      <c r="N50" s="83">
        <v>50.162621780000002</v>
      </c>
      <c r="O50" s="83">
        <v>53.452435530000002</v>
      </c>
      <c r="P50" s="83">
        <v>57.027215929999997</v>
      </c>
      <c r="Q50" s="83">
        <v>55.573123449999997</v>
      </c>
      <c r="R50" s="83">
        <v>58.067242879999995</v>
      </c>
      <c r="S50" s="83">
        <v>42.031651134277951</v>
      </c>
      <c r="W50" s="49"/>
      <c r="AL50" s="25"/>
      <c r="AM50" s="25"/>
      <c r="AN50" s="25"/>
      <c r="AO50" s="25"/>
      <c r="AP50" s="25"/>
      <c r="AQ50" s="25"/>
      <c r="AR50" s="25"/>
      <c r="AS50" s="25"/>
      <c r="AT50" s="25"/>
      <c r="AU50" s="25"/>
      <c r="AV50" s="25"/>
      <c r="AW50" s="25"/>
      <c r="AX50" s="25"/>
      <c r="AY50" s="25"/>
      <c r="AZ50" s="25"/>
      <c r="BA50" s="25"/>
      <c r="BB50" s="25"/>
    </row>
    <row r="51" spans="1:54" s="24" customFormat="1" ht="22.5" customHeight="1" x14ac:dyDescent="0.25">
      <c r="B51" s="81"/>
      <c r="C51" s="81" t="s">
        <v>13</v>
      </c>
      <c r="D51" s="83">
        <v>0.33838979999999996</v>
      </c>
      <c r="E51" s="83">
        <v>0.2028237</v>
      </c>
      <c r="F51" s="83">
        <v>0.27113219999999999</v>
      </c>
      <c r="G51" s="83">
        <v>0.16499130000000001</v>
      </c>
      <c r="H51" s="83">
        <v>0.19021289999999999</v>
      </c>
      <c r="I51" s="83">
        <v>0.1397697</v>
      </c>
      <c r="J51" s="83">
        <v>0.13346430000000001</v>
      </c>
      <c r="K51" s="83">
        <v>4.6239600000000006E-2</v>
      </c>
      <c r="L51" s="83">
        <v>0.37517129999999999</v>
      </c>
      <c r="M51" s="83">
        <v>0.40459649999999997</v>
      </c>
      <c r="N51" s="83">
        <v>0.5275517999999999</v>
      </c>
      <c r="O51" s="83">
        <v>0.36991680000000005</v>
      </c>
      <c r="P51" s="83">
        <v>0.14721216999999998</v>
      </c>
      <c r="Q51" s="83">
        <v>0.37105808000000001</v>
      </c>
      <c r="R51" s="83">
        <v>0.39003264000000004</v>
      </c>
      <c r="S51" s="83">
        <v>0.28232295942378705</v>
      </c>
      <c r="AL51" s="25"/>
      <c r="AM51" s="25"/>
      <c r="AN51" s="25"/>
      <c r="AO51" s="25"/>
      <c r="AP51" s="25"/>
      <c r="AQ51" s="25"/>
      <c r="AR51" s="25"/>
      <c r="AS51" s="25"/>
      <c r="AT51" s="25"/>
      <c r="AU51" s="25"/>
      <c r="AV51" s="25"/>
      <c r="AW51" s="25"/>
      <c r="AX51" s="25"/>
      <c r="AY51" s="25"/>
      <c r="AZ51" s="25"/>
      <c r="BA51" s="25"/>
      <c r="BB51" s="25"/>
    </row>
    <row r="52" spans="1:54" s="24" customFormat="1" ht="22.5" customHeight="1" x14ac:dyDescent="0.25">
      <c r="B52" s="81"/>
      <c r="C52" s="81" t="s">
        <v>2</v>
      </c>
      <c r="D52" s="83">
        <v>1.55067</v>
      </c>
      <c r="E52" s="83">
        <v>1.6300350000000001</v>
      </c>
      <c r="F52" s="83">
        <v>1.3319075</v>
      </c>
      <c r="G52" s="83">
        <v>1.8701649999999999</v>
      </c>
      <c r="H52" s="83">
        <v>2.0299125</v>
      </c>
      <c r="I52" s="83">
        <v>2.4684550000000001</v>
      </c>
      <c r="J52" s="83">
        <v>2.6220974999999997</v>
      </c>
      <c r="K52" s="83">
        <v>2.1387849999999999</v>
      </c>
      <c r="L52" s="83">
        <v>3.0911650000000002</v>
      </c>
      <c r="M52" s="83">
        <v>3.2234400000000001</v>
      </c>
      <c r="N52" s="83">
        <v>3.062675</v>
      </c>
      <c r="O52" s="83">
        <v>4.4892099999999999</v>
      </c>
      <c r="P52" s="83">
        <v>5.1253652499999998</v>
      </c>
      <c r="Q52" s="83">
        <v>5.4408187400000001</v>
      </c>
      <c r="R52" s="83">
        <v>4.5571528900000002</v>
      </c>
      <c r="S52" s="83">
        <v>3.2986697996646228</v>
      </c>
      <c r="AL52" s="25"/>
      <c r="AM52" s="25"/>
      <c r="AN52" s="25"/>
      <c r="AO52" s="25"/>
      <c r="AP52" s="25"/>
      <c r="AQ52" s="25"/>
      <c r="AR52" s="25"/>
      <c r="AS52" s="25"/>
      <c r="AT52" s="25"/>
      <c r="AU52" s="25"/>
      <c r="AV52" s="25"/>
      <c r="AW52" s="25"/>
      <c r="AX52" s="25"/>
      <c r="AY52" s="25"/>
      <c r="AZ52" s="25"/>
      <c r="BA52" s="25"/>
      <c r="BB52" s="25"/>
    </row>
    <row r="53" spans="1:54" s="24" customFormat="1" ht="22.5" customHeight="1" x14ac:dyDescent="0.25">
      <c r="B53" s="81"/>
      <c r="C53" s="81" t="s">
        <v>14</v>
      </c>
      <c r="D53" s="83">
        <v>3.4633249999999998</v>
      </c>
      <c r="E53" s="83">
        <v>3.8493065999999998</v>
      </c>
      <c r="F53" s="83">
        <v>2.2184387999999999</v>
      </c>
      <c r="G53" s="83">
        <v>2.3254436000000003</v>
      </c>
      <c r="H53" s="83">
        <v>1.8353234</v>
      </c>
      <c r="I53" s="83">
        <v>0.92482719999999996</v>
      </c>
      <c r="J53" s="83">
        <v>0.81208999999999998</v>
      </c>
      <c r="K53" s="83">
        <v>0.57323999999999997</v>
      </c>
      <c r="L53" s="83">
        <v>0.51400519999999994</v>
      </c>
      <c r="M53" s="83">
        <v>0.31432660000000001</v>
      </c>
      <c r="N53" s="83">
        <v>0.32388060000000002</v>
      </c>
      <c r="O53" s="83">
        <v>0.79011580000000003</v>
      </c>
      <c r="P53" s="83">
        <v>0.80876329999999996</v>
      </c>
      <c r="Q53" s="83">
        <v>1.61697628</v>
      </c>
      <c r="R53" s="83">
        <v>0.96350798999999998</v>
      </c>
      <c r="S53" s="83">
        <v>0.69742990526450444</v>
      </c>
      <c r="AL53" s="25"/>
      <c r="AM53" s="25"/>
      <c r="AN53" s="25"/>
      <c r="AO53" s="25"/>
      <c r="AP53" s="25"/>
      <c r="AQ53" s="25"/>
      <c r="AR53" s="25"/>
      <c r="AS53" s="25"/>
      <c r="AT53" s="25"/>
      <c r="AU53" s="25"/>
      <c r="AV53" s="25"/>
      <c r="AW53" s="25"/>
      <c r="AX53" s="25"/>
      <c r="AY53" s="25"/>
      <c r="AZ53" s="25"/>
      <c r="BA53" s="25"/>
      <c r="BB53" s="25"/>
    </row>
    <row r="54" spans="1:54" s="24" customFormat="1" ht="22.5" customHeight="1" x14ac:dyDescent="0.25">
      <c r="B54" s="81"/>
      <c r="C54" s="81" t="s">
        <v>15</v>
      </c>
      <c r="D54" s="83">
        <v>0.16329299999999999</v>
      </c>
      <c r="E54" s="83">
        <v>0.119132</v>
      </c>
      <c r="F54" s="83">
        <v>0.49193300000000001</v>
      </c>
      <c r="G54" s="83">
        <v>0.74970999999999999</v>
      </c>
      <c r="H54" s="83">
        <v>0.809276</v>
      </c>
      <c r="I54" s="83">
        <v>0.9160839999999999</v>
      </c>
      <c r="J54" s="83">
        <v>1.3176410000000001</v>
      </c>
      <c r="K54" s="83">
        <v>1.0660260000000001</v>
      </c>
      <c r="L54" s="83">
        <v>1.472718</v>
      </c>
      <c r="M54" s="83">
        <v>1.616498</v>
      </c>
      <c r="N54" s="83">
        <v>1.8845450000000001</v>
      </c>
      <c r="O54" s="83">
        <v>2.1443760000000003</v>
      </c>
      <c r="P54" s="83">
        <v>2.3347366099999998</v>
      </c>
      <c r="Q54" s="83">
        <v>2.3994468599999998</v>
      </c>
      <c r="R54" s="83">
        <v>2.63158512</v>
      </c>
      <c r="S54" s="83">
        <v>1.9048582678977886</v>
      </c>
      <c r="AL54" s="25"/>
      <c r="AM54" s="25"/>
      <c r="AN54" s="25"/>
      <c r="AO54" s="25"/>
      <c r="AP54" s="25"/>
      <c r="AQ54" s="25"/>
      <c r="AR54" s="25"/>
      <c r="AS54" s="25"/>
      <c r="AT54" s="25"/>
      <c r="AU54" s="25"/>
      <c r="AV54" s="25"/>
      <c r="AW54" s="25"/>
      <c r="AX54" s="25"/>
      <c r="AY54" s="25"/>
      <c r="AZ54" s="25"/>
      <c r="BA54" s="25"/>
      <c r="BB54" s="25"/>
    </row>
    <row r="55" spans="1:54" s="24" customFormat="1" ht="27" customHeight="1" x14ac:dyDescent="0.25">
      <c r="B55" s="81"/>
      <c r="C55" s="82" t="s">
        <v>16</v>
      </c>
      <c r="D55" s="83">
        <v>1.889764</v>
      </c>
      <c r="E55" s="83">
        <v>1.8062628000000001</v>
      </c>
      <c r="F55" s="83">
        <v>1.6304708000000001</v>
      </c>
      <c r="G55" s="83">
        <v>1.7897823000000002</v>
      </c>
      <c r="H55" s="83">
        <v>2.0194106000000001</v>
      </c>
      <c r="I55" s="83">
        <v>2.2567298</v>
      </c>
      <c r="J55" s="83">
        <v>2.2171765999999997</v>
      </c>
      <c r="K55" s="83">
        <v>2.3457244999999998</v>
      </c>
      <c r="L55" s="83">
        <v>2.5511813999999999</v>
      </c>
      <c r="M55" s="83">
        <v>2.4215347999999999</v>
      </c>
      <c r="N55" s="83">
        <v>2.4852593999999999</v>
      </c>
      <c r="O55" s="83">
        <v>2.6401761000000001</v>
      </c>
      <c r="P55" s="83">
        <v>2.5940911299999998</v>
      </c>
      <c r="Q55" s="83">
        <v>2.4874062600000002</v>
      </c>
      <c r="R55" s="83">
        <v>2.6474213</v>
      </c>
      <c r="S55" s="83">
        <v>1.9163211988042064</v>
      </c>
      <c r="AL55" s="25"/>
      <c r="AM55" s="25"/>
      <c r="AN55" s="25"/>
      <c r="AO55" s="25"/>
      <c r="AP55" s="25"/>
      <c r="AQ55" s="25"/>
      <c r="AR55" s="25"/>
      <c r="AS55" s="25"/>
      <c r="AT55" s="25"/>
      <c r="AU55" s="25"/>
      <c r="AV55" s="25"/>
      <c r="AW55" s="25"/>
      <c r="AX55" s="25"/>
      <c r="AY55" s="25"/>
      <c r="AZ55" s="25"/>
      <c r="BA55" s="25"/>
      <c r="BB55" s="25"/>
    </row>
    <row r="56" spans="1:54" s="18" customFormat="1" ht="36" customHeight="1" x14ac:dyDescent="0.25">
      <c r="A56" s="17"/>
      <c r="B56" s="191" t="s">
        <v>264</v>
      </c>
      <c r="C56" s="191"/>
      <c r="D56" s="80">
        <v>30.02195639</v>
      </c>
      <c r="E56" s="80">
        <v>28.46471932</v>
      </c>
      <c r="F56" s="80">
        <v>31.778036320000002</v>
      </c>
      <c r="G56" s="80">
        <v>29.82107684</v>
      </c>
      <c r="H56" s="80">
        <v>27.185251919999999</v>
      </c>
      <c r="I56" s="80">
        <v>30.206037130000002</v>
      </c>
      <c r="J56" s="80">
        <v>27.593486800000001</v>
      </c>
      <c r="K56" s="80">
        <v>30.491970089999999</v>
      </c>
      <c r="L56" s="80">
        <v>25.069185579999999</v>
      </c>
      <c r="M56" s="80">
        <v>21.376275539999998</v>
      </c>
      <c r="N56" s="80">
        <v>28.478835459999999</v>
      </c>
      <c r="O56" s="80">
        <v>30.0661235</v>
      </c>
      <c r="P56" s="80">
        <v>32.359793100000005</v>
      </c>
      <c r="Q56" s="80">
        <v>30.171419839999995</v>
      </c>
      <c r="R56" s="80">
        <v>28.180424079999998</v>
      </c>
      <c r="S56" s="80">
        <v>100</v>
      </c>
      <c r="T56" s="17"/>
      <c r="AA56" s="19"/>
      <c r="AB56" s="19"/>
      <c r="AC56" s="19"/>
      <c r="AD56" s="19"/>
      <c r="AE56" s="19"/>
      <c r="AI56" s="14"/>
      <c r="AL56" s="21"/>
      <c r="AM56" s="21"/>
      <c r="AN56" s="21"/>
      <c r="AO56" s="21"/>
      <c r="AP56" s="21"/>
      <c r="AQ56" s="21"/>
      <c r="AR56" s="21"/>
      <c r="AS56" s="21"/>
      <c r="AT56" s="21"/>
      <c r="AU56" s="21"/>
      <c r="AV56" s="21"/>
      <c r="AW56" s="21"/>
      <c r="AX56" s="21"/>
      <c r="AY56" s="21"/>
      <c r="AZ56" s="21"/>
      <c r="BA56" s="21"/>
      <c r="BB56" s="21"/>
    </row>
    <row r="57" spans="1:54" s="115" customFormat="1" ht="22.5" customHeight="1" x14ac:dyDescent="0.25">
      <c r="B57" s="121"/>
      <c r="C57" s="81" t="s">
        <v>4</v>
      </c>
      <c r="D57" s="83">
        <v>29.6977157</v>
      </c>
      <c r="E57" s="83">
        <v>28.1626133</v>
      </c>
      <c r="F57" s="83">
        <v>31.722355800000003</v>
      </c>
      <c r="G57" s="83">
        <v>29.649092599999999</v>
      </c>
      <c r="H57" s="83">
        <v>27.0828737</v>
      </c>
      <c r="I57" s="83">
        <v>30.090593000000002</v>
      </c>
      <c r="J57" s="83">
        <v>27.491925200000001</v>
      </c>
      <c r="K57" s="83">
        <v>30.378159199999999</v>
      </c>
      <c r="L57" s="83">
        <v>24.882502199999998</v>
      </c>
      <c r="M57" s="83">
        <v>21.1822211</v>
      </c>
      <c r="N57" s="83">
        <v>28.297889899999998</v>
      </c>
      <c r="O57" s="83">
        <v>29.892548999999999</v>
      </c>
      <c r="P57" s="83">
        <v>32.136616610000004</v>
      </c>
      <c r="Q57" s="83">
        <v>29.851687709999997</v>
      </c>
      <c r="R57" s="83">
        <v>27.913964889999999</v>
      </c>
      <c r="S57" s="83">
        <v>99.054452873939852</v>
      </c>
      <c r="AL57" s="124"/>
      <c r="AM57" s="124"/>
      <c r="AN57" s="124"/>
      <c r="AO57" s="124"/>
      <c r="AP57" s="124"/>
      <c r="AQ57" s="124"/>
      <c r="AR57" s="124"/>
      <c r="AS57" s="124"/>
      <c r="AT57" s="124"/>
      <c r="AU57" s="124"/>
      <c r="AV57" s="124"/>
      <c r="AW57" s="124"/>
      <c r="AX57" s="124"/>
      <c r="AY57" s="124"/>
      <c r="AZ57" s="124"/>
      <c r="BA57" s="124"/>
      <c r="BB57" s="124"/>
    </row>
    <row r="58" spans="1:54" s="24" customFormat="1" ht="22.5" customHeight="1" x14ac:dyDescent="0.25">
      <c r="B58" s="81"/>
      <c r="C58" s="81" t="s">
        <v>0</v>
      </c>
      <c r="D58" s="83">
        <v>0.32424069</v>
      </c>
      <c r="E58" s="83">
        <v>0.30210601999999998</v>
      </c>
      <c r="F58" s="83">
        <v>5.5680520000000004E-2</v>
      </c>
      <c r="G58" s="83">
        <v>0.17198424000000001</v>
      </c>
      <c r="H58" s="83">
        <v>0.10237821999999999</v>
      </c>
      <c r="I58" s="83">
        <v>0.11544413000000001</v>
      </c>
      <c r="J58" s="83">
        <v>0.1015616</v>
      </c>
      <c r="K58" s="83">
        <v>0.11381089</v>
      </c>
      <c r="L58" s="83">
        <v>0.18668338000000001</v>
      </c>
      <c r="M58" s="83">
        <v>0.19405443999999999</v>
      </c>
      <c r="N58" s="83">
        <v>0.18094556000000001</v>
      </c>
      <c r="O58" s="83">
        <v>0.17357449999999999</v>
      </c>
      <c r="P58" s="83">
        <v>0.22317649000000001</v>
      </c>
      <c r="Q58" s="83">
        <v>0.31973213</v>
      </c>
      <c r="R58" s="83">
        <v>0.26645918999999996</v>
      </c>
      <c r="S58" s="83">
        <v>0.94554712606014124</v>
      </c>
      <c r="AL58" s="25"/>
      <c r="AM58" s="25"/>
      <c r="AN58" s="25"/>
      <c r="AO58" s="25"/>
      <c r="AP58" s="25"/>
      <c r="AQ58" s="25"/>
      <c r="AR58" s="25"/>
      <c r="AS58" s="25"/>
      <c r="AT58" s="25"/>
      <c r="AU58" s="25"/>
      <c r="AV58" s="25"/>
      <c r="AW58" s="25"/>
      <c r="AX58" s="25"/>
      <c r="AY58" s="25"/>
      <c r="AZ58" s="25"/>
      <c r="BA58" s="25"/>
      <c r="BB58" s="25"/>
    </row>
    <row r="59" spans="1:54" s="24" customFormat="1" ht="22.5" customHeight="1" x14ac:dyDescent="0.25">
      <c r="B59" s="81"/>
      <c r="C59" s="81" t="s">
        <v>13</v>
      </c>
      <c r="D59" s="83">
        <v>7.8891063000000008</v>
      </c>
      <c r="E59" s="83">
        <v>8.1507804000000004</v>
      </c>
      <c r="F59" s="83">
        <v>9.9246996000000003</v>
      </c>
      <c r="G59" s="83">
        <v>9.6272949000000008</v>
      </c>
      <c r="H59" s="83">
        <v>8.120304299999999</v>
      </c>
      <c r="I59" s="83">
        <v>9.3561627000000005</v>
      </c>
      <c r="J59" s="83">
        <v>8.8506798</v>
      </c>
      <c r="K59" s="83">
        <v>9.6987561000000007</v>
      </c>
      <c r="L59" s="83">
        <v>8.2989572999999996</v>
      </c>
      <c r="M59" s="83">
        <v>7.3804707000000001</v>
      </c>
      <c r="N59" s="83">
        <v>8.9662787999999995</v>
      </c>
      <c r="O59" s="83">
        <v>8.5448678999999998</v>
      </c>
      <c r="P59" s="83">
        <v>8.8751174299999995</v>
      </c>
      <c r="Q59" s="83">
        <v>8.9150978700000003</v>
      </c>
      <c r="R59" s="83">
        <v>8.9414489499999998</v>
      </c>
      <c r="S59" s="83">
        <v>31.729291669339567</v>
      </c>
      <c r="AL59" s="25"/>
      <c r="AM59" s="25"/>
      <c r="AN59" s="25"/>
      <c r="AO59" s="25"/>
      <c r="AP59" s="25"/>
      <c r="AQ59" s="25"/>
      <c r="AR59" s="25"/>
      <c r="AS59" s="25"/>
      <c r="AT59" s="25"/>
      <c r="AU59" s="25"/>
      <c r="AV59" s="25"/>
      <c r="AW59" s="25"/>
      <c r="AX59" s="25"/>
      <c r="AY59" s="25"/>
      <c r="AZ59" s="25"/>
      <c r="BA59" s="25"/>
      <c r="BB59" s="25"/>
    </row>
    <row r="60" spans="1:54" s="24" customFormat="1" ht="22.5" customHeight="1" x14ac:dyDescent="0.25">
      <c r="B60" s="81"/>
      <c r="C60" s="81" t="s">
        <v>2</v>
      </c>
      <c r="D60" s="83">
        <v>9.739510000000001</v>
      </c>
      <c r="E60" s="83">
        <v>9.1086600000000004</v>
      </c>
      <c r="F60" s="83">
        <v>10.357132500000001</v>
      </c>
      <c r="G60" s="83">
        <v>10.152614999999999</v>
      </c>
      <c r="H60" s="83">
        <v>9.4016999999999999</v>
      </c>
      <c r="I60" s="83">
        <v>10.8109375</v>
      </c>
      <c r="J60" s="83">
        <v>9.5044675000000005</v>
      </c>
      <c r="K60" s="83">
        <v>10.934055000000001</v>
      </c>
      <c r="L60" s="83">
        <v>8.6324699999999996</v>
      </c>
      <c r="M60" s="83">
        <v>5.5942150000000002</v>
      </c>
      <c r="N60" s="83">
        <v>9.0791524999999993</v>
      </c>
      <c r="O60" s="83">
        <v>9.4871700000000008</v>
      </c>
      <c r="P60" s="83">
        <v>10.366570830000001</v>
      </c>
      <c r="Q60" s="83">
        <v>9.1390873199999998</v>
      </c>
      <c r="R60" s="83">
        <v>9.5067858400000009</v>
      </c>
      <c r="S60" s="83">
        <v>33.735425034810198</v>
      </c>
      <c r="AL60" s="25"/>
      <c r="AM60" s="25"/>
      <c r="AN60" s="25"/>
      <c r="AO60" s="25"/>
      <c r="AP60" s="25"/>
      <c r="AQ60" s="25"/>
      <c r="AR60" s="25"/>
      <c r="AS60" s="25"/>
      <c r="AT60" s="25"/>
      <c r="AU60" s="25"/>
      <c r="AV60" s="25"/>
      <c r="AW60" s="25"/>
      <c r="AX60" s="25"/>
      <c r="AY60" s="25"/>
      <c r="AZ60" s="25"/>
      <c r="BA60" s="25"/>
      <c r="BB60" s="25"/>
    </row>
    <row r="61" spans="1:54" s="115" customFormat="1" ht="22.5" customHeight="1" x14ac:dyDescent="0.25">
      <c r="B61" s="121"/>
      <c r="C61" s="81" t="s">
        <v>14</v>
      </c>
      <c r="D61" s="83">
        <v>5.2088407999999999</v>
      </c>
      <c r="E61" s="83">
        <v>4.4674503999999997</v>
      </c>
      <c r="F61" s="83">
        <v>4.6604412000000002</v>
      </c>
      <c r="G61" s="83">
        <v>3.3563202000000003</v>
      </c>
      <c r="H61" s="83">
        <v>3.0104654000000002</v>
      </c>
      <c r="I61" s="83">
        <v>3.2273411999999997</v>
      </c>
      <c r="J61" s="83">
        <v>2.6789415999999999</v>
      </c>
      <c r="K61" s="83">
        <v>3.0047330000000003</v>
      </c>
      <c r="L61" s="83">
        <v>2.1143002000000002</v>
      </c>
      <c r="M61" s="83">
        <v>2.6932725999999998</v>
      </c>
      <c r="N61" s="83">
        <v>3.8894333999999997</v>
      </c>
      <c r="O61" s="83">
        <v>4.4550302000000004</v>
      </c>
      <c r="P61" s="83">
        <v>5.0234033900000004</v>
      </c>
      <c r="Q61" s="83">
        <v>4.2501274700000007</v>
      </c>
      <c r="R61" s="83">
        <v>3.5788519600000002</v>
      </c>
      <c r="S61" s="83">
        <v>12.699780350502094</v>
      </c>
      <c r="AL61" s="124"/>
      <c r="AM61" s="124"/>
      <c r="AN61" s="124"/>
      <c r="AO61" s="124"/>
      <c r="AP61" s="124"/>
      <c r="AQ61" s="124"/>
      <c r="AR61" s="124"/>
      <c r="AS61" s="124"/>
      <c r="AT61" s="124"/>
      <c r="AU61" s="124"/>
      <c r="AV61" s="124"/>
      <c r="AW61" s="124"/>
      <c r="AX61" s="124"/>
      <c r="AY61" s="124"/>
      <c r="AZ61" s="124"/>
      <c r="BA61" s="124"/>
      <c r="BB61" s="124"/>
    </row>
    <row r="62" spans="1:54" s="115" customFormat="1" ht="22.5" customHeight="1" x14ac:dyDescent="0.25">
      <c r="B62" s="121"/>
      <c r="C62" s="81" t="s">
        <v>15</v>
      </c>
      <c r="D62" s="83">
        <v>0.39642200000000005</v>
      </c>
      <c r="E62" s="83">
        <v>0.233129</v>
      </c>
      <c r="F62" s="83">
        <v>0.37690899999999999</v>
      </c>
      <c r="G62" s="83">
        <v>0.14788799999999999</v>
      </c>
      <c r="H62" s="83">
        <v>0.193076</v>
      </c>
      <c r="I62" s="83">
        <v>0.14069900000000002</v>
      </c>
      <c r="J62" s="83">
        <v>0.210535</v>
      </c>
      <c r="K62" s="83">
        <v>5.2377E-2</v>
      </c>
      <c r="L62" s="83">
        <v>3.081E-3</v>
      </c>
      <c r="M62" s="83">
        <v>1.9513000000000003E-2</v>
      </c>
      <c r="N62" s="83">
        <v>2.1566999999999999E-2</v>
      </c>
      <c r="O62" s="83">
        <v>6.7781999999999995E-2</v>
      </c>
      <c r="P62" s="83">
        <v>0.23226632</v>
      </c>
      <c r="Q62" s="83">
        <v>0.34592646000000005</v>
      </c>
      <c r="R62" s="83">
        <v>0.34384882999999999</v>
      </c>
      <c r="S62" s="83">
        <v>1.2201691110959323</v>
      </c>
      <c r="AL62" s="124"/>
      <c r="AM62" s="124"/>
      <c r="AN62" s="124"/>
      <c r="AO62" s="124"/>
      <c r="AP62" s="124"/>
      <c r="AQ62" s="124"/>
      <c r="AR62" s="124"/>
      <c r="AS62" s="124"/>
      <c r="AT62" s="124"/>
      <c r="AU62" s="124"/>
      <c r="AV62" s="124"/>
      <c r="AW62" s="124"/>
      <c r="AX62" s="124"/>
      <c r="AY62" s="124"/>
      <c r="AZ62" s="124"/>
      <c r="BA62" s="124"/>
      <c r="BB62" s="124"/>
    </row>
    <row r="63" spans="1:54" s="24" customFormat="1" ht="27" customHeight="1" x14ac:dyDescent="0.25">
      <c r="B63" s="81"/>
      <c r="C63" s="82" t="s">
        <v>16</v>
      </c>
      <c r="D63" s="83">
        <v>0.6559239</v>
      </c>
      <c r="E63" s="83">
        <v>0.59000189999999997</v>
      </c>
      <c r="F63" s="83">
        <v>0.63504859999999996</v>
      </c>
      <c r="G63" s="83">
        <v>0.50540200000000002</v>
      </c>
      <c r="H63" s="83">
        <v>0.42959170000000002</v>
      </c>
      <c r="I63" s="83">
        <v>0.52078380000000002</v>
      </c>
      <c r="J63" s="83">
        <v>0.43288780000000004</v>
      </c>
      <c r="K63" s="83">
        <v>0.42959170000000002</v>
      </c>
      <c r="L63" s="83">
        <v>0.4647501</v>
      </c>
      <c r="M63" s="83">
        <v>0.2362205</v>
      </c>
      <c r="N63" s="83">
        <v>0.2592932</v>
      </c>
      <c r="O63" s="83">
        <v>0.3581762</v>
      </c>
      <c r="P63" s="83">
        <v>0.33535510000000002</v>
      </c>
      <c r="Q63" s="83">
        <v>0.24958399000000001</v>
      </c>
      <c r="R63" s="83">
        <v>0.27000449999999998</v>
      </c>
      <c r="S63" s="83">
        <v>0.95812788066459775</v>
      </c>
      <c r="AL63" s="25"/>
      <c r="AM63" s="25"/>
      <c r="AN63" s="25"/>
      <c r="AO63" s="25"/>
      <c r="AP63" s="25"/>
      <c r="AQ63" s="25"/>
      <c r="AR63" s="25"/>
      <c r="AS63" s="25"/>
      <c r="AT63" s="25"/>
      <c r="AU63" s="25"/>
      <c r="AV63" s="25"/>
      <c r="AW63" s="25"/>
      <c r="AX63" s="25"/>
      <c r="AY63" s="25"/>
      <c r="AZ63" s="25"/>
      <c r="BA63" s="25"/>
      <c r="BB63" s="25"/>
    </row>
    <row r="64" spans="1:54" s="18" customFormat="1" ht="36" customHeight="1" x14ac:dyDescent="0.2">
      <c r="A64" s="17"/>
      <c r="B64" s="191" t="s">
        <v>336</v>
      </c>
      <c r="C64" s="191"/>
      <c r="D64" s="80">
        <v>462.21368362999999</v>
      </c>
      <c r="E64" s="80">
        <v>459.02134759999996</v>
      </c>
      <c r="F64" s="80">
        <v>450.98384227999998</v>
      </c>
      <c r="G64" s="80">
        <v>439.97339739</v>
      </c>
      <c r="H64" s="80">
        <v>393.36969627999997</v>
      </c>
      <c r="I64" s="80">
        <v>401.96319390000002</v>
      </c>
      <c r="J64" s="80">
        <v>393.44881323999999</v>
      </c>
      <c r="K64" s="80">
        <v>374.84328827999997</v>
      </c>
      <c r="L64" s="80">
        <v>343.66468732000004</v>
      </c>
      <c r="M64" s="80">
        <v>328.09780601</v>
      </c>
      <c r="N64" s="80">
        <v>335.92701130999995</v>
      </c>
      <c r="O64" s="80">
        <v>333.02250039</v>
      </c>
      <c r="P64" s="80">
        <v>329.19096609000002</v>
      </c>
      <c r="Q64" s="80">
        <v>323.54409525</v>
      </c>
      <c r="R64" s="80">
        <v>317.60704794000003</v>
      </c>
      <c r="S64" s="80" t="s">
        <v>17</v>
      </c>
      <c r="T64" s="17"/>
      <c r="X64" s="20"/>
      <c r="AA64" s="19"/>
      <c r="AB64" s="19"/>
      <c r="AC64" s="19"/>
      <c r="AD64" s="19"/>
      <c r="AE64" s="19"/>
      <c r="AI64" s="14"/>
      <c r="AL64" s="21"/>
      <c r="AM64" s="21"/>
      <c r="AN64" s="21"/>
      <c r="AO64" s="21"/>
      <c r="AP64" s="21"/>
      <c r="AQ64" s="21"/>
      <c r="AR64" s="21"/>
      <c r="AS64" s="21"/>
      <c r="AT64" s="21"/>
      <c r="AU64" s="21"/>
      <c r="AV64" s="21"/>
      <c r="AW64" s="21"/>
      <c r="AX64" s="21"/>
      <c r="AY64" s="21"/>
      <c r="AZ64" s="21"/>
      <c r="BA64" s="21"/>
      <c r="BB64" s="21"/>
    </row>
    <row r="65" spans="1:54" s="18" customFormat="1" ht="36" customHeight="1" x14ac:dyDescent="0.25">
      <c r="A65" s="17"/>
      <c r="B65" s="191" t="s">
        <v>337</v>
      </c>
      <c r="C65" s="191"/>
      <c r="D65" s="80">
        <v>197.39000000000001</v>
      </c>
      <c r="E65" s="80">
        <v>192.17000000000002</v>
      </c>
      <c r="F65" s="80">
        <v>186.06</v>
      </c>
      <c r="G65" s="80">
        <v>183.45</v>
      </c>
      <c r="H65" s="80">
        <v>173.53</v>
      </c>
      <c r="I65" s="80">
        <v>174.38</v>
      </c>
      <c r="J65" s="80">
        <v>169.71</v>
      </c>
      <c r="K65" s="80">
        <v>166.36999999999998</v>
      </c>
      <c r="L65" s="80">
        <v>155.22</v>
      </c>
      <c r="M65" s="80">
        <v>148.02000000000001</v>
      </c>
      <c r="N65" s="80">
        <v>150.16</v>
      </c>
      <c r="O65" s="80">
        <v>147.18</v>
      </c>
      <c r="P65" s="80">
        <v>143.22999999999999</v>
      </c>
      <c r="Q65" s="80">
        <v>139.66</v>
      </c>
      <c r="R65" s="80">
        <v>136.69</v>
      </c>
      <c r="S65" s="80" t="s">
        <v>17</v>
      </c>
      <c r="T65" s="17"/>
      <c r="AA65" s="19"/>
      <c r="AB65" s="19"/>
      <c r="AC65" s="19"/>
      <c r="AD65" s="19"/>
      <c r="AE65" s="19"/>
      <c r="AI65" s="14"/>
      <c r="AL65" s="21"/>
      <c r="AM65" s="21"/>
      <c r="AN65" s="21"/>
      <c r="AO65" s="21"/>
      <c r="AP65" s="21"/>
      <c r="AQ65" s="21"/>
      <c r="AR65" s="21"/>
      <c r="AS65" s="21"/>
      <c r="AT65" s="21"/>
      <c r="AU65" s="21"/>
      <c r="AV65" s="21"/>
      <c r="AW65" s="21"/>
      <c r="AX65" s="21"/>
      <c r="AY65" s="21"/>
      <c r="AZ65" s="21"/>
      <c r="BA65" s="21"/>
      <c r="BB65" s="21"/>
    </row>
    <row r="66" spans="1:54" s="18" customFormat="1" ht="36" customHeight="1" x14ac:dyDescent="0.25">
      <c r="A66" s="17"/>
      <c r="B66" s="191" t="s">
        <v>326</v>
      </c>
      <c r="C66" s="191"/>
      <c r="D66" s="80">
        <v>57.38</v>
      </c>
      <c r="E66" s="80">
        <v>55.5</v>
      </c>
      <c r="F66" s="80">
        <v>54.16</v>
      </c>
      <c r="G66" s="80">
        <v>54.64</v>
      </c>
      <c r="H66" s="80">
        <v>54.36</v>
      </c>
      <c r="I66" s="80">
        <v>54.41</v>
      </c>
      <c r="J66" s="80">
        <v>51.7</v>
      </c>
      <c r="K66" s="80">
        <v>52.650000000000006</v>
      </c>
      <c r="L66" s="80">
        <v>52.1</v>
      </c>
      <c r="M66" s="80">
        <v>49.7</v>
      </c>
      <c r="N66" s="80">
        <v>50.52</v>
      </c>
      <c r="O66" s="80">
        <v>49.74</v>
      </c>
      <c r="P66" s="80">
        <v>48.58</v>
      </c>
      <c r="Q66" s="80">
        <v>48.71</v>
      </c>
      <c r="R66" s="80">
        <v>47.65</v>
      </c>
      <c r="S66" s="80" t="s">
        <v>17</v>
      </c>
      <c r="T66" s="17"/>
      <c r="AA66" s="19"/>
      <c r="AB66" s="19"/>
      <c r="AC66" s="19"/>
      <c r="AD66" s="19"/>
      <c r="AE66" s="19"/>
      <c r="AI66" s="14"/>
      <c r="AL66" s="21"/>
      <c r="AM66" s="21"/>
      <c r="AN66" s="21"/>
      <c r="AO66" s="21"/>
      <c r="AP66" s="21"/>
      <c r="AQ66" s="21"/>
      <c r="AR66" s="21"/>
      <c r="AS66" s="21"/>
      <c r="AT66" s="21"/>
      <c r="AU66" s="21"/>
      <c r="AV66" s="21"/>
      <c r="AW66" s="21"/>
      <c r="AX66" s="21"/>
      <c r="AY66" s="21"/>
      <c r="AZ66" s="21"/>
      <c r="BA66" s="21"/>
      <c r="BB66" s="21"/>
    </row>
    <row r="67" spans="1:54" s="18" customFormat="1" ht="36" customHeight="1" x14ac:dyDescent="0.25">
      <c r="A67" s="27"/>
      <c r="B67" s="190" t="s">
        <v>327</v>
      </c>
      <c r="C67" s="190"/>
      <c r="D67" s="84">
        <v>79.72</v>
      </c>
      <c r="E67" s="84">
        <v>77.44</v>
      </c>
      <c r="F67" s="84">
        <v>76.069999999999993</v>
      </c>
      <c r="G67" s="84">
        <v>75.86</v>
      </c>
      <c r="H67" s="84">
        <v>74.940000000000012</v>
      </c>
      <c r="I67" s="84">
        <v>75.459999999999994</v>
      </c>
      <c r="J67" s="84">
        <v>72.53</v>
      </c>
      <c r="K67" s="84">
        <v>71.69</v>
      </c>
      <c r="L67" s="84">
        <v>70.27</v>
      </c>
      <c r="M67" s="84">
        <v>66.290000000000006</v>
      </c>
      <c r="N67" s="84">
        <v>68.279999999999987</v>
      </c>
      <c r="O67" s="84">
        <v>66.809999999999988</v>
      </c>
      <c r="P67" s="84">
        <v>66.84</v>
      </c>
      <c r="Q67" s="84">
        <v>65.08</v>
      </c>
      <c r="R67" s="84">
        <v>64.14</v>
      </c>
      <c r="S67" s="84" t="s">
        <v>17</v>
      </c>
      <c r="T67" s="27"/>
      <c r="AA67" s="19"/>
      <c r="AB67" s="19"/>
      <c r="AC67" s="19"/>
      <c r="AD67" s="19"/>
      <c r="AE67" s="19"/>
      <c r="AI67" s="14"/>
      <c r="AL67" s="21"/>
      <c r="AM67" s="21"/>
      <c r="AN67" s="21"/>
      <c r="AO67" s="21"/>
      <c r="AP67" s="21"/>
      <c r="AQ67" s="21"/>
      <c r="AR67" s="21"/>
      <c r="AS67" s="21"/>
      <c r="AT67" s="21"/>
      <c r="AU67" s="21"/>
      <c r="AV67" s="21"/>
      <c r="AW67" s="21"/>
      <c r="AX67" s="21"/>
      <c r="AY67" s="21"/>
      <c r="AZ67" s="21"/>
      <c r="BA67" s="21"/>
      <c r="BB67" s="21"/>
    </row>
    <row r="68" spans="1:54" s="22" customFormat="1" ht="18" x14ac:dyDescent="0.25">
      <c r="AL68" s="28"/>
      <c r="AM68" s="28"/>
      <c r="AN68" s="28"/>
      <c r="AO68" s="28"/>
      <c r="AP68" s="28"/>
      <c r="AQ68" s="28"/>
      <c r="AR68" s="28"/>
      <c r="AS68" s="28"/>
      <c r="AT68" s="28"/>
      <c r="AU68" s="28"/>
      <c r="AV68" s="28"/>
      <c r="AW68" s="28"/>
      <c r="AX68" s="28"/>
      <c r="AY68" s="28"/>
      <c r="AZ68" s="28"/>
      <c r="BA68" s="28"/>
      <c r="BB68" s="28"/>
    </row>
    <row r="69" spans="1:54" s="64" customFormat="1" ht="18.75" customHeight="1" x14ac:dyDescent="0.2">
      <c r="A69" s="185" t="s">
        <v>103</v>
      </c>
      <c r="B69" s="185"/>
      <c r="C69" s="185"/>
      <c r="D69" s="184"/>
      <c r="E69" s="184"/>
      <c r="F69" s="184"/>
      <c r="G69" s="184"/>
      <c r="H69" s="184"/>
      <c r="I69" s="184"/>
      <c r="J69" s="184"/>
      <c r="K69" s="184"/>
      <c r="L69" s="184"/>
      <c r="M69" s="184"/>
      <c r="N69" s="184"/>
      <c r="O69" s="184"/>
      <c r="S69" s="14"/>
      <c r="Y69" s="65"/>
      <c r="Z69" s="66"/>
    </row>
    <row r="70" spans="1:54" x14ac:dyDescent="0.25">
      <c r="I70" s="29"/>
      <c r="J70" s="29"/>
      <c r="K70" s="29"/>
      <c r="L70" s="29"/>
      <c r="M70" s="29"/>
      <c r="N70" s="29"/>
      <c r="O70" s="29"/>
      <c r="P70" s="29"/>
      <c r="Q70" s="29"/>
      <c r="R70" s="29"/>
      <c r="S70" s="29"/>
    </row>
    <row r="71" spans="1:54" x14ac:dyDescent="0.25">
      <c r="I71" s="29"/>
      <c r="J71" s="29"/>
      <c r="K71" s="29"/>
      <c r="L71" s="29"/>
      <c r="M71" s="29"/>
      <c r="N71" s="29"/>
      <c r="O71" s="29"/>
      <c r="P71" s="29"/>
      <c r="Q71" s="29"/>
      <c r="R71" s="29"/>
      <c r="S71" s="29"/>
    </row>
    <row r="72" spans="1:54" x14ac:dyDescent="0.25">
      <c r="I72" s="29"/>
      <c r="J72" s="29"/>
      <c r="K72" s="29"/>
      <c r="L72" s="29"/>
      <c r="M72" s="29"/>
      <c r="N72" s="29"/>
      <c r="O72" s="29"/>
      <c r="P72" s="29"/>
      <c r="Q72" s="29"/>
      <c r="R72" s="29"/>
      <c r="S72" s="29"/>
    </row>
  </sheetData>
  <mergeCells count="15">
    <mergeCell ref="V3:W3"/>
    <mergeCell ref="B34:C34"/>
    <mergeCell ref="B3:C3"/>
    <mergeCell ref="B4:C4"/>
    <mergeCell ref="B13:C13"/>
    <mergeCell ref="B20:C20"/>
    <mergeCell ref="B30:C30"/>
    <mergeCell ref="B66:C66"/>
    <mergeCell ref="B67:C67"/>
    <mergeCell ref="B38:C38"/>
    <mergeCell ref="B42:C42"/>
    <mergeCell ref="B48:C48"/>
    <mergeCell ref="B56:C56"/>
    <mergeCell ref="B64:C64"/>
    <mergeCell ref="B65:C65"/>
  </mergeCells>
  <hyperlinks>
    <hyperlink ref="V3" location="Índice!A1" display="Volver al índice"/>
  </hyperlinks>
  <pageMargins left="0.18" right="0.25" top="0.75" bottom="0.75" header="0.3" footer="0.3"/>
  <pageSetup paperSize="9" scale="32" orientation="portrait" r:id="rId1"/>
  <drawing r:id="rId2"/>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49">
    <tabColor rgb="FFFFC081"/>
    <pageSetUpPr fitToPage="1"/>
  </sheetPr>
  <dimension ref="A1:BB72"/>
  <sheetViews>
    <sheetView showGridLines="0" zoomScale="60" zoomScaleNormal="60" workbookViewId="0"/>
  </sheetViews>
  <sheetFormatPr baseColWidth="10" defaultColWidth="11.42578125" defaultRowHeight="11.25" x14ac:dyDescent="0.25"/>
  <cols>
    <col min="1" max="1" width="2.28515625" style="14" customWidth="1"/>
    <col min="2" max="2" width="5.7109375" style="14" customWidth="1"/>
    <col min="3" max="3" width="72.42578125" style="14" customWidth="1"/>
    <col min="4" max="8" width="15" style="14" customWidth="1"/>
    <col min="9" max="18" width="15" style="30" customWidth="1"/>
    <col min="19" max="19" width="16.85546875" style="30" customWidth="1"/>
    <col min="20" max="20" width="2.28515625" style="14" customWidth="1"/>
    <col min="21" max="27" width="11.42578125" style="14"/>
    <col min="28" max="28" width="16.140625" style="14" bestFit="1" customWidth="1"/>
    <col min="29" max="37" width="11.42578125" style="14"/>
    <col min="38" max="54" width="11.42578125" style="16"/>
    <col min="55" max="16384" width="11.42578125" style="14"/>
  </cols>
  <sheetData>
    <row r="1" spans="1:54" s="6" customFormat="1" ht="39.75" customHeight="1" x14ac:dyDescent="0.25">
      <c r="D1" s="7"/>
      <c r="E1" s="7"/>
      <c r="F1" s="7"/>
      <c r="G1" s="7"/>
      <c r="H1" s="7"/>
      <c r="I1" s="7"/>
      <c r="J1" s="7"/>
      <c r="K1" s="7"/>
      <c r="L1" s="7"/>
      <c r="AB1" s="8" t="e">
        <f ca="1">YEAR(TODAY())-1 &amp; ": " &amp; FIXED(HLOOKUP(YEAR(TODAY())-1,D3:AE4,2,FALSE)) &amp;
" Mtep"</f>
        <v>#N/A</v>
      </c>
      <c r="AL1" s="9"/>
      <c r="AM1" s="9"/>
      <c r="AN1" s="9"/>
      <c r="AO1" s="9"/>
      <c r="AP1" s="9"/>
      <c r="AQ1" s="9"/>
      <c r="AR1" s="9"/>
      <c r="AS1" s="9"/>
      <c r="AT1" s="9"/>
      <c r="AU1" s="9"/>
      <c r="AV1" s="9"/>
      <c r="AW1" s="9"/>
      <c r="AX1" s="9"/>
      <c r="AY1" s="9"/>
      <c r="AZ1" s="9"/>
      <c r="BA1" s="9"/>
      <c r="BB1" s="9"/>
    </row>
    <row r="2" spans="1:54" s="6" customFormat="1" ht="39.75" customHeight="1" x14ac:dyDescent="0.25">
      <c r="D2" s="7"/>
      <c r="E2" s="7"/>
      <c r="F2" s="7"/>
      <c r="G2" s="7"/>
      <c r="H2" s="7"/>
      <c r="I2" s="7"/>
      <c r="J2" s="7"/>
      <c r="K2" s="7"/>
      <c r="L2" s="7"/>
      <c r="S2" s="70"/>
      <c r="W2" s="11"/>
      <c r="Y2" s="12"/>
      <c r="AL2" s="9"/>
      <c r="AM2" s="9"/>
      <c r="AN2" s="9"/>
      <c r="AO2" s="9"/>
      <c r="AP2" s="9"/>
      <c r="AQ2" s="9"/>
      <c r="AR2" s="9"/>
      <c r="AS2" s="9"/>
      <c r="AT2" s="9"/>
      <c r="AU2" s="9"/>
      <c r="AV2" s="9"/>
      <c r="AW2" s="9"/>
      <c r="AX2" s="9"/>
      <c r="AY2" s="9"/>
      <c r="AZ2" s="9"/>
      <c r="BA2" s="9"/>
      <c r="BB2" s="9"/>
    </row>
    <row r="3" spans="1:54" ht="65.25" customHeight="1" x14ac:dyDescent="0.25">
      <c r="A3" s="71"/>
      <c r="B3" s="193" t="s">
        <v>289</v>
      </c>
      <c r="C3" s="193"/>
      <c r="D3" s="13">
        <v>2005</v>
      </c>
      <c r="E3" s="13">
        <v>2006</v>
      </c>
      <c r="F3" s="13">
        <v>2007</v>
      </c>
      <c r="G3" s="13">
        <v>2008</v>
      </c>
      <c r="H3" s="13">
        <v>2009</v>
      </c>
      <c r="I3" s="13">
        <v>2010</v>
      </c>
      <c r="J3" s="13">
        <v>2011</v>
      </c>
      <c r="K3" s="13">
        <v>2012</v>
      </c>
      <c r="L3" s="13">
        <v>2013</v>
      </c>
      <c r="M3" s="13">
        <v>2014</v>
      </c>
      <c r="N3" s="13">
        <v>2015</v>
      </c>
      <c r="O3" s="13">
        <v>2016</v>
      </c>
      <c r="P3" s="13">
        <v>2017</v>
      </c>
      <c r="Q3" s="13">
        <v>2018</v>
      </c>
      <c r="R3" s="13">
        <v>2019</v>
      </c>
      <c r="S3" s="73" t="s">
        <v>342</v>
      </c>
      <c r="T3" s="71"/>
      <c r="V3" s="192" t="s">
        <v>168</v>
      </c>
      <c r="W3" s="192"/>
      <c r="AF3" s="15"/>
    </row>
    <row r="4" spans="1:54" s="18" customFormat="1" ht="36" customHeight="1" x14ac:dyDescent="0.2">
      <c r="A4" s="61"/>
      <c r="B4" s="189" t="s">
        <v>256</v>
      </c>
      <c r="C4" s="189"/>
      <c r="D4" s="75">
        <v>27.093868030000003</v>
      </c>
      <c r="E4" s="75">
        <v>27.465582269999999</v>
      </c>
      <c r="F4" s="75">
        <v>27.88005635</v>
      </c>
      <c r="G4" s="75">
        <v>32.458680950000002</v>
      </c>
      <c r="H4" s="75">
        <v>31.591756889999999</v>
      </c>
      <c r="I4" s="75">
        <v>29.672694740000001</v>
      </c>
      <c r="J4" s="75">
        <v>26.673980660000002</v>
      </c>
      <c r="K4" s="75">
        <v>27.771662359999997</v>
      </c>
      <c r="L4" s="75">
        <v>28.84105491</v>
      </c>
      <c r="M4" s="75">
        <v>28.684481699999999</v>
      </c>
      <c r="N4" s="75">
        <v>28.7624332</v>
      </c>
      <c r="O4" s="75">
        <v>27.72251004</v>
      </c>
      <c r="P4" s="75">
        <v>28.929704610000002</v>
      </c>
      <c r="Q4" s="75">
        <v>28.136394989999999</v>
      </c>
      <c r="R4" s="75">
        <v>27.211183139999999</v>
      </c>
      <c r="S4" s="75">
        <v>100</v>
      </c>
      <c r="T4" s="61"/>
      <c r="AA4" s="19"/>
      <c r="AB4" s="19"/>
      <c r="AC4" s="19"/>
      <c r="AD4" s="19"/>
      <c r="AE4" s="20"/>
      <c r="AI4" s="14"/>
      <c r="AL4" s="21"/>
      <c r="AM4" s="21">
        <v>2006</v>
      </c>
      <c r="AN4" s="21">
        <v>2007</v>
      </c>
      <c r="AO4" s="21">
        <v>2008</v>
      </c>
      <c r="AP4" s="21">
        <v>2009</v>
      </c>
      <c r="AQ4" s="21">
        <v>2010</v>
      </c>
      <c r="AR4" s="21">
        <v>2011</v>
      </c>
      <c r="AS4" s="21">
        <v>2012</v>
      </c>
      <c r="AT4" s="21">
        <v>2013</v>
      </c>
      <c r="AU4" s="21">
        <v>2014</v>
      </c>
      <c r="AV4" s="21">
        <v>2015</v>
      </c>
      <c r="AW4" s="21">
        <v>2016</v>
      </c>
      <c r="AX4" s="21">
        <v>2017</v>
      </c>
      <c r="AY4" s="21">
        <v>2018</v>
      </c>
      <c r="AZ4" s="21">
        <v>2019</v>
      </c>
      <c r="BA4" s="21"/>
      <c r="BB4" s="21"/>
    </row>
    <row r="5" spans="1:54" s="115" customFormat="1" ht="22.5" customHeight="1" x14ac:dyDescent="0.25">
      <c r="B5" s="121"/>
      <c r="C5" s="81" t="s">
        <v>4</v>
      </c>
      <c r="D5" s="83">
        <v>10.166340700000001</v>
      </c>
      <c r="E5" s="83">
        <v>10.9512935</v>
      </c>
      <c r="F5" s="83">
        <v>10.111198700000001</v>
      </c>
      <c r="G5" s="83">
        <v>12.0700021</v>
      </c>
      <c r="H5" s="83">
        <v>12.5172372</v>
      </c>
      <c r="I5" s="83">
        <v>10.078740700000001</v>
      </c>
      <c r="J5" s="83">
        <v>8.7146112999999996</v>
      </c>
      <c r="K5" s="83">
        <v>8.9692744999999992</v>
      </c>
      <c r="L5" s="83">
        <v>9.991265799999999</v>
      </c>
      <c r="M5" s="83">
        <v>10.126513300000001</v>
      </c>
      <c r="N5" s="83">
        <v>9.4804673000000008</v>
      </c>
      <c r="O5" s="83">
        <v>8.5702113000000004</v>
      </c>
      <c r="P5" s="83">
        <v>10.3173265</v>
      </c>
      <c r="Q5" s="83">
        <v>8.5588947000000015</v>
      </c>
      <c r="R5" s="83">
        <v>8.1670716199999998</v>
      </c>
      <c r="S5" s="83">
        <v>30.01365864167272</v>
      </c>
      <c r="AA5" s="123"/>
      <c r="AB5" s="123"/>
      <c r="AL5" s="124" t="s">
        <v>325</v>
      </c>
      <c r="AM5" s="125">
        <f>+E4/D4-1</f>
        <v>1.3719496957333988E-2</v>
      </c>
      <c r="AN5" s="125">
        <f t="shared" ref="AN5:AZ5" si="0">+F4/E4-1</f>
        <v>1.5090671514826015E-2</v>
      </c>
      <c r="AO5" s="125">
        <f t="shared" si="0"/>
        <v>0.16422580150201171</v>
      </c>
      <c r="AP5" s="125">
        <f t="shared" si="0"/>
        <v>-2.6708542510874955E-2</v>
      </c>
      <c r="AQ5" s="125">
        <f t="shared" si="0"/>
        <v>-6.074566085963562E-2</v>
      </c>
      <c r="AR5" s="125">
        <f t="shared" si="0"/>
        <v>-0.10105971521210078</v>
      </c>
      <c r="AS5" s="125">
        <f t="shared" si="0"/>
        <v>4.115177685669047E-2</v>
      </c>
      <c r="AT5" s="125">
        <f t="shared" si="0"/>
        <v>3.8506609224094213E-2</v>
      </c>
      <c r="AU5" s="125">
        <f t="shared" si="0"/>
        <v>-5.4288308970873445E-3</v>
      </c>
      <c r="AV5" s="125">
        <f t="shared" si="0"/>
        <v>2.7175495382927295E-3</v>
      </c>
      <c r="AW5" s="125">
        <f t="shared" si="0"/>
        <v>-3.6155604526532215E-2</v>
      </c>
      <c r="AX5" s="125">
        <f t="shared" si="0"/>
        <v>4.3545644613643519E-2</v>
      </c>
      <c r="AY5" s="125">
        <f t="shared" si="0"/>
        <v>-2.7421974427135454E-2</v>
      </c>
      <c r="AZ5" s="125">
        <f t="shared" si="0"/>
        <v>-3.288309857495364E-2</v>
      </c>
      <c r="BA5" s="124"/>
      <c r="BB5" s="124"/>
    </row>
    <row r="6" spans="1:54" s="115" customFormat="1" ht="22.5" customHeight="1" x14ac:dyDescent="0.25">
      <c r="B6" s="121"/>
      <c r="C6" s="81" t="s">
        <v>0</v>
      </c>
      <c r="D6" s="83">
        <v>4.0702435499999998</v>
      </c>
      <c r="E6" s="83">
        <v>4.0218911199999994</v>
      </c>
      <c r="F6" s="83">
        <v>4.8660386799999999</v>
      </c>
      <c r="G6" s="83">
        <v>7.1872047099999996</v>
      </c>
      <c r="H6" s="83">
        <v>6.96603759</v>
      </c>
      <c r="I6" s="83">
        <v>6.2789437000000001</v>
      </c>
      <c r="J6" s="83">
        <v>5.1369514900000004</v>
      </c>
      <c r="K6" s="83">
        <v>5.4355191299999994</v>
      </c>
      <c r="L6" s="83">
        <v>5.6498570700000004</v>
      </c>
      <c r="M6" s="83">
        <v>5.7780916800000002</v>
      </c>
      <c r="N6" s="83">
        <v>6.1396911200000002</v>
      </c>
      <c r="O6" s="83">
        <v>5.5818653199999995</v>
      </c>
      <c r="P6" s="83">
        <v>4.6776949199999995</v>
      </c>
      <c r="Q6" s="83">
        <v>5.2872212300000001</v>
      </c>
      <c r="R6" s="83">
        <v>4.8774370200000003</v>
      </c>
      <c r="S6" s="83">
        <v>17.924384231681007</v>
      </c>
      <c r="AF6" s="24"/>
      <c r="AL6" s="124" t="s">
        <v>324</v>
      </c>
      <c r="AM6" s="125">
        <f>+E64/D64-1</f>
        <v>1.2156103370561722E-2</v>
      </c>
      <c r="AN6" s="125">
        <f t="shared" ref="AN6:AZ6" si="1">+F64/E64-1</f>
        <v>1.4372022378593918E-2</v>
      </c>
      <c r="AO6" s="125">
        <f t="shared" si="1"/>
        <v>-1.3793955643209732E-2</v>
      </c>
      <c r="AP6" s="125">
        <f t="shared" si="1"/>
        <v>1.7925591593319634E-3</v>
      </c>
      <c r="AQ6" s="125">
        <f t="shared" si="1"/>
        <v>4.9413488426258034E-2</v>
      </c>
      <c r="AR6" s="125">
        <f t="shared" si="1"/>
        <v>-2.3371470062194755E-2</v>
      </c>
      <c r="AS6" s="125">
        <f t="shared" si="1"/>
        <v>-1.8618833948996438E-2</v>
      </c>
      <c r="AT6" s="125">
        <f t="shared" si="1"/>
        <v>2.9365900061639749E-4</v>
      </c>
      <c r="AU6" s="125">
        <f t="shared" si="1"/>
        <v>-1.5740474410822491E-3</v>
      </c>
      <c r="AV6" s="125">
        <f t="shared" si="1"/>
        <v>7.2628277359991777E-3</v>
      </c>
      <c r="AW6" s="125">
        <f t="shared" si="1"/>
        <v>-2.2927706553878102E-2</v>
      </c>
      <c r="AX6" s="125">
        <f t="shared" si="1"/>
        <v>3.2854692745765135E-4</v>
      </c>
      <c r="AY6" s="125">
        <f t="shared" si="1"/>
        <v>6.9404913208139574E-2</v>
      </c>
      <c r="AZ6" s="125">
        <f t="shared" si="1"/>
        <v>1.3749818122611224E-2</v>
      </c>
      <c r="BA6" s="124"/>
      <c r="BB6" s="124"/>
    </row>
    <row r="7" spans="1:54" s="24" customFormat="1" ht="22.5" customHeight="1" x14ac:dyDescent="0.25">
      <c r="B7" s="81"/>
      <c r="C7" s="81" t="s">
        <v>5</v>
      </c>
      <c r="D7" s="83">
        <v>0.7759332000000001</v>
      </c>
      <c r="E7" s="83">
        <v>0.71344839999999998</v>
      </c>
      <c r="F7" s="83">
        <v>0.80489310000000003</v>
      </c>
      <c r="G7" s="83">
        <v>0.85936479999999993</v>
      </c>
      <c r="H7" s="83">
        <v>0.56123140000000005</v>
      </c>
      <c r="I7" s="83">
        <v>0.76316470000000003</v>
      </c>
      <c r="J7" s="83">
        <v>0.84620680000000004</v>
      </c>
      <c r="K7" s="83">
        <v>0.81648399999999999</v>
      </c>
      <c r="L7" s="83">
        <v>0.77520829999999996</v>
      </c>
      <c r="M7" s="83">
        <v>0.85005350000000002</v>
      </c>
      <c r="N7" s="83">
        <v>0.82092589999999999</v>
      </c>
      <c r="O7" s="83">
        <v>0.75766210000000001</v>
      </c>
      <c r="P7" s="83">
        <v>0.84773589999999999</v>
      </c>
      <c r="Q7" s="83">
        <v>0.90537300000000009</v>
      </c>
      <c r="R7" s="83">
        <v>0.88318805</v>
      </c>
      <c r="S7" s="83">
        <v>3.2456804448966716</v>
      </c>
      <c r="AF7" s="115"/>
      <c r="AI7" s="115"/>
      <c r="AL7" s="25"/>
      <c r="AM7" s="25"/>
      <c r="AN7" s="25"/>
      <c r="AO7" s="25"/>
      <c r="AP7" s="25"/>
      <c r="AQ7" s="25"/>
      <c r="AR7" s="25"/>
      <c r="AS7" s="25"/>
      <c r="AT7" s="25"/>
      <c r="AU7" s="25"/>
      <c r="AV7" s="25"/>
      <c r="AW7" s="25"/>
      <c r="AX7" s="25"/>
      <c r="AY7" s="25"/>
      <c r="AZ7" s="25"/>
      <c r="BA7" s="25"/>
      <c r="BB7" s="25"/>
    </row>
    <row r="8" spans="1:54" s="24" customFormat="1" ht="22.5" customHeight="1" x14ac:dyDescent="0.25">
      <c r="B8" s="81"/>
      <c r="C8" s="81" t="s">
        <v>1</v>
      </c>
      <c r="D8" s="83">
        <v>0</v>
      </c>
      <c r="E8" s="83">
        <v>0</v>
      </c>
      <c r="F8" s="83">
        <v>0</v>
      </c>
      <c r="G8" s="83">
        <v>0</v>
      </c>
      <c r="H8" s="83">
        <v>0</v>
      </c>
      <c r="I8" s="83">
        <v>0</v>
      </c>
      <c r="J8" s="83">
        <v>0</v>
      </c>
      <c r="K8" s="83">
        <v>0</v>
      </c>
      <c r="L8" s="83">
        <v>0</v>
      </c>
      <c r="M8" s="83">
        <v>0</v>
      </c>
      <c r="N8" s="83">
        <v>0</v>
      </c>
      <c r="O8" s="83">
        <v>0</v>
      </c>
      <c r="P8" s="83">
        <v>0</v>
      </c>
      <c r="Q8" s="83">
        <v>0</v>
      </c>
      <c r="R8" s="83">
        <v>0</v>
      </c>
      <c r="S8" s="83">
        <v>0</v>
      </c>
      <c r="AF8" s="115"/>
      <c r="AL8" s="25"/>
      <c r="AM8" s="25"/>
      <c r="AN8" s="25"/>
      <c r="AO8" s="25"/>
      <c r="AP8" s="25"/>
      <c r="AQ8" s="25"/>
      <c r="AR8" s="25"/>
      <c r="AS8" s="25"/>
      <c r="AT8" s="25"/>
      <c r="AU8" s="25"/>
      <c r="AV8" s="25"/>
      <c r="AW8" s="25"/>
      <c r="AX8" s="25"/>
      <c r="AY8" s="25"/>
      <c r="AZ8" s="25"/>
      <c r="BA8" s="25"/>
      <c r="BB8" s="25"/>
    </row>
    <row r="9" spans="1:54" s="24" customFormat="1" ht="22.5" customHeight="1" x14ac:dyDescent="0.25">
      <c r="B9" s="81"/>
      <c r="C9" s="81" t="s">
        <v>6</v>
      </c>
      <c r="D9" s="83">
        <v>11.669167999999999</v>
      </c>
      <c r="E9" s="83">
        <v>10.265734</v>
      </c>
      <c r="F9" s="83">
        <v>11.494415999999999</v>
      </c>
      <c r="G9" s="83">
        <v>11.957784</v>
      </c>
      <c r="H9" s="83">
        <v>10.774338</v>
      </c>
      <c r="I9" s="83">
        <v>10.039554000000001</v>
      </c>
      <c r="J9" s="83">
        <v>10.343994</v>
      </c>
      <c r="K9" s="83">
        <v>12.188263999999998</v>
      </c>
      <c r="L9" s="83">
        <v>11.019868000000001</v>
      </c>
      <c r="M9" s="83">
        <v>11.65042</v>
      </c>
      <c r="N9" s="83">
        <v>11.807971999999999</v>
      </c>
      <c r="O9" s="83">
        <v>12.298515999999999</v>
      </c>
      <c r="P9" s="83">
        <v>12.197896</v>
      </c>
      <c r="Q9" s="83">
        <v>11.936449660000001</v>
      </c>
      <c r="R9" s="83">
        <v>10.770632040000001</v>
      </c>
      <c r="S9" s="83">
        <v>39.581638124978646</v>
      </c>
      <c r="AF9" s="115"/>
      <c r="AL9" s="25"/>
      <c r="AM9" s="25"/>
      <c r="AN9" s="25"/>
      <c r="AO9" s="25"/>
      <c r="AP9" s="25"/>
      <c r="AQ9" s="25"/>
      <c r="AR9" s="25"/>
      <c r="AS9" s="25"/>
      <c r="AT9" s="25"/>
      <c r="AU9" s="25"/>
      <c r="AV9" s="25"/>
      <c r="AW9" s="25"/>
      <c r="AX9" s="25"/>
      <c r="AY9" s="25"/>
      <c r="AZ9" s="25"/>
      <c r="BA9" s="25"/>
      <c r="BB9" s="25"/>
    </row>
    <row r="10" spans="1:54" s="24" customFormat="1" ht="22.5" customHeight="1" x14ac:dyDescent="0.25">
      <c r="B10" s="81"/>
      <c r="C10" s="81" t="s">
        <v>7</v>
      </c>
      <c r="D10" s="83">
        <v>1.3692315100000001</v>
      </c>
      <c r="E10" s="83">
        <v>1.3481125899999999</v>
      </c>
      <c r="F10" s="83">
        <v>1.3428683399999999</v>
      </c>
      <c r="G10" s="83">
        <v>1.4468463600000001</v>
      </c>
      <c r="H10" s="83">
        <v>1.42644905</v>
      </c>
      <c r="I10" s="83">
        <v>1.7651750500000001</v>
      </c>
      <c r="J10" s="83">
        <v>1.7653460999999999</v>
      </c>
      <c r="K10" s="83">
        <v>1.73754407</v>
      </c>
      <c r="L10" s="83">
        <v>1.64591109</v>
      </c>
      <c r="M10" s="83">
        <v>1.4032434900000001</v>
      </c>
      <c r="N10" s="83">
        <v>1.52748883</v>
      </c>
      <c r="O10" s="83">
        <v>1.7121687800000001</v>
      </c>
      <c r="P10" s="83">
        <v>1.91645303</v>
      </c>
      <c r="Q10" s="83">
        <v>1.9604202399999999</v>
      </c>
      <c r="R10" s="83">
        <v>2.0053961400000002</v>
      </c>
      <c r="S10" s="83">
        <v>7.3697498917351387</v>
      </c>
      <c r="AL10" s="25"/>
      <c r="AM10" s="25"/>
      <c r="AN10" s="25"/>
      <c r="AO10" s="25"/>
      <c r="AP10" s="25"/>
      <c r="AQ10" s="25"/>
      <c r="AR10" s="25"/>
      <c r="AS10" s="25"/>
      <c r="AT10" s="25"/>
      <c r="AU10" s="25"/>
      <c r="AV10" s="25"/>
      <c r="AW10" s="25"/>
      <c r="AX10" s="25"/>
      <c r="AY10" s="25"/>
      <c r="AZ10" s="25"/>
      <c r="BA10" s="25"/>
      <c r="BB10" s="25"/>
    </row>
    <row r="11" spans="1:54" s="24" customFormat="1" ht="22.5" customHeight="1" x14ac:dyDescent="0.25">
      <c r="B11" s="81"/>
      <c r="C11" s="126" t="s">
        <v>18</v>
      </c>
      <c r="D11" s="83">
        <v>4.2914000000000001E-2</v>
      </c>
      <c r="E11" s="83">
        <v>5.4695999999999995E-2</v>
      </c>
      <c r="F11" s="83">
        <v>7.6712000000000002E-2</v>
      </c>
      <c r="G11" s="83">
        <v>7.8518000000000004E-2</v>
      </c>
      <c r="H11" s="83">
        <v>8.4021999999999999E-2</v>
      </c>
      <c r="I11" s="83">
        <v>7.5593999999999995E-2</v>
      </c>
      <c r="J11" s="83">
        <v>0.11033799999999999</v>
      </c>
      <c r="K11" s="83">
        <v>0.133128</v>
      </c>
      <c r="L11" s="83">
        <v>0.16176599999999999</v>
      </c>
      <c r="M11" s="83">
        <v>0.190662</v>
      </c>
      <c r="N11" s="83">
        <v>0.21628999999999998</v>
      </c>
      <c r="O11" s="83">
        <v>0.181976</v>
      </c>
      <c r="P11" s="83">
        <v>0.24527199999999999</v>
      </c>
      <c r="Q11" s="83">
        <v>0.33361224</v>
      </c>
      <c r="R11" s="83">
        <v>0.47652677999999998</v>
      </c>
      <c r="S11" s="83">
        <v>1.7512166874490414</v>
      </c>
      <c r="AL11" s="25"/>
      <c r="AM11" s="25"/>
      <c r="AN11" s="25"/>
      <c r="AO11" s="25"/>
      <c r="AP11" s="25"/>
      <c r="AQ11" s="25"/>
      <c r="AR11" s="25"/>
      <c r="AS11" s="25"/>
      <c r="AT11" s="25"/>
      <c r="AU11" s="25"/>
      <c r="AV11" s="25"/>
      <c r="AW11" s="25"/>
      <c r="AX11" s="25"/>
      <c r="AY11" s="25"/>
      <c r="AZ11" s="25"/>
      <c r="BA11" s="25"/>
      <c r="BB11" s="25"/>
    </row>
    <row r="12" spans="1:54" s="24" customFormat="1" ht="27" customHeight="1" x14ac:dyDescent="0.25">
      <c r="A12" s="23"/>
      <c r="B12" s="77"/>
      <c r="C12" s="78" t="s">
        <v>19</v>
      </c>
      <c r="D12" s="79">
        <v>-0.99996292999999525</v>
      </c>
      <c r="E12" s="79">
        <v>0.11040665999999888</v>
      </c>
      <c r="F12" s="79">
        <v>-0.81607046999999966</v>
      </c>
      <c r="G12" s="79">
        <v>-1.1410390200000009</v>
      </c>
      <c r="H12" s="79">
        <v>-0.73755835000000047</v>
      </c>
      <c r="I12" s="79">
        <v>0.67152258999999859</v>
      </c>
      <c r="J12" s="79">
        <v>-0.24346702999999792</v>
      </c>
      <c r="K12" s="79">
        <v>-1.5085513400000004</v>
      </c>
      <c r="L12" s="79">
        <v>-0.40282134999999997</v>
      </c>
      <c r="M12" s="79">
        <v>-1.3145022700000055</v>
      </c>
      <c r="N12" s="79">
        <v>-1.230401950000001</v>
      </c>
      <c r="O12" s="79">
        <v>-1.3798894599999976</v>
      </c>
      <c r="P12" s="79">
        <v>-1.2726737399999983</v>
      </c>
      <c r="Q12" s="79">
        <v>-0.84557608000000428</v>
      </c>
      <c r="R12" s="79">
        <v>3.0931489999996842E-2</v>
      </c>
      <c r="S12" s="79">
        <v>0.11367197758677407</v>
      </c>
      <c r="T12" s="23"/>
      <c r="AL12" s="25"/>
      <c r="AM12" s="25"/>
      <c r="AN12" s="25"/>
      <c r="AO12" s="25"/>
      <c r="AP12" s="25"/>
      <c r="AQ12" s="25"/>
      <c r="AR12" s="25"/>
      <c r="AS12" s="25"/>
      <c r="AT12" s="25"/>
      <c r="AU12" s="25"/>
      <c r="AV12" s="25"/>
      <c r="AW12" s="25"/>
      <c r="AX12" s="25"/>
      <c r="AY12" s="25"/>
      <c r="AZ12" s="25"/>
      <c r="BA12" s="25"/>
      <c r="BB12" s="25"/>
    </row>
    <row r="13" spans="1:54" s="18" customFormat="1" ht="36" customHeight="1" x14ac:dyDescent="0.25">
      <c r="A13" s="17"/>
      <c r="B13" s="191" t="s">
        <v>257</v>
      </c>
      <c r="C13" s="191"/>
      <c r="D13" s="80">
        <v>20.570676550000002</v>
      </c>
      <c r="E13" s="80">
        <v>20.48715666</v>
      </c>
      <c r="F13" s="80">
        <v>20.949034469999997</v>
      </c>
      <c r="G13" s="80">
        <v>21.033492679999998</v>
      </c>
      <c r="H13" s="80">
        <v>20.083197990000002</v>
      </c>
      <c r="I13" s="80">
        <v>21.43732073</v>
      </c>
      <c r="J13" s="80">
        <v>20.84680088</v>
      </c>
      <c r="K13" s="80">
        <v>20.896576980000003</v>
      </c>
      <c r="L13" s="80">
        <v>20.695658729999998</v>
      </c>
      <c r="M13" s="80">
        <v>20.157373029999999</v>
      </c>
      <c r="N13" s="80">
        <v>20.498314460000003</v>
      </c>
      <c r="O13" s="80">
        <v>20.650674910000003</v>
      </c>
      <c r="P13" s="80">
        <v>20.777275119999999</v>
      </c>
      <c r="Q13" s="80">
        <v>21.097965720000001</v>
      </c>
      <c r="R13" s="80">
        <v>20.63745368</v>
      </c>
      <c r="S13" s="80">
        <v>100</v>
      </c>
      <c r="T13" s="17"/>
      <c r="AA13" s="19"/>
      <c r="AB13" s="19"/>
      <c r="AC13" s="19"/>
      <c r="AD13" s="19"/>
      <c r="AE13" s="19"/>
      <c r="AI13" s="14"/>
      <c r="AL13" s="21"/>
      <c r="AM13" s="21"/>
      <c r="AN13" s="21"/>
      <c r="AO13" s="21"/>
      <c r="AP13" s="21"/>
      <c r="AQ13" s="21"/>
      <c r="AR13" s="21"/>
      <c r="AS13" s="21"/>
      <c r="AT13" s="21"/>
      <c r="AU13" s="21"/>
      <c r="AV13" s="21"/>
      <c r="AW13" s="21"/>
      <c r="AX13" s="21"/>
      <c r="AY13" s="21"/>
      <c r="AZ13" s="21"/>
      <c r="BA13" s="21"/>
      <c r="BB13" s="21"/>
    </row>
    <row r="14" spans="1:54" s="24" customFormat="1" ht="22.5" customHeight="1" x14ac:dyDescent="0.25">
      <c r="B14" s="81"/>
      <c r="C14" s="81" t="s">
        <v>4</v>
      </c>
      <c r="D14" s="83">
        <v>8.1861990000000002</v>
      </c>
      <c r="E14" s="83">
        <v>8.5298377999999992</v>
      </c>
      <c r="F14" s="83">
        <v>8.7094837999999992</v>
      </c>
      <c r="G14" s="83">
        <v>8.3982095999999995</v>
      </c>
      <c r="H14" s="83">
        <v>8.209034299999999</v>
      </c>
      <c r="I14" s="83">
        <v>8.4507307999999988</v>
      </c>
      <c r="J14" s="83">
        <v>8.3110224000000006</v>
      </c>
      <c r="K14" s="83">
        <v>8.172927099999999</v>
      </c>
      <c r="L14" s="83">
        <v>7.9381528000000001</v>
      </c>
      <c r="M14" s="83">
        <v>7.7828884</v>
      </c>
      <c r="N14" s="83">
        <v>7.7901328999999997</v>
      </c>
      <c r="O14" s="83">
        <v>7.6059340000000004</v>
      </c>
      <c r="P14" s="83">
        <v>7.3644438000000001</v>
      </c>
      <c r="Q14" s="83">
        <v>7.6187034100000002</v>
      </c>
      <c r="R14" s="83">
        <v>7.2586235500000003</v>
      </c>
      <c r="S14" s="83">
        <v>35.172088875646601</v>
      </c>
      <c r="AL14" s="25"/>
      <c r="AM14" s="25"/>
      <c r="AN14" s="25"/>
      <c r="AO14" s="25"/>
      <c r="AP14" s="25"/>
      <c r="AQ14" s="25"/>
      <c r="AR14" s="25"/>
      <c r="AS14" s="25"/>
      <c r="AT14" s="25"/>
      <c r="AU14" s="25"/>
      <c r="AV14" s="25"/>
      <c r="AW14" s="25"/>
      <c r="AX14" s="25"/>
      <c r="AY14" s="25"/>
      <c r="AZ14" s="25"/>
      <c r="BA14" s="25"/>
      <c r="BB14" s="25"/>
    </row>
    <row r="15" spans="1:54" s="115" customFormat="1" ht="22.5" customHeight="1" x14ac:dyDescent="0.25">
      <c r="B15" s="121"/>
      <c r="C15" s="81" t="s">
        <v>0</v>
      </c>
      <c r="D15" s="83">
        <v>0.7892200800000001</v>
      </c>
      <c r="E15" s="83">
        <v>0.76968955999999999</v>
      </c>
      <c r="F15" s="83">
        <v>0.69168557999999991</v>
      </c>
      <c r="G15" s="83">
        <v>0.85238292999999998</v>
      </c>
      <c r="H15" s="83">
        <v>0.69882306000000005</v>
      </c>
      <c r="I15" s="83">
        <v>0.79339395000000001</v>
      </c>
      <c r="J15" s="83">
        <v>0.86203323999999992</v>
      </c>
      <c r="K15" s="83">
        <v>0.85247145000000002</v>
      </c>
      <c r="L15" s="83">
        <v>0.89941521999999996</v>
      </c>
      <c r="M15" s="83">
        <v>0.94033484999999994</v>
      </c>
      <c r="N15" s="83">
        <v>0.97853592</v>
      </c>
      <c r="O15" s="83">
        <v>0.86340625999999998</v>
      </c>
      <c r="P15" s="83">
        <v>0.99367996000000003</v>
      </c>
      <c r="Q15" s="83">
        <v>0.89175590999999998</v>
      </c>
      <c r="R15" s="83">
        <v>0.80125511999999999</v>
      </c>
      <c r="S15" s="83">
        <v>3.8825289806780079</v>
      </c>
      <c r="AF15" s="24"/>
      <c r="AG15" s="24"/>
      <c r="AH15" s="24"/>
      <c r="AI15" s="24"/>
      <c r="AL15" s="124"/>
      <c r="AM15" s="124"/>
      <c r="AN15" s="124"/>
      <c r="AO15" s="124"/>
      <c r="AP15" s="124"/>
      <c r="AQ15" s="124"/>
      <c r="AR15" s="124"/>
      <c r="AS15" s="124"/>
      <c r="AT15" s="124"/>
      <c r="AU15" s="124"/>
      <c r="AV15" s="124"/>
      <c r="AW15" s="124"/>
      <c r="AX15" s="124"/>
      <c r="AY15" s="124"/>
      <c r="AZ15" s="124"/>
      <c r="BA15" s="124"/>
      <c r="BB15" s="124"/>
    </row>
    <row r="16" spans="1:54" s="24" customFormat="1" ht="22.5" customHeight="1" x14ac:dyDescent="0.25">
      <c r="B16" s="81"/>
      <c r="C16" s="81" t="s">
        <v>5</v>
      </c>
      <c r="D16" s="83">
        <v>0.74114673000000009</v>
      </c>
      <c r="E16" s="83">
        <v>0.64719888000000003</v>
      </c>
      <c r="F16" s="83">
        <v>0.71816480000000005</v>
      </c>
      <c r="G16" s="83">
        <v>0.73647499999999999</v>
      </c>
      <c r="H16" s="83">
        <v>0.52273504999999998</v>
      </c>
      <c r="I16" s="83">
        <v>0.67966722000000002</v>
      </c>
      <c r="J16" s="83">
        <v>0.70265108999999992</v>
      </c>
      <c r="K16" s="83">
        <v>0.72973208999999994</v>
      </c>
      <c r="L16" s="83">
        <v>0.73050268000000007</v>
      </c>
      <c r="M16" s="83">
        <v>0.73874228000000008</v>
      </c>
      <c r="N16" s="83">
        <v>0.71914061000000007</v>
      </c>
      <c r="O16" s="83">
        <v>0.74184190999999999</v>
      </c>
      <c r="P16" s="83">
        <v>0.76756793000000001</v>
      </c>
      <c r="Q16" s="83">
        <v>0.72791333999999996</v>
      </c>
      <c r="R16" s="83">
        <v>0.70698368</v>
      </c>
      <c r="S16" s="83">
        <v>3.4257311534762946</v>
      </c>
      <c r="X16" s="127"/>
      <c r="AF16" s="128"/>
      <c r="AI16" s="115"/>
      <c r="AL16" s="25"/>
      <c r="AM16" s="25"/>
      <c r="AN16" s="25"/>
      <c r="AO16" s="25"/>
      <c r="AP16" s="25"/>
      <c r="AQ16" s="25"/>
      <c r="AR16" s="25"/>
      <c r="AS16" s="25"/>
      <c r="AT16" s="25"/>
      <c r="AU16" s="25"/>
      <c r="AV16" s="25"/>
      <c r="AW16" s="25"/>
      <c r="AX16" s="25"/>
      <c r="AY16" s="25"/>
      <c r="AZ16" s="25"/>
      <c r="BA16" s="25"/>
      <c r="BB16" s="25"/>
    </row>
    <row r="17" spans="1:54" s="24" customFormat="1" ht="22.5" customHeight="1" x14ac:dyDescent="0.25">
      <c r="B17" s="81"/>
      <c r="C17" s="81" t="s">
        <v>9</v>
      </c>
      <c r="D17" s="83">
        <v>9.5225220000000004</v>
      </c>
      <c r="E17" s="83">
        <v>9.2363140000000001</v>
      </c>
      <c r="F17" s="83">
        <v>9.5159000000000002</v>
      </c>
      <c r="G17" s="83">
        <v>9.6338059999999999</v>
      </c>
      <c r="H17" s="83">
        <v>9.2266820000000003</v>
      </c>
      <c r="I17" s="83">
        <v>9.7339959999999994</v>
      </c>
      <c r="J17" s="83">
        <v>9.2577279999999984</v>
      </c>
      <c r="K17" s="83">
        <v>9.4871759999999998</v>
      </c>
      <c r="L17" s="83">
        <v>9.5459139999999998</v>
      </c>
      <c r="M17" s="83">
        <v>9.3380519999999994</v>
      </c>
      <c r="N17" s="83">
        <v>9.5526219999999995</v>
      </c>
      <c r="O17" s="83">
        <v>9.7734699999999997</v>
      </c>
      <c r="P17" s="83">
        <v>9.7778559999999999</v>
      </c>
      <c r="Q17" s="83">
        <v>9.9440020699999998</v>
      </c>
      <c r="R17" s="83">
        <v>9.8902765299999995</v>
      </c>
      <c r="S17" s="83">
        <v>47.923918732206694</v>
      </c>
      <c r="X17" s="127"/>
      <c r="AF17" s="128"/>
      <c r="AG17" s="115"/>
      <c r="AH17" s="115"/>
      <c r="AL17" s="25"/>
      <c r="AM17" s="25"/>
      <c r="AN17" s="25"/>
      <c r="AO17" s="25"/>
      <c r="AP17" s="25"/>
      <c r="AQ17" s="25"/>
      <c r="AR17" s="25"/>
      <c r="AS17" s="25"/>
      <c r="AT17" s="25"/>
      <c r="AU17" s="25"/>
      <c r="AV17" s="25"/>
      <c r="AW17" s="25"/>
      <c r="AX17" s="25"/>
      <c r="AY17" s="25"/>
      <c r="AZ17" s="25"/>
      <c r="BA17" s="25"/>
      <c r="BB17" s="25"/>
    </row>
    <row r="18" spans="1:54" s="24" customFormat="1" ht="22.5" customHeight="1" x14ac:dyDescent="0.25">
      <c r="B18" s="81"/>
      <c r="C18" s="81" t="s">
        <v>10</v>
      </c>
      <c r="D18" s="83">
        <v>0.20851605000000001</v>
      </c>
      <c r="E18" s="83">
        <v>0.22509224</v>
      </c>
      <c r="F18" s="83">
        <v>0.24811738</v>
      </c>
      <c r="G18" s="83">
        <v>0.26278277000000005</v>
      </c>
      <c r="H18" s="83">
        <v>0.29751155999999995</v>
      </c>
      <c r="I18" s="83">
        <v>0.37826674999999998</v>
      </c>
      <c r="J18" s="83">
        <v>0.33013846999999996</v>
      </c>
      <c r="K18" s="83">
        <v>0.37389578999999995</v>
      </c>
      <c r="L18" s="83">
        <v>0.41729484</v>
      </c>
      <c r="M18" s="83">
        <v>0.39770914000000002</v>
      </c>
      <c r="N18" s="83">
        <v>0.42859244000000002</v>
      </c>
      <c r="O18" s="83">
        <v>0.46623520000000002</v>
      </c>
      <c r="P18" s="83">
        <v>0.49009631999999997</v>
      </c>
      <c r="Q18" s="83">
        <v>0.51626651000000001</v>
      </c>
      <c r="R18" s="83">
        <v>0.54769142000000004</v>
      </c>
      <c r="S18" s="83">
        <v>2.6538711048968908</v>
      </c>
      <c r="AF18" s="128"/>
      <c r="AL18" s="25"/>
      <c r="AM18" s="25"/>
      <c r="AN18" s="25"/>
      <c r="AO18" s="25"/>
      <c r="AP18" s="25"/>
      <c r="AQ18" s="25"/>
      <c r="AR18" s="25"/>
      <c r="AS18" s="25"/>
      <c r="AT18" s="25"/>
      <c r="AU18" s="25"/>
      <c r="AV18" s="25"/>
      <c r="AW18" s="25"/>
      <c r="AX18" s="25"/>
      <c r="AY18" s="25"/>
      <c r="AZ18" s="25"/>
      <c r="BA18" s="25"/>
      <c r="BB18" s="25"/>
    </row>
    <row r="19" spans="1:54" s="24" customFormat="1" ht="27" customHeight="1" x14ac:dyDescent="0.25">
      <c r="B19" s="81"/>
      <c r="C19" s="82" t="s">
        <v>7</v>
      </c>
      <c r="D19" s="83">
        <v>1.1230727</v>
      </c>
      <c r="E19" s="83">
        <v>1.0790241799999998</v>
      </c>
      <c r="F19" s="83">
        <v>1.06568291</v>
      </c>
      <c r="G19" s="83">
        <v>1.14983638</v>
      </c>
      <c r="H19" s="83">
        <v>1.1284120200000001</v>
      </c>
      <c r="I19" s="83">
        <v>1.40126602</v>
      </c>
      <c r="J19" s="83">
        <v>1.38322769</v>
      </c>
      <c r="K19" s="83">
        <v>1.2803745600000001</v>
      </c>
      <c r="L19" s="83">
        <v>1.1643792000000002</v>
      </c>
      <c r="M19" s="83">
        <v>0.95964635999999992</v>
      </c>
      <c r="N19" s="83">
        <v>1.0292905999999999</v>
      </c>
      <c r="O19" s="83">
        <v>1.1997875499999999</v>
      </c>
      <c r="P19" s="83">
        <v>1.38363112</v>
      </c>
      <c r="Q19" s="83">
        <v>1.39932447</v>
      </c>
      <c r="R19" s="83">
        <v>1.4326233900000001</v>
      </c>
      <c r="S19" s="83">
        <v>6.9418612015511014</v>
      </c>
      <c r="AL19" s="25"/>
      <c r="AM19" s="25"/>
      <c r="AN19" s="25"/>
      <c r="AO19" s="25"/>
      <c r="AP19" s="25"/>
      <c r="AQ19" s="25"/>
      <c r="AR19" s="25"/>
      <c r="AS19" s="25"/>
      <c r="AT19" s="25"/>
      <c r="AU19" s="25"/>
      <c r="AV19" s="25"/>
      <c r="AW19" s="25"/>
      <c r="AX19" s="25"/>
      <c r="AY19" s="25"/>
      <c r="AZ19" s="25"/>
      <c r="BA19" s="25"/>
      <c r="BB19" s="25"/>
    </row>
    <row r="20" spans="1:54" s="18" customFormat="1" ht="36" customHeight="1" x14ac:dyDescent="0.25">
      <c r="A20" s="17"/>
      <c r="B20" s="191" t="s">
        <v>258</v>
      </c>
      <c r="C20" s="191"/>
      <c r="D20" s="80">
        <v>11.868774</v>
      </c>
      <c r="E20" s="80">
        <v>10.456052</v>
      </c>
      <c r="F20" s="80">
        <v>11.798512000000001</v>
      </c>
      <c r="G20" s="80">
        <v>12.223523999999999</v>
      </c>
      <c r="H20" s="80">
        <v>11.332477999999998</v>
      </c>
      <c r="I20" s="80">
        <v>10.63218</v>
      </c>
      <c r="J20" s="80">
        <v>10.968354</v>
      </c>
      <c r="K20" s="80">
        <v>12.699018000000001</v>
      </c>
      <c r="L20" s="80">
        <v>11.530192</v>
      </c>
      <c r="M20" s="80">
        <v>12.20942</v>
      </c>
      <c r="N20" s="80">
        <v>12.430956</v>
      </c>
      <c r="O20" s="80">
        <v>12.868180000000001</v>
      </c>
      <c r="P20" s="80">
        <v>12.844873999999999</v>
      </c>
      <c r="Q20" s="80">
        <v>12.63762356</v>
      </c>
      <c r="R20" s="80">
        <v>11.586789039999999</v>
      </c>
      <c r="S20" s="80">
        <v>100</v>
      </c>
      <c r="T20" s="17"/>
      <c r="Y20" s="26"/>
      <c r="AA20" s="19"/>
      <c r="AB20" s="19"/>
      <c r="AC20" s="19"/>
      <c r="AD20" s="19"/>
      <c r="AE20" s="19"/>
      <c r="AI20" s="14"/>
      <c r="AL20" s="21"/>
      <c r="AM20" s="21"/>
      <c r="AN20" s="21"/>
      <c r="AO20" s="21"/>
      <c r="AP20" s="21"/>
      <c r="AQ20" s="21"/>
      <c r="AR20" s="21"/>
      <c r="AS20" s="21"/>
      <c r="AT20" s="21"/>
      <c r="AU20" s="21"/>
      <c r="AV20" s="21"/>
      <c r="AW20" s="21"/>
      <c r="AX20" s="21"/>
      <c r="AY20" s="21"/>
      <c r="AZ20" s="21"/>
      <c r="BA20" s="21"/>
      <c r="BB20" s="21"/>
    </row>
    <row r="21" spans="1:54" s="24" customFormat="1" ht="22.5" customHeight="1" x14ac:dyDescent="0.25">
      <c r="B21" s="81"/>
      <c r="C21" s="81" t="s">
        <v>4</v>
      </c>
      <c r="D21" s="83">
        <v>1.9780000000000002E-3</v>
      </c>
      <c r="E21" s="83">
        <v>2.4940000000000001E-3</v>
      </c>
      <c r="F21" s="83">
        <v>3.0099999999999997E-3</v>
      </c>
      <c r="G21" s="83">
        <v>2.8380000000000002E-3</v>
      </c>
      <c r="H21" s="83">
        <v>2.5800000000000003E-3</v>
      </c>
      <c r="I21" s="83">
        <v>2.666E-3</v>
      </c>
      <c r="J21" s="83">
        <v>2.408E-3</v>
      </c>
      <c r="K21" s="83">
        <v>3.0099999999999997E-3</v>
      </c>
      <c r="L21" s="83">
        <v>3.1819999999999999E-3</v>
      </c>
      <c r="M21" s="83">
        <v>2.4940000000000001E-3</v>
      </c>
      <c r="N21" s="83">
        <v>1.9780000000000002E-3</v>
      </c>
      <c r="O21" s="83">
        <v>2.5800000000000003E-3</v>
      </c>
      <c r="P21" s="83">
        <v>2.408E-3</v>
      </c>
      <c r="Q21" s="83">
        <v>2.44868E-3</v>
      </c>
      <c r="R21" s="83">
        <v>2.3350800000000002E-3</v>
      </c>
      <c r="S21" s="83">
        <v>2.0152951710252252E-2</v>
      </c>
      <c r="AL21" s="25"/>
      <c r="AM21" s="25"/>
      <c r="AN21" s="25"/>
      <c r="AO21" s="25"/>
      <c r="AP21" s="25"/>
      <c r="AQ21" s="25"/>
      <c r="AR21" s="25"/>
      <c r="AS21" s="25"/>
      <c r="AT21" s="25"/>
      <c r="AU21" s="25"/>
      <c r="AV21" s="25"/>
      <c r="AW21" s="25"/>
      <c r="AX21" s="25"/>
      <c r="AY21" s="25"/>
      <c r="AZ21" s="25"/>
      <c r="BA21" s="25"/>
      <c r="BB21" s="25"/>
    </row>
    <row r="22" spans="1:54" s="115" customFormat="1" ht="22.5" customHeight="1" x14ac:dyDescent="0.25">
      <c r="B22" s="121"/>
      <c r="C22" s="81" t="s">
        <v>0</v>
      </c>
      <c r="D22" s="83">
        <v>3.2250000000000001E-2</v>
      </c>
      <c r="E22" s="83">
        <v>4.0506E-2</v>
      </c>
      <c r="F22" s="83">
        <v>6.5703999999999999E-2</v>
      </c>
      <c r="G22" s="83">
        <v>3.7840000000000006E-2</v>
      </c>
      <c r="H22" s="83">
        <v>0.364124</v>
      </c>
      <c r="I22" s="83">
        <v>0.41838999999999998</v>
      </c>
      <c r="J22" s="83">
        <v>0.34890199999999999</v>
      </c>
      <c r="K22" s="83">
        <v>0.226438</v>
      </c>
      <c r="L22" s="83">
        <v>0.210786</v>
      </c>
      <c r="M22" s="83">
        <v>0.223686</v>
      </c>
      <c r="N22" s="83">
        <v>0.22351400000000002</v>
      </c>
      <c r="O22" s="83">
        <v>0.22359999999999999</v>
      </c>
      <c r="P22" s="83">
        <v>0.216806</v>
      </c>
      <c r="Q22" s="83">
        <v>0.23147483999999999</v>
      </c>
      <c r="R22" s="83">
        <v>0.21655718999999998</v>
      </c>
      <c r="S22" s="83">
        <v>1.8690008875832609</v>
      </c>
      <c r="AL22" s="124"/>
      <c r="AM22" s="124"/>
      <c r="AN22" s="124"/>
      <c r="AO22" s="124"/>
      <c r="AP22" s="124"/>
      <c r="AQ22" s="124"/>
      <c r="AR22" s="124"/>
      <c r="AS22" s="124"/>
      <c r="AT22" s="124"/>
      <c r="AU22" s="124"/>
      <c r="AV22" s="124"/>
      <c r="AW22" s="124"/>
      <c r="AX22" s="124"/>
      <c r="AY22" s="124"/>
      <c r="AZ22" s="124"/>
      <c r="BA22" s="124"/>
      <c r="BB22" s="124"/>
    </row>
    <row r="23" spans="1:54" s="24" customFormat="1" ht="22.5" customHeight="1" x14ac:dyDescent="0.25">
      <c r="B23" s="81"/>
      <c r="C23" s="81" t="s">
        <v>5</v>
      </c>
      <c r="D23" s="83">
        <v>1.1352000000000001E-2</v>
      </c>
      <c r="E23" s="83">
        <v>1.1782000000000001E-2</v>
      </c>
      <c r="F23" s="83">
        <v>1.1782000000000001E-2</v>
      </c>
      <c r="G23" s="83">
        <v>1.1438E-2</v>
      </c>
      <c r="H23" s="83">
        <v>8.4280000000000015E-3</v>
      </c>
      <c r="I23" s="83">
        <v>1.1609999999999999E-2</v>
      </c>
      <c r="J23" s="83">
        <v>1.2126E-2</v>
      </c>
      <c r="K23" s="83">
        <v>1.4362E-2</v>
      </c>
      <c r="L23" s="83">
        <v>1.29E-2</v>
      </c>
      <c r="M23" s="83">
        <v>1.3502E-2</v>
      </c>
      <c r="N23" s="83">
        <v>1.2986000000000001E-2</v>
      </c>
      <c r="O23" s="83">
        <v>1.2555999999999999E-2</v>
      </c>
      <c r="P23" s="83">
        <v>1.5996E-2</v>
      </c>
      <c r="Q23" s="83">
        <v>1.538815E-2</v>
      </c>
      <c r="R23" s="83">
        <v>1.6076879999999998E-2</v>
      </c>
      <c r="S23" s="83">
        <v>0.13875181419545374</v>
      </c>
      <c r="AL23" s="25"/>
      <c r="AM23" s="25"/>
      <c r="AN23" s="25"/>
      <c r="AO23" s="25"/>
      <c r="AP23" s="25"/>
      <c r="AQ23" s="25"/>
      <c r="AR23" s="25"/>
      <c r="AS23" s="25"/>
      <c r="AT23" s="25"/>
      <c r="AU23" s="25"/>
      <c r="AV23" s="25"/>
      <c r="AW23" s="25"/>
      <c r="AX23" s="25"/>
      <c r="AY23" s="25"/>
      <c r="AZ23" s="25"/>
      <c r="BA23" s="25"/>
      <c r="BB23" s="25"/>
    </row>
    <row r="24" spans="1:54" s="24" customFormat="1" ht="22.5" customHeight="1" x14ac:dyDescent="0.25">
      <c r="B24" s="81"/>
      <c r="C24" s="81" t="s">
        <v>1</v>
      </c>
      <c r="D24" s="83">
        <v>0</v>
      </c>
      <c r="E24" s="83">
        <v>0</v>
      </c>
      <c r="F24" s="83">
        <v>0</v>
      </c>
      <c r="G24" s="83">
        <v>0</v>
      </c>
      <c r="H24" s="83">
        <v>0</v>
      </c>
      <c r="I24" s="83">
        <v>0</v>
      </c>
      <c r="J24" s="83">
        <v>0</v>
      </c>
      <c r="K24" s="83">
        <v>0</v>
      </c>
      <c r="L24" s="83">
        <v>0</v>
      </c>
      <c r="M24" s="83">
        <v>0</v>
      </c>
      <c r="N24" s="83">
        <v>0</v>
      </c>
      <c r="O24" s="83">
        <v>0</v>
      </c>
      <c r="P24" s="83">
        <v>0</v>
      </c>
      <c r="Q24" s="83">
        <v>0</v>
      </c>
      <c r="R24" s="83">
        <v>0</v>
      </c>
      <c r="S24" s="83">
        <v>0</v>
      </c>
      <c r="AL24" s="25"/>
      <c r="AM24" s="25"/>
      <c r="AN24" s="25"/>
      <c r="AO24" s="25"/>
      <c r="AP24" s="25"/>
      <c r="AQ24" s="25"/>
      <c r="AR24" s="25"/>
      <c r="AS24" s="25"/>
      <c r="AT24" s="25"/>
      <c r="AU24" s="25"/>
      <c r="AV24" s="25"/>
      <c r="AW24" s="25"/>
      <c r="AX24" s="25"/>
      <c r="AY24" s="25"/>
      <c r="AZ24" s="25"/>
      <c r="BA24" s="25"/>
      <c r="BB24" s="25"/>
    </row>
    <row r="25" spans="1:54" s="24" customFormat="1" ht="22.5" customHeight="1" x14ac:dyDescent="0.25">
      <c r="B25" s="81"/>
      <c r="C25" s="81" t="s">
        <v>6</v>
      </c>
      <c r="D25" s="83">
        <v>11.734871999999999</v>
      </c>
      <c r="E25" s="83">
        <v>10.296693999999999</v>
      </c>
      <c r="F25" s="83">
        <v>11.587296</v>
      </c>
      <c r="G25" s="83">
        <v>12.038366</v>
      </c>
      <c r="H25" s="83">
        <v>10.842621999999999</v>
      </c>
      <c r="I25" s="83">
        <v>10.075072</v>
      </c>
      <c r="J25" s="83">
        <v>10.453558000000001</v>
      </c>
      <c r="K25" s="83">
        <v>12.28166</v>
      </c>
      <c r="L25" s="83">
        <v>11.068114</v>
      </c>
      <c r="M25" s="83">
        <v>11.71191</v>
      </c>
      <c r="N25" s="83">
        <v>11.906700000000001</v>
      </c>
      <c r="O25" s="83">
        <v>12.38443</v>
      </c>
      <c r="P25" s="83">
        <v>12.297397999999999</v>
      </c>
      <c r="Q25" s="83">
        <v>11.997767659999999</v>
      </c>
      <c r="R25" s="83">
        <v>10.81822603</v>
      </c>
      <c r="S25" s="83">
        <v>93.366902535752047</v>
      </c>
      <c r="AL25" s="25"/>
      <c r="AM25" s="25"/>
      <c r="AN25" s="25"/>
      <c r="AO25" s="25"/>
      <c r="AP25" s="25"/>
      <c r="AQ25" s="25"/>
      <c r="AR25" s="25"/>
      <c r="AS25" s="25"/>
      <c r="AT25" s="25"/>
      <c r="AU25" s="25"/>
      <c r="AV25" s="25"/>
      <c r="AW25" s="25"/>
      <c r="AX25" s="25"/>
      <c r="AY25" s="25"/>
      <c r="AZ25" s="25"/>
      <c r="BA25" s="25"/>
      <c r="BB25" s="25"/>
    </row>
    <row r="26" spans="1:54" s="24" customFormat="1" ht="22.5" customHeight="1" x14ac:dyDescent="0.25">
      <c r="B26" s="81"/>
      <c r="C26" s="81" t="s">
        <v>7</v>
      </c>
      <c r="D26" s="83">
        <v>3.2851999999999999E-2</v>
      </c>
      <c r="E26" s="83">
        <v>3.8613999999999996E-2</v>
      </c>
      <c r="F26" s="83">
        <v>3.8958E-2</v>
      </c>
      <c r="G26" s="83">
        <v>3.9904000000000002E-2</v>
      </c>
      <c r="H26" s="83">
        <v>2.4251999999999999E-2</v>
      </c>
      <c r="I26" s="83">
        <v>3.8011999999999997E-2</v>
      </c>
      <c r="J26" s="83">
        <v>3.6033999999999997E-2</v>
      </c>
      <c r="K26" s="83">
        <v>4.0247999999999999E-2</v>
      </c>
      <c r="L26" s="83">
        <v>5.2546000000000002E-2</v>
      </c>
      <c r="M26" s="83">
        <v>4.1107999999999999E-2</v>
      </c>
      <c r="N26" s="83">
        <v>4.4031999999999995E-2</v>
      </c>
      <c r="O26" s="83">
        <v>3.7496000000000002E-2</v>
      </c>
      <c r="P26" s="83">
        <v>4.2828000000000005E-2</v>
      </c>
      <c r="Q26" s="83">
        <v>3.3195999999999996E-2</v>
      </c>
      <c r="R26" s="83">
        <v>3.3753450000000004E-2</v>
      </c>
      <c r="S26" s="83">
        <v>0.29130978292153326</v>
      </c>
      <c r="AL26" s="25"/>
      <c r="AM26" s="25"/>
      <c r="AN26" s="25"/>
      <c r="AO26" s="25"/>
      <c r="AP26" s="25"/>
      <c r="AQ26" s="25"/>
      <c r="AR26" s="25"/>
      <c r="AS26" s="25"/>
      <c r="AT26" s="25"/>
      <c r="AU26" s="25"/>
      <c r="AV26" s="25"/>
      <c r="AW26" s="25"/>
      <c r="AX26" s="25"/>
      <c r="AY26" s="25"/>
      <c r="AZ26" s="25"/>
      <c r="BA26" s="25"/>
      <c r="BB26" s="25"/>
    </row>
    <row r="27" spans="1:54" s="24" customFormat="1" ht="22.5" customHeight="1" x14ac:dyDescent="0.25">
      <c r="B27" s="81"/>
      <c r="C27" s="81" t="s">
        <v>8</v>
      </c>
      <c r="D27" s="83">
        <v>4.2914000000000001E-2</v>
      </c>
      <c r="E27" s="83">
        <v>5.4695999999999995E-2</v>
      </c>
      <c r="F27" s="83">
        <v>7.6712000000000002E-2</v>
      </c>
      <c r="G27" s="83">
        <v>7.8518000000000004E-2</v>
      </c>
      <c r="H27" s="83">
        <v>8.4021999999999999E-2</v>
      </c>
      <c r="I27" s="83">
        <v>7.5593999999999995E-2</v>
      </c>
      <c r="J27" s="83">
        <v>0.11033799999999999</v>
      </c>
      <c r="K27" s="83">
        <v>0.133128</v>
      </c>
      <c r="L27" s="83">
        <v>0.16176599999999999</v>
      </c>
      <c r="M27" s="83">
        <v>0.190662</v>
      </c>
      <c r="N27" s="83">
        <v>0.21628999999999998</v>
      </c>
      <c r="O27" s="83">
        <v>0.181976</v>
      </c>
      <c r="P27" s="83">
        <v>0.24527199999999999</v>
      </c>
      <c r="Q27" s="83">
        <v>0.33361224</v>
      </c>
      <c r="R27" s="83">
        <v>0.47652677999999998</v>
      </c>
      <c r="S27" s="83">
        <v>4.1126733071166708</v>
      </c>
      <c r="AL27" s="25"/>
      <c r="AM27" s="25"/>
      <c r="AN27" s="25"/>
      <c r="AO27" s="25"/>
      <c r="AP27" s="25"/>
      <c r="AQ27" s="25"/>
      <c r="AR27" s="25"/>
      <c r="AS27" s="25"/>
      <c r="AT27" s="25"/>
      <c r="AU27" s="25"/>
      <c r="AV27" s="25"/>
      <c r="AW27" s="25"/>
      <c r="AX27" s="25"/>
      <c r="AY27" s="25"/>
      <c r="AZ27" s="25"/>
      <c r="BA27" s="25"/>
      <c r="BB27" s="25"/>
    </row>
    <row r="28" spans="1:54" s="24" customFormat="1" ht="22.5" customHeight="1" x14ac:dyDescent="0.25">
      <c r="B28" s="81"/>
      <c r="C28" s="81" t="s">
        <v>3</v>
      </c>
      <c r="D28" s="83">
        <v>0</v>
      </c>
      <c r="E28" s="83">
        <v>0</v>
      </c>
      <c r="F28" s="83">
        <v>0</v>
      </c>
      <c r="G28" s="83">
        <v>0</v>
      </c>
      <c r="H28" s="83">
        <v>0</v>
      </c>
      <c r="I28" s="83">
        <v>0</v>
      </c>
      <c r="J28" s="83">
        <v>0</v>
      </c>
      <c r="K28" s="83">
        <v>0</v>
      </c>
      <c r="L28" s="83">
        <v>0</v>
      </c>
      <c r="M28" s="83">
        <v>0</v>
      </c>
      <c r="N28" s="83">
        <v>0</v>
      </c>
      <c r="O28" s="83">
        <v>0</v>
      </c>
      <c r="P28" s="83">
        <v>0</v>
      </c>
      <c r="Q28" s="83">
        <v>0</v>
      </c>
      <c r="R28" s="83">
        <v>0</v>
      </c>
      <c r="S28" s="83">
        <v>0</v>
      </c>
      <c r="AL28" s="25"/>
      <c r="AM28" s="25"/>
      <c r="AN28" s="25"/>
      <c r="AO28" s="25"/>
      <c r="AP28" s="25"/>
      <c r="AQ28" s="25"/>
      <c r="AR28" s="25"/>
      <c r="AS28" s="25"/>
      <c r="AT28" s="25"/>
      <c r="AU28" s="25"/>
      <c r="AV28" s="25"/>
      <c r="AW28" s="25"/>
      <c r="AX28" s="25"/>
      <c r="AY28" s="25"/>
      <c r="AZ28" s="25"/>
      <c r="BA28" s="25"/>
      <c r="BB28" s="25"/>
    </row>
    <row r="29" spans="1:54" s="24" customFormat="1" ht="27" customHeight="1" x14ac:dyDescent="0.25">
      <c r="B29" s="81"/>
      <c r="C29" s="82" t="s">
        <v>18</v>
      </c>
      <c r="D29" s="83">
        <v>1.2556000000001788E-2</v>
      </c>
      <c r="E29" s="83">
        <v>1.1266000000000886E-2</v>
      </c>
      <c r="F29" s="83">
        <v>1.5050000000000452E-2</v>
      </c>
      <c r="G29" s="83">
        <v>1.4619999999998967E-2</v>
      </c>
      <c r="H29" s="83">
        <v>6.4499999999991786E-3</v>
      </c>
      <c r="I29" s="83">
        <v>1.0835999999999402E-2</v>
      </c>
      <c r="J29" s="83">
        <v>4.9879999999973279E-3</v>
      </c>
      <c r="K29" s="83">
        <v>1.7200000000094917E-4</v>
      </c>
      <c r="L29" s="83">
        <v>2.0898000000000749E-2</v>
      </c>
      <c r="M29" s="83">
        <v>2.6058000000000803E-2</v>
      </c>
      <c r="N29" s="83">
        <v>2.5455999999998369E-2</v>
      </c>
      <c r="O29" s="83">
        <v>2.5541999999999732E-2</v>
      </c>
      <c r="P29" s="83">
        <v>2.4165999999999244E-2</v>
      </c>
      <c r="Q29" s="83">
        <v>2.3735990000000484E-2</v>
      </c>
      <c r="R29" s="83">
        <v>2.3313629999998753E-2</v>
      </c>
      <c r="S29" s="83">
        <v>0.20120872072077314</v>
      </c>
      <c r="AL29" s="25"/>
      <c r="AM29" s="25"/>
      <c r="AN29" s="25"/>
      <c r="AO29" s="25"/>
      <c r="AP29" s="25"/>
      <c r="AQ29" s="25"/>
      <c r="AR29" s="25"/>
      <c r="AS29" s="25"/>
      <c r="AT29" s="25"/>
      <c r="AU29" s="25"/>
      <c r="AV29" s="25"/>
      <c r="AW29" s="25"/>
      <c r="AX29" s="25"/>
      <c r="AY29" s="25"/>
      <c r="AZ29" s="25"/>
      <c r="BA29" s="25"/>
      <c r="BB29" s="25"/>
    </row>
    <row r="30" spans="1:54" s="18" customFormat="1" ht="36" customHeight="1" x14ac:dyDescent="0.25">
      <c r="A30" s="17"/>
      <c r="B30" s="191" t="s">
        <v>259</v>
      </c>
      <c r="C30" s="191"/>
      <c r="D30" s="80">
        <v>20.570676550000002</v>
      </c>
      <c r="E30" s="80">
        <v>20.48715666</v>
      </c>
      <c r="F30" s="80">
        <v>20.949034469999997</v>
      </c>
      <c r="G30" s="80">
        <v>21.033492679999998</v>
      </c>
      <c r="H30" s="80">
        <v>20.083197990000002</v>
      </c>
      <c r="I30" s="80">
        <v>21.43732073</v>
      </c>
      <c r="J30" s="80">
        <v>20.84680088</v>
      </c>
      <c r="K30" s="80">
        <v>20.896576980000003</v>
      </c>
      <c r="L30" s="80">
        <v>20.695658729999998</v>
      </c>
      <c r="M30" s="80">
        <v>20.157373029999999</v>
      </c>
      <c r="N30" s="80">
        <v>20.498314460000003</v>
      </c>
      <c r="O30" s="80">
        <v>20.650674910000003</v>
      </c>
      <c r="P30" s="80">
        <v>20.777275119999999</v>
      </c>
      <c r="Q30" s="80">
        <v>21.097965720000001</v>
      </c>
      <c r="R30" s="80">
        <v>20.63745368</v>
      </c>
      <c r="S30" s="80">
        <v>100</v>
      </c>
      <c r="T30" s="17"/>
      <c r="AA30" s="19"/>
      <c r="AB30" s="19"/>
      <c r="AC30" s="19"/>
      <c r="AD30" s="19"/>
      <c r="AE30" s="19"/>
      <c r="AI30" s="14"/>
      <c r="AL30" s="21"/>
      <c r="AM30" s="21"/>
      <c r="AN30" s="21"/>
      <c r="AO30" s="21"/>
      <c r="AP30" s="21"/>
      <c r="AQ30" s="21"/>
      <c r="AR30" s="21"/>
      <c r="AS30" s="21"/>
      <c r="AT30" s="21"/>
      <c r="AU30" s="21"/>
      <c r="AV30" s="21"/>
      <c r="AW30" s="21"/>
      <c r="AX30" s="21"/>
      <c r="AY30" s="21"/>
      <c r="AZ30" s="21"/>
      <c r="BA30" s="21"/>
      <c r="BB30" s="21"/>
    </row>
    <row r="31" spans="1:54" s="115" customFormat="1" ht="22.5" customHeight="1" x14ac:dyDescent="0.25">
      <c r="A31" s="120"/>
      <c r="B31" s="121"/>
      <c r="C31" s="81" t="s">
        <v>11</v>
      </c>
      <c r="D31" s="83">
        <v>6.81267288</v>
      </c>
      <c r="E31" s="83">
        <v>6.6432150400000003</v>
      </c>
      <c r="F31" s="83">
        <v>6.5737278300000002</v>
      </c>
      <c r="G31" s="83">
        <v>6.69314754</v>
      </c>
      <c r="H31" s="83">
        <v>5.5428173999999997</v>
      </c>
      <c r="I31" s="83">
        <v>6.29397816</v>
      </c>
      <c r="J31" s="83">
        <v>6.3242916899999999</v>
      </c>
      <c r="K31" s="83">
        <v>6.0611159299999997</v>
      </c>
      <c r="L31" s="83">
        <v>6.0709670899999999</v>
      </c>
      <c r="M31" s="83">
        <v>5.9700002599999999</v>
      </c>
      <c r="N31" s="83">
        <v>6.0565702000000003</v>
      </c>
      <c r="O31" s="83">
        <v>6.03163947</v>
      </c>
      <c r="P31" s="83">
        <v>6.2119151099999996</v>
      </c>
      <c r="Q31" s="83">
        <v>6.3835651000000002</v>
      </c>
      <c r="R31" s="83">
        <v>6.2807846999999999</v>
      </c>
      <c r="S31" s="83">
        <v>30.433913007818315</v>
      </c>
      <c r="AL31" s="124"/>
      <c r="AM31" s="124"/>
      <c r="AN31" s="124"/>
      <c r="AO31" s="124"/>
      <c r="AP31" s="124"/>
      <c r="AQ31" s="124"/>
      <c r="AR31" s="124"/>
      <c r="AS31" s="124"/>
      <c r="AT31" s="124"/>
      <c r="AU31" s="124"/>
      <c r="AV31" s="124"/>
      <c r="AW31" s="124"/>
      <c r="AX31" s="124"/>
      <c r="AY31" s="124"/>
      <c r="AZ31" s="124"/>
      <c r="BA31" s="124"/>
      <c r="BB31" s="124"/>
    </row>
    <row r="32" spans="1:54" s="24" customFormat="1" ht="22.5" customHeight="1" x14ac:dyDescent="0.25">
      <c r="B32" s="81"/>
      <c r="C32" s="81" t="s">
        <v>20</v>
      </c>
      <c r="D32" s="83">
        <v>4.4651228099999996</v>
      </c>
      <c r="E32" s="83">
        <v>4.6578330999999995</v>
      </c>
      <c r="F32" s="83">
        <v>4.8591341199999993</v>
      </c>
      <c r="G32" s="83">
        <v>4.7758176499999996</v>
      </c>
      <c r="H32" s="83">
        <v>4.7011819400000006</v>
      </c>
      <c r="I32" s="83">
        <v>5.1014547400000003</v>
      </c>
      <c r="J32" s="83">
        <v>5.1190227999999998</v>
      </c>
      <c r="K32" s="83">
        <v>5.1610250899999999</v>
      </c>
      <c r="L32" s="83">
        <v>4.9967860600000007</v>
      </c>
      <c r="M32" s="83">
        <v>4.9477165400000001</v>
      </c>
      <c r="N32" s="83">
        <v>4.9436235999999996</v>
      </c>
      <c r="O32" s="83">
        <v>5.00041592</v>
      </c>
      <c r="P32" s="83">
        <v>4.6496106099999999</v>
      </c>
      <c r="Q32" s="83">
        <v>4.6067200000000001</v>
      </c>
      <c r="R32" s="83">
        <v>4.48948942</v>
      </c>
      <c r="S32" s="83">
        <v>21.754085991484583</v>
      </c>
      <c r="AL32" s="25"/>
      <c r="AM32" s="25"/>
      <c r="AN32" s="25"/>
      <c r="AO32" s="25"/>
      <c r="AP32" s="25"/>
      <c r="AQ32" s="25"/>
      <c r="AR32" s="25"/>
      <c r="AS32" s="25"/>
      <c r="AT32" s="25"/>
      <c r="AU32" s="25"/>
      <c r="AV32" s="25"/>
      <c r="AW32" s="25"/>
      <c r="AX32" s="25"/>
      <c r="AY32" s="25"/>
      <c r="AZ32" s="25"/>
      <c r="BA32" s="25"/>
      <c r="BB32" s="25"/>
    </row>
    <row r="33" spans="1:54" s="24" customFormat="1" ht="27" customHeight="1" x14ac:dyDescent="0.25">
      <c r="B33" s="81"/>
      <c r="C33" s="82" t="s">
        <v>12</v>
      </c>
      <c r="D33" s="83">
        <v>6.1374676500000005</v>
      </c>
      <c r="E33" s="83">
        <v>6.0424133500000003</v>
      </c>
      <c r="F33" s="83">
        <v>6.2650681500000003</v>
      </c>
      <c r="G33" s="83">
        <v>6.2855835999999998</v>
      </c>
      <c r="H33" s="83">
        <v>6.7798788399999994</v>
      </c>
      <c r="I33" s="83">
        <v>7.2604267600000005</v>
      </c>
      <c r="J33" s="83">
        <v>6.5819726799999998</v>
      </c>
      <c r="K33" s="83">
        <v>6.9363878999999997</v>
      </c>
      <c r="L33" s="83">
        <v>6.9198707199999996</v>
      </c>
      <c r="M33" s="83">
        <v>6.4501325899999999</v>
      </c>
      <c r="N33" s="83">
        <v>6.6356443799999996</v>
      </c>
      <c r="O33" s="83">
        <v>6.9030707600000003</v>
      </c>
      <c r="P33" s="83">
        <v>6.9381287</v>
      </c>
      <c r="Q33" s="83">
        <v>7.01276207</v>
      </c>
      <c r="R33" s="83">
        <v>6.9667015699999997</v>
      </c>
      <c r="S33" s="83">
        <v>33.757563689901879</v>
      </c>
      <c r="AL33" s="25"/>
      <c r="AM33" s="25"/>
      <c r="AN33" s="25"/>
      <c r="AO33" s="25"/>
      <c r="AP33" s="25"/>
      <c r="AQ33" s="25"/>
      <c r="AR33" s="25"/>
      <c r="AS33" s="25"/>
      <c r="AT33" s="25"/>
      <c r="AU33" s="25"/>
      <c r="AV33" s="25"/>
      <c r="AW33" s="25"/>
      <c r="AX33" s="25"/>
      <c r="AY33" s="25"/>
      <c r="AZ33" s="25"/>
      <c r="BA33" s="25"/>
      <c r="BB33" s="25"/>
    </row>
    <row r="34" spans="1:54" s="18" customFormat="1" ht="36" customHeight="1" x14ac:dyDescent="0.2">
      <c r="A34" s="17"/>
      <c r="B34" s="191" t="s">
        <v>260</v>
      </c>
      <c r="C34" s="191"/>
      <c r="D34" s="80">
        <v>8.1861990000000002</v>
      </c>
      <c r="E34" s="80">
        <v>8.5298377999999992</v>
      </c>
      <c r="F34" s="80">
        <v>8.7094837999999992</v>
      </c>
      <c r="G34" s="80">
        <v>8.3982095999999995</v>
      </c>
      <c r="H34" s="80">
        <v>8.209034299999999</v>
      </c>
      <c r="I34" s="80">
        <v>8.4507307999999988</v>
      </c>
      <c r="J34" s="80">
        <v>8.3110224000000006</v>
      </c>
      <c r="K34" s="80">
        <v>8.172927099999999</v>
      </c>
      <c r="L34" s="80">
        <v>7.9381528000000001</v>
      </c>
      <c r="M34" s="80">
        <v>7.7828884</v>
      </c>
      <c r="N34" s="80">
        <v>7.7901328999999997</v>
      </c>
      <c r="O34" s="80">
        <v>7.6059340000000004</v>
      </c>
      <c r="P34" s="80">
        <v>7.3644438000000001</v>
      </c>
      <c r="Q34" s="80">
        <v>7.6187034100000002</v>
      </c>
      <c r="R34" s="80">
        <v>7.2586235500000003</v>
      </c>
      <c r="S34" s="80">
        <v>100</v>
      </c>
      <c r="T34" s="17"/>
      <c r="Z34" s="20"/>
      <c r="AA34" s="19"/>
      <c r="AB34" s="19"/>
      <c r="AC34" s="19"/>
      <c r="AD34" s="19"/>
      <c r="AE34" s="19"/>
      <c r="AI34" s="14"/>
      <c r="AL34" s="21"/>
      <c r="AM34" s="21"/>
      <c r="AN34" s="21"/>
      <c r="AO34" s="21"/>
      <c r="AP34" s="21"/>
      <c r="AQ34" s="21"/>
      <c r="AR34" s="21"/>
      <c r="AS34" s="21"/>
      <c r="AT34" s="21"/>
      <c r="AU34" s="21"/>
      <c r="AV34" s="21"/>
      <c r="AW34" s="21"/>
      <c r="AX34" s="21"/>
      <c r="AY34" s="21"/>
      <c r="AZ34" s="21"/>
      <c r="BA34" s="21"/>
      <c r="BB34" s="21"/>
    </row>
    <row r="35" spans="1:54" s="115" customFormat="1" ht="22.5" customHeight="1" x14ac:dyDescent="0.25">
      <c r="B35" s="121"/>
      <c r="C35" s="81" t="s">
        <v>11</v>
      </c>
      <c r="D35" s="83">
        <v>1.0091517999999999</v>
      </c>
      <c r="E35" s="83">
        <v>1.1185038999999999</v>
      </c>
      <c r="F35" s="83">
        <v>1.0051889999999999</v>
      </c>
      <c r="G35" s="83">
        <v>0.98748760000000002</v>
      </c>
      <c r="H35" s="83">
        <v>0.90496069999999995</v>
      </c>
      <c r="I35" s="83">
        <v>1.0281138000000001</v>
      </c>
      <c r="J35" s="83">
        <v>0.99141699999999999</v>
      </c>
      <c r="K35" s="83">
        <v>0.86879190000000006</v>
      </c>
      <c r="L35" s="83">
        <v>0.88691580000000003</v>
      </c>
      <c r="M35" s="83">
        <v>0.81276020000000004</v>
      </c>
      <c r="N35" s="83">
        <v>0.86168579999999995</v>
      </c>
      <c r="O35" s="83">
        <v>0.79084330000000003</v>
      </c>
      <c r="P35" s="83">
        <v>0.8666609999999999</v>
      </c>
      <c r="Q35" s="83">
        <v>0.94119406000000005</v>
      </c>
      <c r="R35" s="83">
        <v>0.89717296000000002</v>
      </c>
      <c r="S35" s="83">
        <v>12.360097666175291</v>
      </c>
      <c r="AL35" s="124"/>
      <c r="AM35" s="124"/>
      <c r="AN35" s="124"/>
      <c r="AO35" s="124"/>
      <c r="AP35" s="124"/>
      <c r="AQ35" s="124"/>
      <c r="AR35" s="124"/>
      <c r="AS35" s="124"/>
      <c r="AT35" s="124"/>
      <c r="AU35" s="124"/>
      <c r="AV35" s="124"/>
      <c r="AW35" s="124"/>
      <c r="AX35" s="124"/>
      <c r="AY35" s="124"/>
      <c r="AZ35" s="124"/>
      <c r="BA35" s="124"/>
      <c r="BB35" s="124"/>
    </row>
    <row r="36" spans="1:54" s="24" customFormat="1" ht="22.5" customHeight="1" x14ac:dyDescent="0.25">
      <c r="B36" s="81"/>
      <c r="C36" s="81" t="s">
        <v>20</v>
      </c>
      <c r="D36" s="83">
        <v>4.4031264999999999</v>
      </c>
      <c r="E36" s="83">
        <v>4.5863451</v>
      </c>
      <c r="F36" s="83">
        <v>4.7338506999999996</v>
      </c>
      <c r="G36" s="83">
        <v>4.5875781</v>
      </c>
      <c r="H36" s="83">
        <v>4.4987138999999994</v>
      </c>
      <c r="I36" s="83">
        <v>4.8805294000000004</v>
      </c>
      <c r="J36" s="83">
        <v>4.8902020000000004</v>
      </c>
      <c r="K36" s="83">
        <v>4.8865926000000002</v>
      </c>
      <c r="L36" s="83">
        <v>4.7103594000000006</v>
      </c>
      <c r="M36" s="83">
        <v>4.6430999000000002</v>
      </c>
      <c r="N36" s="83">
        <v>4.5960574999999997</v>
      </c>
      <c r="O36" s="83">
        <v>4.4560128999999993</v>
      </c>
      <c r="P36" s="83">
        <v>3.9651744</v>
      </c>
      <c r="Q36" s="83">
        <v>3.9404129800000001</v>
      </c>
      <c r="R36" s="83">
        <v>3.8402616100000002</v>
      </c>
      <c r="S36" s="83">
        <v>52.906196106560735</v>
      </c>
      <c r="AL36" s="25"/>
      <c r="AM36" s="25"/>
      <c r="AN36" s="25"/>
      <c r="AO36" s="25"/>
      <c r="AP36" s="25"/>
      <c r="AQ36" s="25"/>
      <c r="AR36" s="25"/>
      <c r="AS36" s="25"/>
      <c r="AT36" s="25"/>
      <c r="AU36" s="25"/>
      <c r="AV36" s="25"/>
      <c r="AW36" s="25"/>
      <c r="AX36" s="25"/>
      <c r="AY36" s="25"/>
      <c r="AZ36" s="25"/>
      <c r="BA36" s="25"/>
      <c r="BB36" s="25"/>
    </row>
    <row r="37" spans="1:54" s="24" customFormat="1" ht="27" customHeight="1" x14ac:dyDescent="0.25">
      <c r="B37" s="81"/>
      <c r="C37" s="82" t="s">
        <v>12</v>
      </c>
      <c r="D37" s="83">
        <v>0.43176300000000001</v>
      </c>
      <c r="E37" s="83">
        <v>0.45600620000000003</v>
      </c>
      <c r="F37" s="83">
        <v>0.40710050000000003</v>
      </c>
      <c r="G37" s="83">
        <v>0.35869639999999997</v>
      </c>
      <c r="H37" s="83">
        <v>0.3890593</v>
      </c>
      <c r="I37" s="83">
        <v>0.4870063</v>
      </c>
      <c r="J37" s="83">
        <v>0.35762700000000003</v>
      </c>
      <c r="K37" s="83">
        <v>0.36594439999999995</v>
      </c>
      <c r="L37" s="83">
        <v>0.35713070000000002</v>
      </c>
      <c r="M37" s="83">
        <v>0.29186329999999999</v>
      </c>
      <c r="N37" s="83">
        <v>0.26116159999999999</v>
      </c>
      <c r="O37" s="83">
        <v>0.33873519999999996</v>
      </c>
      <c r="P37" s="83">
        <v>0.326712</v>
      </c>
      <c r="Q37" s="83">
        <v>0.36332028000000005</v>
      </c>
      <c r="R37" s="83">
        <v>0.29283161000000002</v>
      </c>
      <c r="S37" s="83">
        <v>4.0342581204669301</v>
      </c>
      <c r="AL37" s="25"/>
      <c r="AM37" s="25"/>
      <c r="AN37" s="25"/>
      <c r="AO37" s="25"/>
      <c r="AP37" s="25"/>
      <c r="AQ37" s="25"/>
      <c r="AR37" s="25"/>
      <c r="AS37" s="25"/>
      <c r="AT37" s="25"/>
      <c r="AU37" s="25"/>
      <c r="AV37" s="25"/>
      <c r="AW37" s="25"/>
      <c r="AX37" s="25"/>
      <c r="AY37" s="25"/>
      <c r="AZ37" s="25"/>
      <c r="BA37" s="25"/>
      <c r="BB37" s="25"/>
    </row>
    <row r="38" spans="1:54" s="18" customFormat="1" ht="36" customHeight="1" x14ac:dyDescent="0.25">
      <c r="A38" s="17"/>
      <c r="B38" s="191" t="s">
        <v>261</v>
      </c>
      <c r="C38" s="191"/>
      <c r="D38" s="80">
        <v>0.7892200800000001</v>
      </c>
      <c r="E38" s="80">
        <v>0.76968955999999999</v>
      </c>
      <c r="F38" s="80">
        <v>0.69168557999999991</v>
      </c>
      <c r="G38" s="80">
        <v>0.85238292999999998</v>
      </c>
      <c r="H38" s="80">
        <v>0.69882306000000005</v>
      </c>
      <c r="I38" s="80">
        <v>0.79339395000000001</v>
      </c>
      <c r="J38" s="80">
        <v>0.86203323999999992</v>
      </c>
      <c r="K38" s="80">
        <v>0.85247145000000002</v>
      </c>
      <c r="L38" s="80">
        <v>0.89941521999999996</v>
      </c>
      <c r="M38" s="80">
        <v>0.94033484999999994</v>
      </c>
      <c r="N38" s="80">
        <v>0.97853592</v>
      </c>
      <c r="O38" s="80">
        <v>0.86340625999999998</v>
      </c>
      <c r="P38" s="80">
        <v>0.99367996000000003</v>
      </c>
      <c r="Q38" s="80">
        <v>0.89175590999999998</v>
      </c>
      <c r="R38" s="80">
        <v>0.80125511999999999</v>
      </c>
      <c r="S38" s="80">
        <v>100</v>
      </c>
      <c r="T38" s="17"/>
      <c r="Y38" s="26"/>
      <c r="AA38" s="19"/>
      <c r="AB38" s="19"/>
      <c r="AC38" s="19"/>
      <c r="AD38" s="19"/>
      <c r="AE38" s="19"/>
      <c r="AI38" s="14"/>
      <c r="AL38" s="21"/>
      <c r="AM38" s="21"/>
      <c r="AN38" s="21"/>
      <c r="AO38" s="21"/>
      <c r="AP38" s="21"/>
      <c r="AQ38" s="21"/>
      <c r="AR38" s="21"/>
      <c r="AS38" s="21"/>
      <c r="AT38" s="21"/>
      <c r="AU38" s="21"/>
      <c r="AV38" s="21"/>
      <c r="AW38" s="21"/>
      <c r="AX38" s="21"/>
      <c r="AY38" s="21"/>
      <c r="AZ38" s="21"/>
      <c r="BA38" s="21"/>
      <c r="BB38" s="21"/>
    </row>
    <row r="39" spans="1:54" s="115" customFormat="1" ht="22.5" customHeight="1" x14ac:dyDescent="0.25">
      <c r="B39" s="121"/>
      <c r="C39" s="81" t="s">
        <v>11</v>
      </c>
      <c r="D39" s="83">
        <v>0.19548352999999999</v>
      </c>
      <c r="E39" s="83">
        <v>0.19689182999999999</v>
      </c>
      <c r="F39" s="83">
        <v>0.18027620999999999</v>
      </c>
      <c r="G39" s="83">
        <v>0.21056496000000002</v>
      </c>
      <c r="H39" s="83">
        <v>0.21069988000000001</v>
      </c>
      <c r="I39" s="83">
        <v>0.22321894</v>
      </c>
      <c r="J39" s="83">
        <v>0.23843285</v>
      </c>
      <c r="K39" s="83">
        <v>0.27740937000000004</v>
      </c>
      <c r="L39" s="83">
        <v>0.27359169999999999</v>
      </c>
      <c r="M39" s="83">
        <v>0.26348320000000003</v>
      </c>
      <c r="N39" s="83">
        <v>0.25871123000000001</v>
      </c>
      <c r="O39" s="83">
        <v>0.24992201</v>
      </c>
      <c r="P39" s="83">
        <v>0.29953499</v>
      </c>
      <c r="Q39" s="83">
        <v>0.28480376000000002</v>
      </c>
      <c r="R39" s="83">
        <v>0.25590014999999999</v>
      </c>
      <c r="S39" s="83">
        <v>31.937412144087141</v>
      </c>
      <c r="AL39" s="124"/>
      <c r="AM39" s="124"/>
      <c r="AN39" s="124"/>
      <c r="AO39" s="124"/>
      <c r="AP39" s="124"/>
      <c r="AQ39" s="124"/>
      <c r="AR39" s="124"/>
      <c r="AS39" s="124"/>
      <c r="AT39" s="124"/>
      <c r="AU39" s="124"/>
      <c r="AV39" s="124"/>
      <c r="AW39" s="124"/>
      <c r="AX39" s="124"/>
      <c r="AY39" s="124"/>
      <c r="AZ39" s="124"/>
      <c r="BA39" s="124"/>
      <c r="BB39" s="124"/>
    </row>
    <row r="40" spans="1:54" s="24" customFormat="1" ht="22.5" customHeight="1" x14ac:dyDescent="0.25">
      <c r="B40" s="81"/>
      <c r="C40" s="81" t="s">
        <v>20</v>
      </c>
      <c r="D40" s="83">
        <v>1.031031E-2</v>
      </c>
      <c r="E40" s="83">
        <v>1.0486000000000001E-2</v>
      </c>
      <c r="F40" s="83">
        <v>4.0443420000000001E-2</v>
      </c>
      <c r="G40" s="83">
        <v>4.7907449999999997E-2</v>
      </c>
      <c r="H40" s="83">
        <v>5.1014940000000002E-2</v>
      </c>
      <c r="I40" s="83">
        <v>5.5151539999999999E-2</v>
      </c>
      <c r="J40" s="83">
        <v>6.6391499999999992E-2</v>
      </c>
      <c r="K40" s="83">
        <v>8.8919089999999992E-2</v>
      </c>
      <c r="L40" s="83">
        <v>0.10428596</v>
      </c>
      <c r="M40" s="83">
        <v>0.12034504</v>
      </c>
      <c r="N40" s="83">
        <v>0.1285155</v>
      </c>
      <c r="O40" s="83">
        <v>0.11896002</v>
      </c>
      <c r="P40" s="83">
        <v>0.10076797999999999</v>
      </c>
      <c r="Q40" s="83">
        <v>9.0271320000000002E-2</v>
      </c>
      <c r="R40" s="83">
        <v>8.1110039999999994E-2</v>
      </c>
      <c r="S40" s="83">
        <v>10.122873224198555</v>
      </c>
      <c r="AL40" s="25"/>
      <c r="AM40" s="25"/>
      <c r="AN40" s="25"/>
      <c r="AO40" s="25"/>
      <c r="AP40" s="25"/>
      <c r="AQ40" s="25"/>
      <c r="AR40" s="25"/>
      <c r="AS40" s="25"/>
      <c r="AT40" s="25"/>
      <c r="AU40" s="25"/>
      <c r="AV40" s="25"/>
      <c r="AW40" s="25"/>
      <c r="AX40" s="25"/>
      <c r="AY40" s="25"/>
      <c r="AZ40" s="25"/>
      <c r="BA40" s="25"/>
      <c r="BB40" s="25"/>
    </row>
    <row r="41" spans="1:54" s="24" customFormat="1" ht="27" customHeight="1" x14ac:dyDescent="0.25">
      <c r="B41" s="81"/>
      <c r="C41" s="82" t="s">
        <v>12</v>
      </c>
      <c r="D41" s="83">
        <v>1.234947E-2</v>
      </c>
      <c r="E41" s="83">
        <v>1.4482710000000001E-2</v>
      </c>
      <c r="F41" s="83">
        <v>2.0565540000000004E-2</v>
      </c>
      <c r="G41" s="83">
        <v>2.2674900000000001E-2</v>
      </c>
      <c r="H41" s="83">
        <v>2.1381580000000001E-2</v>
      </c>
      <c r="I41" s="83">
        <v>2.510451E-2</v>
      </c>
      <c r="J41" s="83">
        <v>2.726518E-2</v>
      </c>
      <c r="K41" s="83">
        <v>3.230272E-2</v>
      </c>
      <c r="L41" s="83">
        <v>2.7348399999999998E-2</v>
      </c>
      <c r="M41" s="83">
        <v>2.2511990000000003E-2</v>
      </c>
      <c r="N41" s="83">
        <v>2.727131E-2</v>
      </c>
      <c r="O41" s="83">
        <v>2.893447E-2</v>
      </c>
      <c r="P41" s="83">
        <v>5.8635490000000005E-2</v>
      </c>
      <c r="Q41" s="83">
        <v>4.0311900000000005E-2</v>
      </c>
      <c r="R41" s="83">
        <v>3.6220800000000004E-2</v>
      </c>
      <c r="S41" s="83">
        <v>4.5205077753512519</v>
      </c>
      <c r="AL41" s="25"/>
      <c r="AM41" s="25"/>
      <c r="AN41" s="25"/>
      <c r="AO41" s="25"/>
      <c r="AP41" s="25"/>
      <c r="AQ41" s="25"/>
      <c r="AR41" s="25"/>
      <c r="AS41" s="25"/>
      <c r="AT41" s="25"/>
      <c r="AU41" s="25"/>
      <c r="AV41" s="25"/>
      <c r="AW41" s="25"/>
      <c r="AX41" s="25"/>
      <c r="AY41" s="25"/>
      <c r="AZ41" s="25"/>
      <c r="BA41" s="25"/>
      <c r="BB41" s="25"/>
    </row>
    <row r="42" spans="1:54" s="18" customFormat="1" ht="36" customHeight="1" x14ac:dyDescent="0.25">
      <c r="A42" s="17"/>
      <c r="B42" s="191" t="s">
        <v>262</v>
      </c>
      <c r="C42" s="191"/>
      <c r="D42" s="80">
        <v>8.1861990000000002</v>
      </c>
      <c r="E42" s="80">
        <v>8.5298377999999992</v>
      </c>
      <c r="F42" s="80">
        <v>8.7094837999999992</v>
      </c>
      <c r="G42" s="80">
        <v>8.3982095999999995</v>
      </c>
      <c r="H42" s="80">
        <v>8.209034299999999</v>
      </c>
      <c r="I42" s="80">
        <v>8.4507307999999988</v>
      </c>
      <c r="J42" s="80">
        <v>8.3110224000000006</v>
      </c>
      <c r="K42" s="80">
        <v>8.172927099999999</v>
      </c>
      <c r="L42" s="80">
        <v>7.9381528000000001</v>
      </c>
      <c r="M42" s="80">
        <v>7.7828884</v>
      </c>
      <c r="N42" s="80">
        <v>7.7901328999999997</v>
      </c>
      <c r="O42" s="80">
        <v>7.6059340000000004</v>
      </c>
      <c r="P42" s="80">
        <v>7.3644438000000001</v>
      </c>
      <c r="Q42" s="80">
        <v>7.6187034100000002</v>
      </c>
      <c r="R42" s="80">
        <v>7.2586235500000003</v>
      </c>
      <c r="S42" s="80">
        <v>100</v>
      </c>
      <c r="T42" s="17"/>
      <c r="AA42" s="19"/>
      <c r="AB42" s="19"/>
      <c r="AC42" s="19"/>
      <c r="AD42" s="19"/>
      <c r="AE42" s="19"/>
      <c r="AI42" s="14"/>
      <c r="AL42" s="21"/>
      <c r="AM42" s="21"/>
      <c r="AN42" s="21"/>
      <c r="AO42" s="21"/>
      <c r="AP42" s="21"/>
      <c r="AQ42" s="21"/>
      <c r="AR42" s="21"/>
      <c r="AS42" s="21"/>
      <c r="AT42" s="21"/>
      <c r="AU42" s="21"/>
      <c r="AV42" s="21"/>
      <c r="AW42" s="21"/>
      <c r="AX42" s="21"/>
      <c r="AY42" s="21"/>
      <c r="AZ42" s="21"/>
      <c r="BA42" s="21"/>
      <c r="BB42" s="21"/>
    </row>
    <row r="43" spans="1:54" s="115" customFormat="1" ht="22.5" customHeight="1" x14ac:dyDescent="0.25">
      <c r="B43" s="121"/>
      <c r="C43" s="81" t="s">
        <v>13</v>
      </c>
      <c r="D43" s="83">
        <v>1.6593711</v>
      </c>
      <c r="E43" s="83">
        <v>1.5963171</v>
      </c>
      <c r="F43" s="83">
        <v>1.513296</v>
      </c>
      <c r="G43" s="83">
        <v>1.4187149999999999</v>
      </c>
      <c r="H43" s="83">
        <v>1.3325411999999999</v>
      </c>
      <c r="I43" s="83">
        <v>1.2589782</v>
      </c>
      <c r="J43" s="83">
        <v>1.1465319</v>
      </c>
      <c r="K43" s="83">
        <v>1.0698162</v>
      </c>
      <c r="L43" s="83">
        <v>0.99835499999999999</v>
      </c>
      <c r="M43" s="83">
        <v>0.95316630000000002</v>
      </c>
      <c r="N43" s="83">
        <v>0.89851950000000003</v>
      </c>
      <c r="O43" s="83">
        <v>0.84912719999999997</v>
      </c>
      <c r="P43" s="83">
        <v>0.82180379999999997</v>
      </c>
      <c r="Q43" s="83">
        <v>0.79696705999999995</v>
      </c>
      <c r="R43" s="83">
        <v>0.75167654000000006</v>
      </c>
      <c r="S43" s="83">
        <v>10.355634712589552</v>
      </c>
      <c r="AL43" s="124"/>
      <c r="AM43" s="124"/>
      <c r="AN43" s="124"/>
      <c r="AO43" s="124"/>
      <c r="AP43" s="124"/>
      <c r="AQ43" s="124"/>
      <c r="AR43" s="124"/>
      <c r="AS43" s="124"/>
      <c r="AT43" s="124"/>
      <c r="AU43" s="124"/>
      <c r="AV43" s="124"/>
      <c r="AW43" s="124"/>
      <c r="AX43" s="124"/>
      <c r="AY43" s="124"/>
      <c r="AZ43" s="124"/>
      <c r="BA43" s="124"/>
      <c r="BB43" s="124"/>
    </row>
    <row r="44" spans="1:54" s="24" customFormat="1" ht="22.5" customHeight="1" x14ac:dyDescent="0.25">
      <c r="B44" s="81"/>
      <c r="C44" s="81" t="s">
        <v>2</v>
      </c>
      <c r="D44" s="83">
        <v>3.6670700000000003</v>
      </c>
      <c r="E44" s="83">
        <v>3.8756575</v>
      </c>
      <c r="F44" s="83">
        <v>4.0008099999999995</v>
      </c>
      <c r="G44" s="83">
        <v>3.9051649999999998</v>
      </c>
      <c r="H44" s="83">
        <v>3.9987750000000002</v>
      </c>
      <c r="I44" s="83">
        <v>4.2175375000000006</v>
      </c>
      <c r="J44" s="83">
        <v>4.1829425000000002</v>
      </c>
      <c r="K44" s="83">
        <v>4.2714650000000001</v>
      </c>
      <c r="L44" s="83">
        <v>4.2144849999999998</v>
      </c>
      <c r="M44" s="83">
        <v>4.0262475000000002</v>
      </c>
      <c r="N44" s="83">
        <v>4.0343875000000002</v>
      </c>
      <c r="O44" s="83">
        <v>4.0028449999999998</v>
      </c>
      <c r="P44" s="83">
        <v>3.6558774999999999</v>
      </c>
      <c r="Q44" s="83">
        <v>3.69695478</v>
      </c>
      <c r="R44" s="83">
        <v>3.57955019</v>
      </c>
      <c r="S44" s="83">
        <v>49.314448742833619</v>
      </c>
      <c r="AL44" s="25"/>
      <c r="AM44" s="25"/>
      <c r="AN44" s="25"/>
      <c r="AO44" s="25"/>
      <c r="AP44" s="25"/>
      <c r="AQ44" s="25"/>
      <c r="AR44" s="25"/>
      <c r="AS44" s="25"/>
      <c r="AT44" s="25"/>
      <c r="AU44" s="25"/>
      <c r="AV44" s="25"/>
      <c r="AW44" s="25"/>
      <c r="AX44" s="25"/>
      <c r="AY44" s="25"/>
      <c r="AZ44" s="25"/>
      <c r="BA44" s="25"/>
      <c r="BB44" s="25"/>
    </row>
    <row r="45" spans="1:54" s="24" customFormat="1" ht="22.5" customHeight="1" x14ac:dyDescent="0.25">
      <c r="B45" s="81"/>
      <c r="C45" s="81" t="s">
        <v>14</v>
      </c>
      <c r="D45" s="83">
        <v>0.25891340000000002</v>
      </c>
      <c r="E45" s="83">
        <v>0.30763879999999999</v>
      </c>
      <c r="F45" s="83">
        <v>0.28184300000000001</v>
      </c>
      <c r="G45" s="83">
        <v>0.25795800000000002</v>
      </c>
      <c r="H45" s="83">
        <v>0.2178312</v>
      </c>
      <c r="I45" s="83">
        <v>0.14617620000000001</v>
      </c>
      <c r="J45" s="83">
        <v>0.1471316</v>
      </c>
      <c r="K45" s="83">
        <v>8.5986000000000007E-2</v>
      </c>
      <c r="L45" s="83">
        <v>8.1209000000000003E-2</v>
      </c>
      <c r="M45" s="83">
        <v>7.2610399999999992E-2</v>
      </c>
      <c r="N45" s="83">
        <v>2.9617399999999999E-2</v>
      </c>
      <c r="O45" s="83">
        <v>3.3439000000000003E-2</v>
      </c>
      <c r="P45" s="83">
        <v>1.4331E-2</v>
      </c>
      <c r="Q45" s="83">
        <v>1.3728859999999999E-2</v>
      </c>
      <c r="R45" s="83">
        <v>1.469229E-2</v>
      </c>
      <c r="S45" s="83">
        <v>0.20241151643688701</v>
      </c>
      <c r="AL45" s="25"/>
      <c r="AM45" s="25"/>
      <c r="AN45" s="25"/>
      <c r="AO45" s="25"/>
      <c r="AP45" s="25"/>
      <c r="AQ45" s="25"/>
      <c r="AR45" s="25"/>
      <c r="AS45" s="25"/>
      <c r="AT45" s="25"/>
      <c r="AU45" s="25"/>
      <c r="AV45" s="25"/>
      <c r="AW45" s="25"/>
      <c r="AX45" s="25"/>
      <c r="AY45" s="25"/>
      <c r="AZ45" s="25"/>
      <c r="BA45" s="25"/>
      <c r="BB45" s="25"/>
    </row>
    <row r="46" spans="1:54" s="24" customFormat="1" ht="22.5" customHeight="1" x14ac:dyDescent="0.25">
      <c r="B46" s="81"/>
      <c r="C46" s="81" t="s">
        <v>15</v>
      </c>
      <c r="D46" s="83">
        <v>0.32453199999999999</v>
      </c>
      <c r="E46" s="83">
        <v>0.33685599999999999</v>
      </c>
      <c r="F46" s="83">
        <v>0.36663899999999999</v>
      </c>
      <c r="G46" s="83">
        <v>0.36150399999999999</v>
      </c>
      <c r="H46" s="83">
        <v>0.37998999999999999</v>
      </c>
      <c r="I46" s="83">
        <v>0.429286</v>
      </c>
      <c r="J46" s="83">
        <v>0.433394</v>
      </c>
      <c r="K46" s="83">
        <v>0.449826</v>
      </c>
      <c r="L46" s="83">
        <v>0.415935</v>
      </c>
      <c r="M46" s="83">
        <v>0.436475</v>
      </c>
      <c r="N46" s="83">
        <v>0.445718</v>
      </c>
      <c r="O46" s="83">
        <v>0.432367</v>
      </c>
      <c r="P46" s="83">
        <v>0.401557</v>
      </c>
      <c r="Q46" s="83">
        <v>0.41176309</v>
      </c>
      <c r="R46" s="83">
        <v>0.39170284</v>
      </c>
      <c r="S46" s="83">
        <v>5.3963790421394702</v>
      </c>
      <c r="AL46" s="25"/>
      <c r="AM46" s="25"/>
      <c r="AN46" s="25"/>
      <c r="AO46" s="25"/>
      <c r="AP46" s="25"/>
      <c r="AQ46" s="25"/>
      <c r="AR46" s="25"/>
      <c r="AS46" s="25"/>
      <c r="AT46" s="25"/>
      <c r="AU46" s="25"/>
      <c r="AV46" s="25"/>
      <c r="AW46" s="25"/>
      <c r="AX46" s="25"/>
      <c r="AY46" s="25"/>
      <c r="AZ46" s="25"/>
      <c r="BA46" s="25"/>
      <c r="BB46" s="25"/>
    </row>
    <row r="47" spans="1:54" s="24" customFormat="1" ht="27" customHeight="1" x14ac:dyDescent="0.25">
      <c r="B47" s="81"/>
      <c r="C47" s="82" t="s">
        <v>16</v>
      </c>
      <c r="D47" s="83">
        <v>1.0525545999999999</v>
      </c>
      <c r="E47" s="83">
        <v>1.0459623999999998</v>
      </c>
      <c r="F47" s="83">
        <v>0.91631580000000001</v>
      </c>
      <c r="G47" s="83">
        <v>0.95147420000000005</v>
      </c>
      <c r="H47" s="83">
        <v>0.79436010000000001</v>
      </c>
      <c r="I47" s="83">
        <v>0.8998353</v>
      </c>
      <c r="J47" s="83">
        <v>0.83611069999999998</v>
      </c>
      <c r="K47" s="83">
        <v>0.73283290000000001</v>
      </c>
      <c r="L47" s="83">
        <v>0.8536899</v>
      </c>
      <c r="M47" s="83">
        <v>0.77458349999999998</v>
      </c>
      <c r="N47" s="83">
        <v>0.82622240000000002</v>
      </c>
      <c r="O47" s="83">
        <v>0.59879150000000003</v>
      </c>
      <c r="P47" s="83">
        <v>0.56802790000000003</v>
      </c>
      <c r="Q47" s="83">
        <v>0.68838292000000001</v>
      </c>
      <c r="R47" s="83">
        <v>0.48142007000000003</v>
      </c>
      <c r="S47" s="83">
        <v>6.6323878994936996</v>
      </c>
      <c r="AL47" s="25"/>
      <c r="AM47" s="25"/>
      <c r="AN47" s="25"/>
      <c r="AO47" s="25"/>
      <c r="AP47" s="25"/>
      <c r="AQ47" s="25"/>
      <c r="AR47" s="25"/>
      <c r="AS47" s="25"/>
      <c r="AT47" s="25"/>
      <c r="AU47" s="25"/>
      <c r="AV47" s="25"/>
      <c r="AW47" s="25"/>
      <c r="AX47" s="25"/>
      <c r="AY47" s="25"/>
      <c r="AZ47" s="25"/>
      <c r="BA47" s="25"/>
      <c r="BB47" s="25"/>
    </row>
    <row r="48" spans="1:54" s="18" customFormat="1" ht="36" customHeight="1" x14ac:dyDescent="0.25">
      <c r="A48" s="17"/>
      <c r="B48" s="191" t="s">
        <v>263</v>
      </c>
      <c r="C48" s="191"/>
      <c r="D48" s="80">
        <v>4.9137130999999998</v>
      </c>
      <c r="E48" s="80">
        <v>4.5099536000000002</v>
      </c>
      <c r="F48" s="80">
        <v>5.1241144999999992</v>
      </c>
      <c r="G48" s="80">
        <v>5.1100406000000005</v>
      </c>
      <c r="H48" s="80">
        <v>5.7564516999999995</v>
      </c>
      <c r="I48" s="80">
        <v>6.3291080199999996</v>
      </c>
      <c r="J48" s="80">
        <v>5.5105146599999992</v>
      </c>
      <c r="K48" s="80">
        <v>5.72958006</v>
      </c>
      <c r="L48" s="80">
        <v>6.8146528000000002</v>
      </c>
      <c r="M48" s="80">
        <v>5.4655078999999995</v>
      </c>
      <c r="N48" s="80">
        <v>6.3766189599999992</v>
      </c>
      <c r="O48" s="80">
        <v>6.7113788000000003</v>
      </c>
      <c r="P48" s="80">
        <v>7.8684725000000002</v>
      </c>
      <c r="Q48" s="80">
        <v>8.9052938200000007</v>
      </c>
      <c r="R48" s="80">
        <v>8.1774255199999999</v>
      </c>
      <c r="S48" s="80">
        <v>100</v>
      </c>
      <c r="T48" s="17"/>
      <c r="AA48" s="19"/>
      <c r="AB48" s="19"/>
      <c r="AC48" s="19"/>
      <c r="AD48" s="19"/>
      <c r="AE48" s="19"/>
      <c r="AI48" s="14"/>
      <c r="AL48" s="21"/>
      <c r="AM48" s="21"/>
      <c r="AN48" s="21"/>
      <c r="AO48" s="21"/>
      <c r="AP48" s="21"/>
      <c r="AQ48" s="21"/>
      <c r="AR48" s="21"/>
      <c r="AS48" s="21"/>
      <c r="AT48" s="21"/>
      <c r="AU48" s="21"/>
      <c r="AV48" s="21"/>
      <c r="AW48" s="21"/>
      <c r="AX48" s="21"/>
      <c r="AY48" s="21"/>
      <c r="AZ48" s="21"/>
      <c r="BA48" s="21"/>
      <c r="BB48" s="21"/>
    </row>
    <row r="49" spans="1:54" s="115" customFormat="1" ht="22.5" customHeight="1" x14ac:dyDescent="0.25">
      <c r="B49" s="121"/>
      <c r="C49" s="81" t="s">
        <v>4</v>
      </c>
      <c r="D49" s="83">
        <v>4.9137130999999998</v>
      </c>
      <c r="E49" s="83">
        <v>4.5099536000000002</v>
      </c>
      <c r="F49" s="83">
        <v>5.1241144999999992</v>
      </c>
      <c r="G49" s="83">
        <v>5.1100406000000005</v>
      </c>
      <c r="H49" s="83">
        <v>5.7564516999999995</v>
      </c>
      <c r="I49" s="83">
        <v>6.3240148999999999</v>
      </c>
      <c r="J49" s="83">
        <v>5.5099988999999994</v>
      </c>
      <c r="K49" s="83">
        <v>5.7290643000000001</v>
      </c>
      <c r="L49" s="83">
        <v>6.8146528000000002</v>
      </c>
      <c r="M49" s="83">
        <v>5.4655078999999995</v>
      </c>
      <c r="N49" s="83">
        <v>6.3720415999999993</v>
      </c>
      <c r="O49" s="83">
        <v>6.7079404</v>
      </c>
      <c r="P49" s="83">
        <v>7.8684725000000002</v>
      </c>
      <c r="Q49" s="83">
        <v>8.9052938200000007</v>
      </c>
      <c r="R49" s="83">
        <v>8.1774255199999999</v>
      </c>
      <c r="S49" s="83">
        <v>100</v>
      </c>
      <c r="AL49" s="124"/>
      <c r="AM49" s="124"/>
      <c r="AN49" s="124"/>
      <c r="AO49" s="124"/>
      <c r="AP49" s="124"/>
      <c r="AQ49" s="124"/>
      <c r="AR49" s="124"/>
      <c r="AS49" s="124"/>
      <c r="AT49" s="124"/>
      <c r="AU49" s="124"/>
      <c r="AV49" s="124"/>
      <c r="AW49" s="124"/>
      <c r="AX49" s="124"/>
      <c r="AY49" s="124"/>
      <c r="AZ49" s="124"/>
      <c r="BA49" s="124"/>
      <c r="BB49" s="124"/>
    </row>
    <row r="50" spans="1:54" s="24" customFormat="1" ht="22.5" customHeight="1" x14ac:dyDescent="0.25">
      <c r="B50" s="81"/>
      <c r="C50" s="81" t="s">
        <v>0</v>
      </c>
      <c r="D50" s="83">
        <v>0</v>
      </c>
      <c r="E50" s="83">
        <v>0</v>
      </c>
      <c r="F50" s="83">
        <v>0</v>
      </c>
      <c r="G50" s="83">
        <v>0</v>
      </c>
      <c r="H50" s="83">
        <v>0</v>
      </c>
      <c r="I50" s="83">
        <v>5.0931199999999996E-3</v>
      </c>
      <c r="J50" s="83">
        <v>5.1575999999999998E-4</v>
      </c>
      <c r="K50" s="83">
        <v>5.1575999999999998E-4</v>
      </c>
      <c r="L50" s="83">
        <v>0</v>
      </c>
      <c r="M50" s="83">
        <v>0</v>
      </c>
      <c r="N50" s="83">
        <v>4.5773599999999999E-3</v>
      </c>
      <c r="O50" s="83">
        <v>3.4384000000000003E-3</v>
      </c>
      <c r="P50" s="83">
        <v>0</v>
      </c>
      <c r="Q50" s="83">
        <v>0</v>
      </c>
      <c r="R50" s="83">
        <v>0</v>
      </c>
      <c r="S50" s="83">
        <v>0</v>
      </c>
      <c r="W50" s="49"/>
      <c r="AL50" s="25"/>
      <c r="AM50" s="25"/>
      <c r="AN50" s="25"/>
      <c r="AO50" s="25"/>
      <c r="AP50" s="25"/>
      <c r="AQ50" s="25"/>
      <c r="AR50" s="25"/>
      <c r="AS50" s="25"/>
      <c r="AT50" s="25"/>
      <c r="AU50" s="25"/>
      <c r="AV50" s="25"/>
      <c r="AW50" s="25"/>
      <c r="AX50" s="25"/>
      <c r="AY50" s="25"/>
      <c r="AZ50" s="25"/>
      <c r="BA50" s="25"/>
      <c r="BB50" s="25"/>
    </row>
    <row r="51" spans="1:54" s="24" customFormat="1" ht="22.5" customHeight="1" x14ac:dyDescent="0.25">
      <c r="B51" s="81"/>
      <c r="C51" s="81" t="s">
        <v>13</v>
      </c>
      <c r="D51" s="83">
        <v>0.32577899999999999</v>
      </c>
      <c r="E51" s="83">
        <v>0.2028237</v>
      </c>
      <c r="F51" s="83">
        <v>0.27533580000000002</v>
      </c>
      <c r="G51" s="83">
        <v>0.36571319999999996</v>
      </c>
      <c r="H51" s="83">
        <v>0.29740469999999997</v>
      </c>
      <c r="I51" s="83">
        <v>0.29845559999999999</v>
      </c>
      <c r="J51" s="83">
        <v>0.17655119999999999</v>
      </c>
      <c r="K51" s="83">
        <v>0.1933656</v>
      </c>
      <c r="L51" s="83">
        <v>0.18600929999999999</v>
      </c>
      <c r="M51" s="83">
        <v>0.2070273</v>
      </c>
      <c r="N51" s="83">
        <v>0.31632090000000002</v>
      </c>
      <c r="O51" s="83">
        <v>0.40249470000000004</v>
      </c>
      <c r="P51" s="83">
        <v>0.36886590000000002</v>
      </c>
      <c r="Q51" s="83">
        <v>0.39329410999999997</v>
      </c>
      <c r="R51" s="83">
        <v>0.47635</v>
      </c>
      <c r="S51" s="83">
        <v>5.825182984974469</v>
      </c>
      <c r="AL51" s="25"/>
      <c r="AM51" s="25"/>
      <c r="AN51" s="25"/>
      <c r="AO51" s="25"/>
      <c r="AP51" s="25"/>
      <c r="AQ51" s="25"/>
      <c r="AR51" s="25"/>
      <c r="AS51" s="25"/>
      <c r="AT51" s="25"/>
      <c r="AU51" s="25"/>
      <c r="AV51" s="25"/>
      <c r="AW51" s="25"/>
      <c r="AX51" s="25"/>
      <c r="AY51" s="25"/>
      <c r="AZ51" s="25"/>
      <c r="BA51" s="25"/>
      <c r="BB51" s="25"/>
    </row>
    <row r="52" spans="1:54" s="24" customFormat="1" ht="22.5" customHeight="1" x14ac:dyDescent="0.25">
      <c r="B52" s="81"/>
      <c r="C52" s="81" t="s">
        <v>2</v>
      </c>
      <c r="D52" s="83">
        <v>0.58608000000000005</v>
      </c>
      <c r="E52" s="83">
        <v>0.93203000000000003</v>
      </c>
      <c r="F52" s="83">
        <v>0.83435000000000004</v>
      </c>
      <c r="G52" s="83">
        <v>0.95950250000000004</v>
      </c>
      <c r="H52" s="83">
        <v>1.7348375</v>
      </c>
      <c r="I52" s="83">
        <v>1.20879</v>
      </c>
      <c r="J52" s="83">
        <v>1.2321925</v>
      </c>
      <c r="K52" s="83">
        <v>1.4906375000000001</v>
      </c>
      <c r="L52" s="83">
        <v>1.3095225000000001</v>
      </c>
      <c r="M52" s="83">
        <v>1.1345125</v>
      </c>
      <c r="N52" s="83">
        <v>1.7287325</v>
      </c>
      <c r="O52" s="83">
        <v>1.8253949999999999</v>
      </c>
      <c r="P52" s="83">
        <v>1.7470474999999999</v>
      </c>
      <c r="Q52" s="83">
        <v>1.59209198</v>
      </c>
      <c r="R52" s="83">
        <v>1.7814820600000001</v>
      </c>
      <c r="S52" s="83">
        <v>21.785365768760926</v>
      </c>
      <c r="AL52" s="25"/>
      <c r="AM52" s="25"/>
      <c r="AN52" s="25"/>
      <c r="AO52" s="25"/>
      <c r="AP52" s="25"/>
      <c r="AQ52" s="25"/>
      <c r="AR52" s="25"/>
      <c r="AS52" s="25"/>
      <c r="AT52" s="25"/>
      <c r="AU52" s="25"/>
      <c r="AV52" s="25"/>
      <c r="AW52" s="25"/>
      <c r="AX52" s="25"/>
      <c r="AY52" s="25"/>
      <c r="AZ52" s="25"/>
      <c r="BA52" s="25"/>
      <c r="BB52" s="25"/>
    </row>
    <row r="53" spans="1:54" s="24" customFormat="1" ht="22.5" customHeight="1" x14ac:dyDescent="0.25">
      <c r="B53" s="81"/>
      <c r="C53" s="81" t="s">
        <v>14</v>
      </c>
      <c r="D53" s="83">
        <v>1.6289570000000002</v>
      </c>
      <c r="E53" s="83">
        <v>1.691058</v>
      </c>
      <c r="F53" s="83">
        <v>1.5936071999999999</v>
      </c>
      <c r="G53" s="83">
        <v>1.428323</v>
      </c>
      <c r="H53" s="83">
        <v>1.3929731999999999</v>
      </c>
      <c r="I53" s="83">
        <v>1.6929688000000001</v>
      </c>
      <c r="J53" s="83">
        <v>1.3117642</v>
      </c>
      <c r="K53" s="83">
        <v>1.1493461999999999</v>
      </c>
      <c r="L53" s="83">
        <v>1.9031567999999999</v>
      </c>
      <c r="M53" s="83">
        <v>1.1321489999999998</v>
      </c>
      <c r="N53" s="83">
        <v>1.562079</v>
      </c>
      <c r="O53" s="83">
        <v>1.28979</v>
      </c>
      <c r="P53" s="83">
        <v>1.8037951999999999</v>
      </c>
      <c r="Q53" s="83">
        <v>1.3689517100000002</v>
      </c>
      <c r="R53" s="83">
        <v>0.87063433999999995</v>
      </c>
      <c r="S53" s="83">
        <v>10.646802442536952</v>
      </c>
      <c r="AL53" s="25"/>
      <c r="AM53" s="25"/>
      <c r="AN53" s="25"/>
      <c r="AO53" s="25"/>
      <c r="AP53" s="25"/>
      <c r="AQ53" s="25"/>
      <c r="AR53" s="25"/>
      <c r="AS53" s="25"/>
      <c r="AT53" s="25"/>
      <c r="AU53" s="25"/>
      <c r="AV53" s="25"/>
      <c r="AW53" s="25"/>
      <c r="AX53" s="25"/>
      <c r="AY53" s="25"/>
      <c r="AZ53" s="25"/>
      <c r="BA53" s="25"/>
      <c r="BB53" s="25"/>
    </row>
    <row r="54" spans="1:54" s="24" customFormat="1" ht="22.5" customHeight="1" x14ac:dyDescent="0.25">
      <c r="B54" s="81"/>
      <c r="C54" s="81" t="s">
        <v>15</v>
      </c>
      <c r="D54" s="83">
        <v>0.16637399999999999</v>
      </c>
      <c r="E54" s="83">
        <v>0.247507</v>
      </c>
      <c r="F54" s="83">
        <v>0.19821100000000003</v>
      </c>
      <c r="G54" s="83">
        <v>0.25572300000000003</v>
      </c>
      <c r="H54" s="83">
        <v>0.185887</v>
      </c>
      <c r="I54" s="83">
        <v>0.33788299999999999</v>
      </c>
      <c r="J54" s="83">
        <v>0.27318200000000004</v>
      </c>
      <c r="K54" s="83">
        <v>0.35534199999999999</v>
      </c>
      <c r="L54" s="83">
        <v>0.44469099999999995</v>
      </c>
      <c r="M54" s="83">
        <v>0.395395</v>
      </c>
      <c r="N54" s="83">
        <v>0.407719</v>
      </c>
      <c r="O54" s="83">
        <v>0.389233</v>
      </c>
      <c r="P54" s="83">
        <v>0.209508</v>
      </c>
      <c r="Q54" s="83">
        <v>0.22292476999999999</v>
      </c>
      <c r="R54" s="83">
        <v>0.20228359000000001</v>
      </c>
      <c r="S54" s="83">
        <v>2.4736830620500716</v>
      </c>
      <c r="AL54" s="25"/>
      <c r="AM54" s="25"/>
      <c r="AN54" s="25"/>
      <c r="AO54" s="25"/>
      <c r="AP54" s="25"/>
      <c r="AQ54" s="25"/>
      <c r="AR54" s="25"/>
      <c r="AS54" s="25"/>
      <c r="AT54" s="25"/>
      <c r="AU54" s="25"/>
      <c r="AV54" s="25"/>
      <c r="AW54" s="25"/>
      <c r="AX54" s="25"/>
      <c r="AY54" s="25"/>
      <c r="AZ54" s="25"/>
      <c r="BA54" s="25"/>
      <c r="BB54" s="25"/>
    </row>
    <row r="55" spans="1:54" s="24" customFormat="1" ht="27" customHeight="1" x14ac:dyDescent="0.25">
      <c r="B55" s="81"/>
      <c r="C55" s="82" t="s">
        <v>16</v>
      </c>
      <c r="D55" s="83">
        <v>0.1450284</v>
      </c>
      <c r="E55" s="83">
        <v>0.12195569999999999</v>
      </c>
      <c r="F55" s="83">
        <v>0.11975830000000001</v>
      </c>
      <c r="G55" s="83">
        <v>0.18787770000000001</v>
      </c>
      <c r="H55" s="83">
        <v>0.175792</v>
      </c>
      <c r="I55" s="83">
        <v>0.36257100000000003</v>
      </c>
      <c r="J55" s="83">
        <v>0.26258929999999997</v>
      </c>
      <c r="K55" s="83">
        <v>0.26258929999999997</v>
      </c>
      <c r="L55" s="83">
        <v>0.26258929999999997</v>
      </c>
      <c r="M55" s="83">
        <v>0.2472075</v>
      </c>
      <c r="N55" s="83">
        <v>0.1560154</v>
      </c>
      <c r="O55" s="83">
        <v>0.85918340000000004</v>
      </c>
      <c r="P55" s="83">
        <v>0.22633220000000001</v>
      </c>
      <c r="Q55" s="83">
        <v>0.31357756999999997</v>
      </c>
      <c r="R55" s="83">
        <v>0.21874565000000001</v>
      </c>
      <c r="S55" s="83">
        <v>2.6749940976533653</v>
      </c>
      <c r="AL55" s="25"/>
      <c r="AM55" s="25"/>
      <c r="AN55" s="25"/>
      <c r="AO55" s="25"/>
      <c r="AP55" s="25"/>
      <c r="AQ55" s="25"/>
      <c r="AR55" s="25"/>
      <c r="AS55" s="25"/>
      <c r="AT55" s="25"/>
      <c r="AU55" s="25"/>
      <c r="AV55" s="25"/>
      <c r="AW55" s="25"/>
      <c r="AX55" s="25"/>
      <c r="AY55" s="25"/>
      <c r="AZ55" s="25"/>
      <c r="BA55" s="25"/>
      <c r="BB55" s="25"/>
    </row>
    <row r="56" spans="1:54" s="18" customFormat="1" ht="36" customHeight="1" x14ac:dyDescent="0.25">
      <c r="A56" s="17"/>
      <c r="B56" s="191" t="s">
        <v>264</v>
      </c>
      <c r="C56" s="191"/>
      <c r="D56" s="80">
        <v>199.37940300000002</v>
      </c>
      <c r="E56" s="80">
        <v>190.39754375000001</v>
      </c>
      <c r="F56" s="80">
        <v>190.09242576000003</v>
      </c>
      <c r="G56" s="80">
        <v>190.48445649000001</v>
      </c>
      <c r="H56" s="80">
        <v>189.86655034</v>
      </c>
      <c r="I56" s="80">
        <v>179.35675624999999</v>
      </c>
      <c r="J56" s="80">
        <v>172.28646083000001</v>
      </c>
      <c r="K56" s="80">
        <v>175.75862505000001</v>
      </c>
      <c r="L56" s="80">
        <v>167.52319181999999</v>
      </c>
      <c r="M56" s="80">
        <v>170.17188329999999</v>
      </c>
      <c r="N56" s="80">
        <v>179.32605591000001</v>
      </c>
      <c r="O56" s="80">
        <v>185.17433341</v>
      </c>
      <c r="P56" s="80">
        <v>194.26025694</v>
      </c>
      <c r="Q56" s="80">
        <v>185.03349220999999</v>
      </c>
      <c r="R56" s="80">
        <v>178.61146980000001</v>
      </c>
      <c r="S56" s="80">
        <v>100</v>
      </c>
      <c r="T56" s="17"/>
      <c r="AA56" s="19"/>
      <c r="AB56" s="19"/>
      <c r="AC56" s="19"/>
      <c r="AD56" s="19"/>
      <c r="AE56" s="19"/>
      <c r="AI56" s="14"/>
      <c r="AL56" s="21"/>
      <c r="AM56" s="21"/>
      <c r="AN56" s="21"/>
      <c r="AO56" s="21"/>
      <c r="AP56" s="21"/>
      <c r="AQ56" s="21"/>
      <c r="AR56" s="21"/>
      <c r="AS56" s="21"/>
      <c r="AT56" s="21"/>
      <c r="AU56" s="21"/>
      <c r="AV56" s="21"/>
      <c r="AW56" s="21"/>
      <c r="AX56" s="21"/>
      <c r="AY56" s="21"/>
      <c r="AZ56" s="21"/>
      <c r="BA56" s="21"/>
      <c r="BB56" s="21"/>
    </row>
    <row r="57" spans="1:54" s="115" customFormat="1" ht="22.5" customHeight="1" x14ac:dyDescent="0.25">
      <c r="B57" s="121"/>
      <c r="C57" s="81" t="s">
        <v>4</v>
      </c>
      <c r="D57" s="83">
        <v>128.4306924</v>
      </c>
      <c r="E57" s="83">
        <v>117.92921279999999</v>
      </c>
      <c r="F57" s="83">
        <v>116.89491860000001</v>
      </c>
      <c r="G57" s="83">
        <v>108.3932817</v>
      </c>
      <c r="H57" s="83">
        <v>103.96357039999999</v>
      </c>
      <c r="I57" s="83">
        <v>90.901433900000001</v>
      </c>
      <c r="J57" s="83">
        <v>86.926446500000011</v>
      </c>
      <c r="K57" s="83">
        <v>79.755509000000004</v>
      </c>
      <c r="L57" s="83">
        <v>76.8212434</v>
      </c>
      <c r="M57" s="83">
        <v>80.198036600000009</v>
      </c>
      <c r="N57" s="83">
        <v>82.605002900000002</v>
      </c>
      <c r="O57" s="83">
        <v>88.435508200000001</v>
      </c>
      <c r="P57" s="83">
        <v>90.296847200000002</v>
      </c>
      <c r="Q57" s="83">
        <v>83.84552343</v>
      </c>
      <c r="R57" s="83">
        <v>83.061382609999995</v>
      </c>
      <c r="S57" s="83">
        <v>46.503946640721274</v>
      </c>
      <c r="AL57" s="124"/>
      <c r="AM57" s="124"/>
      <c r="AN57" s="124"/>
      <c r="AO57" s="124"/>
      <c r="AP57" s="124"/>
      <c r="AQ57" s="124"/>
      <c r="AR57" s="124"/>
      <c r="AS57" s="124"/>
      <c r="AT57" s="124"/>
      <c r="AU57" s="124"/>
      <c r="AV57" s="124"/>
      <c r="AW57" s="124"/>
      <c r="AX57" s="124"/>
      <c r="AY57" s="124"/>
      <c r="AZ57" s="124"/>
      <c r="BA57" s="124"/>
      <c r="BB57" s="124"/>
    </row>
    <row r="58" spans="1:54" s="24" customFormat="1" ht="22.5" customHeight="1" x14ac:dyDescent="0.25">
      <c r="B58" s="81"/>
      <c r="C58" s="81" t="s">
        <v>0</v>
      </c>
      <c r="D58" s="83">
        <v>70.948710600000013</v>
      </c>
      <c r="E58" s="83">
        <v>72.468330950000009</v>
      </c>
      <c r="F58" s="83">
        <v>73.197507160000001</v>
      </c>
      <c r="G58" s="83">
        <v>82.091174790000011</v>
      </c>
      <c r="H58" s="83">
        <v>85.902979940000009</v>
      </c>
      <c r="I58" s="83">
        <v>88.455322350000003</v>
      </c>
      <c r="J58" s="83">
        <v>85.360014329999998</v>
      </c>
      <c r="K58" s="83">
        <v>96.003116050000003</v>
      </c>
      <c r="L58" s="83">
        <v>90.701948419999994</v>
      </c>
      <c r="M58" s="83">
        <v>89.973846699999996</v>
      </c>
      <c r="N58" s="83">
        <v>96.721053010000006</v>
      </c>
      <c r="O58" s="83">
        <v>96.738825210000002</v>
      </c>
      <c r="P58" s="83">
        <v>103.96340974</v>
      </c>
      <c r="Q58" s="83">
        <v>101.18796877999999</v>
      </c>
      <c r="R58" s="83">
        <v>95.550087189999999</v>
      </c>
      <c r="S58" s="83">
        <v>53.496053359278719</v>
      </c>
      <c r="AL58" s="25"/>
      <c r="AM58" s="25"/>
      <c r="AN58" s="25"/>
      <c r="AO58" s="25"/>
      <c r="AP58" s="25"/>
      <c r="AQ58" s="25"/>
      <c r="AR58" s="25"/>
      <c r="AS58" s="25"/>
      <c r="AT58" s="25"/>
      <c r="AU58" s="25"/>
      <c r="AV58" s="25"/>
      <c r="AW58" s="25"/>
      <c r="AX58" s="25"/>
      <c r="AY58" s="25"/>
      <c r="AZ58" s="25"/>
      <c r="BA58" s="25"/>
      <c r="BB58" s="25"/>
    </row>
    <row r="59" spans="1:54" s="24" customFormat="1" ht="22.5" customHeight="1" x14ac:dyDescent="0.25">
      <c r="B59" s="81"/>
      <c r="C59" s="81" t="s">
        <v>13</v>
      </c>
      <c r="D59" s="83">
        <v>2.6367080999999999</v>
      </c>
      <c r="E59" s="83">
        <v>3.1180203</v>
      </c>
      <c r="F59" s="83">
        <v>3.1663616999999999</v>
      </c>
      <c r="G59" s="83">
        <v>2.2300097999999999</v>
      </c>
      <c r="H59" s="83">
        <v>2.8983821999999999</v>
      </c>
      <c r="I59" s="83">
        <v>2.1070545000000003</v>
      </c>
      <c r="J59" s="83">
        <v>2.9761487999999998</v>
      </c>
      <c r="K59" s="83">
        <v>2.8048521000000002</v>
      </c>
      <c r="L59" s="83">
        <v>2.5883666999999999</v>
      </c>
      <c r="M59" s="83">
        <v>2.2993692000000001</v>
      </c>
      <c r="N59" s="83">
        <v>3.3092840999999997</v>
      </c>
      <c r="O59" s="83">
        <v>3.5089551000000001</v>
      </c>
      <c r="P59" s="83">
        <v>3.7979525999999999</v>
      </c>
      <c r="Q59" s="83">
        <v>3.9108405400000001</v>
      </c>
      <c r="R59" s="83">
        <v>3.8918396</v>
      </c>
      <c r="S59" s="83">
        <v>2.1789415900098033</v>
      </c>
      <c r="AL59" s="25"/>
      <c r="AM59" s="25"/>
      <c r="AN59" s="25"/>
      <c r="AO59" s="25"/>
      <c r="AP59" s="25"/>
      <c r="AQ59" s="25"/>
      <c r="AR59" s="25"/>
      <c r="AS59" s="25"/>
      <c r="AT59" s="25"/>
      <c r="AU59" s="25"/>
      <c r="AV59" s="25"/>
      <c r="AW59" s="25"/>
      <c r="AX59" s="25"/>
      <c r="AY59" s="25"/>
      <c r="AZ59" s="25"/>
      <c r="BA59" s="25"/>
      <c r="BB59" s="25"/>
    </row>
    <row r="60" spans="1:54" s="24" customFormat="1" ht="22.5" customHeight="1" x14ac:dyDescent="0.25">
      <c r="B60" s="81"/>
      <c r="C60" s="81" t="s">
        <v>2</v>
      </c>
      <c r="D60" s="83">
        <v>2.5010149999999998</v>
      </c>
      <c r="E60" s="83">
        <v>3.0118</v>
      </c>
      <c r="F60" s="83">
        <v>3.00366</v>
      </c>
      <c r="G60" s="83">
        <v>2.4837175</v>
      </c>
      <c r="H60" s="83">
        <v>2.3046374999999997</v>
      </c>
      <c r="I60" s="83">
        <v>2.1275925</v>
      </c>
      <c r="J60" s="83">
        <v>3.0474125000000001</v>
      </c>
      <c r="K60" s="83">
        <v>2.5722399999999999</v>
      </c>
      <c r="L60" s="83">
        <v>2.7085850000000002</v>
      </c>
      <c r="M60" s="83">
        <v>2.8103350000000002</v>
      </c>
      <c r="N60" s="83">
        <v>3.40252</v>
      </c>
      <c r="O60" s="83">
        <v>2.7187600000000001</v>
      </c>
      <c r="P60" s="83">
        <v>4.3152175000000002</v>
      </c>
      <c r="Q60" s="83">
        <v>3.9056853999999999</v>
      </c>
      <c r="R60" s="83">
        <v>4.1286080499999995</v>
      </c>
      <c r="S60" s="83">
        <v>2.3115021978280588</v>
      </c>
      <c r="AL60" s="25"/>
      <c r="AM60" s="25"/>
      <c r="AN60" s="25"/>
      <c r="AO60" s="25"/>
      <c r="AP60" s="25"/>
      <c r="AQ60" s="25"/>
      <c r="AR60" s="25"/>
      <c r="AS60" s="25"/>
      <c r="AT60" s="25"/>
      <c r="AU60" s="25"/>
      <c r="AV60" s="25"/>
      <c r="AW60" s="25"/>
      <c r="AX60" s="25"/>
      <c r="AY60" s="25"/>
      <c r="AZ60" s="25"/>
      <c r="BA60" s="25"/>
      <c r="BB60" s="25"/>
    </row>
    <row r="61" spans="1:54" s="115" customFormat="1" ht="22.5" customHeight="1" x14ac:dyDescent="0.25">
      <c r="B61" s="121"/>
      <c r="C61" s="81" t="s">
        <v>14</v>
      </c>
      <c r="D61" s="83">
        <v>1.6499758</v>
      </c>
      <c r="E61" s="83">
        <v>2.0799058000000001</v>
      </c>
      <c r="F61" s="83">
        <v>1.9461497999999999</v>
      </c>
      <c r="G61" s="83">
        <v>2.6015541999999998</v>
      </c>
      <c r="H61" s="83">
        <v>1.9948751999999998</v>
      </c>
      <c r="I61" s="83">
        <v>1.7178091999999998</v>
      </c>
      <c r="J61" s="83">
        <v>1.7904195999999999</v>
      </c>
      <c r="K61" s="83">
        <v>1.5811869999999999</v>
      </c>
      <c r="L61" s="83">
        <v>1.8381896</v>
      </c>
      <c r="M61" s="83">
        <v>1.5057103999999999</v>
      </c>
      <c r="N61" s="83">
        <v>1.390107</v>
      </c>
      <c r="O61" s="83">
        <v>1.0108132000000001</v>
      </c>
      <c r="P61" s="83">
        <v>1.3681328000000001</v>
      </c>
      <c r="Q61" s="83">
        <v>1.31356067</v>
      </c>
      <c r="R61" s="83">
        <v>1.4849363</v>
      </c>
      <c r="S61" s="83">
        <v>0.831377907400211</v>
      </c>
      <c r="AL61" s="124"/>
      <c r="AM61" s="124"/>
      <c r="AN61" s="124"/>
      <c r="AO61" s="124"/>
      <c r="AP61" s="124"/>
      <c r="AQ61" s="124"/>
      <c r="AR61" s="124"/>
      <c r="AS61" s="124"/>
      <c r="AT61" s="124"/>
      <c r="AU61" s="124"/>
      <c r="AV61" s="124"/>
      <c r="AW61" s="124"/>
      <c r="AX61" s="124"/>
      <c r="AY61" s="124"/>
      <c r="AZ61" s="124"/>
      <c r="BA61" s="124"/>
      <c r="BB61" s="124"/>
    </row>
    <row r="62" spans="1:54" s="115" customFormat="1" ht="22.5" customHeight="1" x14ac:dyDescent="0.25">
      <c r="B62" s="121"/>
      <c r="C62" s="81" t="s">
        <v>15</v>
      </c>
      <c r="D62" s="83">
        <v>0.12632099999999999</v>
      </c>
      <c r="E62" s="83">
        <v>0.109889</v>
      </c>
      <c r="F62" s="83">
        <v>9.6537999999999999E-2</v>
      </c>
      <c r="G62" s="83">
        <v>0.120159</v>
      </c>
      <c r="H62" s="83">
        <v>5.2377E-2</v>
      </c>
      <c r="I62" s="83">
        <v>4.1079999999999998E-2</v>
      </c>
      <c r="J62" s="83">
        <v>0.12940199999999999</v>
      </c>
      <c r="K62" s="83">
        <v>0.100646</v>
      </c>
      <c r="L62" s="83">
        <v>8.7294999999999998E-2</v>
      </c>
      <c r="M62" s="83">
        <v>1.2324E-2</v>
      </c>
      <c r="N62" s="83">
        <v>3.9026000000000005E-2</v>
      </c>
      <c r="O62" s="83">
        <v>1.9513000000000003E-2</v>
      </c>
      <c r="P62" s="83">
        <v>4.1079999999999997E-3</v>
      </c>
      <c r="Q62" s="83">
        <v>0</v>
      </c>
      <c r="R62" s="83">
        <v>0</v>
      </c>
      <c r="S62" s="83">
        <v>0</v>
      </c>
      <c r="AL62" s="124"/>
      <c r="AM62" s="124"/>
      <c r="AN62" s="124"/>
      <c r="AO62" s="124"/>
      <c r="AP62" s="124"/>
      <c r="AQ62" s="124"/>
      <c r="AR62" s="124"/>
      <c r="AS62" s="124"/>
      <c r="AT62" s="124"/>
      <c r="AU62" s="124"/>
      <c r="AV62" s="124"/>
      <c r="AW62" s="124"/>
      <c r="AX62" s="124"/>
      <c r="AY62" s="124"/>
      <c r="AZ62" s="124"/>
      <c r="BA62" s="124"/>
      <c r="BB62" s="124"/>
    </row>
    <row r="63" spans="1:54" s="24" customFormat="1" ht="27" customHeight="1" x14ac:dyDescent="0.25">
      <c r="B63" s="81"/>
      <c r="C63" s="82" t="s">
        <v>16</v>
      </c>
      <c r="D63" s="83">
        <v>0</v>
      </c>
      <c r="E63" s="83">
        <v>0</v>
      </c>
      <c r="F63" s="83">
        <v>0</v>
      </c>
      <c r="G63" s="83">
        <v>0</v>
      </c>
      <c r="H63" s="83">
        <v>0</v>
      </c>
      <c r="I63" s="83">
        <v>0</v>
      </c>
      <c r="J63" s="83">
        <v>0</v>
      </c>
      <c r="K63" s="83">
        <v>0</v>
      </c>
      <c r="L63" s="83">
        <v>0</v>
      </c>
      <c r="M63" s="83">
        <v>0</v>
      </c>
      <c r="N63" s="83">
        <v>0</v>
      </c>
      <c r="O63" s="83">
        <v>0</v>
      </c>
      <c r="P63" s="83">
        <v>0</v>
      </c>
      <c r="Q63" s="83">
        <v>0</v>
      </c>
      <c r="R63" s="83">
        <v>0</v>
      </c>
      <c r="S63" s="83">
        <v>0</v>
      </c>
      <c r="AL63" s="25"/>
      <c r="AM63" s="25"/>
      <c r="AN63" s="25"/>
      <c r="AO63" s="25"/>
      <c r="AP63" s="25"/>
      <c r="AQ63" s="25"/>
      <c r="AR63" s="25"/>
      <c r="AS63" s="25"/>
      <c r="AT63" s="25"/>
      <c r="AU63" s="25"/>
      <c r="AV63" s="25"/>
      <c r="AW63" s="25"/>
      <c r="AX63" s="25"/>
      <c r="AY63" s="25"/>
      <c r="AZ63" s="25"/>
      <c r="BA63" s="25"/>
      <c r="BB63" s="25"/>
    </row>
    <row r="64" spans="1:54" s="18" customFormat="1" ht="36" customHeight="1" x14ac:dyDescent="0.2">
      <c r="A64" s="17"/>
      <c r="B64" s="191" t="s">
        <v>336</v>
      </c>
      <c r="C64" s="191"/>
      <c r="D64" s="80">
        <v>36.79993468</v>
      </c>
      <c r="E64" s="80">
        <v>37.247278489999999</v>
      </c>
      <c r="F64" s="80">
        <v>37.782597209999999</v>
      </c>
      <c r="G64" s="80">
        <v>37.26142574</v>
      </c>
      <c r="H64" s="80">
        <v>37.328219050000001</v>
      </c>
      <c r="I64" s="80">
        <v>39.172736569999998</v>
      </c>
      <c r="J64" s="80">
        <v>38.257212129999999</v>
      </c>
      <c r="K64" s="80">
        <v>37.544907449999997</v>
      </c>
      <c r="L64" s="80">
        <v>37.555932849999998</v>
      </c>
      <c r="M64" s="80">
        <v>37.49681803</v>
      </c>
      <c r="N64" s="80">
        <v>37.769150959999997</v>
      </c>
      <c r="O64" s="80">
        <v>36.903190949999995</v>
      </c>
      <c r="P64" s="80">
        <v>36.915315380000003</v>
      </c>
      <c r="Q64" s="80">
        <v>39.477419640000001</v>
      </c>
      <c r="R64" s="80">
        <v>40.020226979999997</v>
      </c>
      <c r="S64" s="80" t="s">
        <v>17</v>
      </c>
      <c r="T64" s="17"/>
      <c r="X64" s="20"/>
      <c r="AA64" s="19"/>
      <c r="AB64" s="19"/>
      <c r="AC64" s="19"/>
      <c r="AD64" s="19"/>
      <c r="AE64" s="19"/>
      <c r="AI64" s="14"/>
      <c r="AL64" s="21"/>
      <c r="AM64" s="21"/>
      <c r="AN64" s="21"/>
      <c r="AO64" s="21"/>
      <c r="AP64" s="21"/>
      <c r="AQ64" s="21"/>
      <c r="AR64" s="21"/>
      <c r="AS64" s="21"/>
      <c r="AT64" s="21"/>
      <c r="AU64" s="21"/>
      <c r="AV64" s="21"/>
      <c r="AW64" s="21"/>
      <c r="AX64" s="21"/>
      <c r="AY64" s="21"/>
      <c r="AZ64" s="21"/>
      <c r="BA64" s="21"/>
      <c r="BB64" s="21"/>
    </row>
    <row r="65" spans="1:54" s="18" customFormat="1" ht="36" customHeight="1" x14ac:dyDescent="0.25">
      <c r="A65" s="17"/>
      <c r="B65" s="191" t="s">
        <v>337</v>
      </c>
      <c r="C65" s="191"/>
      <c r="D65" s="80">
        <v>133.96</v>
      </c>
      <c r="E65" s="80">
        <v>132.41</v>
      </c>
      <c r="F65" s="80">
        <v>130.42000000000002</v>
      </c>
      <c r="G65" s="80">
        <v>128.01000000000002</v>
      </c>
      <c r="H65" s="80">
        <v>130.44</v>
      </c>
      <c r="I65" s="80">
        <v>135.94999999999999</v>
      </c>
      <c r="J65" s="80">
        <v>131.49</v>
      </c>
      <c r="K65" s="80">
        <v>125.63</v>
      </c>
      <c r="L65" s="80">
        <v>124.36</v>
      </c>
      <c r="M65" s="80">
        <v>121.75999999999999</v>
      </c>
      <c r="N65" s="80">
        <v>120.28</v>
      </c>
      <c r="O65" s="80">
        <v>116.13999999999999</v>
      </c>
      <c r="P65" s="80">
        <v>113.91999999999999</v>
      </c>
      <c r="Q65" s="80">
        <v>120.28</v>
      </c>
      <c r="R65" s="80">
        <v>120.55000000000001</v>
      </c>
      <c r="S65" s="80" t="s">
        <v>17</v>
      </c>
      <c r="T65" s="17"/>
      <c r="AA65" s="19"/>
      <c r="AB65" s="19"/>
      <c r="AC65" s="19"/>
      <c r="AD65" s="19"/>
      <c r="AE65" s="19"/>
      <c r="AI65" s="14"/>
      <c r="AL65" s="21"/>
      <c r="AM65" s="21"/>
      <c r="AN65" s="21"/>
      <c r="AO65" s="21"/>
      <c r="AP65" s="21"/>
      <c r="AQ65" s="21"/>
      <c r="AR65" s="21"/>
      <c r="AS65" s="21"/>
      <c r="AT65" s="21"/>
      <c r="AU65" s="21"/>
      <c r="AV65" s="21"/>
      <c r="AW65" s="21"/>
      <c r="AX65" s="21"/>
      <c r="AY65" s="21"/>
      <c r="AZ65" s="21"/>
      <c r="BA65" s="21"/>
      <c r="BB65" s="21"/>
    </row>
    <row r="66" spans="1:54" s="18" customFormat="1" ht="36" customHeight="1" x14ac:dyDescent="0.25">
      <c r="A66" s="17"/>
      <c r="B66" s="191" t="s">
        <v>326</v>
      </c>
      <c r="C66" s="191"/>
      <c r="D66" s="80">
        <v>66.400000000000006</v>
      </c>
      <c r="E66" s="80">
        <v>64.47999999999999</v>
      </c>
      <c r="F66" s="80">
        <v>63.76</v>
      </c>
      <c r="G66" s="80">
        <v>63.61</v>
      </c>
      <c r="H66" s="80">
        <v>62.440000000000005</v>
      </c>
      <c r="I66" s="80">
        <v>66.430000000000007</v>
      </c>
      <c r="J66" s="80">
        <v>63.47</v>
      </c>
      <c r="K66" s="80">
        <v>62.25</v>
      </c>
      <c r="L66" s="80">
        <v>60.949999999999996</v>
      </c>
      <c r="M66" s="80">
        <v>57.62</v>
      </c>
      <c r="N66" s="80">
        <v>57.36</v>
      </c>
      <c r="O66" s="80">
        <v>57.639999999999993</v>
      </c>
      <c r="P66" s="80">
        <v>56.38</v>
      </c>
      <c r="Q66" s="80">
        <v>56.36</v>
      </c>
      <c r="R66" s="80">
        <v>54.809999999999995</v>
      </c>
      <c r="S66" s="80" t="s">
        <v>17</v>
      </c>
      <c r="T66" s="17"/>
      <c r="AA66" s="19"/>
      <c r="AB66" s="19"/>
      <c r="AC66" s="19"/>
      <c r="AD66" s="19"/>
      <c r="AE66" s="19"/>
      <c r="AI66" s="14"/>
      <c r="AL66" s="21"/>
      <c r="AM66" s="21"/>
      <c r="AN66" s="21"/>
      <c r="AO66" s="21"/>
      <c r="AP66" s="21"/>
      <c r="AQ66" s="21"/>
      <c r="AR66" s="21"/>
      <c r="AS66" s="21"/>
      <c r="AT66" s="21"/>
      <c r="AU66" s="21"/>
      <c r="AV66" s="21"/>
      <c r="AW66" s="21"/>
      <c r="AX66" s="21"/>
      <c r="AY66" s="21"/>
      <c r="AZ66" s="21"/>
      <c r="BA66" s="21"/>
      <c r="BB66" s="21"/>
    </row>
    <row r="67" spans="1:54" s="18" customFormat="1" ht="36" customHeight="1" x14ac:dyDescent="0.25">
      <c r="A67" s="27"/>
      <c r="B67" s="190" t="s">
        <v>327</v>
      </c>
      <c r="C67" s="190"/>
      <c r="D67" s="84">
        <v>98.62</v>
      </c>
      <c r="E67" s="84">
        <v>97.64</v>
      </c>
      <c r="F67" s="84">
        <v>96.240000000000009</v>
      </c>
      <c r="G67" s="84">
        <v>111.50999999999999</v>
      </c>
      <c r="H67" s="84">
        <v>110.39999999999999</v>
      </c>
      <c r="I67" s="84">
        <v>102.98</v>
      </c>
      <c r="J67" s="84">
        <v>91.679999999999993</v>
      </c>
      <c r="K67" s="84">
        <v>92.92</v>
      </c>
      <c r="L67" s="84">
        <v>95.509999999999991</v>
      </c>
      <c r="M67" s="84">
        <v>93.149999999999991</v>
      </c>
      <c r="N67" s="84">
        <v>91.6</v>
      </c>
      <c r="O67" s="84">
        <v>87.25</v>
      </c>
      <c r="P67" s="84">
        <v>89.28</v>
      </c>
      <c r="Q67" s="84">
        <v>85.73</v>
      </c>
      <c r="R67" s="84">
        <v>81.960000000000008</v>
      </c>
      <c r="S67" s="84" t="s">
        <v>17</v>
      </c>
      <c r="T67" s="27"/>
      <c r="AA67" s="19"/>
      <c r="AB67" s="19"/>
      <c r="AC67" s="19"/>
      <c r="AD67" s="19"/>
      <c r="AE67" s="19"/>
      <c r="AI67" s="14"/>
      <c r="AL67" s="21"/>
      <c r="AM67" s="21"/>
      <c r="AN67" s="21"/>
      <c r="AO67" s="21"/>
      <c r="AP67" s="21"/>
      <c r="AQ67" s="21"/>
      <c r="AR67" s="21"/>
      <c r="AS67" s="21"/>
      <c r="AT67" s="21"/>
      <c r="AU67" s="21"/>
      <c r="AV67" s="21"/>
      <c r="AW67" s="21"/>
      <c r="AX67" s="21"/>
      <c r="AY67" s="21"/>
      <c r="AZ67" s="21"/>
      <c r="BA67" s="21"/>
      <c r="BB67" s="21"/>
    </row>
    <row r="68" spans="1:54" s="22" customFormat="1" ht="18" x14ac:dyDescent="0.25">
      <c r="AL68" s="28"/>
      <c r="AM68" s="28"/>
      <c r="AN68" s="28"/>
      <c r="AO68" s="28"/>
      <c r="AP68" s="28"/>
      <c r="AQ68" s="28"/>
      <c r="AR68" s="28"/>
      <c r="AS68" s="28"/>
      <c r="AT68" s="28"/>
      <c r="AU68" s="28"/>
      <c r="AV68" s="28"/>
      <c r="AW68" s="28"/>
      <c r="AX68" s="28"/>
      <c r="AY68" s="28"/>
      <c r="AZ68" s="28"/>
      <c r="BA68" s="28"/>
      <c r="BB68" s="28"/>
    </row>
    <row r="69" spans="1:54" s="64" customFormat="1" ht="18.75" customHeight="1" x14ac:dyDescent="0.2">
      <c r="A69" s="185" t="s">
        <v>103</v>
      </c>
      <c r="B69" s="185"/>
      <c r="C69" s="185"/>
      <c r="D69" s="184"/>
      <c r="E69" s="184"/>
      <c r="F69" s="184"/>
      <c r="G69" s="184"/>
      <c r="H69" s="184"/>
      <c r="I69" s="184"/>
      <c r="J69" s="184"/>
      <c r="K69" s="184"/>
      <c r="L69" s="184"/>
      <c r="M69" s="184"/>
      <c r="N69" s="184"/>
      <c r="O69" s="184"/>
      <c r="S69" s="14"/>
      <c r="Y69" s="65"/>
      <c r="Z69" s="66"/>
    </row>
    <row r="70" spans="1:54" x14ac:dyDescent="0.25">
      <c r="I70" s="29"/>
      <c r="J70" s="29"/>
      <c r="K70" s="29"/>
      <c r="L70" s="29"/>
      <c r="M70" s="29"/>
      <c r="N70" s="29"/>
      <c r="O70" s="29"/>
      <c r="P70" s="29"/>
      <c r="Q70" s="29"/>
      <c r="R70" s="29"/>
      <c r="S70" s="29"/>
    </row>
    <row r="71" spans="1:54" x14ac:dyDescent="0.25">
      <c r="I71" s="29"/>
      <c r="J71" s="29"/>
      <c r="K71" s="29"/>
      <c r="L71" s="29"/>
      <c r="M71" s="29"/>
      <c r="N71" s="29"/>
      <c r="O71" s="29"/>
      <c r="P71" s="29"/>
      <c r="Q71" s="29"/>
      <c r="R71" s="29"/>
      <c r="S71" s="29"/>
    </row>
    <row r="72" spans="1:54" x14ac:dyDescent="0.25">
      <c r="I72" s="29"/>
      <c r="J72" s="29"/>
      <c r="K72" s="29"/>
      <c r="L72" s="29"/>
      <c r="M72" s="29"/>
      <c r="N72" s="29"/>
      <c r="O72" s="29"/>
      <c r="P72" s="29"/>
      <c r="Q72" s="29"/>
      <c r="R72" s="29"/>
      <c r="S72" s="29"/>
    </row>
  </sheetData>
  <mergeCells count="15">
    <mergeCell ref="V3:W3"/>
    <mergeCell ref="B34:C34"/>
    <mergeCell ref="B3:C3"/>
    <mergeCell ref="B4:C4"/>
    <mergeCell ref="B13:C13"/>
    <mergeCell ref="B20:C20"/>
    <mergeCell ref="B30:C30"/>
    <mergeCell ref="B66:C66"/>
    <mergeCell ref="B67:C67"/>
    <mergeCell ref="B38:C38"/>
    <mergeCell ref="B42:C42"/>
    <mergeCell ref="B48:C48"/>
    <mergeCell ref="B56:C56"/>
    <mergeCell ref="B64:C64"/>
    <mergeCell ref="B65:C65"/>
  </mergeCells>
  <hyperlinks>
    <hyperlink ref="V3" location="Índice!A1" display="Volver al índice"/>
  </hyperlinks>
  <pageMargins left="0.18" right="0.25" top="0.75" bottom="0.75" header="0.3" footer="0.3"/>
  <pageSetup paperSize="9" scale="32" orientation="portrait" r:id="rId1"/>
  <drawing r:id="rId2"/>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43">
    <tabColor rgb="FFFFC081"/>
    <pageSetUpPr fitToPage="1"/>
  </sheetPr>
  <dimension ref="A1:BB72"/>
  <sheetViews>
    <sheetView showGridLines="0" zoomScale="60" zoomScaleNormal="60" workbookViewId="0"/>
  </sheetViews>
  <sheetFormatPr baseColWidth="10" defaultColWidth="11.42578125" defaultRowHeight="11.25" x14ac:dyDescent="0.25"/>
  <cols>
    <col min="1" max="1" width="2.28515625" style="14" customWidth="1"/>
    <col min="2" max="2" width="5.7109375" style="14" customWidth="1"/>
    <col min="3" max="3" width="72.42578125" style="14" customWidth="1"/>
    <col min="4" max="8" width="15" style="14" customWidth="1"/>
    <col min="9" max="18" width="15" style="30" customWidth="1"/>
    <col min="19" max="19" width="16.85546875" style="30" customWidth="1"/>
    <col min="20" max="20" width="2.28515625" style="14" customWidth="1"/>
    <col min="21" max="27" width="11.42578125" style="14"/>
    <col min="28" max="28" width="16.140625" style="14" bestFit="1" customWidth="1"/>
    <col min="29" max="37" width="11.42578125" style="14"/>
    <col min="38" max="54" width="11.42578125" style="16"/>
    <col min="55" max="16384" width="11.42578125" style="14"/>
  </cols>
  <sheetData>
    <row r="1" spans="1:54" s="6" customFormat="1" ht="39.75" customHeight="1" x14ac:dyDescent="0.25">
      <c r="D1" s="7"/>
      <c r="E1" s="7"/>
      <c r="F1" s="7"/>
      <c r="G1" s="7"/>
      <c r="H1" s="7"/>
      <c r="I1" s="7"/>
      <c r="J1" s="7"/>
      <c r="K1" s="7"/>
      <c r="L1" s="7"/>
      <c r="AB1" s="8" t="e">
        <f ca="1">YEAR(TODAY())-1 &amp; ": " &amp; FIXED(HLOOKUP(YEAR(TODAY())-1,D3:AE4,2,FALSE)) &amp;
" Mtep"</f>
        <v>#N/A</v>
      </c>
      <c r="AL1" s="9"/>
      <c r="AM1" s="9"/>
      <c r="AN1" s="9"/>
      <c r="AO1" s="9"/>
      <c r="AP1" s="9"/>
      <c r="AQ1" s="9"/>
      <c r="AR1" s="9"/>
      <c r="AS1" s="9"/>
      <c r="AT1" s="9"/>
      <c r="AU1" s="9"/>
      <c r="AV1" s="9"/>
      <c r="AW1" s="9"/>
      <c r="AX1" s="9"/>
      <c r="AY1" s="9"/>
      <c r="AZ1" s="9"/>
      <c r="BA1" s="9"/>
      <c r="BB1" s="9"/>
    </row>
    <row r="2" spans="1:54" s="6" customFormat="1" ht="39.75" customHeight="1" x14ac:dyDescent="0.25">
      <c r="D2" s="7"/>
      <c r="E2" s="7"/>
      <c r="F2" s="7"/>
      <c r="G2" s="7"/>
      <c r="H2" s="7"/>
      <c r="I2" s="7"/>
      <c r="J2" s="7"/>
      <c r="K2" s="7"/>
      <c r="L2" s="7"/>
      <c r="S2" s="70"/>
      <c r="W2" s="11"/>
      <c r="Y2" s="12"/>
      <c r="AL2" s="9"/>
      <c r="AM2" s="9"/>
      <c r="AN2" s="9"/>
      <c r="AO2" s="9"/>
      <c r="AP2" s="9"/>
      <c r="AQ2" s="9"/>
      <c r="AR2" s="9"/>
      <c r="AS2" s="9"/>
      <c r="AT2" s="9"/>
      <c r="AU2" s="9"/>
      <c r="AV2" s="9"/>
      <c r="AW2" s="9"/>
      <c r="AX2" s="9"/>
      <c r="AY2" s="9"/>
      <c r="AZ2" s="9"/>
      <c r="BA2" s="9"/>
      <c r="BB2" s="9"/>
    </row>
    <row r="3" spans="1:54" ht="65.25" customHeight="1" x14ac:dyDescent="0.25">
      <c r="A3" s="71"/>
      <c r="B3" s="193" t="s">
        <v>288</v>
      </c>
      <c r="C3" s="193"/>
      <c r="D3" s="13">
        <v>2005</v>
      </c>
      <c r="E3" s="13">
        <v>2006</v>
      </c>
      <c r="F3" s="13">
        <v>2007</v>
      </c>
      <c r="G3" s="13">
        <v>2008</v>
      </c>
      <c r="H3" s="13">
        <v>2009</v>
      </c>
      <c r="I3" s="13">
        <v>2010</v>
      </c>
      <c r="J3" s="13">
        <v>2011</v>
      </c>
      <c r="K3" s="13">
        <v>2012</v>
      </c>
      <c r="L3" s="13">
        <v>2013</v>
      </c>
      <c r="M3" s="13">
        <v>2014</v>
      </c>
      <c r="N3" s="13">
        <v>2015</v>
      </c>
      <c r="O3" s="13">
        <v>2016</v>
      </c>
      <c r="P3" s="13">
        <v>2017</v>
      </c>
      <c r="Q3" s="13">
        <v>2018</v>
      </c>
      <c r="R3" s="13">
        <v>2019</v>
      </c>
      <c r="S3" s="73" t="s">
        <v>342</v>
      </c>
      <c r="T3" s="71"/>
      <c r="V3" s="192" t="s">
        <v>168</v>
      </c>
      <c r="W3" s="192"/>
      <c r="AF3" s="15"/>
    </row>
    <row r="4" spans="1:54" s="18" customFormat="1" ht="36" customHeight="1" x14ac:dyDescent="0.2">
      <c r="A4" s="61"/>
      <c r="B4" s="189" t="s">
        <v>256</v>
      </c>
      <c r="C4" s="189"/>
      <c r="D4" s="75">
        <v>92.35221559</v>
      </c>
      <c r="E4" s="75">
        <v>97.016180129999995</v>
      </c>
      <c r="F4" s="75">
        <v>96.550150070000001</v>
      </c>
      <c r="G4" s="75">
        <v>98.051574680000002</v>
      </c>
      <c r="H4" s="75">
        <v>94.352112699999992</v>
      </c>
      <c r="I4" s="75">
        <v>100.75936351</v>
      </c>
      <c r="J4" s="75">
        <v>101.24865724</v>
      </c>
      <c r="K4" s="75">
        <v>98.079992050000001</v>
      </c>
      <c r="L4" s="75">
        <v>98.185151959999999</v>
      </c>
      <c r="M4" s="75">
        <v>94.640531499999994</v>
      </c>
      <c r="N4" s="75">
        <v>95.550043639999998</v>
      </c>
      <c r="O4" s="75">
        <v>99.819239539999998</v>
      </c>
      <c r="P4" s="75">
        <v>104.3982702</v>
      </c>
      <c r="Q4" s="75">
        <v>106.14153934000001</v>
      </c>
      <c r="R4" s="75">
        <v>102.76627843</v>
      </c>
      <c r="S4" s="75">
        <v>100</v>
      </c>
      <c r="T4" s="61"/>
      <c r="AA4" s="19"/>
      <c r="AB4" s="19"/>
      <c r="AC4" s="19"/>
      <c r="AD4" s="19"/>
      <c r="AE4" s="20"/>
      <c r="AI4" s="14"/>
      <c r="AL4" s="21"/>
      <c r="AM4" s="21">
        <v>2006</v>
      </c>
      <c r="AN4" s="21">
        <v>2007</v>
      </c>
      <c r="AO4" s="21">
        <v>2008</v>
      </c>
      <c r="AP4" s="21">
        <v>2009</v>
      </c>
      <c r="AQ4" s="21">
        <v>2010</v>
      </c>
      <c r="AR4" s="21">
        <v>2011</v>
      </c>
      <c r="AS4" s="21">
        <v>2012</v>
      </c>
      <c r="AT4" s="21">
        <v>2013</v>
      </c>
      <c r="AU4" s="21">
        <v>2014</v>
      </c>
      <c r="AV4" s="21">
        <v>2015</v>
      </c>
      <c r="AW4" s="21">
        <v>2016</v>
      </c>
      <c r="AX4" s="21">
        <v>2017</v>
      </c>
      <c r="AY4" s="21">
        <v>2018</v>
      </c>
      <c r="AZ4" s="21">
        <v>2019</v>
      </c>
      <c r="BA4" s="21"/>
      <c r="BB4" s="21"/>
    </row>
    <row r="5" spans="1:54" s="115" customFormat="1" ht="22.5" customHeight="1" x14ac:dyDescent="0.25">
      <c r="B5" s="121"/>
      <c r="C5" s="81" t="s">
        <v>4</v>
      </c>
      <c r="D5" s="83">
        <v>21.758683179999998</v>
      </c>
      <c r="E5" s="83">
        <v>23.380014620000001</v>
      </c>
      <c r="F5" s="83">
        <v>23.926966440000001</v>
      </c>
      <c r="G5" s="83">
        <v>24.780771619999999</v>
      </c>
      <c r="H5" s="83">
        <v>24.263720199999998</v>
      </c>
      <c r="I5" s="83">
        <v>25.713474559999998</v>
      </c>
      <c r="J5" s="83">
        <v>25.805739389999999</v>
      </c>
      <c r="K5" s="83">
        <v>24.748448270000001</v>
      </c>
      <c r="L5" s="83">
        <v>22.76879722</v>
      </c>
      <c r="M5" s="83">
        <v>22.547235300000001</v>
      </c>
      <c r="N5" s="83">
        <v>23.958816449999997</v>
      </c>
      <c r="O5" s="83">
        <v>26.390352800000002</v>
      </c>
      <c r="P5" s="83">
        <v>29.61500113</v>
      </c>
      <c r="Q5" s="83">
        <v>30.47925034</v>
      </c>
      <c r="R5" s="83">
        <v>31.108362400000001</v>
      </c>
      <c r="S5" s="83">
        <v>30.270982734078171</v>
      </c>
      <c r="AA5" s="123"/>
      <c r="AB5" s="123"/>
      <c r="AL5" s="124" t="s">
        <v>325</v>
      </c>
      <c r="AM5" s="125">
        <f>+E4/D4-1</f>
        <v>5.0501923643129221E-2</v>
      </c>
      <c r="AN5" s="125">
        <f t="shared" ref="AN5:AZ5" si="0">+F4/E4-1</f>
        <v>-4.8036323361270172E-3</v>
      </c>
      <c r="AO5" s="125">
        <f t="shared" si="0"/>
        <v>1.5550722696044073E-2</v>
      </c>
      <c r="AP5" s="125">
        <f t="shared" si="0"/>
        <v>-3.7729755917470298E-2</v>
      </c>
      <c r="AQ5" s="125">
        <f t="shared" si="0"/>
        <v>6.7907867949627887E-2</v>
      </c>
      <c r="AR5" s="125">
        <f t="shared" si="0"/>
        <v>4.8560621361153355E-3</v>
      </c>
      <c r="AS5" s="125">
        <f t="shared" si="0"/>
        <v>-3.1295873707134603E-2</v>
      </c>
      <c r="AT5" s="125">
        <f t="shared" si="0"/>
        <v>1.0721851399253524E-3</v>
      </c>
      <c r="AU5" s="125">
        <f t="shared" si="0"/>
        <v>-3.6101389968251629E-2</v>
      </c>
      <c r="AV5" s="125">
        <f t="shared" si="0"/>
        <v>9.6101757416695577E-3</v>
      </c>
      <c r="AW5" s="125">
        <f t="shared" si="0"/>
        <v>4.4680208792838183E-2</v>
      </c>
      <c r="AX5" s="125">
        <f t="shared" si="0"/>
        <v>4.5873227256605809E-2</v>
      </c>
      <c r="AY5" s="125">
        <f t="shared" si="0"/>
        <v>1.6698256941042766E-2</v>
      </c>
      <c r="AZ5" s="125">
        <f t="shared" si="0"/>
        <v>-3.1799622758325929E-2</v>
      </c>
      <c r="BA5" s="124"/>
      <c r="BB5" s="124"/>
    </row>
    <row r="6" spans="1:54" s="115" customFormat="1" ht="22.5" customHeight="1" x14ac:dyDescent="0.25">
      <c r="B6" s="121"/>
      <c r="C6" s="81" t="s">
        <v>0</v>
      </c>
      <c r="D6" s="83">
        <v>12.23116935</v>
      </c>
      <c r="E6" s="83">
        <v>12.578103789999998</v>
      </c>
      <c r="F6" s="83">
        <v>12.48846206</v>
      </c>
      <c r="G6" s="83">
        <v>12.563499680000001</v>
      </c>
      <c r="H6" s="83">
        <v>12.056745469999999</v>
      </c>
      <c r="I6" s="83">
        <v>12.796844199999999</v>
      </c>
      <c r="J6" s="83">
        <v>12.83408511</v>
      </c>
      <c r="K6" s="83">
        <v>13.679686219999999</v>
      </c>
      <c r="L6" s="83">
        <v>13.733333559999998</v>
      </c>
      <c r="M6" s="83">
        <v>13.40030391</v>
      </c>
      <c r="N6" s="83">
        <v>13.769333280000001</v>
      </c>
      <c r="O6" s="83">
        <v>14.63180292</v>
      </c>
      <c r="P6" s="83">
        <v>15.44032741</v>
      </c>
      <c r="Q6" s="83">
        <v>16.077091599999999</v>
      </c>
      <c r="R6" s="83">
        <v>16.44503387</v>
      </c>
      <c r="S6" s="83">
        <v>16.002363928359685</v>
      </c>
      <c r="AF6" s="24"/>
      <c r="AL6" s="124" t="s">
        <v>324</v>
      </c>
      <c r="AM6" s="125">
        <f>+E64/D64-1</f>
        <v>4.3129969804134749E-2</v>
      </c>
      <c r="AN6" s="125">
        <f t="shared" ref="AN6:AZ6" si="1">+F64/E64-1</f>
        <v>-7.6945276982820499E-3</v>
      </c>
      <c r="AO6" s="125">
        <f t="shared" si="1"/>
        <v>-9.9496697320037297E-3</v>
      </c>
      <c r="AP6" s="125">
        <f t="shared" si="1"/>
        <v>-3.7499532737229724E-2</v>
      </c>
      <c r="AQ6" s="125">
        <f t="shared" si="1"/>
        <v>6.1749297504872791E-2</v>
      </c>
      <c r="AR6" s="125">
        <f t="shared" si="1"/>
        <v>-1.4160300047159735E-2</v>
      </c>
      <c r="AS6" s="125">
        <f t="shared" si="1"/>
        <v>-1.879523320658727E-2</v>
      </c>
      <c r="AT6" s="125">
        <f t="shared" si="1"/>
        <v>-9.2598282577376345E-3</v>
      </c>
      <c r="AU6" s="125">
        <f t="shared" si="1"/>
        <v>-4.2656324983731286E-2</v>
      </c>
      <c r="AV6" s="125">
        <f t="shared" si="1"/>
        <v>1.4503084660963506E-2</v>
      </c>
      <c r="AW6" s="125">
        <f t="shared" si="1"/>
        <v>3.5861341578881101E-2</v>
      </c>
      <c r="AX6" s="125">
        <f t="shared" si="1"/>
        <v>4.1964527653076011E-2</v>
      </c>
      <c r="AY6" s="125">
        <f t="shared" si="1"/>
        <v>9.9883959265461009E-3</v>
      </c>
      <c r="AZ6" s="125">
        <f t="shared" si="1"/>
        <v>-6.3820238916803218E-2</v>
      </c>
      <c r="BA6" s="124"/>
      <c r="BB6" s="124"/>
    </row>
    <row r="7" spans="1:54" s="24" customFormat="1" ht="22.5" customHeight="1" x14ac:dyDescent="0.25">
      <c r="B7" s="81"/>
      <c r="C7" s="81" t="s">
        <v>5</v>
      </c>
      <c r="D7" s="83">
        <v>54.648107109999998</v>
      </c>
      <c r="E7" s="83">
        <v>56.990100669999997</v>
      </c>
      <c r="F7" s="83">
        <v>55.505601949999999</v>
      </c>
      <c r="G7" s="83">
        <v>54.95078968</v>
      </c>
      <c r="H7" s="83">
        <v>51.611830499999996</v>
      </c>
      <c r="I7" s="83">
        <v>54.682408649999999</v>
      </c>
      <c r="J7" s="83">
        <v>54.658256229999999</v>
      </c>
      <c r="K7" s="83">
        <v>50.850363180000002</v>
      </c>
      <c r="L7" s="83">
        <v>53.030404879999999</v>
      </c>
      <c r="M7" s="83">
        <v>49.35374522</v>
      </c>
      <c r="N7" s="83">
        <v>48.326317379999999</v>
      </c>
      <c r="O7" s="83">
        <v>49.117497139999998</v>
      </c>
      <c r="P7" s="83">
        <v>49.390826860000004</v>
      </c>
      <c r="Q7" s="83">
        <v>49.408622620000003</v>
      </c>
      <c r="R7" s="83">
        <v>43.995898480000001</v>
      </c>
      <c r="S7" s="83">
        <v>42.811610143076386</v>
      </c>
      <c r="AF7" s="115"/>
      <c r="AI7" s="115"/>
      <c r="AL7" s="25"/>
      <c r="AM7" s="25"/>
      <c r="AN7" s="25"/>
      <c r="AO7" s="25"/>
      <c r="AP7" s="25"/>
      <c r="AQ7" s="25"/>
      <c r="AR7" s="25"/>
      <c r="AS7" s="25"/>
      <c r="AT7" s="25"/>
      <c r="AU7" s="25"/>
      <c r="AV7" s="25"/>
      <c r="AW7" s="25"/>
      <c r="AX7" s="25"/>
      <c r="AY7" s="25"/>
      <c r="AZ7" s="25"/>
      <c r="BA7" s="25"/>
      <c r="BB7" s="25"/>
    </row>
    <row r="8" spans="1:54" s="24" customFormat="1" ht="22.5" customHeight="1" x14ac:dyDescent="0.25">
      <c r="B8" s="81"/>
      <c r="C8" s="81" t="s">
        <v>1</v>
      </c>
      <c r="D8" s="83">
        <v>0</v>
      </c>
      <c r="E8" s="83">
        <v>0</v>
      </c>
      <c r="F8" s="83">
        <v>0</v>
      </c>
      <c r="G8" s="83">
        <v>0</v>
      </c>
      <c r="H8" s="83">
        <v>0</v>
      </c>
      <c r="I8" s="83">
        <v>0</v>
      </c>
      <c r="J8" s="83">
        <v>0</v>
      </c>
      <c r="K8" s="83">
        <v>0</v>
      </c>
      <c r="L8" s="83">
        <v>0</v>
      </c>
      <c r="M8" s="83">
        <v>0</v>
      </c>
      <c r="N8" s="83">
        <v>0</v>
      </c>
      <c r="O8" s="83">
        <v>0</v>
      </c>
      <c r="P8" s="83">
        <v>0</v>
      </c>
      <c r="Q8" s="83">
        <v>0</v>
      </c>
      <c r="R8" s="83">
        <v>0</v>
      </c>
      <c r="S8" s="83">
        <v>0</v>
      </c>
      <c r="AF8" s="115"/>
      <c r="AL8" s="25"/>
      <c r="AM8" s="25"/>
      <c r="AN8" s="25"/>
      <c r="AO8" s="25"/>
      <c r="AP8" s="25"/>
      <c r="AQ8" s="25"/>
      <c r="AR8" s="25"/>
      <c r="AS8" s="25"/>
      <c r="AT8" s="25"/>
      <c r="AU8" s="25"/>
      <c r="AV8" s="25"/>
      <c r="AW8" s="25"/>
      <c r="AX8" s="25"/>
      <c r="AY8" s="25"/>
      <c r="AZ8" s="25"/>
      <c r="BA8" s="25"/>
      <c r="BB8" s="25"/>
    </row>
    <row r="9" spans="1:54" s="24" customFormat="1" ht="22.5" customHeight="1" x14ac:dyDescent="0.25">
      <c r="B9" s="81"/>
      <c r="C9" s="81" t="s">
        <v>6</v>
      </c>
      <c r="D9" s="83">
        <v>0.18928600000000001</v>
      </c>
      <c r="E9" s="83">
        <v>0.17561199999999999</v>
      </c>
      <c r="F9" s="83">
        <v>0.20227199999999998</v>
      </c>
      <c r="G9" s="83">
        <v>0.18507200000000001</v>
      </c>
      <c r="H9" s="83">
        <v>0.20424999999999999</v>
      </c>
      <c r="I9" s="83">
        <v>0.25112000000000001</v>
      </c>
      <c r="J9" s="83">
        <v>0.20046600000000001</v>
      </c>
      <c r="K9" s="83">
        <v>0.17518199999999998</v>
      </c>
      <c r="L9" s="83">
        <v>0.209754</v>
      </c>
      <c r="M9" s="83">
        <v>0.18773799999999999</v>
      </c>
      <c r="N9" s="83">
        <v>0.157552</v>
      </c>
      <c r="O9" s="83">
        <v>0.18403999999999998</v>
      </c>
      <c r="P9" s="83">
        <v>0.22012397</v>
      </c>
      <c r="Q9" s="83">
        <v>0.16941874000000001</v>
      </c>
      <c r="R9" s="83">
        <v>0.16774248999999999</v>
      </c>
      <c r="S9" s="83">
        <v>0.16322717195043607</v>
      </c>
      <c r="AF9" s="115"/>
      <c r="AL9" s="25"/>
      <c r="AM9" s="25"/>
      <c r="AN9" s="25"/>
      <c r="AO9" s="25"/>
      <c r="AP9" s="25"/>
      <c r="AQ9" s="25"/>
      <c r="AR9" s="25"/>
      <c r="AS9" s="25"/>
      <c r="AT9" s="25"/>
      <c r="AU9" s="25"/>
      <c r="AV9" s="25"/>
      <c r="AW9" s="25"/>
      <c r="AX9" s="25"/>
      <c r="AY9" s="25"/>
      <c r="AZ9" s="25"/>
      <c r="BA9" s="25"/>
      <c r="BB9" s="25"/>
    </row>
    <row r="10" spans="1:54" s="24" customFormat="1" ht="22.5" customHeight="1" x14ac:dyDescent="0.25">
      <c r="B10" s="81"/>
      <c r="C10" s="81" t="s">
        <v>7</v>
      </c>
      <c r="D10" s="83">
        <v>4.4302384899999998</v>
      </c>
      <c r="E10" s="83">
        <v>4.7663236900000001</v>
      </c>
      <c r="F10" s="83">
        <v>4.8001397299999997</v>
      </c>
      <c r="G10" s="83">
        <v>5.5290767999999995</v>
      </c>
      <c r="H10" s="83">
        <v>6.2831789500000008</v>
      </c>
      <c r="I10" s="83">
        <v>7.2505277499999998</v>
      </c>
      <c r="J10" s="83">
        <v>7.8775988300000002</v>
      </c>
      <c r="K10" s="83">
        <v>8.4145187499999992</v>
      </c>
      <c r="L10" s="83">
        <v>8.2499055499999994</v>
      </c>
      <c r="M10" s="83">
        <v>8.2199946199999996</v>
      </c>
      <c r="N10" s="83">
        <v>8.3320669800000005</v>
      </c>
      <c r="O10" s="83">
        <v>8.1431725299999993</v>
      </c>
      <c r="P10" s="83">
        <v>8.1453869000000001</v>
      </c>
      <c r="Q10" s="83">
        <v>8.2992303500000002</v>
      </c>
      <c r="R10" s="83">
        <v>8.6828127800000008</v>
      </c>
      <c r="S10" s="83">
        <v>8.4490874950914598</v>
      </c>
      <c r="AL10" s="25"/>
      <c r="AM10" s="25"/>
      <c r="AN10" s="25"/>
      <c r="AO10" s="25"/>
      <c r="AP10" s="25"/>
      <c r="AQ10" s="25"/>
      <c r="AR10" s="25"/>
      <c r="AS10" s="25"/>
      <c r="AT10" s="25"/>
      <c r="AU10" s="25"/>
      <c r="AV10" s="25"/>
      <c r="AW10" s="25"/>
      <c r="AX10" s="25"/>
      <c r="AY10" s="25"/>
      <c r="AZ10" s="25"/>
      <c r="BA10" s="25"/>
      <c r="BB10" s="25"/>
    </row>
    <row r="11" spans="1:54" s="24" customFormat="1" ht="22.5" customHeight="1" x14ac:dyDescent="0.25">
      <c r="B11" s="81"/>
      <c r="C11" s="126" t="s">
        <v>18</v>
      </c>
      <c r="D11" s="83">
        <v>1.1609999999999999E-2</v>
      </c>
      <c r="E11" s="83">
        <v>2.2015999999999997E-2</v>
      </c>
      <c r="F11" s="83">
        <v>4.4892000000000001E-2</v>
      </c>
      <c r="G11" s="83">
        <v>7.1982000000000004E-2</v>
      </c>
      <c r="H11" s="83">
        <v>9.2621999999999996E-2</v>
      </c>
      <c r="I11" s="83">
        <v>0.14310400000000001</v>
      </c>
      <c r="J11" s="83">
        <v>0.27562999999999999</v>
      </c>
      <c r="K11" s="83">
        <v>0.40832800000000002</v>
      </c>
      <c r="L11" s="83">
        <v>0.51643000000000006</v>
      </c>
      <c r="M11" s="83">
        <v>0.66073799999999994</v>
      </c>
      <c r="N11" s="83">
        <v>0.93869000000000002</v>
      </c>
      <c r="O11" s="83">
        <v>1.093232</v>
      </c>
      <c r="P11" s="83">
        <v>1.2964072600000001</v>
      </c>
      <c r="Q11" s="83">
        <v>1.1265369699999999</v>
      </c>
      <c r="R11" s="83">
        <v>1.3585646300000001</v>
      </c>
      <c r="S11" s="83">
        <v>1.3219945791122485</v>
      </c>
      <c r="AL11" s="25"/>
      <c r="AM11" s="25"/>
      <c r="AN11" s="25"/>
      <c r="AO11" s="25"/>
      <c r="AP11" s="25"/>
      <c r="AQ11" s="25"/>
      <c r="AR11" s="25"/>
      <c r="AS11" s="25"/>
      <c r="AT11" s="25"/>
      <c r="AU11" s="25"/>
      <c r="AV11" s="25"/>
      <c r="AW11" s="25"/>
      <c r="AX11" s="25"/>
      <c r="AY11" s="25"/>
      <c r="AZ11" s="25"/>
      <c r="BA11" s="25"/>
      <c r="BB11" s="25"/>
    </row>
    <row r="12" spans="1:54" s="24" customFormat="1" ht="27" customHeight="1" x14ac:dyDescent="0.25">
      <c r="A12" s="23"/>
      <c r="B12" s="77"/>
      <c r="C12" s="78" t="s">
        <v>19</v>
      </c>
      <c r="D12" s="79">
        <v>-0.91687853999998481</v>
      </c>
      <c r="E12" s="79">
        <v>-0.89599064000000794</v>
      </c>
      <c r="F12" s="79">
        <v>-0.41818410999999855</v>
      </c>
      <c r="G12" s="79">
        <v>-2.9617100000010055E-2</v>
      </c>
      <c r="H12" s="79">
        <v>-0.16023442000002319</v>
      </c>
      <c r="I12" s="79">
        <v>-7.8115650000000869E-2</v>
      </c>
      <c r="J12" s="79">
        <v>-0.40311832000001857</v>
      </c>
      <c r="K12" s="79">
        <v>-0.19653437000000906</v>
      </c>
      <c r="L12" s="79">
        <v>-0.32347325000000637</v>
      </c>
      <c r="M12" s="79">
        <v>0.27077644999999961</v>
      </c>
      <c r="N12" s="79">
        <v>6.7267550000025267E-2</v>
      </c>
      <c r="O12" s="79">
        <v>0.2591421500000024</v>
      </c>
      <c r="P12" s="79">
        <v>0.29019666999998606</v>
      </c>
      <c r="Q12" s="79">
        <v>0.58138872000000674</v>
      </c>
      <c r="R12" s="79">
        <v>1.0078637799999939</v>
      </c>
      <c r="S12" s="79">
        <v>0.98073394833160921</v>
      </c>
      <c r="T12" s="23"/>
      <c r="AL12" s="25"/>
      <c r="AM12" s="25"/>
      <c r="AN12" s="25"/>
      <c r="AO12" s="25"/>
      <c r="AP12" s="25"/>
      <c r="AQ12" s="25"/>
      <c r="AR12" s="25"/>
      <c r="AS12" s="25"/>
      <c r="AT12" s="25"/>
      <c r="AU12" s="25"/>
      <c r="AV12" s="25"/>
      <c r="AW12" s="25"/>
      <c r="AX12" s="25"/>
      <c r="AY12" s="25"/>
      <c r="AZ12" s="25"/>
      <c r="BA12" s="25"/>
      <c r="BB12" s="25"/>
    </row>
    <row r="13" spans="1:54" s="18" customFormat="1" ht="36" customHeight="1" x14ac:dyDescent="0.25">
      <c r="A13" s="17"/>
      <c r="B13" s="191" t="s">
        <v>257</v>
      </c>
      <c r="C13" s="191"/>
      <c r="D13" s="80">
        <v>62.344733670000004</v>
      </c>
      <c r="E13" s="80">
        <v>65.522903960000008</v>
      </c>
      <c r="F13" s="80">
        <v>65.933716650000008</v>
      </c>
      <c r="G13" s="80">
        <v>66.707306599999995</v>
      </c>
      <c r="H13" s="80">
        <v>65.288633970000006</v>
      </c>
      <c r="I13" s="80">
        <v>70.25795755</v>
      </c>
      <c r="J13" s="80">
        <v>68.864173219999998</v>
      </c>
      <c r="K13" s="80">
        <v>68.315833179999998</v>
      </c>
      <c r="L13" s="80">
        <v>67.236786229999993</v>
      </c>
      <c r="M13" s="80">
        <v>65.755544360000002</v>
      </c>
      <c r="N13" s="80">
        <v>67.086945099999994</v>
      </c>
      <c r="O13" s="80">
        <v>71.294571760000011</v>
      </c>
      <c r="P13" s="80">
        <v>75.804733600000006</v>
      </c>
      <c r="Q13" s="80">
        <v>76.783044200000006</v>
      </c>
      <c r="R13" s="80">
        <v>77.157008480000002</v>
      </c>
      <c r="S13" s="80">
        <v>100</v>
      </c>
      <c r="T13" s="17"/>
      <c r="AA13" s="19"/>
      <c r="AB13" s="19"/>
      <c r="AC13" s="19"/>
      <c r="AD13" s="19"/>
      <c r="AE13" s="19"/>
      <c r="AI13" s="14"/>
      <c r="AL13" s="21"/>
      <c r="AM13" s="21"/>
      <c r="AN13" s="21"/>
      <c r="AO13" s="21"/>
      <c r="AP13" s="21"/>
      <c r="AQ13" s="21"/>
      <c r="AR13" s="21"/>
      <c r="AS13" s="21"/>
      <c r="AT13" s="21"/>
      <c r="AU13" s="21"/>
      <c r="AV13" s="21"/>
      <c r="AW13" s="21"/>
      <c r="AX13" s="21"/>
      <c r="AY13" s="21"/>
      <c r="AZ13" s="21"/>
      <c r="BA13" s="21"/>
      <c r="BB13" s="21"/>
    </row>
    <row r="14" spans="1:54" s="24" customFormat="1" ht="22.5" customHeight="1" x14ac:dyDescent="0.25">
      <c r="B14" s="81"/>
      <c r="C14" s="81" t="s">
        <v>4</v>
      </c>
      <c r="D14" s="83">
        <v>19.746435099999999</v>
      </c>
      <c r="E14" s="83">
        <v>20.988512999999998</v>
      </c>
      <c r="F14" s="83">
        <v>21.941896199999999</v>
      </c>
      <c r="G14" s="83">
        <v>22.245689500000001</v>
      </c>
      <c r="H14" s="83">
        <v>22.385583099999998</v>
      </c>
      <c r="I14" s="83">
        <v>23.2429837</v>
      </c>
      <c r="J14" s="83">
        <v>23.066868400000001</v>
      </c>
      <c r="K14" s="83">
        <v>21.846270199999999</v>
      </c>
      <c r="L14" s="83">
        <v>20.804001</v>
      </c>
      <c r="M14" s="83">
        <v>20.9081443</v>
      </c>
      <c r="N14" s="83">
        <v>22.201937900000001</v>
      </c>
      <c r="O14" s="83">
        <v>24.433294</v>
      </c>
      <c r="P14" s="83">
        <v>27.89098649</v>
      </c>
      <c r="Q14" s="83">
        <v>28.713037489999998</v>
      </c>
      <c r="R14" s="83">
        <v>29.32682986</v>
      </c>
      <c r="S14" s="83">
        <v>38.009288381886734</v>
      </c>
      <c r="AL14" s="25"/>
      <c r="AM14" s="25"/>
      <c r="AN14" s="25"/>
      <c r="AO14" s="25"/>
      <c r="AP14" s="25"/>
      <c r="AQ14" s="25"/>
      <c r="AR14" s="25"/>
      <c r="AS14" s="25"/>
      <c r="AT14" s="25"/>
      <c r="AU14" s="25"/>
      <c r="AV14" s="25"/>
      <c r="AW14" s="25"/>
      <c r="AX14" s="25"/>
      <c r="AY14" s="25"/>
      <c r="AZ14" s="25"/>
      <c r="BA14" s="25"/>
      <c r="BB14" s="25"/>
    </row>
    <row r="15" spans="1:54" s="115" customFormat="1" ht="22.5" customHeight="1" x14ac:dyDescent="0.25">
      <c r="B15" s="121"/>
      <c r="C15" s="81" t="s">
        <v>0</v>
      </c>
      <c r="D15" s="83">
        <v>9.6889816500000006</v>
      </c>
      <c r="E15" s="83">
        <v>9.7377618300000002</v>
      </c>
      <c r="F15" s="83">
        <v>9.7089579300000004</v>
      </c>
      <c r="G15" s="83">
        <v>9.8368825400000013</v>
      </c>
      <c r="H15" s="83">
        <v>9.4839594400000014</v>
      </c>
      <c r="I15" s="83">
        <v>10.139861929999999</v>
      </c>
      <c r="J15" s="83">
        <v>10.11175819</v>
      </c>
      <c r="K15" s="83">
        <v>10.378355279999999</v>
      </c>
      <c r="L15" s="83">
        <v>10.39984855</v>
      </c>
      <c r="M15" s="83">
        <v>9.9529139699999991</v>
      </c>
      <c r="N15" s="83">
        <v>10.08740706</v>
      </c>
      <c r="O15" s="83">
        <v>10.889528930000001</v>
      </c>
      <c r="P15" s="83">
        <v>10.99427008</v>
      </c>
      <c r="Q15" s="83">
        <v>11.012965700000001</v>
      </c>
      <c r="R15" s="83">
        <v>11.14818947</v>
      </c>
      <c r="S15" s="83">
        <v>14.448706202612483</v>
      </c>
      <c r="AF15" s="24"/>
      <c r="AG15" s="24"/>
      <c r="AH15" s="24"/>
      <c r="AI15" s="24"/>
      <c r="AL15" s="124"/>
      <c r="AM15" s="124"/>
      <c r="AN15" s="124"/>
      <c r="AO15" s="124"/>
      <c r="AP15" s="124"/>
      <c r="AQ15" s="124"/>
      <c r="AR15" s="124"/>
      <c r="AS15" s="124"/>
      <c r="AT15" s="124"/>
      <c r="AU15" s="124"/>
      <c r="AV15" s="124"/>
      <c r="AW15" s="124"/>
      <c r="AX15" s="124"/>
      <c r="AY15" s="124"/>
      <c r="AZ15" s="124"/>
      <c r="BA15" s="124"/>
      <c r="BB15" s="124"/>
    </row>
    <row r="16" spans="1:54" s="24" customFormat="1" ht="22.5" customHeight="1" x14ac:dyDescent="0.25">
      <c r="B16" s="81"/>
      <c r="C16" s="81" t="s">
        <v>5</v>
      </c>
      <c r="D16" s="83">
        <v>13.284040880000001</v>
      </c>
      <c r="E16" s="83">
        <v>14.34458139</v>
      </c>
      <c r="F16" s="83">
        <v>14.08329691</v>
      </c>
      <c r="G16" s="83">
        <v>13.94678088</v>
      </c>
      <c r="H16" s="83">
        <v>12.849562430000001</v>
      </c>
      <c r="I16" s="83">
        <v>14.527791329999999</v>
      </c>
      <c r="J16" s="83">
        <v>13.52608371</v>
      </c>
      <c r="K16" s="83">
        <v>13.827240900000001</v>
      </c>
      <c r="L16" s="83">
        <v>13.41583449</v>
      </c>
      <c r="M16" s="83">
        <v>12.89203195</v>
      </c>
      <c r="N16" s="83">
        <v>12.44396457</v>
      </c>
      <c r="O16" s="83">
        <v>12.74425222</v>
      </c>
      <c r="P16" s="83">
        <v>12.949740970000001</v>
      </c>
      <c r="Q16" s="83">
        <v>12.67815869</v>
      </c>
      <c r="R16" s="83">
        <v>12.52912658</v>
      </c>
      <c r="S16" s="83">
        <v>16.238481541502086</v>
      </c>
      <c r="X16" s="127"/>
      <c r="AF16" s="128"/>
      <c r="AI16" s="115"/>
      <c r="AL16" s="25"/>
      <c r="AM16" s="25"/>
      <c r="AN16" s="25"/>
      <c r="AO16" s="25"/>
      <c r="AP16" s="25"/>
      <c r="AQ16" s="25"/>
      <c r="AR16" s="25"/>
      <c r="AS16" s="25"/>
      <c r="AT16" s="25"/>
      <c r="AU16" s="25"/>
      <c r="AV16" s="25"/>
      <c r="AW16" s="25"/>
      <c r="AX16" s="25"/>
      <c r="AY16" s="25"/>
      <c r="AZ16" s="25"/>
      <c r="BA16" s="25"/>
      <c r="BB16" s="25"/>
    </row>
    <row r="17" spans="1:54" s="24" customFormat="1" ht="22.5" customHeight="1" x14ac:dyDescent="0.25">
      <c r="B17" s="81"/>
      <c r="C17" s="81" t="s">
        <v>9</v>
      </c>
      <c r="D17" s="83">
        <v>8.9943960000000001</v>
      </c>
      <c r="E17" s="83">
        <v>9.4781460000000006</v>
      </c>
      <c r="F17" s="83">
        <v>9.777254000000001</v>
      </c>
      <c r="G17" s="83">
        <v>10.047638000000001</v>
      </c>
      <c r="H17" s="83">
        <v>9.6292480000000005</v>
      </c>
      <c r="I17" s="83">
        <v>10.177154</v>
      </c>
      <c r="J17" s="83">
        <v>10.419416</v>
      </c>
      <c r="K17" s="83">
        <v>10.480046</v>
      </c>
      <c r="L17" s="83">
        <v>10.601392000000001</v>
      </c>
      <c r="M17" s="83">
        <v>10.754987999999999</v>
      </c>
      <c r="N17" s="83">
        <v>10.967752000000001</v>
      </c>
      <c r="O17" s="83">
        <v>11.398010000000001</v>
      </c>
      <c r="P17" s="83">
        <v>11.65758303</v>
      </c>
      <c r="Q17" s="83">
        <v>11.95675554</v>
      </c>
      <c r="R17" s="83">
        <v>11.74846775</v>
      </c>
      <c r="S17" s="83">
        <v>15.22670199563963</v>
      </c>
      <c r="X17" s="127"/>
      <c r="AF17" s="128"/>
      <c r="AG17" s="115"/>
      <c r="AH17" s="115"/>
      <c r="AL17" s="25"/>
      <c r="AM17" s="25"/>
      <c r="AN17" s="25"/>
      <c r="AO17" s="25"/>
      <c r="AP17" s="25"/>
      <c r="AQ17" s="25"/>
      <c r="AR17" s="25"/>
      <c r="AS17" s="25"/>
      <c r="AT17" s="25"/>
      <c r="AU17" s="25"/>
      <c r="AV17" s="25"/>
      <c r="AW17" s="25"/>
      <c r="AX17" s="25"/>
      <c r="AY17" s="25"/>
      <c r="AZ17" s="25"/>
      <c r="BA17" s="25"/>
      <c r="BB17" s="25"/>
    </row>
    <row r="18" spans="1:54" s="24" customFormat="1" ht="22.5" customHeight="1" x14ac:dyDescent="0.25">
      <c r="B18" s="81"/>
      <c r="C18" s="81" t="s">
        <v>10</v>
      </c>
      <c r="D18" s="83">
        <v>6.6459296000000005</v>
      </c>
      <c r="E18" s="83">
        <v>6.7381973500000001</v>
      </c>
      <c r="F18" s="83">
        <v>6.2614288699999996</v>
      </c>
      <c r="G18" s="83">
        <v>6.0717103100000003</v>
      </c>
      <c r="H18" s="83">
        <v>6.0404687299999997</v>
      </c>
      <c r="I18" s="83">
        <v>6.5705007699999998</v>
      </c>
      <c r="J18" s="83">
        <v>5.8455432499999995</v>
      </c>
      <c r="K18" s="83">
        <v>6.0145296200000002</v>
      </c>
      <c r="L18" s="83">
        <v>5.9972129999999995</v>
      </c>
      <c r="M18" s="83">
        <v>5.5017425599999994</v>
      </c>
      <c r="N18" s="83">
        <v>5.52909088</v>
      </c>
      <c r="O18" s="83">
        <v>5.7437214899999995</v>
      </c>
      <c r="P18" s="83">
        <v>5.8942719700000001</v>
      </c>
      <c r="Q18" s="83">
        <v>5.7255150199999996</v>
      </c>
      <c r="R18" s="83">
        <v>5.5783325599999998</v>
      </c>
      <c r="S18" s="83">
        <v>7.2298455706016247</v>
      </c>
      <c r="AF18" s="128"/>
      <c r="AL18" s="25"/>
      <c r="AM18" s="25"/>
      <c r="AN18" s="25"/>
      <c r="AO18" s="25"/>
      <c r="AP18" s="25"/>
      <c r="AQ18" s="25"/>
      <c r="AR18" s="25"/>
      <c r="AS18" s="25"/>
      <c r="AT18" s="25"/>
      <c r="AU18" s="25"/>
      <c r="AV18" s="25"/>
      <c r="AW18" s="25"/>
      <c r="AX18" s="25"/>
      <c r="AY18" s="25"/>
      <c r="AZ18" s="25"/>
      <c r="BA18" s="25"/>
      <c r="BB18" s="25"/>
    </row>
    <row r="19" spans="1:54" s="24" customFormat="1" ht="27" customHeight="1" x14ac:dyDescent="0.25">
      <c r="B19" s="81"/>
      <c r="C19" s="82" t="s">
        <v>7</v>
      </c>
      <c r="D19" s="83">
        <v>3.98495044</v>
      </c>
      <c r="E19" s="83">
        <v>4.2357043999999995</v>
      </c>
      <c r="F19" s="83">
        <v>4.1608827399999999</v>
      </c>
      <c r="G19" s="83">
        <v>4.5586053599999996</v>
      </c>
      <c r="H19" s="83">
        <v>4.89981227</v>
      </c>
      <c r="I19" s="83">
        <v>5.5996658300000002</v>
      </c>
      <c r="J19" s="83">
        <v>5.8945036799999997</v>
      </c>
      <c r="K19" s="83">
        <v>5.7693911900000003</v>
      </c>
      <c r="L19" s="83">
        <v>6.0184971999999997</v>
      </c>
      <c r="M19" s="83">
        <v>5.7457235899999999</v>
      </c>
      <c r="N19" s="83">
        <v>5.8567926899999998</v>
      </c>
      <c r="O19" s="83">
        <v>6.0857651199999996</v>
      </c>
      <c r="P19" s="83">
        <v>6.41788107</v>
      </c>
      <c r="Q19" s="83">
        <v>6.6966117599999997</v>
      </c>
      <c r="R19" s="83">
        <v>6.8260622400000006</v>
      </c>
      <c r="S19" s="83">
        <v>8.8469762818362714</v>
      </c>
      <c r="AL19" s="25"/>
      <c r="AM19" s="25"/>
      <c r="AN19" s="25"/>
      <c r="AO19" s="25"/>
      <c r="AP19" s="25"/>
      <c r="AQ19" s="25"/>
      <c r="AR19" s="25"/>
      <c r="AS19" s="25"/>
      <c r="AT19" s="25"/>
      <c r="AU19" s="25"/>
      <c r="AV19" s="25"/>
      <c r="AW19" s="25"/>
      <c r="AX19" s="25"/>
      <c r="AY19" s="25"/>
      <c r="AZ19" s="25"/>
      <c r="BA19" s="25"/>
      <c r="BB19" s="25"/>
    </row>
    <row r="20" spans="1:54" s="18" customFormat="1" ht="36" customHeight="1" x14ac:dyDescent="0.25">
      <c r="A20" s="17"/>
      <c r="B20" s="191" t="s">
        <v>258</v>
      </c>
      <c r="C20" s="191"/>
      <c r="D20" s="80">
        <v>13.496495999999999</v>
      </c>
      <c r="E20" s="80">
        <v>13.909812000000001</v>
      </c>
      <c r="F20" s="80">
        <v>13.703927999999999</v>
      </c>
      <c r="G20" s="80">
        <v>13.35623</v>
      </c>
      <c r="H20" s="80">
        <v>13.04792</v>
      </c>
      <c r="I20" s="80">
        <v>13.558502000000001</v>
      </c>
      <c r="J20" s="80">
        <v>14.065128000000001</v>
      </c>
      <c r="K20" s="80">
        <v>13.943954</v>
      </c>
      <c r="L20" s="80">
        <v>14.153879999999999</v>
      </c>
      <c r="M20" s="80">
        <v>13.679074</v>
      </c>
      <c r="N20" s="80">
        <v>14.185184</v>
      </c>
      <c r="O20" s="80">
        <v>14.33061</v>
      </c>
      <c r="P20" s="80">
        <v>14.66002027</v>
      </c>
      <c r="Q20" s="80">
        <v>14.6233842</v>
      </c>
      <c r="R20" s="80">
        <v>14.11108656</v>
      </c>
      <c r="S20" s="80">
        <v>100</v>
      </c>
      <c r="T20" s="17"/>
      <c r="Y20" s="26"/>
      <c r="AA20" s="19"/>
      <c r="AB20" s="19"/>
      <c r="AC20" s="19"/>
      <c r="AD20" s="19"/>
      <c r="AE20" s="19"/>
      <c r="AI20" s="14"/>
      <c r="AL20" s="21"/>
      <c r="AM20" s="21"/>
      <c r="AN20" s="21"/>
      <c r="AO20" s="21"/>
      <c r="AP20" s="21"/>
      <c r="AQ20" s="21"/>
      <c r="AR20" s="21"/>
      <c r="AS20" s="21"/>
      <c r="AT20" s="21"/>
      <c r="AU20" s="21"/>
      <c r="AV20" s="21"/>
      <c r="AW20" s="21"/>
      <c r="AX20" s="21"/>
      <c r="AY20" s="21"/>
      <c r="AZ20" s="21"/>
      <c r="BA20" s="21"/>
      <c r="BB20" s="21"/>
    </row>
    <row r="21" spans="1:54" s="24" customFormat="1" ht="22.5" customHeight="1" x14ac:dyDescent="0.25">
      <c r="B21" s="81"/>
      <c r="C21" s="81" t="s">
        <v>4</v>
      </c>
      <c r="D21" s="83">
        <v>0.23710200000000001</v>
      </c>
      <c r="E21" s="83">
        <v>0.25008799999999998</v>
      </c>
      <c r="F21" s="83">
        <v>0.240284</v>
      </c>
      <c r="G21" s="83">
        <v>0.23443600000000001</v>
      </c>
      <c r="H21" s="83">
        <v>0.234178</v>
      </c>
      <c r="I21" s="83">
        <v>0.24871199999999999</v>
      </c>
      <c r="J21" s="83">
        <v>0.21095800000000001</v>
      </c>
      <c r="K21" s="83">
        <v>0.17587</v>
      </c>
      <c r="L21" s="83">
        <v>0.153252</v>
      </c>
      <c r="M21" s="83">
        <v>0.13708400000000001</v>
      </c>
      <c r="N21" s="83">
        <v>0.182148</v>
      </c>
      <c r="O21" s="83">
        <v>0.19797200000000001</v>
      </c>
      <c r="P21" s="83">
        <v>0.17376859</v>
      </c>
      <c r="Q21" s="83">
        <v>0.16028508</v>
      </c>
      <c r="R21" s="83">
        <v>0.1510194</v>
      </c>
      <c r="S21" s="83">
        <v>1.0702180824833663</v>
      </c>
      <c r="AL21" s="25"/>
      <c r="AM21" s="25"/>
      <c r="AN21" s="25"/>
      <c r="AO21" s="25"/>
      <c r="AP21" s="25"/>
      <c r="AQ21" s="25"/>
      <c r="AR21" s="25"/>
      <c r="AS21" s="25"/>
      <c r="AT21" s="25"/>
      <c r="AU21" s="25"/>
      <c r="AV21" s="25"/>
      <c r="AW21" s="25"/>
      <c r="AX21" s="25"/>
      <c r="AY21" s="25"/>
      <c r="AZ21" s="25"/>
      <c r="BA21" s="25"/>
      <c r="BB21" s="25"/>
    </row>
    <row r="22" spans="1:54" s="115" customFormat="1" ht="22.5" customHeight="1" x14ac:dyDescent="0.25">
      <c r="B22" s="121"/>
      <c r="C22" s="81" t="s">
        <v>0</v>
      </c>
      <c r="D22" s="83">
        <v>0.44418999999999997</v>
      </c>
      <c r="E22" s="83">
        <v>0.39388000000000001</v>
      </c>
      <c r="F22" s="83">
        <v>0.38553799999999999</v>
      </c>
      <c r="G22" s="83">
        <v>0.40239400000000003</v>
      </c>
      <c r="H22" s="83">
        <v>0.41168199999999999</v>
      </c>
      <c r="I22" s="83">
        <v>0.41262799999999999</v>
      </c>
      <c r="J22" s="83">
        <v>0.500606</v>
      </c>
      <c r="K22" s="83">
        <v>0.53836000000000006</v>
      </c>
      <c r="L22" s="83">
        <v>0.45322000000000001</v>
      </c>
      <c r="M22" s="83">
        <v>0.458208</v>
      </c>
      <c r="N22" s="83">
        <v>0.54928200000000005</v>
      </c>
      <c r="O22" s="83">
        <v>0.67346600000000001</v>
      </c>
      <c r="P22" s="83">
        <v>0.86299812999999992</v>
      </c>
      <c r="Q22" s="83">
        <v>1.08727478</v>
      </c>
      <c r="R22" s="83">
        <v>1.3021066000000001</v>
      </c>
      <c r="S22" s="83">
        <v>9.2275431410860822</v>
      </c>
      <c r="AL22" s="124"/>
      <c r="AM22" s="124"/>
      <c r="AN22" s="124"/>
      <c r="AO22" s="124"/>
      <c r="AP22" s="124"/>
      <c r="AQ22" s="124"/>
      <c r="AR22" s="124"/>
      <c r="AS22" s="124"/>
      <c r="AT22" s="124"/>
      <c r="AU22" s="124"/>
      <c r="AV22" s="124"/>
      <c r="AW22" s="124"/>
      <c r="AX22" s="124"/>
      <c r="AY22" s="124"/>
      <c r="AZ22" s="124"/>
      <c r="BA22" s="124"/>
      <c r="BB22" s="124"/>
    </row>
    <row r="23" spans="1:54" s="24" customFormat="1" ht="22.5" customHeight="1" x14ac:dyDescent="0.25">
      <c r="B23" s="81"/>
      <c r="C23" s="81" t="s">
        <v>5</v>
      </c>
      <c r="D23" s="83">
        <v>12.31907</v>
      </c>
      <c r="E23" s="83">
        <v>12.781922</v>
      </c>
      <c r="F23" s="83">
        <v>12.537510000000001</v>
      </c>
      <c r="G23" s="83">
        <v>12.092632</v>
      </c>
      <c r="H23" s="83">
        <v>11.599077999999999</v>
      </c>
      <c r="I23" s="83">
        <v>11.900938</v>
      </c>
      <c r="J23" s="83">
        <v>12.175106</v>
      </c>
      <c r="K23" s="83">
        <v>11.731776</v>
      </c>
      <c r="L23" s="83">
        <v>12.019188</v>
      </c>
      <c r="M23" s="83">
        <v>11.313386000000001</v>
      </c>
      <c r="N23" s="83">
        <v>11.434732</v>
      </c>
      <c r="O23" s="83">
        <v>11.432238</v>
      </c>
      <c r="P23" s="83">
        <v>11.4757245</v>
      </c>
      <c r="Q23" s="83">
        <v>11.4556893</v>
      </c>
      <c r="R23" s="83">
        <v>10.389126770000001</v>
      </c>
      <c r="S23" s="83">
        <v>73.623861109672063</v>
      </c>
      <c r="AL23" s="25"/>
      <c r="AM23" s="25"/>
      <c r="AN23" s="25"/>
      <c r="AO23" s="25"/>
      <c r="AP23" s="25"/>
      <c r="AQ23" s="25"/>
      <c r="AR23" s="25"/>
      <c r="AS23" s="25"/>
      <c r="AT23" s="25"/>
      <c r="AU23" s="25"/>
      <c r="AV23" s="25"/>
      <c r="AW23" s="25"/>
      <c r="AX23" s="25"/>
      <c r="AY23" s="25"/>
      <c r="AZ23" s="25"/>
      <c r="BA23" s="25"/>
      <c r="BB23" s="25"/>
    </row>
    <row r="24" spans="1:54" s="24" customFormat="1" ht="22.5" customHeight="1" x14ac:dyDescent="0.25">
      <c r="B24" s="81"/>
      <c r="C24" s="81" t="s">
        <v>1</v>
      </c>
      <c r="D24" s="83">
        <v>0</v>
      </c>
      <c r="E24" s="83">
        <v>0</v>
      </c>
      <c r="F24" s="83">
        <v>0</v>
      </c>
      <c r="G24" s="83">
        <v>0</v>
      </c>
      <c r="H24" s="83">
        <v>0</v>
      </c>
      <c r="I24" s="83">
        <v>0</v>
      </c>
      <c r="J24" s="83">
        <v>0</v>
      </c>
      <c r="K24" s="83">
        <v>0</v>
      </c>
      <c r="L24" s="83">
        <v>0</v>
      </c>
      <c r="M24" s="83">
        <v>0</v>
      </c>
      <c r="N24" s="83">
        <v>0</v>
      </c>
      <c r="O24" s="83">
        <v>0</v>
      </c>
      <c r="P24" s="83">
        <v>0</v>
      </c>
      <c r="Q24" s="83">
        <v>0</v>
      </c>
      <c r="R24" s="83">
        <v>0</v>
      </c>
      <c r="S24" s="83">
        <v>0</v>
      </c>
      <c r="AL24" s="25"/>
      <c r="AM24" s="25"/>
      <c r="AN24" s="25"/>
      <c r="AO24" s="25"/>
      <c r="AP24" s="25"/>
      <c r="AQ24" s="25"/>
      <c r="AR24" s="25"/>
      <c r="AS24" s="25"/>
      <c r="AT24" s="25"/>
      <c r="AU24" s="25"/>
      <c r="AV24" s="25"/>
      <c r="AW24" s="25"/>
      <c r="AX24" s="25"/>
      <c r="AY24" s="25"/>
      <c r="AZ24" s="25"/>
      <c r="BA24" s="25"/>
      <c r="BB24" s="25"/>
    </row>
    <row r="25" spans="1:54" s="24" customFormat="1" ht="22.5" customHeight="1" x14ac:dyDescent="0.25">
      <c r="B25" s="81"/>
      <c r="C25" s="81" t="s">
        <v>6</v>
      </c>
      <c r="D25" s="83">
        <v>0.32490800000000003</v>
      </c>
      <c r="E25" s="83">
        <v>0.25972000000000001</v>
      </c>
      <c r="F25" s="83">
        <v>0.25275399999999998</v>
      </c>
      <c r="G25" s="83">
        <v>0.23624199999999998</v>
      </c>
      <c r="H25" s="83">
        <v>0.25576399999999999</v>
      </c>
      <c r="I25" s="83">
        <v>0.29996800000000001</v>
      </c>
      <c r="J25" s="83">
        <v>0.23744599999999999</v>
      </c>
      <c r="K25" s="83">
        <v>0.21199000000000001</v>
      </c>
      <c r="L25" s="83">
        <v>0.25774200000000003</v>
      </c>
      <c r="M25" s="83">
        <v>0.235124</v>
      </c>
      <c r="N25" s="83">
        <v>0.20940999999999999</v>
      </c>
      <c r="O25" s="83">
        <v>0.225492</v>
      </c>
      <c r="P25" s="83">
        <v>0.26091592000000002</v>
      </c>
      <c r="Q25" s="83">
        <v>0.20531702999999998</v>
      </c>
      <c r="R25" s="83">
        <v>0.22930481</v>
      </c>
      <c r="S25" s="83">
        <v>1.624997543775254</v>
      </c>
      <c r="AL25" s="25"/>
      <c r="AM25" s="25"/>
      <c r="AN25" s="25"/>
      <c r="AO25" s="25"/>
      <c r="AP25" s="25"/>
      <c r="AQ25" s="25"/>
      <c r="AR25" s="25"/>
      <c r="AS25" s="25"/>
      <c r="AT25" s="25"/>
      <c r="AU25" s="25"/>
      <c r="AV25" s="25"/>
      <c r="AW25" s="25"/>
      <c r="AX25" s="25"/>
      <c r="AY25" s="25"/>
      <c r="AZ25" s="25"/>
      <c r="BA25" s="25"/>
      <c r="BB25" s="25"/>
    </row>
    <row r="26" spans="1:54" s="24" customFormat="1" ht="22.5" customHeight="1" x14ac:dyDescent="0.25">
      <c r="B26" s="81"/>
      <c r="C26" s="81" t="s">
        <v>7</v>
      </c>
      <c r="D26" s="83">
        <v>0.13347200000000001</v>
      </c>
      <c r="E26" s="83">
        <v>0.17483799999999999</v>
      </c>
      <c r="F26" s="83">
        <v>0.22136400000000001</v>
      </c>
      <c r="G26" s="83">
        <v>0.31286799999999998</v>
      </c>
      <c r="H26" s="83">
        <v>0.45158599999999999</v>
      </c>
      <c r="I26" s="83">
        <v>0.546014</v>
      </c>
      <c r="J26" s="83">
        <v>0.65635199999999994</v>
      </c>
      <c r="K26" s="83">
        <v>0.87066399999999999</v>
      </c>
      <c r="L26" s="83">
        <v>0.744502</v>
      </c>
      <c r="M26" s="83">
        <v>0.86232200000000003</v>
      </c>
      <c r="N26" s="83">
        <v>0.86094599999999999</v>
      </c>
      <c r="O26" s="83">
        <v>0.70244799999999996</v>
      </c>
      <c r="P26" s="83">
        <v>0.58489184999999999</v>
      </c>
      <c r="Q26" s="83">
        <v>0.58242519999999998</v>
      </c>
      <c r="R26" s="83">
        <v>0.67524812000000001</v>
      </c>
      <c r="S26" s="83">
        <v>4.7852312231865435</v>
      </c>
      <c r="AL26" s="25"/>
      <c r="AM26" s="25"/>
      <c r="AN26" s="25"/>
      <c r="AO26" s="25"/>
      <c r="AP26" s="25"/>
      <c r="AQ26" s="25"/>
      <c r="AR26" s="25"/>
      <c r="AS26" s="25"/>
      <c r="AT26" s="25"/>
      <c r="AU26" s="25"/>
      <c r="AV26" s="25"/>
      <c r="AW26" s="25"/>
      <c r="AX26" s="25"/>
      <c r="AY26" s="25"/>
      <c r="AZ26" s="25"/>
      <c r="BA26" s="25"/>
      <c r="BB26" s="25"/>
    </row>
    <row r="27" spans="1:54" s="24" customFormat="1" ht="22.5" customHeight="1" x14ac:dyDescent="0.25">
      <c r="B27" s="81"/>
      <c r="C27" s="81" t="s">
        <v>8</v>
      </c>
      <c r="D27" s="83">
        <v>1.1609999999999999E-2</v>
      </c>
      <c r="E27" s="83">
        <v>2.2015999999999997E-2</v>
      </c>
      <c r="F27" s="83">
        <v>4.4892000000000001E-2</v>
      </c>
      <c r="G27" s="83">
        <v>7.1982000000000004E-2</v>
      </c>
      <c r="H27" s="83">
        <v>9.2621999999999996E-2</v>
      </c>
      <c r="I27" s="83">
        <v>0.14310400000000001</v>
      </c>
      <c r="J27" s="83">
        <v>0.27562999999999999</v>
      </c>
      <c r="K27" s="83">
        <v>0.40824199999999999</v>
      </c>
      <c r="L27" s="83">
        <v>0.51634400000000003</v>
      </c>
      <c r="M27" s="83">
        <v>0.66013599999999995</v>
      </c>
      <c r="N27" s="83">
        <v>0.93378800000000006</v>
      </c>
      <c r="O27" s="83">
        <v>1.082568</v>
      </c>
      <c r="P27" s="83">
        <v>1.2821774399999999</v>
      </c>
      <c r="Q27" s="83">
        <v>1.10069975</v>
      </c>
      <c r="R27" s="83">
        <v>1.29599686</v>
      </c>
      <c r="S27" s="83">
        <v>9.184245695676605</v>
      </c>
      <c r="AL27" s="25"/>
      <c r="AM27" s="25"/>
      <c r="AN27" s="25"/>
      <c r="AO27" s="25"/>
      <c r="AP27" s="25"/>
      <c r="AQ27" s="25"/>
      <c r="AR27" s="25"/>
      <c r="AS27" s="25"/>
      <c r="AT27" s="25"/>
      <c r="AU27" s="25"/>
      <c r="AV27" s="25"/>
      <c r="AW27" s="25"/>
      <c r="AX27" s="25"/>
      <c r="AY27" s="25"/>
      <c r="AZ27" s="25"/>
      <c r="BA27" s="25"/>
      <c r="BB27" s="25"/>
    </row>
    <row r="28" spans="1:54" s="24" customFormat="1" ht="22.5" customHeight="1" x14ac:dyDescent="0.25">
      <c r="B28" s="81"/>
      <c r="C28" s="81" t="s">
        <v>3</v>
      </c>
      <c r="D28" s="83">
        <v>0</v>
      </c>
      <c r="E28" s="83">
        <v>0</v>
      </c>
      <c r="F28" s="83">
        <v>0</v>
      </c>
      <c r="G28" s="83">
        <v>0</v>
      </c>
      <c r="H28" s="83">
        <v>0</v>
      </c>
      <c r="I28" s="83">
        <v>0</v>
      </c>
      <c r="J28" s="83">
        <v>0</v>
      </c>
      <c r="K28" s="83">
        <v>8.599999999999999E-5</v>
      </c>
      <c r="L28" s="83">
        <v>8.599999999999999E-5</v>
      </c>
      <c r="M28" s="83">
        <v>6.02E-4</v>
      </c>
      <c r="N28" s="83">
        <v>4.9020000000000001E-3</v>
      </c>
      <c r="O28" s="83">
        <v>1.0664E-2</v>
      </c>
      <c r="P28" s="83">
        <v>1.4229820000000001E-2</v>
      </c>
      <c r="Q28" s="83">
        <v>2.5837219999999998E-2</v>
      </c>
      <c r="R28" s="83">
        <v>6.2567770000000009E-2</v>
      </c>
      <c r="S28" s="83">
        <v>0.44339441710575123</v>
      </c>
      <c r="AL28" s="25"/>
      <c r="AM28" s="25"/>
      <c r="AN28" s="25"/>
      <c r="AO28" s="25"/>
      <c r="AP28" s="25"/>
      <c r="AQ28" s="25"/>
      <c r="AR28" s="25"/>
      <c r="AS28" s="25"/>
      <c r="AT28" s="25"/>
      <c r="AU28" s="25"/>
      <c r="AV28" s="25"/>
      <c r="AW28" s="25"/>
      <c r="AX28" s="25"/>
      <c r="AY28" s="25"/>
      <c r="AZ28" s="25"/>
      <c r="BA28" s="25"/>
      <c r="BB28" s="25"/>
    </row>
    <row r="29" spans="1:54" s="24" customFormat="1" ht="27" customHeight="1" x14ac:dyDescent="0.25">
      <c r="B29" s="81"/>
      <c r="C29" s="82" t="s">
        <v>18</v>
      </c>
      <c r="D29" s="83">
        <v>2.6144000000000389E-2</v>
      </c>
      <c r="E29" s="83">
        <v>2.7348000000001704E-2</v>
      </c>
      <c r="F29" s="83">
        <v>2.1585999999999217E-2</v>
      </c>
      <c r="G29" s="83">
        <v>5.6759999999993482E-3</v>
      </c>
      <c r="H29" s="83">
        <v>3.0099999999997351E-3</v>
      </c>
      <c r="I29" s="83">
        <v>7.1380000000029753E-3</v>
      </c>
      <c r="J29" s="83">
        <v>9.030000000002758E-3</v>
      </c>
      <c r="K29" s="83">
        <v>6.9660000000002498E-3</v>
      </c>
      <c r="L29" s="83">
        <v>9.5459999999985001E-3</v>
      </c>
      <c r="M29" s="83">
        <v>1.2211999999996337E-2</v>
      </c>
      <c r="N29" s="83">
        <v>9.9759999999999849E-3</v>
      </c>
      <c r="O29" s="83">
        <v>5.762000000000711E-3</v>
      </c>
      <c r="P29" s="83">
        <v>5.3140200000001414E-3</v>
      </c>
      <c r="Q29" s="83">
        <v>5.855840000002388E-3</v>
      </c>
      <c r="R29" s="83">
        <v>5.7162299999973243E-3</v>
      </c>
      <c r="S29" s="83">
        <v>4.0508787014324171E-2</v>
      </c>
      <c r="AL29" s="25"/>
      <c r="AM29" s="25"/>
      <c r="AN29" s="25"/>
      <c r="AO29" s="25"/>
      <c r="AP29" s="25"/>
      <c r="AQ29" s="25"/>
      <c r="AR29" s="25"/>
      <c r="AS29" s="25"/>
      <c r="AT29" s="25"/>
      <c r="AU29" s="25"/>
      <c r="AV29" s="25"/>
      <c r="AW29" s="25"/>
      <c r="AX29" s="25"/>
      <c r="AY29" s="25"/>
      <c r="AZ29" s="25"/>
      <c r="BA29" s="25"/>
      <c r="BB29" s="25"/>
    </row>
    <row r="30" spans="1:54" s="18" customFormat="1" ht="36" customHeight="1" x14ac:dyDescent="0.25">
      <c r="A30" s="17"/>
      <c r="B30" s="191" t="s">
        <v>259</v>
      </c>
      <c r="C30" s="191"/>
      <c r="D30" s="80">
        <v>62.344733670000004</v>
      </c>
      <c r="E30" s="80">
        <v>65.522903960000008</v>
      </c>
      <c r="F30" s="80">
        <v>65.933716650000008</v>
      </c>
      <c r="G30" s="80">
        <v>66.707306599999995</v>
      </c>
      <c r="H30" s="80">
        <v>65.288633970000006</v>
      </c>
      <c r="I30" s="80">
        <v>70.25795755</v>
      </c>
      <c r="J30" s="80">
        <v>68.864173219999998</v>
      </c>
      <c r="K30" s="80">
        <v>68.315833179999998</v>
      </c>
      <c r="L30" s="80">
        <v>67.236786229999993</v>
      </c>
      <c r="M30" s="80">
        <v>65.755544360000002</v>
      </c>
      <c r="N30" s="80">
        <v>67.086945099999994</v>
      </c>
      <c r="O30" s="80">
        <v>71.294571760000011</v>
      </c>
      <c r="P30" s="80">
        <v>75.804733600000006</v>
      </c>
      <c r="Q30" s="80">
        <v>76.783044200000006</v>
      </c>
      <c r="R30" s="80">
        <v>77.157008480000002</v>
      </c>
      <c r="S30" s="80">
        <v>100</v>
      </c>
      <c r="T30" s="17"/>
      <c r="AA30" s="19"/>
      <c r="AB30" s="19"/>
      <c r="AC30" s="19"/>
      <c r="AD30" s="19"/>
      <c r="AE30" s="19"/>
      <c r="AI30" s="14"/>
      <c r="AL30" s="21"/>
      <c r="AM30" s="21"/>
      <c r="AN30" s="21"/>
      <c r="AO30" s="21"/>
      <c r="AP30" s="21"/>
      <c r="AQ30" s="21"/>
      <c r="AR30" s="21"/>
      <c r="AS30" s="21"/>
      <c r="AT30" s="21"/>
      <c r="AU30" s="21"/>
      <c r="AV30" s="21"/>
      <c r="AW30" s="21"/>
      <c r="AX30" s="21"/>
      <c r="AY30" s="21"/>
      <c r="AZ30" s="21"/>
      <c r="BA30" s="21"/>
      <c r="BB30" s="21"/>
    </row>
    <row r="31" spans="1:54" s="115" customFormat="1" ht="22.5" customHeight="1" x14ac:dyDescent="0.25">
      <c r="A31" s="120"/>
      <c r="B31" s="121"/>
      <c r="C31" s="81" t="s">
        <v>11</v>
      </c>
      <c r="D31" s="83">
        <v>15.38279631</v>
      </c>
      <c r="E31" s="83">
        <v>15.68662303</v>
      </c>
      <c r="F31" s="83">
        <v>16.48769875</v>
      </c>
      <c r="G31" s="83">
        <v>15.01994058</v>
      </c>
      <c r="H31" s="83">
        <v>13.43324638</v>
      </c>
      <c r="I31" s="83">
        <v>14.17304159</v>
      </c>
      <c r="J31" s="83">
        <v>14.7307858</v>
      </c>
      <c r="K31" s="83">
        <v>14.54941268</v>
      </c>
      <c r="L31" s="83">
        <v>15.059787700000001</v>
      </c>
      <c r="M31" s="83">
        <v>15.17332966</v>
      </c>
      <c r="N31" s="83">
        <v>15.19572507</v>
      </c>
      <c r="O31" s="83">
        <v>15.749336250000001</v>
      </c>
      <c r="P31" s="83">
        <v>16.969355140000001</v>
      </c>
      <c r="Q31" s="83">
        <v>17.241170620000002</v>
      </c>
      <c r="R31" s="83">
        <v>17.101266710000001</v>
      </c>
      <c r="S31" s="83">
        <v>22.164242817206748</v>
      </c>
      <c r="AL31" s="124"/>
      <c r="AM31" s="124"/>
      <c r="AN31" s="124"/>
      <c r="AO31" s="124"/>
      <c r="AP31" s="124"/>
      <c r="AQ31" s="124"/>
      <c r="AR31" s="124"/>
      <c r="AS31" s="124"/>
      <c r="AT31" s="124"/>
      <c r="AU31" s="124"/>
      <c r="AV31" s="124"/>
      <c r="AW31" s="124"/>
      <c r="AX31" s="124"/>
      <c r="AY31" s="124"/>
      <c r="AZ31" s="124"/>
      <c r="BA31" s="124"/>
      <c r="BB31" s="124"/>
    </row>
    <row r="32" spans="1:54" s="24" customFormat="1" ht="22.5" customHeight="1" x14ac:dyDescent="0.25">
      <c r="B32" s="81"/>
      <c r="C32" s="81" t="s">
        <v>20</v>
      </c>
      <c r="D32" s="83">
        <v>11.831855900000001</v>
      </c>
      <c r="E32" s="83">
        <v>13.0248364</v>
      </c>
      <c r="F32" s="83">
        <v>14.3820119</v>
      </c>
      <c r="G32" s="83">
        <v>15.2998022</v>
      </c>
      <c r="H32" s="83">
        <v>15.6362088</v>
      </c>
      <c r="I32" s="83">
        <v>16.691679000000001</v>
      </c>
      <c r="J32" s="83">
        <v>16.907762299999998</v>
      </c>
      <c r="K32" s="83">
        <v>16.155296200000002</v>
      </c>
      <c r="L32" s="83">
        <v>15.1286401</v>
      </c>
      <c r="M32" s="83">
        <v>15.276991000000001</v>
      </c>
      <c r="N32" s="83">
        <v>16.188857110000001</v>
      </c>
      <c r="O32" s="83">
        <v>18.148727610000002</v>
      </c>
      <c r="P32" s="83">
        <v>21.01547571</v>
      </c>
      <c r="Q32" s="83">
        <v>22.236915939999999</v>
      </c>
      <c r="R32" s="83">
        <v>22.541546620000002</v>
      </c>
      <c r="S32" s="83">
        <v>29.215164071379252</v>
      </c>
      <c r="AL32" s="25"/>
      <c r="AM32" s="25"/>
      <c r="AN32" s="25"/>
      <c r="AO32" s="25"/>
      <c r="AP32" s="25"/>
      <c r="AQ32" s="25"/>
      <c r="AR32" s="25"/>
      <c r="AS32" s="25"/>
      <c r="AT32" s="25"/>
      <c r="AU32" s="25"/>
      <c r="AV32" s="25"/>
      <c r="AW32" s="25"/>
      <c r="AX32" s="25"/>
      <c r="AY32" s="25"/>
      <c r="AZ32" s="25"/>
      <c r="BA32" s="25"/>
      <c r="BB32" s="25"/>
    </row>
    <row r="33" spans="1:54" s="24" customFormat="1" ht="27" customHeight="1" x14ac:dyDescent="0.25">
      <c r="B33" s="81"/>
      <c r="C33" s="82" t="s">
        <v>12</v>
      </c>
      <c r="D33" s="83">
        <v>26.168486979999997</v>
      </c>
      <c r="E33" s="83">
        <v>27.898706769999997</v>
      </c>
      <c r="F33" s="83">
        <v>26.415155710000001</v>
      </c>
      <c r="G33" s="83">
        <v>27.597806409999997</v>
      </c>
      <c r="H33" s="83">
        <v>27.946642879999999</v>
      </c>
      <c r="I33" s="83">
        <v>30.685593050000001</v>
      </c>
      <c r="J33" s="83">
        <v>28.482123640000001</v>
      </c>
      <c r="K33" s="83">
        <v>29.034911769999997</v>
      </c>
      <c r="L33" s="83">
        <v>28.452540669999998</v>
      </c>
      <c r="M33" s="83">
        <v>26.663733909999998</v>
      </c>
      <c r="N33" s="83">
        <v>26.654708400000004</v>
      </c>
      <c r="O33" s="83">
        <v>28.191978369999998</v>
      </c>
      <c r="P33" s="83">
        <v>27.926644490000001</v>
      </c>
      <c r="Q33" s="83">
        <v>27.864034520000001</v>
      </c>
      <c r="R33" s="83">
        <v>27.769722909999995</v>
      </c>
      <c r="S33" s="83">
        <v>35.9911866168298</v>
      </c>
      <c r="AL33" s="25"/>
      <c r="AM33" s="25"/>
      <c r="AN33" s="25"/>
      <c r="AO33" s="25"/>
      <c r="AP33" s="25"/>
      <c r="AQ33" s="25"/>
      <c r="AR33" s="25"/>
      <c r="AS33" s="25"/>
      <c r="AT33" s="25"/>
      <c r="AU33" s="25"/>
      <c r="AV33" s="25"/>
      <c r="AW33" s="25"/>
      <c r="AX33" s="25"/>
      <c r="AY33" s="25"/>
      <c r="AZ33" s="25"/>
      <c r="BA33" s="25"/>
      <c r="BB33" s="25"/>
    </row>
    <row r="34" spans="1:54" s="18" customFormat="1" ht="36" customHeight="1" x14ac:dyDescent="0.2">
      <c r="A34" s="17"/>
      <c r="B34" s="191" t="s">
        <v>260</v>
      </c>
      <c r="C34" s="191"/>
      <c r="D34" s="80">
        <v>19.746435099999999</v>
      </c>
      <c r="E34" s="80">
        <v>20.988512999999998</v>
      </c>
      <c r="F34" s="80">
        <v>21.941896199999999</v>
      </c>
      <c r="G34" s="80">
        <v>22.245689500000001</v>
      </c>
      <c r="H34" s="80">
        <v>22.385583099999998</v>
      </c>
      <c r="I34" s="80">
        <v>23.2429837</v>
      </c>
      <c r="J34" s="80">
        <v>23.066868400000001</v>
      </c>
      <c r="K34" s="80">
        <v>21.846270199999999</v>
      </c>
      <c r="L34" s="80">
        <v>20.804001</v>
      </c>
      <c r="M34" s="80">
        <v>20.9081443</v>
      </c>
      <c r="N34" s="80">
        <v>22.201937900000001</v>
      </c>
      <c r="O34" s="80">
        <v>24.433294</v>
      </c>
      <c r="P34" s="80">
        <v>27.89098649</v>
      </c>
      <c r="Q34" s="80">
        <v>28.713037489999998</v>
      </c>
      <c r="R34" s="80">
        <v>29.32682986</v>
      </c>
      <c r="S34" s="80">
        <v>100</v>
      </c>
      <c r="T34" s="17"/>
      <c r="Z34" s="20"/>
      <c r="AA34" s="19"/>
      <c r="AB34" s="19"/>
      <c r="AC34" s="19"/>
      <c r="AD34" s="19"/>
      <c r="AE34" s="19"/>
      <c r="AI34" s="14"/>
      <c r="AL34" s="21"/>
      <c r="AM34" s="21"/>
      <c r="AN34" s="21"/>
      <c r="AO34" s="21"/>
      <c r="AP34" s="21"/>
      <c r="AQ34" s="21"/>
      <c r="AR34" s="21"/>
      <c r="AS34" s="21"/>
      <c r="AT34" s="21"/>
      <c r="AU34" s="21"/>
      <c r="AV34" s="21"/>
      <c r="AW34" s="21"/>
      <c r="AX34" s="21"/>
      <c r="AY34" s="21"/>
      <c r="AZ34" s="21"/>
      <c r="BA34" s="21"/>
      <c r="BB34" s="21"/>
    </row>
    <row r="35" spans="1:54" s="115" customFormat="1" ht="22.5" customHeight="1" x14ac:dyDescent="0.25">
      <c r="B35" s="121"/>
      <c r="C35" s="81" t="s">
        <v>11</v>
      </c>
      <c r="D35" s="83">
        <v>1.6142901999999999</v>
      </c>
      <c r="E35" s="83">
        <v>1.5394365000000001</v>
      </c>
      <c r="F35" s="83">
        <v>1.4018721000000001</v>
      </c>
      <c r="G35" s="83">
        <v>1.2219351999999999</v>
      </c>
      <c r="H35" s="83">
        <v>1.2647956</v>
      </c>
      <c r="I35" s="83">
        <v>1.1164350999999999</v>
      </c>
      <c r="J35" s="83">
        <v>0.94137660000000001</v>
      </c>
      <c r="K35" s="83">
        <v>0.82585900000000001</v>
      </c>
      <c r="L35" s="83">
        <v>0.82488930000000005</v>
      </c>
      <c r="M35" s="83">
        <v>0.72661690000000001</v>
      </c>
      <c r="N35" s="83">
        <v>0.61170180000000007</v>
      </c>
      <c r="O35" s="83">
        <v>0.64323450000000004</v>
      </c>
      <c r="P35" s="83">
        <v>0.73978197999999995</v>
      </c>
      <c r="Q35" s="83">
        <v>0.74563084000000002</v>
      </c>
      <c r="R35" s="83">
        <v>0.79665644000000002</v>
      </c>
      <c r="S35" s="83">
        <v>2.7164764954243847</v>
      </c>
      <c r="AL35" s="124"/>
      <c r="AM35" s="124"/>
      <c r="AN35" s="124"/>
      <c r="AO35" s="124"/>
      <c r="AP35" s="124"/>
      <c r="AQ35" s="124"/>
      <c r="AR35" s="124"/>
      <c r="AS35" s="124"/>
      <c r="AT35" s="124"/>
      <c r="AU35" s="124"/>
      <c r="AV35" s="124"/>
      <c r="AW35" s="124"/>
      <c r="AX35" s="124"/>
      <c r="AY35" s="124"/>
      <c r="AZ35" s="124"/>
      <c r="BA35" s="124"/>
      <c r="BB35" s="124"/>
    </row>
    <row r="36" spans="1:54" s="24" customFormat="1" ht="22.5" customHeight="1" x14ac:dyDescent="0.25">
      <c r="B36" s="81"/>
      <c r="C36" s="81" t="s">
        <v>20</v>
      </c>
      <c r="D36" s="83">
        <v>11.471619199999999</v>
      </c>
      <c r="E36" s="83">
        <v>12.6584726</v>
      </c>
      <c r="F36" s="83">
        <v>13.9942063</v>
      </c>
      <c r="G36" s="83">
        <v>14.5842296</v>
      </c>
      <c r="H36" s="83">
        <v>14.752146</v>
      </c>
      <c r="I36" s="83">
        <v>15.567179599999999</v>
      </c>
      <c r="J36" s="83">
        <v>15.7358403</v>
      </c>
      <c r="K36" s="83">
        <v>15.0995645</v>
      </c>
      <c r="L36" s="83">
        <v>14.1343459</v>
      </c>
      <c r="M36" s="83">
        <v>14.337669999999999</v>
      </c>
      <c r="N36" s="83">
        <v>15.276982500000001</v>
      </c>
      <c r="O36" s="83">
        <v>17.420167599999999</v>
      </c>
      <c r="P36" s="83">
        <v>20.13315214</v>
      </c>
      <c r="Q36" s="83">
        <v>21.02132976</v>
      </c>
      <c r="R36" s="83">
        <v>21.31610942</v>
      </c>
      <c r="S36" s="83">
        <v>72.684669709472644</v>
      </c>
      <c r="AL36" s="25"/>
      <c r="AM36" s="25"/>
      <c r="AN36" s="25"/>
      <c r="AO36" s="25"/>
      <c r="AP36" s="25"/>
      <c r="AQ36" s="25"/>
      <c r="AR36" s="25"/>
      <c r="AS36" s="25"/>
      <c r="AT36" s="25"/>
      <c r="AU36" s="25"/>
      <c r="AV36" s="25"/>
      <c r="AW36" s="25"/>
      <c r="AX36" s="25"/>
      <c r="AY36" s="25"/>
      <c r="AZ36" s="25"/>
      <c r="BA36" s="25"/>
      <c r="BB36" s="25"/>
    </row>
    <row r="37" spans="1:54" s="24" customFormat="1" ht="27" customHeight="1" x14ac:dyDescent="0.25">
      <c r="B37" s="81"/>
      <c r="C37" s="82" t="s">
        <v>12</v>
      </c>
      <c r="D37" s="83">
        <v>1.4304850000000002</v>
      </c>
      <c r="E37" s="83">
        <v>1.6839618000000001</v>
      </c>
      <c r="F37" s="83">
        <v>1.5975124000000001</v>
      </c>
      <c r="G37" s="83">
        <v>1.5069643999999998</v>
      </c>
      <c r="H37" s="83">
        <v>1.3984261999999998</v>
      </c>
      <c r="I37" s="83">
        <v>1.4303654000000001</v>
      </c>
      <c r="J37" s="83">
        <v>1.3447237999999999</v>
      </c>
      <c r="K37" s="83">
        <v>1.1680225999999998</v>
      </c>
      <c r="L37" s="83">
        <v>1.0240874</v>
      </c>
      <c r="M37" s="83">
        <v>1.000513</v>
      </c>
      <c r="N37" s="83">
        <v>1.0025385000000002</v>
      </c>
      <c r="O37" s="83">
        <v>1.0084380000000002</v>
      </c>
      <c r="P37" s="83">
        <v>1.0348362299999998</v>
      </c>
      <c r="Q37" s="83">
        <v>1.13986871</v>
      </c>
      <c r="R37" s="83">
        <v>1.14479818</v>
      </c>
      <c r="S37" s="83">
        <v>3.9035865296897794</v>
      </c>
      <c r="AL37" s="25"/>
      <c r="AM37" s="25"/>
      <c r="AN37" s="25"/>
      <c r="AO37" s="25"/>
      <c r="AP37" s="25"/>
      <c r="AQ37" s="25"/>
      <c r="AR37" s="25"/>
      <c r="AS37" s="25"/>
      <c r="AT37" s="25"/>
      <c r="AU37" s="25"/>
      <c r="AV37" s="25"/>
      <c r="AW37" s="25"/>
      <c r="AX37" s="25"/>
      <c r="AY37" s="25"/>
      <c r="AZ37" s="25"/>
      <c r="BA37" s="25"/>
      <c r="BB37" s="25"/>
    </row>
    <row r="38" spans="1:54" s="18" customFormat="1" ht="36" customHeight="1" x14ac:dyDescent="0.25">
      <c r="A38" s="17"/>
      <c r="B38" s="191" t="s">
        <v>261</v>
      </c>
      <c r="C38" s="191"/>
      <c r="D38" s="80">
        <v>9.6889816500000006</v>
      </c>
      <c r="E38" s="80">
        <v>9.7377618300000002</v>
      </c>
      <c r="F38" s="80">
        <v>9.7089579300000004</v>
      </c>
      <c r="G38" s="80">
        <v>9.8368825400000013</v>
      </c>
      <c r="H38" s="80">
        <v>9.4839594400000014</v>
      </c>
      <c r="I38" s="80">
        <v>10.139861929999999</v>
      </c>
      <c r="J38" s="80">
        <v>10.11175819</v>
      </c>
      <c r="K38" s="80">
        <v>10.378355279999999</v>
      </c>
      <c r="L38" s="80">
        <v>10.39984855</v>
      </c>
      <c r="M38" s="80">
        <v>9.9529139699999991</v>
      </c>
      <c r="N38" s="80">
        <v>10.08740706</v>
      </c>
      <c r="O38" s="80">
        <v>10.889528930000001</v>
      </c>
      <c r="P38" s="80">
        <v>10.99427008</v>
      </c>
      <c r="Q38" s="80">
        <v>11.012965700000001</v>
      </c>
      <c r="R38" s="80">
        <v>11.14818947</v>
      </c>
      <c r="S38" s="80">
        <v>100</v>
      </c>
      <c r="T38" s="17"/>
      <c r="Y38" s="26"/>
      <c r="AA38" s="19"/>
      <c r="AB38" s="19"/>
      <c r="AC38" s="19"/>
      <c r="AD38" s="19"/>
      <c r="AE38" s="19"/>
      <c r="AI38" s="14"/>
      <c r="AL38" s="21"/>
      <c r="AM38" s="21"/>
      <c r="AN38" s="21"/>
      <c r="AO38" s="21"/>
      <c r="AP38" s="21"/>
      <c r="AQ38" s="21"/>
      <c r="AR38" s="21"/>
      <c r="AS38" s="21"/>
      <c r="AT38" s="21"/>
      <c r="AU38" s="21"/>
      <c r="AV38" s="21"/>
      <c r="AW38" s="21"/>
      <c r="AX38" s="21"/>
      <c r="AY38" s="21"/>
      <c r="AZ38" s="21"/>
      <c r="BA38" s="21"/>
      <c r="BB38" s="21"/>
    </row>
    <row r="39" spans="1:54" s="115" customFormat="1" ht="22.5" customHeight="1" x14ac:dyDescent="0.25">
      <c r="B39" s="121"/>
      <c r="C39" s="81" t="s">
        <v>11</v>
      </c>
      <c r="D39" s="83">
        <v>2.7910617200000001</v>
      </c>
      <c r="E39" s="83">
        <v>2.9355694699999999</v>
      </c>
      <c r="F39" s="83">
        <v>3.0555813400000003</v>
      </c>
      <c r="G39" s="83">
        <v>3.0031700999999997</v>
      </c>
      <c r="H39" s="83">
        <v>2.8967137300000001</v>
      </c>
      <c r="I39" s="83">
        <v>3.0335677400000001</v>
      </c>
      <c r="J39" s="83">
        <v>3.16547862</v>
      </c>
      <c r="K39" s="83">
        <v>3.11199483</v>
      </c>
      <c r="L39" s="83">
        <v>3.2148691600000001</v>
      </c>
      <c r="M39" s="83">
        <v>3.1678032899999997</v>
      </c>
      <c r="N39" s="83">
        <v>3.17369455</v>
      </c>
      <c r="O39" s="83">
        <v>3.3871452100000004</v>
      </c>
      <c r="P39" s="83">
        <v>3.6848104099999999</v>
      </c>
      <c r="Q39" s="83">
        <v>3.5987286699999999</v>
      </c>
      <c r="R39" s="83">
        <v>3.6429160199999999</v>
      </c>
      <c r="S39" s="83">
        <v>32.677198659057233</v>
      </c>
      <c r="AL39" s="124"/>
      <c r="AM39" s="124"/>
      <c r="AN39" s="124"/>
      <c r="AO39" s="124"/>
      <c r="AP39" s="124"/>
      <c r="AQ39" s="124"/>
      <c r="AR39" s="124"/>
      <c r="AS39" s="124"/>
      <c r="AT39" s="124"/>
      <c r="AU39" s="124"/>
      <c r="AV39" s="124"/>
      <c r="AW39" s="124"/>
      <c r="AX39" s="124"/>
      <c r="AY39" s="124"/>
      <c r="AZ39" s="124"/>
      <c r="BA39" s="124"/>
      <c r="BB39" s="124"/>
    </row>
    <row r="40" spans="1:54" s="24" customFormat="1" ht="22.5" customHeight="1" x14ac:dyDescent="0.25">
      <c r="B40" s="81"/>
      <c r="C40" s="81" t="s">
        <v>20</v>
      </c>
      <c r="D40" s="83">
        <v>0</v>
      </c>
      <c r="E40" s="83">
        <v>0</v>
      </c>
      <c r="F40" s="83">
        <v>0</v>
      </c>
      <c r="G40" s="83">
        <v>0</v>
      </c>
      <c r="H40" s="83">
        <v>0</v>
      </c>
      <c r="I40" s="83">
        <v>0</v>
      </c>
      <c r="J40" s="83">
        <v>0</v>
      </c>
      <c r="K40" s="83">
        <v>0</v>
      </c>
      <c r="L40" s="83">
        <v>0</v>
      </c>
      <c r="M40" s="83">
        <v>0</v>
      </c>
      <c r="N40" s="83">
        <v>1.569421E-2</v>
      </c>
      <c r="O40" s="83">
        <v>1.4494410000000001E-2</v>
      </c>
      <c r="P40" s="83">
        <v>1.1133240000000001E-2</v>
      </c>
      <c r="Q40" s="83">
        <v>1.445246E-2</v>
      </c>
      <c r="R40" s="83">
        <v>1.4629920000000001E-2</v>
      </c>
      <c r="S40" s="83">
        <v>0.13123135410794198</v>
      </c>
      <c r="AL40" s="25"/>
      <c r="AM40" s="25"/>
      <c r="AN40" s="25"/>
      <c r="AO40" s="25"/>
      <c r="AP40" s="25"/>
      <c r="AQ40" s="25"/>
      <c r="AR40" s="25"/>
      <c r="AS40" s="25"/>
      <c r="AT40" s="25"/>
      <c r="AU40" s="25"/>
      <c r="AV40" s="25"/>
      <c r="AW40" s="25"/>
      <c r="AX40" s="25"/>
      <c r="AY40" s="25"/>
      <c r="AZ40" s="25"/>
      <c r="BA40" s="25"/>
      <c r="BB40" s="25"/>
    </row>
    <row r="41" spans="1:54" s="24" customFormat="1" ht="27" customHeight="1" x14ac:dyDescent="0.25">
      <c r="B41" s="81"/>
      <c r="C41" s="82" t="s">
        <v>12</v>
      </c>
      <c r="D41" s="83">
        <v>4.8572987700000008</v>
      </c>
      <c r="E41" s="83">
        <v>4.8263159</v>
      </c>
      <c r="F41" s="83">
        <v>4.69793167</v>
      </c>
      <c r="G41" s="83">
        <v>4.8185043400000005</v>
      </c>
      <c r="H41" s="83">
        <v>4.9892227199999999</v>
      </c>
      <c r="I41" s="83">
        <v>5.4399786499999996</v>
      </c>
      <c r="J41" s="83">
        <v>5.0949860400000002</v>
      </c>
      <c r="K41" s="83">
        <v>5.2430502199999998</v>
      </c>
      <c r="L41" s="83">
        <v>5.2200674999999999</v>
      </c>
      <c r="M41" s="83">
        <v>4.7094382299999999</v>
      </c>
      <c r="N41" s="83">
        <v>4.7884672300000002</v>
      </c>
      <c r="O41" s="83">
        <v>5.3632520800000005</v>
      </c>
      <c r="P41" s="83">
        <v>5.0824513600000003</v>
      </c>
      <c r="Q41" s="83">
        <v>5.4260915000000001</v>
      </c>
      <c r="R41" s="83">
        <v>5.4927162900000006</v>
      </c>
      <c r="S41" s="83">
        <v>49.270029943256795</v>
      </c>
      <c r="AL41" s="25"/>
      <c r="AM41" s="25"/>
      <c r="AN41" s="25"/>
      <c r="AO41" s="25"/>
      <c r="AP41" s="25"/>
      <c r="AQ41" s="25"/>
      <c r="AR41" s="25"/>
      <c r="AS41" s="25"/>
      <c r="AT41" s="25"/>
      <c r="AU41" s="25"/>
      <c r="AV41" s="25"/>
      <c r="AW41" s="25"/>
      <c r="AX41" s="25"/>
      <c r="AY41" s="25"/>
      <c r="AZ41" s="25"/>
      <c r="BA41" s="25"/>
      <c r="BB41" s="25"/>
    </row>
    <row r="42" spans="1:54" s="18" customFormat="1" ht="36" customHeight="1" x14ac:dyDescent="0.25">
      <c r="A42" s="17"/>
      <c r="B42" s="191" t="s">
        <v>262</v>
      </c>
      <c r="C42" s="191"/>
      <c r="D42" s="80">
        <v>19.746435099999999</v>
      </c>
      <c r="E42" s="80">
        <v>20.988512999999998</v>
      </c>
      <c r="F42" s="80">
        <v>21.941896199999999</v>
      </c>
      <c r="G42" s="80">
        <v>22.245689500000001</v>
      </c>
      <c r="H42" s="80">
        <v>22.385583099999998</v>
      </c>
      <c r="I42" s="80">
        <v>23.2429837</v>
      </c>
      <c r="J42" s="80">
        <v>23.066868400000001</v>
      </c>
      <c r="K42" s="80">
        <v>21.846270199999999</v>
      </c>
      <c r="L42" s="80">
        <v>20.804001</v>
      </c>
      <c r="M42" s="80">
        <v>20.9081443</v>
      </c>
      <c r="N42" s="80">
        <v>22.201937900000001</v>
      </c>
      <c r="O42" s="80">
        <v>24.433294</v>
      </c>
      <c r="P42" s="80">
        <v>27.89098649</v>
      </c>
      <c r="Q42" s="80">
        <v>28.713037489999998</v>
      </c>
      <c r="R42" s="80">
        <v>29.32682986</v>
      </c>
      <c r="S42" s="80">
        <v>100</v>
      </c>
      <c r="T42" s="17"/>
      <c r="AA42" s="19"/>
      <c r="AB42" s="19"/>
      <c r="AC42" s="19"/>
      <c r="AD42" s="19"/>
      <c r="AE42" s="19"/>
      <c r="AI42" s="14"/>
      <c r="AL42" s="21"/>
      <c r="AM42" s="21"/>
      <c r="AN42" s="21"/>
      <c r="AO42" s="21"/>
      <c r="AP42" s="21"/>
      <c r="AQ42" s="21"/>
      <c r="AR42" s="21"/>
      <c r="AS42" s="21"/>
      <c r="AT42" s="21"/>
      <c r="AU42" s="21"/>
      <c r="AV42" s="21"/>
      <c r="AW42" s="21"/>
      <c r="AX42" s="21"/>
      <c r="AY42" s="21"/>
      <c r="AZ42" s="21"/>
      <c r="BA42" s="21"/>
      <c r="BB42" s="21"/>
    </row>
    <row r="43" spans="1:54" s="115" customFormat="1" ht="22.5" customHeight="1" x14ac:dyDescent="0.25">
      <c r="B43" s="121"/>
      <c r="C43" s="81" t="s">
        <v>13</v>
      </c>
      <c r="D43" s="83">
        <v>4.1552585999999998</v>
      </c>
      <c r="E43" s="83">
        <v>4.2645521999999998</v>
      </c>
      <c r="F43" s="83">
        <v>4.2540431999999999</v>
      </c>
      <c r="G43" s="83">
        <v>4.2025491000000006</v>
      </c>
      <c r="H43" s="83">
        <v>4.2109562999999994</v>
      </c>
      <c r="I43" s="83">
        <v>4.1573604</v>
      </c>
      <c r="J43" s="83">
        <v>3.9293150999999997</v>
      </c>
      <c r="K43" s="83">
        <v>3.7601201999999998</v>
      </c>
      <c r="L43" s="83">
        <v>3.5825180999999997</v>
      </c>
      <c r="M43" s="83">
        <v>3.5425838999999999</v>
      </c>
      <c r="N43" s="83">
        <v>3.7433057999999999</v>
      </c>
      <c r="O43" s="83">
        <v>3.9545367000000002</v>
      </c>
      <c r="P43" s="83">
        <v>4.3241687100000004</v>
      </c>
      <c r="Q43" s="83">
        <v>4.47902603</v>
      </c>
      <c r="R43" s="83">
        <v>4.5571329699999996</v>
      </c>
      <c r="S43" s="83">
        <v>15.539125748520298</v>
      </c>
      <c r="AL43" s="124"/>
      <c r="AM43" s="124"/>
      <c r="AN43" s="124"/>
      <c r="AO43" s="124"/>
      <c r="AP43" s="124"/>
      <c r="AQ43" s="124"/>
      <c r="AR43" s="124"/>
      <c r="AS43" s="124"/>
      <c r="AT43" s="124"/>
      <c r="AU43" s="124"/>
      <c r="AV43" s="124"/>
      <c r="AW43" s="124"/>
      <c r="AX43" s="124"/>
      <c r="AY43" s="124"/>
      <c r="AZ43" s="124"/>
      <c r="BA43" s="124"/>
      <c r="BB43" s="124"/>
    </row>
    <row r="44" spans="1:54" s="24" customFormat="1" ht="22.5" customHeight="1" x14ac:dyDescent="0.25">
      <c r="B44" s="81"/>
      <c r="C44" s="81" t="s">
        <v>2</v>
      </c>
      <c r="D44" s="83">
        <v>9.5146425000000008</v>
      </c>
      <c r="E44" s="83">
        <v>9.9979549999999993</v>
      </c>
      <c r="F44" s="83">
        <v>10.986965</v>
      </c>
      <c r="G44" s="83">
        <v>11.5679575</v>
      </c>
      <c r="H44" s="83">
        <v>11.613745000000002</v>
      </c>
      <c r="I44" s="83">
        <v>12.489812499999999</v>
      </c>
      <c r="J44" s="83">
        <v>12.902917499999999</v>
      </c>
      <c r="K44" s="83">
        <v>12.2008425</v>
      </c>
      <c r="L44" s="83">
        <v>11.2830575</v>
      </c>
      <c r="M44" s="83">
        <v>11.37158</v>
      </c>
      <c r="N44" s="83">
        <v>12.056357500000001</v>
      </c>
      <c r="O44" s="83">
        <v>13.980450000000001</v>
      </c>
      <c r="P44" s="83">
        <v>16.562329800000001</v>
      </c>
      <c r="Q44" s="83">
        <v>17.412487410000001</v>
      </c>
      <c r="R44" s="83">
        <v>17.68802402</v>
      </c>
      <c r="S44" s="83">
        <v>60.313453941114112</v>
      </c>
      <c r="AL44" s="25"/>
      <c r="AM44" s="25"/>
      <c r="AN44" s="25"/>
      <c r="AO44" s="25"/>
      <c r="AP44" s="25"/>
      <c r="AQ44" s="25"/>
      <c r="AR44" s="25"/>
      <c r="AS44" s="25"/>
      <c r="AT44" s="25"/>
      <c r="AU44" s="25"/>
      <c r="AV44" s="25"/>
      <c r="AW44" s="25"/>
      <c r="AX44" s="25"/>
      <c r="AY44" s="25"/>
      <c r="AZ44" s="25"/>
      <c r="BA44" s="25"/>
      <c r="BB44" s="25"/>
    </row>
    <row r="45" spans="1:54" s="24" customFormat="1" ht="22.5" customHeight="1" x14ac:dyDescent="0.25">
      <c r="B45" s="81"/>
      <c r="C45" s="81" t="s">
        <v>14</v>
      </c>
      <c r="D45" s="83">
        <v>0.55795360000000005</v>
      </c>
      <c r="E45" s="83">
        <v>0.38502620000000004</v>
      </c>
      <c r="F45" s="83">
        <v>0.31050499999999998</v>
      </c>
      <c r="G45" s="83">
        <v>0.22642979999999999</v>
      </c>
      <c r="H45" s="83">
        <v>0.2082772</v>
      </c>
      <c r="I45" s="83">
        <v>0.18916919999999998</v>
      </c>
      <c r="J45" s="83">
        <v>0.19872319999999999</v>
      </c>
      <c r="K45" s="83">
        <v>0.1738828</v>
      </c>
      <c r="L45" s="83">
        <v>0.13375600000000001</v>
      </c>
      <c r="M45" s="83">
        <v>0.1070048</v>
      </c>
      <c r="N45" s="83">
        <v>8.6941400000000002E-2</v>
      </c>
      <c r="O45" s="83">
        <v>8.8852199999999992E-2</v>
      </c>
      <c r="P45" s="83">
        <v>9.0583380000000005E-2</v>
      </c>
      <c r="Q45" s="83">
        <v>8.1624589999999997E-2</v>
      </c>
      <c r="R45" s="83">
        <v>7.767977999999999E-2</v>
      </c>
      <c r="S45" s="83">
        <v>0.26487615733042613</v>
      </c>
      <c r="AL45" s="25"/>
      <c r="AM45" s="25"/>
      <c r="AN45" s="25"/>
      <c r="AO45" s="25"/>
      <c r="AP45" s="25"/>
      <c r="AQ45" s="25"/>
      <c r="AR45" s="25"/>
      <c r="AS45" s="25"/>
      <c r="AT45" s="25"/>
      <c r="AU45" s="25"/>
      <c r="AV45" s="25"/>
      <c r="AW45" s="25"/>
      <c r="AX45" s="25"/>
      <c r="AY45" s="25"/>
      <c r="AZ45" s="25"/>
      <c r="BA45" s="25"/>
      <c r="BB45" s="25"/>
    </row>
    <row r="46" spans="1:54" s="24" customFormat="1" ht="22.5" customHeight="1" x14ac:dyDescent="0.25">
      <c r="B46" s="81"/>
      <c r="C46" s="81" t="s">
        <v>15</v>
      </c>
      <c r="D46" s="83">
        <v>1.0269999999999999E-3</v>
      </c>
      <c r="E46" s="83">
        <v>2.0539999999999998E-3</v>
      </c>
      <c r="F46" s="83">
        <v>2.0539999999999998E-3</v>
      </c>
      <c r="G46" s="83">
        <v>1.0269999999999999E-3</v>
      </c>
      <c r="H46" s="83">
        <v>1.0269999999999999E-3</v>
      </c>
      <c r="I46" s="83">
        <v>1.0269999999999999E-3</v>
      </c>
      <c r="J46" s="83">
        <v>1.0269999999999999E-3</v>
      </c>
      <c r="K46" s="83">
        <v>1.3351E-2</v>
      </c>
      <c r="L46" s="83">
        <v>1.3351E-2</v>
      </c>
      <c r="M46" s="83">
        <v>2.2594E-2</v>
      </c>
      <c r="N46" s="83">
        <v>1.4378E-2</v>
      </c>
      <c r="O46" s="83">
        <v>2.1566999999999999E-2</v>
      </c>
      <c r="P46" s="83">
        <v>2.4549410000000001E-2</v>
      </c>
      <c r="Q46" s="83">
        <v>3.5730820000000003E-2</v>
      </c>
      <c r="R46" s="83">
        <v>3.7749310000000001E-2</v>
      </c>
      <c r="S46" s="83">
        <v>0.12871936782873267</v>
      </c>
      <c r="AL46" s="25"/>
      <c r="AM46" s="25"/>
      <c r="AN46" s="25"/>
      <c r="AO46" s="25"/>
      <c r="AP46" s="25"/>
      <c r="AQ46" s="25"/>
      <c r="AR46" s="25"/>
      <c r="AS46" s="25"/>
      <c r="AT46" s="25"/>
      <c r="AU46" s="25"/>
      <c r="AV46" s="25"/>
      <c r="AW46" s="25"/>
      <c r="AX46" s="25"/>
      <c r="AY46" s="25"/>
      <c r="AZ46" s="25"/>
      <c r="BA46" s="25"/>
      <c r="BB46" s="25"/>
    </row>
    <row r="47" spans="1:54" s="24" customFormat="1" ht="27" customHeight="1" x14ac:dyDescent="0.25">
      <c r="B47" s="81"/>
      <c r="C47" s="82" t="s">
        <v>16</v>
      </c>
      <c r="D47" s="83">
        <v>2.5984254999999998</v>
      </c>
      <c r="E47" s="83">
        <v>2.7676253000000002</v>
      </c>
      <c r="F47" s="83">
        <v>2.8258564000000002</v>
      </c>
      <c r="G47" s="83">
        <v>2.7994876</v>
      </c>
      <c r="H47" s="83">
        <v>2.7302694999999999</v>
      </c>
      <c r="I47" s="83">
        <v>2.6995059000000001</v>
      </c>
      <c r="J47" s="83">
        <v>2.6302878000000001</v>
      </c>
      <c r="K47" s="83">
        <v>2.6105111999999999</v>
      </c>
      <c r="L47" s="83">
        <v>2.5753528000000001</v>
      </c>
      <c r="M47" s="83">
        <v>2.6028202999999999</v>
      </c>
      <c r="N47" s="83">
        <v>2.6478670000000002</v>
      </c>
      <c r="O47" s="83">
        <v>2.7456513</v>
      </c>
      <c r="P47" s="83">
        <v>2.882479</v>
      </c>
      <c r="Q47" s="83">
        <v>3.05901252</v>
      </c>
      <c r="R47" s="83">
        <v>3.04132201</v>
      </c>
      <c r="S47" s="83">
        <v>10.370442439631626</v>
      </c>
      <c r="AL47" s="25"/>
      <c r="AM47" s="25"/>
      <c r="AN47" s="25"/>
      <c r="AO47" s="25"/>
      <c r="AP47" s="25"/>
      <c r="AQ47" s="25"/>
      <c r="AR47" s="25"/>
      <c r="AS47" s="25"/>
      <c r="AT47" s="25"/>
      <c r="AU47" s="25"/>
      <c r="AV47" s="25"/>
      <c r="AW47" s="25"/>
      <c r="AX47" s="25"/>
      <c r="AY47" s="25"/>
      <c r="AZ47" s="25"/>
      <c r="BA47" s="25"/>
      <c r="BB47" s="25"/>
    </row>
    <row r="48" spans="1:54" s="18" customFormat="1" ht="36" customHeight="1" x14ac:dyDescent="0.25">
      <c r="A48" s="17"/>
      <c r="B48" s="191" t="s">
        <v>263</v>
      </c>
      <c r="C48" s="191"/>
      <c r="D48" s="80">
        <v>33.427963809999994</v>
      </c>
      <c r="E48" s="80">
        <v>36.085088130000003</v>
      </c>
      <c r="F48" s="80">
        <v>37.430917690000001</v>
      </c>
      <c r="G48" s="80">
        <v>37.115945550000006</v>
      </c>
      <c r="H48" s="80">
        <v>35.588380010000002</v>
      </c>
      <c r="I48" s="80">
        <v>38.100482190000001</v>
      </c>
      <c r="J48" s="80">
        <v>39.905463920000003</v>
      </c>
      <c r="K48" s="80">
        <v>40.196718430000004</v>
      </c>
      <c r="L48" s="80">
        <v>38.65515448</v>
      </c>
      <c r="M48" s="80">
        <v>38.942520729999998</v>
      </c>
      <c r="N48" s="80">
        <v>42.53570826</v>
      </c>
      <c r="O48" s="80">
        <v>44.833189439999998</v>
      </c>
      <c r="P48" s="80">
        <v>48.13359938</v>
      </c>
      <c r="Q48" s="80">
        <v>50.12628969</v>
      </c>
      <c r="R48" s="80">
        <v>50.156200200000001</v>
      </c>
      <c r="S48" s="80">
        <v>100</v>
      </c>
      <c r="T48" s="17"/>
      <c r="AA48" s="19"/>
      <c r="AB48" s="19"/>
      <c r="AC48" s="19"/>
      <c r="AD48" s="19"/>
      <c r="AE48" s="19"/>
      <c r="AI48" s="14"/>
      <c r="AL48" s="21"/>
      <c r="AM48" s="21"/>
      <c r="AN48" s="21"/>
      <c r="AO48" s="21"/>
      <c r="AP48" s="21"/>
      <c r="AQ48" s="21"/>
      <c r="AR48" s="21"/>
      <c r="AS48" s="21"/>
      <c r="AT48" s="21"/>
      <c r="AU48" s="21"/>
      <c r="AV48" s="21"/>
      <c r="AW48" s="21"/>
      <c r="AX48" s="21"/>
      <c r="AY48" s="21"/>
      <c r="AZ48" s="21"/>
      <c r="BA48" s="21"/>
      <c r="BB48" s="21"/>
    </row>
    <row r="49" spans="1:54" s="115" customFormat="1" ht="22.5" customHeight="1" x14ac:dyDescent="0.25">
      <c r="B49" s="121"/>
      <c r="C49" s="81" t="s">
        <v>4</v>
      </c>
      <c r="D49" s="83">
        <v>24.863200199999998</v>
      </c>
      <c r="E49" s="83">
        <v>27.150933400000003</v>
      </c>
      <c r="F49" s="83">
        <v>29.1481025</v>
      </c>
      <c r="G49" s="83">
        <v>27.962399700000002</v>
      </c>
      <c r="H49" s="83">
        <v>27.4339674</v>
      </c>
      <c r="I49" s="83">
        <v>29.191105400000001</v>
      </c>
      <c r="J49" s="83">
        <v>30.2448622</v>
      </c>
      <c r="K49" s="83">
        <v>30.156217000000002</v>
      </c>
      <c r="L49" s="83">
        <v>28.388900899999999</v>
      </c>
      <c r="M49" s="83">
        <v>29.236080900000001</v>
      </c>
      <c r="N49" s="83">
        <v>32.546267</v>
      </c>
      <c r="O49" s="83">
        <v>32.651556200000002</v>
      </c>
      <c r="P49" s="83">
        <v>35.110369030000001</v>
      </c>
      <c r="Q49" s="83">
        <v>37.057860990000002</v>
      </c>
      <c r="R49" s="83">
        <v>37.181921340000002</v>
      </c>
      <c r="S49" s="83">
        <v>74.132253224397971</v>
      </c>
      <c r="AL49" s="124"/>
      <c r="AM49" s="124"/>
      <c r="AN49" s="124"/>
      <c r="AO49" s="124"/>
      <c r="AP49" s="124"/>
      <c r="AQ49" s="124"/>
      <c r="AR49" s="124"/>
      <c r="AS49" s="124"/>
      <c r="AT49" s="124"/>
      <c r="AU49" s="124"/>
      <c r="AV49" s="124"/>
      <c r="AW49" s="124"/>
      <c r="AX49" s="124"/>
      <c r="AY49" s="124"/>
      <c r="AZ49" s="124"/>
      <c r="BA49" s="124"/>
      <c r="BB49" s="124"/>
    </row>
    <row r="50" spans="1:54" s="24" customFormat="1" ht="22.5" customHeight="1" x14ac:dyDescent="0.25">
      <c r="B50" s="81"/>
      <c r="C50" s="81" t="s">
        <v>0</v>
      </c>
      <c r="D50" s="83">
        <v>8.56476361</v>
      </c>
      <c r="E50" s="83">
        <v>8.9341547299999995</v>
      </c>
      <c r="F50" s="83">
        <v>8.2828151899999991</v>
      </c>
      <c r="G50" s="83">
        <v>9.1535458500000004</v>
      </c>
      <c r="H50" s="83">
        <v>8.1544126099999996</v>
      </c>
      <c r="I50" s="83">
        <v>8.9093767899999996</v>
      </c>
      <c r="J50" s="83">
        <v>9.6606017200000007</v>
      </c>
      <c r="K50" s="83">
        <v>10.040501430000001</v>
      </c>
      <c r="L50" s="83">
        <v>10.266253580000001</v>
      </c>
      <c r="M50" s="83">
        <v>9.706439829999999</v>
      </c>
      <c r="N50" s="83">
        <v>9.9894412599999995</v>
      </c>
      <c r="O50" s="83">
        <v>12.18163324</v>
      </c>
      <c r="P50" s="83">
        <v>13.02323035</v>
      </c>
      <c r="Q50" s="83">
        <v>13.0684287</v>
      </c>
      <c r="R50" s="83">
        <v>12.97427886</v>
      </c>
      <c r="S50" s="83">
        <v>25.867746775602029</v>
      </c>
      <c r="W50" s="49"/>
      <c r="AL50" s="25"/>
      <c r="AM50" s="25"/>
      <c r="AN50" s="25"/>
      <c r="AO50" s="25"/>
      <c r="AP50" s="25"/>
      <c r="AQ50" s="25"/>
      <c r="AR50" s="25"/>
      <c r="AS50" s="25"/>
      <c r="AT50" s="25"/>
      <c r="AU50" s="25"/>
      <c r="AV50" s="25"/>
      <c r="AW50" s="25"/>
      <c r="AX50" s="25"/>
      <c r="AY50" s="25"/>
      <c r="AZ50" s="25"/>
      <c r="BA50" s="25"/>
      <c r="BB50" s="25"/>
    </row>
    <row r="51" spans="1:54" s="24" customFormat="1" ht="22.5" customHeight="1" x14ac:dyDescent="0.25">
      <c r="B51" s="81"/>
      <c r="C51" s="81" t="s">
        <v>13</v>
      </c>
      <c r="D51" s="83">
        <v>0.63684540000000001</v>
      </c>
      <c r="E51" s="83">
        <v>0.63264180000000003</v>
      </c>
      <c r="F51" s="83">
        <v>0.78712409999999999</v>
      </c>
      <c r="G51" s="83">
        <v>0.69884849999999998</v>
      </c>
      <c r="H51" s="83">
        <v>0.51704280000000002</v>
      </c>
      <c r="I51" s="83">
        <v>0.4361235</v>
      </c>
      <c r="J51" s="83">
        <v>0.55697699999999994</v>
      </c>
      <c r="K51" s="83">
        <v>0.45924329999999997</v>
      </c>
      <c r="L51" s="83">
        <v>0.43507260000000003</v>
      </c>
      <c r="M51" s="83">
        <v>0.38988390000000001</v>
      </c>
      <c r="N51" s="83">
        <v>0.3814767</v>
      </c>
      <c r="O51" s="83">
        <v>0.36256050000000001</v>
      </c>
      <c r="P51" s="83">
        <v>0.47818052</v>
      </c>
      <c r="Q51" s="83">
        <v>0.47978795000000002</v>
      </c>
      <c r="R51" s="83">
        <v>0.43458309000000001</v>
      </c>
      <c r="S51" s="83">
        <v>0.8664593575013283</v>
      </c>
      <c r="AL51" s="25"/>
      <c r="AM51" s="25"/>
      <c r="AN51" s="25"/>
      <c r="AO51" s="25"/>
      <c r="AP51" s="25"/>
      <c r="AQ51" s="25"/>
      <c r="AR51" s="25"/>
      <c r="AS51" s="25"/>
      <c r="AT51" s="25"/>
      <c r="AU51" s="25"/>
      <c r="AV51" s="25"/>
      <c r="AW51" s="25"/>
      <c r="AX51" s="25"/>
      <c r="AY51" s="25"/>
      <c r="AZ51" s="25"/>
      <c r="BA51" s="25"/>
      <c r="BB51" s="25"/>
    </row>
    <row r="52" spans="1:54" s="24" customFormat="1" ht="22.5" customHeight="1" x14ac:dyDescent="0.25">
      <c r="B52" s="81"/>
      <c r="C52" s="81" t="s">
        <v>2</v>
      </c>
      <c r="D52" s="83">
        <v>2.7971075000000001</v>
      </c>
      <c r="E52" s="83">
        <v>2.5854675</v>
      </c>
      <c r="F52" s="83">
        <v>3.0219749999999999</v>
      </c>
      <c r="G52" s="83">
        <v>2.3310925</v>
      </c>
      <c r="H52" s="83">
        <v>2.2344299999999997</v>
      </c>
      <c r="I52" s="83">
        <v>2.1530300000000002</v>
      </c>
      <c r="J52" s="83">
        <v>1.9800550000000001</v>
      </c>
      <c r="K52" s="83">
        <v>1.446885</v>
      </c>
      <c r="L52" s="83">
        <v>0.94932749999999999</v>
      </c>
      <c r="M52" s="83">
        <v>1.4601124999999999</v>
      </c>
      <c r="N52" s="83">
        <v>2.0746824999999998</v>
      </c>
      <c r="O52" s="83">
        <v>3.7871350000000001</v>
      </c>
      <c r="P52" s="83">
        <v>5.2673766999999998</v>
      </c>
      <c r="Q52" s="83">
        <v>4.8639051499999999</v>
      </c>
      <c r="R52" s="83">
        <v>4.7369841900000003</v>
      </c>
      <c r="S52" s="83">
        <v>9.444463837194748</v>
      </c>
      <c r="AL52" s="25"/>
      <c r="AM52" s="25"/>
      <c r="AN52" s="25"/>
      <c r="AO52" s="25"/>
      <c r="AP52" s="25"/>
      <c r="AQ52" s="25"/>
      <c r="AR52" s="25"/>
      <c r="AS52" s="25"/>
      <c r="AT52" s="25"/>
      <c r="AU52" s="25"/>
      <c r="AV52" s="25"/>
      <c r="AW52" s="25"/>
      <c r="AX52" s="25"/>
      <c r="AY52" s="25"/>
      <c r="AZ52" s="25"/>
      <c r="BA52" s="25"/>
      <c r="BB52" s="25"/>
    </row>
    <row r="53" spans="1:54" s="24" customFormat="1" ht="22.5" customHeight="1" x14ac:dyDescent="0.25">
      <c r="B53" s="81"/>
      <c r="C53" s="81" t="s">
        <v>14</v>
      </c>
      <c r="D53" s="83">
        <v>1.2420199999999999E-2</v>
      </c>
      <c r="E53" s="83">
        <v>7.9298199999999999E-2</v>
      </c>
      <c r="F53" s="83">
        <v>9.2673800000000001E-2</v>
      </c>
      <c r="G53" s="83">
        <v>3.1528199999999999E-2</v>
      </c>
      <c r="H53" s="83">
        <v>4.777E-2</v>
      </c>
      <c r="I53" s="83">
        <v>8.2164399999999999E-2</v>
      </c>
      <c r="J53" s="83">
        <v>6.7833400000000002E-2</v>
      </c>
      <c r="K53" s="83">
        <v>5.8279400000000002E-2</v>
      </c>
      <c r="L53" s="83">
        <v>5.9234799999999997E-2</v>
      </c>
      <c r="M53" s="83">
        <v>6.8788799999999997E-2</v>
      </c>
      <c r="N53" s="83">
        <v>1.9108E-3</v>
      </c>
      <c r="O53" s="83">
        <v>4.4903799999999994E-2</v>
      </c>
      <c r="P53" s="83">
        <v>3.6383540000000006E-2</v>
      </c>
      <c r="Q53" s="83">
        <v>4.5958159999999998E-2</v>
      </c>
      <c r="R53" s="83">
        <v>1.298818E-2</v>
      </c>
      <c r="S53" s="83">
        <v>2.5895462471656694E-2</v>
      </c>
      <c r="AL53" s="25"/>
      <c r="AM53" s="25"/>
      <c r="AN53" s="25"/>
      <c r="AO53" s="25"/>
      <c r="AP53" s="25"/>
      <c r="AQ53" s="25"/>
      <c r="AR53" s="25"/>
      <c r="AS53" s="25"/>
      <c r="AT53" s="25"/>
      <c r="AU53" s="25"/>
      <c r="AV53" s="25"/>
      <c r="AW53" s="25"/>
      <c r="AX53" s="25"/>
      <c r="AY53" s="25"/>
      <c r="AZ53" s="25"/>
      <c r="BA53" s="25"/>
      <c r="BB53" s="25"/>
    </row>
    <row r="54" spans="1:54" s="24" customFormat="1" ht="22.5" customHeight="1" x14ac:dyDescent="0.25">
      <c r="B54" s="81"/>
      <c r="C54" s="81" t="s">
        <v>15</v>
      </c>
      <c r="D54" s="83">
        <v>0</v>
      </c>
      <c r="E54" s="83">
        <v>0</v>
      </c>
      <c r="F54" s="83">
        <v>0</v>
      </c>
      <c r="G54" s="83">
        <v>0</v>
      </c>
      <c r="H54" s="83">
        <v>0</v>
      </c>
      <c r="I54" s="83">
        <v>0</v>
      </c>
      <c r="J54" s="83">
        <v>2.0539999999999998E-3</v>
      </c>
      <c r="K54" s="83">
        <v>3.4917999999999998E-2</v>
      </c>
      <c r="L54" s="83">
        <v>5.4431E-2</v>
      </c>
      <c r="M54" s="83">
        <v>2.7729E-2</v>
      </c>
      <c r="N54" s="83">
        <v>4.7241999999999999E-2</v>
      </c>
      <c r="O54" s="83">
        <v>2.2594E-2</v>
      </c>
      <c r="P54" s="83">
        <v>2.5418300000000001E-3</v>
      </c>
      <c r="Q54" s="83">
        <v>5.7484400000000005E-3</v>
      </c>
      <c r="R54" s="83">
        <v>4.1626599999999995E-3</v>
      </c>
      <c r="S54" s="83">
        <v>8.2993926641197185E-3</v>
      </c>
      <c r="AL54" s="25"/>
      <c r="AM54" s="25"/>
      <c r="AN54" s="25"/>
      <c r="AO54" s="25"/>
      <c r="AP54" s="25"/>
      <c r="AQ54" s="25"/>
      <c r="AR54" s="25"/>
      <c r="AS54" s="25"/>
      <c r="AT54" s="25"/>
      <c r="AU54" s="25"/>
      <c r="AV54" s="25"/>
      <c r="AW54" s="25"/>
      <c r="AX54" s="25"/>
      <c r="AY54" s="25"/>
      <c r="AZ54" s="25"/>
      <c r="BA54" s="25"/>
      <c r="BB54" s="25"/>
    </row>
    <row r="55" spans="1:54" s="24" customFormat="1" ht="27" customHeight="1" x14ac:dyDescent="0.25">
      <c r="B55" s="81"/>
      <c r="C55" s="82" t="s">
        <v>16</v>
      </c>
      <c r="D55" s="83">
        <v>2.3512179999999998</v>
      </c>
      <c r="E55" s="83">
        <v>2.3819816</v>
      </c>
      <c r="F55" s="83">
        <v>2.4402127</v>
      </c>
      <c r="G55" s="83">
        <v>2.3336388000000001</v>
      </c>
      <c r="H55" s="83">
        <v>2.2138805000000001</v>
      </c>
      <c r="I55" s="83">
        <v>2.1776233999999999</v>
      </c>
      <c r="J55" s="83">
        <v>2.1974</v>
      </c>
      <c r="K55" s="83">
        <v>2.1369715</v>
      </c>
      <c r="L55" s="83">
        <v>2.2556311</v>
      </c>
      <c r="M55" s="83">
        <v>2.2325583999999998</v>
      </c>
      <c r="N55" s="83">
        <v>2.2358544999999999</v>
      </c>
      <c r="O55" s="83">
        <v>2.4127451999999998</v>
      </c>
      <c r="P55" s="83">
        <v>2.7339336599999999</v>
      </c>
      <c r="Q55" s="83">
        <v>2.8152484100000001</v>
      </c>
      <c r="R55" s="83">
        <v>2.7043080700000002</v>
      </c>
      <c r="S55" s="83">
        <v>5.3917722220113475</v>
      </c>
      <c r="AL55" s="25"/>
      <c r="AM55" s="25"/>
      <c r="AN55" s="25"/>
      <c r="AO55" s="25"/>
      <c r="AP55" s="25"/>
      <c r="AQ55" s="25"/>
      <c r="AR55" s="25"/>
      <c r="AS55" s="25"/>
      <c r="AT55" s="25"/>
      <c r="AU55" s="25"/>
      <c r="AV55" s="25"/>
      <c r="AW55" s="25"/>
      <c r="AX55" s="25"/>
      <c r="AY55" s="25"/>
      <c r="AZ55" s="25"/>
      <c r="BA55" s="25"/>
      <c r="BB55" s="25"/>
    </row>
    <row r="56" spans="1:54" s="18" customFormat="1" ht="36" customHeight="1" x14ac:dyDescent="0.25">
      <c r="A56" s="17"/>
      <c r="B56" s="191" t="s">
        <v>264</v>
      </c>
      <c r="C56" s="191"/>
      <c r="D56" s="80">
        <v>2.9979792799999996</v>
      </c>
      <c r="E56" s="80">
        <v>3.1481006000000002</v>
      </c>
      <c r="F56" s="80">
        <v>3.4065446799999997</v>
      </c>
      <c r="G56" s="80">
        <v>3.3008476600000001</v>
      </c>
      <c r="H56" s="80">
        <v>2.7589789200000006</v>
      </c>
      <c r="I56" s="80">
        <v>3.55717813</v>
      </c>
      <c r="J56" s="80">
        <v>4.8356168799999999</v>
      </c>
      <c r="K56" s="80">
        <v>5.9328200100000004</v>
      </c>
      <c r="L56" s="80">
        <v>7.010358179999999</v>
      </c>
      <c r="M56" s="80">
        <v>7.5419103200000004</v>
      </c>
      <c r="N56" s="80">
        <v>8.4999442199999997</v>
      </c>
      <c r="O56" s="80">
        <v>8.02055951</v>
      </c>
      <c r="P56" s="80">
        <v>6.3701068799999998</v>
      </c>
      <c r="Q56" s="80">
        <v>6.7398498599999996</v>
      </c>
      <c r="R56" s="80">
        <v>6.4442392100000001</v>
      </c>
      <c r="S56" s="80">
        <v>100</v>
      </c>
      <c r="T56" s="17"/>
      <c r="AA56" s="19"/>
      <c r="AB56" s="19"/>
      <c r="AC56" s="19"/>
      <c r="AD56" s="19"/>
      <c r="AE56" s="19"/>
      <c r="AI56" s="14"/>
      <c r="AL56" s="21"/>
      <c r="AM56" s="21"/>
      <c r="AN56" s="21"/>
      <c r="AO56" s="21"/>
      <c r="AP56" s="21"/>
      <c r="AQ56" s="21"/>
      <c r="AR56" s="21"/>
      <c r="AS56" s="21"/>
      <c r="AT56" s="21"/>
      <c r="AU56" s="21"/>
      <c r="AV56" s="21"/>
      <c r="AW56" s="21"/>
      <c r="AX56" s="21"/>
      <c r="AY56" s="21"/>
      <c r="AZ56" s="21"/>
      <c r="BA56" s="21"/>
      <c r="BB56" s="21"/>
    </row>
    <row r="57" spans="1:54" s="115" customFormat="1" ht="22.5" customHeight="1" x14ac:dyDescent="0.25">
      <c r="B57" s="121"/>
      <c r="C57" s="81" t="s">
        <v>4</v>
      </c>
      <c r="D57" s="83">
        <v>2.9621554999999997</v>
      </c>
      <c r="E57" s="83">
        <v>3.1106006000000002</v>
      </c>
      <c r="F57" s="83">
        <v>3.3705059999999998</v>
      </c>
      <c r="G57" s="83">
        <v>3.2692573999999999</v>
      </c>
      <c r="H57" s="83">
        <v>2.7255835000000004</v>
      </c>
      <c r="I57" s="83">
        <v>3.5195277000000003</v>
      </c>
      <c r="J57" s="83">
        <v>4.8119993999999995</v>
      </c>
      <c r="K57" s="83">
        <v>5.9302627000000001</v>
      </c>
      <c r="L57" s="83">
        <v>6.9333810999999992</v>
      </c>
      <c r="M57" s="83">
        <v>7.4800192000000001</v>
      </c>
      <c r="N57" s="83">
        <v>8.4545574000000006</v>
      </c>
      <c r="O57" s="83">
        <v>7.3050724000000002</v>
      </c>
      <c r="P57" s="83">
        <v>5.35509945</v>
      </c>
      <c r="Q57" s="83">
        <v>6.1721659600000001</v>
      </c>
      <c r="R57" s="83">
        <v>5.9079823500000002</v>
      </c>
      <c r="S57" s="83">
        <v>91.678507849804049</v>
      </c>
      <c r="AL57" s="124"/>
      <c r="AM57" s="124"/>
      <c r="AN57" s="124"/>
      <c r="AO57" s="124"/>
      <c r="AP57" s="124"/>
      <c r="AQ57" s="124"/>
      <c r="AR57" s="124"/>
      <c r="AS57" s="124"/>
      <c r="AT57" s="124"/>
      <c r="AU57" s="124"/>
      <c r="AV57" s="124"/>
      <c r="AW57" s="124"/>
      <c r="AX57" s="124"/>
      <c r="AY57" s="124"/>
      <c r="AZ57" s="124"/>
      <c r="BA57" s="124"/>
      <c r="BB57" s="124"/>
    </row>
    <row r="58" spans="1:54" s="24" customFormat="1" ht="22.5" customHeight="1" x14ac:dyDescent="0.25">
      <c r="B58" s="81"/>
      <c r="C58" s="81" t="s">
        <v>0</v>
      </c>
      <c r="D58" s="83">
        <v>3.582378E-2</v>
      </c>
      <c r="E58" s="83">
        <v>3.7499999999999999E-2</v>
      </c>
      <c r="F58" s="83">
        <v>3.6038679999999997E-2</v>
      </c>
      <c r="G58" s="83">
        <v>3.1590260000000002E-2</v>
      </c>
      <c r="H58" s="83">
        <v>3.3395420000000002E-2</v>
      </c>
      <c r="I58" s="83">
        <v>3.7650429999999999E-2</v>
      </c>
      <c r="J58" s="83">
        <v>2.361748E-2</v>
      </c>
      <c r="K58" s="83">
        <v>2.5573100000000001E-3</v>
      </c>
      <c r="L58" s="83">
        <v>7.6977080000000003E-2</v>
      </c>
      <c r="M58" s="83">
        <v>6.1891120000000001E-2</v>
      </c>
      <c r="N58" s="83">
        <v>4.5386820000000001E-2</v>
      </c>
      <c r="O58" s="83">
        <v>0.71548710999999998</v>
      </c>
      <c r="P58" s="83">
        <v>1.01500743</v>
      </c>
      <c r="Q58" s="83">
        <v>0.56768390000000002</v>
      </c>
      <c r="R58" s="83">
        <v>0.53625685999999995</v>
      </c>
      <c r="S58" s="83">
        <v>8.3214921501959562</v>
      </c>
      <c r="AL58" s="25"/>
      <c r="AM58" s="25"/>
      <c r="AN58" s="25"/>
      <c r="AO58" s="25"/>
      <c r="AP58" s="25"/>
      <c r="AQ58" s="25"/>
      <c r="AR58" s="25"/>
      <c r="AS58" s="25"/>
      <c r="AT58" s="25"/>
      <c r="AU58" s="25"/>
      <c r="AV58" s="25"/>
      <c r="AW58" s="25"/>
      <c r="AX58" s="25"/>
      <c r="AY58" s="25"/>
      <c r="AZ58" s="25"/>
      <c r="BA58" s="25"/>
      <c r="BB58" s="25"/>
    </row>
    <row r="59" spans="1:54" s="24" customFormat="1" ht="22.5" customHeight="1" x14ac:dyDescent="0.25">
      <c r="B59" s="81"/>
      <c r="C59" s="81" t="s">
        <v>13</v>
      </c>
      <c r="D59" s="83">
        <v>0.73142639999999992</v>
      </c>
      <c r="E59" s="83">
        <v>0.66837239999999998</v>
      </c>
      <c r="F59" s="83">
        <v>0.43927620000000001</v>
      </c>
      <c r="G59" s="83">
        <v>0.34364430000000001</v>
      </c>
      <c r="H59" s="83">
        <v>0.38778210000000002</v>
      </c>
      <c r="I59" s="83">
        <v>0.48656670000000002</v>
      </c>
      <c r="J59" s="83">
        <v>0.54436620000000002</v>
      </c>
      <c r="K59" s="83">
        <v>0.71251020000000009</v>
      </c>
      <c r="L59" s="83">
        <v>0.9163848</v>
      </c>
      <c r="M59" s="83">
        <v>0.70620479999999997</v>
      </c>
      <c r="N59" s="83">
        <v>0.80078579999999999</v>
      </c>
      <c r="O59" s="83">
        <v>0.5349081</v>
      </c>
      <c r="P59" s="83">
        <v>0.23191471000000002</v>
      </c>
      <c r="Q59" s="83">
        <v>0.38512533999999998</v>
      </c>
      <c r="R59" s="83">
        <v>0.25990699</v>
      </c>
      <c r="S59" s="83">
        <v>4.0331679431868883</v>
      </c>
      <c r="AL59" s="25"/>
      <c r="AM59" s="25"/>
      <c r="AN59" s="25"/>
      <c r="AO59" s="25"/>
      <c r="AP59" s="25"/>
      <c r="AQ59" s="25"/>
      <c r="AR59" s="25"/>
      <c r="AS59" s="25"/>
      <c r="AT59" s="25"/>
      <c r="AU59" s="25"/>
      <c r="AV59" s="25"/>
      <c r="AW59" s="25"/>
      <c r="AX59" s="25"/>
      <c r="AY59" s="25"/>
      <c r="AZ59" s="25"/>
      <c r="BA59" s="25"/>
      <c r="BB59" s="25"/>
    </row>
    <row r="60" spans="1:54" s="24" customFormat="1" ht="22.5" customHeight="1" x14ac:dyDescent="0.25">
      <c r="B60" s="81"/>
      <c r="C60" s="81" t="s">
        <v>2</v>
      </c>
      <c r="D60" s="83">
        <v>0.60642999999999991</v>
      </c>
      <c r="E60" s="83">
        <v>0.31847750000000002</v>
      </c>
      <c r="F60" s="83">
        <v>0.34798499999999999</v>
      </c>
      <c r="G60" s="83">
        <v>0.27268999999999999</v>
      </c>
      <c r="H60" s="83">
        <v>0.12006499999999999</v>
      </c>
      <c r="I60" s="83">
        <v>2.4420000000000001E-2</v>
      </c>
      <c r="J60" s="83">
        <v>0.11395999999999999</v>
      </c>
      <c r="K60" s="83">
        <v>0.34289749999999997</v>
      </c>
      <c r="L60" s="83">
        <v>0.61863999999999997</v>
      </c>
      <c r="M60" s="83">
        <v>0.98494000000000004</v>
      </c>
      <c r="N60" s="83">
        <v>1.8213250000000001</v>
      </c>
      <c r="O60" s="83">
        <v>1.105005</v>
      </c>
      <c r="P60" s="83">
        <v>0.19043225</v>
      </c>
      <c r="Q60" s="83">
        <v>6.533659E-2</v>
      </c>
      <c r="R60" s="83">
        <v>0.11252411999999999</v>
      </c>
      <c r="S60" s="83">
        <v>1.7461195392217601</v>
      </c>
      <c r="AL60" s="25"/>
      <c r="AM60" s="25"/>
      <c r="AN60" s="25"/>
      <c r="AO60" s="25"/>
      <c r="AP60" s="25"/>
      <c r="AQ60" s="25"/>
      <c r="AR60" s="25"/>
      <c r="AS60" s="25"/>
      <c r="AT60" s="25"/>
      <c r="AU60" s="25"/>
      <c r="AV60" s="25"/>
      <c r="AW60" s="25"/>
      <c r="AX60" s="25"/>
      <c r="AY60" s="25"/>
      <c r="AZ60" s="25"/>
      <c r="BA60" s="25"/>
      <c r="BB60" s="25"/>
    </row>
    <row r="61" spans="1:54" s="115" customFormat="1" ht="22.5" customHeight="1" x14ac:dyDescent="0.25">
      <c r="B61" s="121"/>
      <c r="C61" s="81" t="s">
        <v>14</v>
      </c>
      <c r="D61" s="83">
        <v>0.46623520000000002</v>
      </c>
      <c r="E61" s="83">
        <v>0.74712279999999998</v>
      </c>
      <c r="F61" s="83">
        <v>1.1034870000000001</v>
      </c>
      <c r="G61" s="83">
        <v>1.0299212</v>
      </c>
      <c r="H61" s="83">
        <v>0.95348920000000004</v>
      </c>
      <c r="I61" s="83">
        <v>1.5047550000000001</v>
      </c>
      <c r="J61" s="83">
        <v>1.9146216</v>
      </c>
      <c r="K61" s="83">
        <v>2.2069740000000002</v>
      </c>
      <c r="L61" s="83">
        <v>2.4763967999999998</v>
      </c>
      <c r="M61" s="83">
        <v>2.7639722</v>
      </c>
      <c r="N61" s="83">
        <v>2.6206622000000004</v>
      </c>
      <c r="O61" s="83">
        <v>2.4018755999999999</v>
      </c>
      <c r="P61" s="83">
        <v>2.36090423</v>
      </c>
      <c r="Q61" s="83">
        <v>2.6504040199999999</v>
      </c>
      <c r="R61" s="83">
        <v>2.1814496500000002</v>
      </c>
      <c r="S61" s="83">
        <v>33.851158824378899</v>
      </c>
      <c r="AL61" s="124"/>
      <c r="AM61" s="124"/>
      <c r="AN61" s="124"/>
      <c r="AO61" s="124"/>
      <c r="AP61" s="124"/>
      <c r="AQ61" s="124"/>
      <c r="AR61" s="124"/>
      <c r="AS61" s="124"/>
      <c r="AT61" s="124"/>
      <c r="AU61" s="124"/>
      <c r="AV61" s="124"/>
      <c r="AW61" s="124"/>
      <c r="AX61" s="124"/>
      <c r="AY61" s="124"/>
      <c r="AZ61" s="124"/>
      <c r="BA61" s="124"/>
      <c r="BB61" s="124"/>
    </row>
    <row r="62" spans="1:54" s="115" customFormat="1" ht="22.5" customHeight="1" x14ac:dyDescent="0.25">
      <c r="B62" s="121"/>
      <c r="C62" s="81" t="s">
        <v>15</v>
      </c>
      <c r="D62" s="83">
        <v>0.34712599999999999</v>
      </c>
      <c r="E62" s="83">
        <v>0.450853</v>
      </c>
      <c r="F62" s="83">
        <v>0.35431499999999999</v>
      </c>
      <c r="G62" s="83">
        <v>0.432367</v>
      </c>
      <c r="H62" s="83">
        <v>0.233129</v>
      </c>
      <c r="I62" s="83">
        <v>0.194103</v>
      </c>
      <c r="J62" s="83">
        <v>0.388206</v>
      </c>
      <c r="K62" s="83">
        <v>0.44469099999999995</v>
      </c>
      <c r="L62" s="83">
        <v>0.37588199999999999</v>
      </c>
      <c r="M62" s="83">
        <v>0.54636400000000007</v>
      </c>
      <c r="N62" s="83">
        <v>0.47550099999999995</v>
      </c>
      <c r="O62" s="83">
        <v>0.52582399999999996</v>
      </c>
      <c r="P62" s="83">
        <v>0.24569229000000001</v>
      </c>
      <c r="Q62" s="83">
        <v>0.29381409000000003</v>
      </c>
      <c r="R62" s="83">
        <v>0.23505126999999998</v>
      </c>
      <c r="S62" s="83">
        <v>3.6474634528658347</v>
      </c>
      <c r="AL62" s="124"/>
      <c r="AM62" s="124"/>
      <c r="AN62" s="124"/>
      <c r="AO62" s="124"/>
      <c r="AP62" s="124"/>
      <c r="AQ62" s="124"/>
      <c r="AR62" s="124"/>
      <c r="AS62" s="124"/>
      <c r="AT62" s="124"/>
      <c r="AU62" s="124"/>
      <c r="AV62" s="124"/>
      <c r="AW62" s="124"/>
      <c r="AX62" s="124"/>
      <c r="AY62" s="124"/>
      <c r="AZ62" s="124"/>
      <c r="BA62" s="124"/>
      <c r="BB62" s="124"/>
    </row>
    <row r="63" spans="1:54" s="24" customFormat="1" ht="27" customHeight="1" x14ac:dyDescent="0.25">
      <c r="B63" s="81"/>
      <c r="C63" s="82" t="s">
        <v>16</v>
      </c>
      <c r="D63" s="83">
        <v>2.7467500000000002E-2</v>
      </c>
      <c r="E63" s="83">
        <v>3.8454500000000003E-2</v>
      </c>
      <c r="F63" s="83">
        <v>2.7467500000000002E-2</v>
      </c>
      <c r="G63" s="83">
        <v>4.1750599999999999E-2</v>
      </c>
      <c r="H63" s="83">
        <v>1.9776599999999998E-2</v>
      </c>
      <c r="I63" s="83">
        <v>6.5921999999999994E-2</v>
      </c>
      <c r="J63" s="83">
        <v>7.3612899999999995E-2</v>
      </c>
      <c r="K63" s="83">
        <v>0.1252518</v>
      </c>
      <c r="L63" s="83">
        <v>0.33070870000000002</v>
      </c>
      <c r="M63" s="83">
        <v>0.2472075</v>
      </c>
      <c r="N63" s="83">
        <v>0.23731920000000001</v>
      </c>
      <c r="O63" s="83">
        <v>0.28456330000000002</v>
      </c>
      <c r="P63" s="83">
        <v>0.49242635000000001</v>
      </c>
      <c r="Q63" s="83">
        <v>0.59904544999999998</v>
      </c>
      <c r="R63" s="83">
        <v>0.51982385999999992</v>
      </c>
      <c r="S63" s="83">
        <v>8.0664892016011915</v>
      </c>
      <c r="AL63" s="25"/>
      <c r="AM63" s="25"/>
      <c r="AN63" s="25"/>
      <c r="AO63" s="25"/>
      <c r="AP63" s="25"/>
      <c r="AQ63" s="25"/>
      <c r="AR63" s="25"/>
      <c r="AS63" s="25"/>
      <c r="AT63" s="25"/>
      <c r="AU63" s="25"/>
      <c r="AV63" s="25"/>
      <c r="AW63" s="25"/>
      <c r="AX63" s="25"/>
      <c r="AY63" s="25"/>
      <c r="AZ63" s="25"/>
      <c r="BA63" s="25"/>
      <c r="BB63" s="25"/>
    </row>
    <row r="64" spans="1:54" s="18" customFormat="1" ht="36" customHeight="1" x14ac:dyDescent="0.2">
      <c r="A64" s="17"/>
      <c r="B64" s="191" t="s">
        <v>336</v>
      </c>
      <c r="C64" s="191"/>
      <c r="D64" s="80">
        <v>303.65447946</v>
      </c>
      <c r="E64" s="80">
        <v>316.75108799000003</v>
      </c>
      <c r="F64" s="80">
        <v>314.31383797000001</v>
      </c>
      <c r="G64" s="80">
        <v>311.18651908999999</v>
      </c>
      <c r="H64" s="80">
        <v>299.51717002999999</v>
      </c>
      <c r="I64" s="80">
        <v>318.01214487000004</v>
      </c>
      <c r="J64" s="80">
        <v>313.50899748</v>
      </c>
      <c r="K64" s="80">
        <v>307.61652276000001</v>
      </c>
      <c r="L64" s="80">
        <v>304.76804658999998</v>
      </c>
      <c r="M64" s="80">
        <v>291.76776174999998</v>
      </c>
      <c r="N64" s="80">
        <v>295.99929430000003</v>
      </c>
      <c r="O64" s="80">
        <v>306.61422610000005</v>
      </c>
      <c r="P64" s="80">
        <v>319.48114727000001</v>
      </c>
      <c r="Q64" s="80">
        <v>322.67225145999998</v>
      </c>
      <c r="R64" s="80">
        <v>302.07923127999999</v>
      </c>
      <c r="S64" s="80" t="s">
        <v>17</v>
      </c>
      <c r="T64" s="17"/>
      <c r="X64" s="20"/>
      <c r="AA64" s="19"/>
      <c r="AB64" s="19"/>
      <c r="AC64" s="19"/>
      <c r="AD64" s="19"/>
      <c r="AE64" s="19"/>
      <c r="AI64" s="14"/>
      <c r="AL64" s="21"/>
      <c r="AM64" s="21"/>
      <c r="AN64" s="21"/>
      <c r="AO64" s="21"/>
      <c r="AP64" s="21"/>
      <c r="AQ64" s="21"/>
      <c r="AR64" s="21"/>
      <c r="AS64" s="21"/>
      <c r="AT64" s="21"/>
      <c r="AU64" s="21"/>
      <c r="AV64" s="21"/>
      <c r="AW64" s="21"/>
      <c r="AX64" s="21"/>
      <c r="AY64" s="21"/>
      <c r="AZ64" s="21"/>
      <c r="BA64" s="21"/>
      <c r="BB64" s="21"/>
    </row>
    <row r="65" spans="1:54" s="18" customFormat="1" ht="36" customHeight="1" x14ac:dyDescent="0.25">
      <c r="A65" s="17"/>
      <c r="B65" s="191" t="s">
        <v>337</v>
      </c>
      <c r="C65" s="191"/>
      <c r="D65" s="80">
        <v>436.55</v>
      </c>
      <c r="E65" s="80">
        <v>428.86999999999995</v>
      </c>
      <c r="F65" s="80">
        <v>397.6</v>
      </c>
      <c r="G65" s="80">
        <v>377.59999999999997</v>
      </c>
      <c r="H65" s="80">
        <v>353.47</v>
      </c>
      <c r="I65" s="80">
        <v>362.23</v>
      </c>
      <c r="J65" s="80">
        <v>340.04</v>
      </c>
      <c r="K65" s="80">
        <v>328.37</v>
      </c>
      <c r="L65" s="80">
        <v>320.85999999999996</v>
      </c>
      <c r="M65" s="80">
        <v>297.31</v>
      </c>
      <c r="N65" s="80">
        <v>290.47000000000003</v>
      </c>
      <c r="O65" s="80">
        <v>291.95</v>
      </c>
      <c r="P65" s="80">
        <v>290.25</v>
      </c>
      <c r="Q65" s="80">
        <v>278.8</v>
      </c>
      <c r="R65" s="80">
        <v>250.74</v>
      </c>
      <c r="S65" s="80" t="s">
        <v>17</v>
      </c>
      <c r="T65" s="17"/>
      <c r="AA65" s="19"/>
      <c r="AB65" s="19"/>
      <c r="AC65" s="19"/>
      <c r="AD65" s="19"/>
      <c r="AE65" s="19"/>
      <c r="AI65" s="14"/>
      <c r="AL65" s="21"/>
      <c r="AM65" s="21"/>
      <c r="AN65" s="21"/>
      <c r="AO65" s="21"/>
      <c r="AP65" s="21"/>
      <c r="AQ65" s="21"/>
      <c r="AR65" s="21"/>
      <c r="AS65" s="21"/>
      <c r="AT65" s="21"/>
      <c r="AU65" s="21"/>
      <c r="AV65" s="21"/>
      <c r="AW65" s="21"/>
      <c r="AX65" s="21"/>
      <c r="AY65" s="21"/>
      <c r="AZ65" s="21"/>
      <c r="BA65" s="21"/>
      <c r="BB65" s="21"/>
    </row>
    <row r="66" spans="1:54" s="18" customFormat="1" ht="36" customHeight="1" x14ac:dyDescent="0.25">
      <c r="A66" s="17"/>
      <c r="B66" s="191" t="s">
        <v>326</v>
      </c>
      <c r="C66" s="191"/>
      <c r="D66" s="80">
        <v>83.059999999999988</v>
      </c>
      <c r="E66" s="80">
        <v>81.77</v>
      </c>
      <c r="F66" s="80">
        <v>76.850000000000009</v>
      </c>
      <c r="G66" s="80">
        <v>74.64</v>
      </c>
      <c r="H66" s="80">
        <v>71.44</v>
      </c>
      <c r="I66" s="80">
        <v>74.289999999999992</v>
      </c>
      <c r="J66" s="80">
        <v>69.139999999999986</v>
      </c>
      <c r="K66" s="80">
        <v>67.63</v>
      </c>
      <c r="L66" s="80">
        <v>65.449999999999989</v>
      </c>
      <c r="M66" s="80">
        <v>61.629999999999995</v>
      </c>
      <c r="N66" s="80">
        <v>60.19</v>
      </c>
      <c r="O66" s="80">
        <v>62.449999999999996</v>
      </c>
      <c r="P66" s="80">
        <v>63.37</v>
      </c>
      <c r="Q66" s="80">
        <v>61.55</v>
      </c>
      <c r="R66" s="80">
        <v>59.23</v>
      </c>
      <c r="S66" s="80" t="s">
        <v>17</v>
      </c>
      <c r="T66" s="17"/>
      <c r="AA66" s="19"/>
      <c r="AB66" s="19"/>
      <c r="AC66" s="19"/>
      <c r="AD66" s="19"/>
      <c r="AE66" s="19"/>
      <c r="AI66" s="14"/>
      <c r="AL66" s="21"/>
      <c r="AM66" s="21"/>
      <c r="AN66" s="21"/>
      <c r="AO66" s="21"/>
      <c r="AP66" s="21"/>
      <c r="AQ66" s="21"/>
      <c r="AR66" s="21"/>
      <c r="AS66" s="21"/>
      <c r="AT66" s="21"/>
      <c r="AU66" s="21"/>
      <c r="AV66" s="21"/>
      <c r="AW66" s="21"/>
      <c r="AX66" s="21"/>
      <c r="AY66" s="21"/>
      <c r="AZ66" s="21"/>
      <c r="BA66" s="21"/>
      <c r="BB66" s="21"/>
    </row>
    <row r="67" spans="1:54" s="18" customFormat="1" ht="36" customHeight="1" x14ac:dyDescent="0.25">
      <c r="A67" s="27"/>
      <c r="B67" s="190" t="s">
        <v>327</v>
      </c>
      <c r="C67" s="190"/>
      <c r="D67" s="84">
        <v>132.77000000000001</v>
      </c>
      <c r="E67" s="84">
        <v>131.36000000000001</v>
      </c>
      <c r="F67" s="84">
        <v>122.13</v>
      </c>
      <c r="G67" s="84">
        <v>118.98</v>
      </c>
      <c r="H67" s="84">
        <v>111.35000000000001</v>
      </c>
      <c r="I67" s="84">
        <v>114.77</v>
      </c>
      <c r="J67" s="84">
        <v>109.82000000000001</v>
      </c>
      <c r="K67" s="84">
        <v>104.7</v>
      </c>
      <c r="L67" s="84">
        <v>103.37</v>
      </c>
      <c r="M67" s="84">
        <v>96.44</v>
      </c>
      <c r="N67" s="84">
        <v>93.77000000000001</v>
      </c>
      <c r="O67" s="84">
        <v>95.04</v>
      </c>
      <c r="P67" s="84">
        <v>94.850000000000009</v>
      </c>
      <c r="Q67" s="84">
        <v>91.71</v>
      </c>
      <c r="R67" s="84">
        <v>85.3</v>
      </c>
      <c r="S67" s="84" t="s">
        <v>17</v>
      </c>
      <c r="T67" s="27"/>
      <c r="AA67" s="19"/>
      <c r="AB67" s="19"/>
      <c r="AC67" s="19"/>
      <c r="AD67" s="19"/>
      <c r="AE67" s="19"/>
      <c r="AI67" s="14"/>
      <c r="AL67" s="21"/>
      <c r="AM67" s="21"/>
      <c r="AN67" s="21"/>
      <c r="AO67" s="21"/>
      <c r="AP67" s="21"/>
      <c r="AQ67" s="21"/>
      <c r="AR67" s="21"/>
      <c r="AS67" s="21"/>
      <c r="AT67" s="21"/>
      <c r="AU67" s="21"/>
      <c r="AV67" s="21"/>
      <c r="AW67" s="21"/>
      <c r="AX67" s="21"/>
      <c r="AY67" s="21"/>
      <c r="AZ67" s="21"/>
      <c r="BA67" s="21"/>
      <c r="BB67" s="21"/>
    </row>
    <row r="68" spans="1:54" s="22" customFormat="1" ht="18" x14ac:dyDescent="0.25">
      <c r="AL68" s="28"/>
      <c r="AM68" s="28"/>
      <c r="AN68" s="28"/>
      <c r="AO68" s="28"/>
      <c r="AP68" s="28"/>
      <c r="AQ68" s="28"/>
      <c r="AR68" s="28"/>
      <c r="AS68" s="28"/>
      <c r="AT68" s="28"/>
      <c r="AU68" s="28"/>
      <c r="AV68" s="28"/>
      <c r="AW68" s="28"/>
      <c r="AX68" s="28"/>
      <c r="AY68" s="28"/>
      <c r="AZ68" s="28"/>
      <c r="BA68" s="28"/>
      <c r="BB68" s="28"/>
    </row>
    <row r="69" spans="1:54" s="64" customFormat="1" ht="18.75" customHeight="1" x14ac:dyDescent="0.2">
      <c r="A69" s="185" t="s">
        <v>103</v>
      </c>
      <c r="B69" s="185"/>
      <c r="C69" s="185"/>
      <c r="D69" s="184"/>
      <c r="E69" s="184"/>
      <c r="F69" s="184"/>
      <c r="G69" s="184"/>
      <c r="H69" s="184"/>
      <c r="I69" s="184"/>
      <c r="J69" s="184"/>
      <c r="K69" s="184"/>
      <c r="L69" s="184"/>
      <c r="M69" s="184"/>
      <c r="N69" s="184"/>
      <c r="O69" s="184"/>
      <c r="S69" s="14"/>
      <c r="Y69" s="65"/>
      <c r="Z69" s="66"/>
    </row>
    <row r="70" spans="1:54" x14ac:dyDescent="0.25">
      <c r="I70" s="29"/>
      <c r="J70" s="29"/>
      <c r="K70" s="29"/>
      <c r="L70" s="29"/>
      <c r="M70" s="29"/>
      <c r="N70" s="29"/>
      <c r="O70" s="29"/>
      <c r="P70" s="29"/>
      <c r="Q70" s="29"/>
      <c r="R70" s="29"/>
      <c r="S70" s="29"/>
    </row>
    <row r="71" spans="1:54" x14ac:dyDescent="0.25">
      <c r="I71" s="29"/>
      <c r="J71" s="29"/>
      <c r="K71" s="29"/>
      <c r="L71" s="29"/>
      <c r="M71" s="29"/>
      <c r="N71" s="29"/>
      <c r="O71" s="29"/>
      <c r="P71" s="29"/>
      <c r="Q71" s="29"/>
      <c r="R71" s="29"/>
      <c r="S71" s="29"/>
    </row>
    <row r="72" spans="1:54" x14ac:dyDescent="0.25">
      <c r="I72" s="29"/>
      <c r="J72" s="29"/>
      <c r="K72" s="29"/>
      <c r="L72" s="29"/>
      <c r="M72" s="29"/>
      <c r="N72" s="29"/>
      <c r="O72" s="29"/>
      <c r="P72" s="29"/>
      <c r="Q72" s="29"/>
      <c r="R72" s="29"/>
      <c r="S72" s="29"/>
    </row>
  </sheetData>
  <mergeCells count="15">
    <mergeCell ref="V3:W3"/>
    <mergeCell ref="B34:C34"/>
    <mergeCell ref="B3:C3"/>
    <mergeCell ref="B4:C4"/>
    <mergeCell ref="B13:C13"/>
    <mergeCell ref="B20:C20"/>
    <mergeCell ref="B30:C30"/>
    <mergeCell ref="B66:C66"/>
    <mergeCell ref="B67:C67"/>
    <mergeCell ref="B38:C38"/>
    <mergeCell ref="B42:C42"/>
    <mergeCell ref="B48:C48"/>
    <mergeCell ref="B56:C56"/>
    <mergeCell ref="B64:C64"/>
    <mergeCell ref="B65:C65"/>
  </mergeCells>
  <hyperlinks>
    <hyperlink ref="V3" location="Índice!A1" display="Volver al índice"/>
  </hyperlinks>
  <pageMargins left="0.18" right="0.25" top="0.75" bottom="0.75" header="0.3" footer="0.3"/>
  <pageSetup paperSize="9" scale="32" orientation="portrait" r:id="rId1"/>
  <drawing r:id="rId2"/>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44">
    <tabColor rgb="FFFFC081"/>
    <pageSetUpPr fitToPage="1"/>
  </sheetPr>
  <dimension ref="A1:BB72"/>
  <sheetViews>
    <sheetView showGridLines="0" zoomScale="60" zoomScaleNormal="60" workbookViewId="0"/>
  </sheetViews>
  <sheetFormatPr baseColWidth="10" defaultColWidth="11.42578125" defaultRowHeight="11.25" x14ac:dyDescent="0.25"/>
  <cols>
    <col min="1" max="1" width="2.28515625" style="14" customWidth="1"/>
    <col min="2" max="2" width="5.7109375" style="14" customWidth="1"/>
    <col min="3" max="3" width="72.42578125" style="14" customWidth="1"/>
    <col min="4" max="8" width="15" style="14" customWidth="1"/>
    <col min="9" max="18" width="15" style="30" customWidth="1"/>
    <col min="19" max="19" width="16.85546875" style="30" customWidth="1"/>
    <col min="20" max="20" width="2.28515625" style="14" customWidth="1"/>
    <col min="21" max="27" width="11.42578125" style="14"/>
    <col min="28" max="28" width="16.140625" style="14" bestFit="1" customWidth="1"/>
    <col min="29" max="37" width="11.42578125" style="14"/>
    <col min="38" max="54" width="11.42578125" style="16"/>
    <col min="55" max="16384" width="11.42578125" style="14"/>
  </cols>
  <sheetData>
    <row r="1" spans="1:54" s="6" customFormat="1" ht="39.75" customHeight="1" x14ac:dyDescent="0.25">
      <c r="D1" s="7"/>
      <c r="E1" s="7"/>
      <c r="F1" s="7"/>
      <c r="G1" s="7"/>
      <c r="H1" s="7"/>
      <c r="I1" s="7"/>
      <c r="J1" s="7"/>
      <c r="K1" s="7"/>
      <c r="L1" s="7"/>
      <c r="AB1" s="8" t="e">
        <f ca="1">YEAR(TODAY())-1 &amp; ": " &amp; FIXED(HLOOKUP(YEAR(TODAY())-1,D3:AE4,2,FALSE)) &amp;
" Mtep"</f>
        <v>#N/A</v>
      </c>
      <c r="AL1" s="9"/>
      <c r="AM1" s="9"/>
      <c r="AN1" s="9"/>
      <c r="AO1" s="9"/>
      <c r="AP1" s="9"/>
      <c r="AQ1" s="9"/>
      <c r="AR1" s="9"/>
      <c r="AS1" s="9"/>
      <c r="AT1" s="9"/>
      <c r="AU1" s="9"/>
      <c r="AV1" s="9"/>
      <c r="AW1" s="9"/>
      <c r="AX1" s="9"/>
      <c r="AY1" s="9"/>
      <c r="AZ1" s="9"/>
      <c r="BA1" s="9"/>
      <c r="BB1" s="9"/>
    </row>
    <row r="2" spans="1:54" s="6" customFormat="1" ht="39.75" customHeight="1" x14ac:dyDescent="0.25">
      <c r="D2" s="7"/>
      <c r="E2" s="7"/>
      <c r="F2" s="7"/>
      <c r="G2" s="7"/>
      <c r="H2" s="7"/>
      <c r="I2" s="7"/>
      <c r="J2" s="7"/>
      <c r="K2" s="7"/>
      <c r="L2" s="7"/>
      <c r="S2" s="70"/>
      <c r="W2" s="11"/>
      <c r="Y2" s="12"/>
      <c r="AL2" s="9"/>
      <c r="AM2" s="9"/>
      <c r="AN2" s="9"/>
      <c r="AO2" s="9"/>
      <c r="AP2" s="9"/>
      <c r="AQ2" s="9"/>
      <c r="AR2" s="9"/>
      <c r="AS2" s="9"/>
      <c r="AT2" s="9"/>
      <c r="AU2" s="9"/>
      <c r="AV2" s="9"/>
      <c r="AW2" s="9"/>
      <c r="AX2" s="9"/>
      <c r="AY2" s="9"/>
      <c r="AZ2" s="9"/>
      <c r="BA2" s="9"/>
      <c r="BB2" s="9"/>
    </row>
    <row r="3" spans="1:54" ht="65.25" customHeight="1" x14ac:dyDescent="0.25">
      <c r="A3" s="71"/>
      <c r="B3" s="193" t="s">
        <v>287</v>
      </c>
      <c r="C3" s="193"/>
      <c r="D3" s="13">
        <v>2005</v>
      </c>
      <c r="E3" s="13">
        <v>2006</v>
      </c>
      <c r="F3" s="13">
        <v>2007</v>
      </c>
      <c r="G3" s="13">
        <v>2008</v>
      </c>
      <c r="H3" s="13">
        <v>2009</v>
      </c>
      <c r="I3" s="13">
        <v>2010</v>
      </c>
      <c r="J3" s="13">
        <v>2011</v>
      </c>
      <c r="K3" s="13">
        <v>2012</v>
      </c>
      <c r="L3" s="13">
        <v>2013</v>
      </c>
      <c r="M3" s="13">
        <v>2014</v>
      </c>
      <c r="N3" s="13">
        <v>2015</v>
      </c>
      <c r="O3" s="13">
        <v>2016</v>
      </c>
      <c r="P3" s="13">
        <v>2017</v>
      </c>
      <c r="Q3" s="13">
        <v>2018</v>
      </c>
      <c r="R3" s="13">
        <v>2019</v>
      </c>
      <c r="S3" s="73" t="s">
        <v>342</v>
      </c>
      <c r="T3" s="71"/>
      <c r="V3" s="192" t="s">
        <v>168</v>
      </c>
      <c r="W3" s="192"/>
      <c r="AF3" s="15"/>
    </row>
    <row r="4" spans="1:54" s="18" customFormat="1" ht="36" customHeight="1" x14ac:dyDescent="0.2">
      <c r="A4" s="61"/>
      <c r="B4" s="189" t="s">
        <v>256</v>
      </c>
      <c r="C4" s="189"/>
      <c r="D4" s="75">
        <v>26.454788670000003</v>
      </c>
      <c r="E4" s="75">
        <v>25.14912708</v>
      </c>
      <c r="F4" s="75">
        <v>25.31982284</v>
      </c>
      <c r="G4" s="75">
        <v>24.668470850000002</v>
      </c>
      <c r="H4" s="75">
        <v>24.340870540000001</v>
      </c>
      <c r="I4" s="75">
        <v>23.49057634</v>
      </c>
      <c r="J4" s="75">
        <v>22.835713260000002</v>
      </c>
      <c r="K4" s="75">
        <v>21.44938149</v>
      </c>
      <c r="L4" s="75">
        <v>21.564406190000003</v>
      </c>
      <c r="M4" s="75">
        <v>21.23378932</v>
      </c>
      <c r="N4" s="75">
        <v>22.02773303</v>
      </c>
      <c r="O4" s="75">
        <v>21.864752859999999</v>
      </c>
      <c r="P4" s="75">
        <v>22.83019414</v>
      </c>
      <c r="Q4" s="75">
        <v>22.150921499999999</v>
      </c>
      <c r="R4" s="75">
        <v>22.10484452</v>
      </c>
      <c r="S4" s="75">
        <v>100</v>
      </c>
      <c r="T4" s="61"/>
      <c r="AA4" s="19"/>
      <c r="AB4" s="19"/>
      <c r="AC4" s="19"/>
      <c r="AD4" s="19"/>
      <c r="AE4" s="20"/>
      <c r="AI4" s="14"/>
      <c r="AL4" s="21"/>
      <c r="AM4" s="21">
        <v>2006</v>
      </c>
      <c r="AN4" s="21">
        <v>2007</v>
      </c>
      <c r="AO4" s="21">
        <v>2008</v>
      </c>
      <c r="AP4" s="21">
        <v>2009</v>
      </c>
      <c r="AQ4" s="21">
        <v>2010</v>
      </c>
      <c r="AR4" s="21">
        <v>2011</v>
      </c>
      <c r="AS4" s="21">
        <v>2012</v>
      </c>
      <c r="AT4" s="21">
        <v>2013</v>
      </c>
      <c r="AU4" s="21">
        <v>2014</v>
      </c>
      <c r="AV4" s="21">
        <v>2015</v>
      </c>
      <c r="AW4" s="21">
        <v>2016</v>
      </c>
      <c r="AX4" s="21">
        <v>2017</v>
      </c>
      <c r="AY4" s="21">
        <v>2018</v>
      </c>
      <c r="AZ4" s="21">
        <v>2019</v>
      </c>
      <c r="BA4" s="21"/>
      <c r="BB4" s="21"/>
    </row>
    <row r="5" spans="1:54" s="115" customFormat="1" ht="22.5" customHeight="1" x14ac:dyDescent="0.25">
      <c r="B5" s="121"/>
      <c r="C5" s="81" t="s">
        <v>4</v>
      </c>
      <c r="D5" s="83">
        <v>15.158338100000002</v>
      </c>
      <c r="E5" s="83">
        <v>13.3790525</v>
      </c>
      <c r="F5" s="83">
        <v>13.376978100000001</v>
      </c>
      <c r="G5" s="83">
        <v>12.743536300000001</v>
      </c>
      <c r="H5" s="83">
        <v>11.9362248</v>
      </c>
      <c r="I5" s="83">
        <v>11.509767799999999</v>
      </c>
      <c r="J5" s="83">
        <v>10.6142869</v>
      </c>
      <c r="K5" s="83">
        <v>9.4047841599999984</v>
      </c>
      <c r="L5" s="83">
        <v>9.4580051399999991</v>
      </c>
      <c r="M5" s="83">
        <v>9.3292328799999993</v>
      </c>
      <c r="N5" s="83">
        <v>9.4116281700000002</v>
      </c>
      <c r="O5" s="83">
        <v>9.3089116599999997</v>
      </c>
      <c r="P5" s="83">
        <v>9.4005504700000007</v>
      </c>
      <c r="Q5" s="83">
        <v>9.02012152</v>
      </c>
      <c r="R5" s="83">
        <v>9.711618360000001</v>
      </c>
      <c r="S5" s="83">
        <v>43.93434367390882</v>
      </c>
      <c r="AA5" s="123"/>
      <c r="AB5" s="123"/>
      <c r="AL5" s="124" t="s">
        <v>325</v>
      </c>
      <c r="AM5" s="125">
        <f>+E4/D4-1</f>
        <v>-4.935445171333519E-2</v>
      </c>
      <c r="AN5" s="125">
        <f t="shared" ref="AN5:AZ5" si="0">+F4/E4-1</f>
        <v>6.7873433323157872E-3</v>
      </c>
      <c r="AO5" s="125">
        <f t="shared" si="0"/>
        <v>-2.5724982126296703E-2</v>
      </c>
      <c r="AP5" s="125">
        <f t="shared" si="0"/>
        <v>-1.3280122306405628E-2</v>
      </c>
      <c r="AQ5" s="125">
        <f t="shared" si="0"/>
        <v>-3.4932776894839868E-2</v>
      </c>
      <c r="AR5" s="125">
        <f t="shared" si="0"/>
        <v>-2.7877693187326802E-2</v>
      </c>
      <c r="AS5" s="125">
        <f t="shared" si="0"/>
        <v>-6.0708932285831407E-2</v>
      </c>
      <c r="AT5" s="125">
        <f t="shared" si="0"/>
        <v>5.3626115071723213E-3</v>
      </c>
      <c r="AU5" s="125">
        <f t="shared" si="0"/>
        <v>-1.5331600930115985E-2</v>
      </c>
      <c r="AV5" s="125">
        <f t="shared" si="0"/>
        <v>3.7390580552298713E-2</v>
      </c>
      <c r="AW5" s="125">
        <f t="shared" si="0"/>
        <v>-7.3988625964385157E-3</v>
      </c>
      <c r="AX5" s="125">
        <f t="shared" si="0"/>
        <v>4.4155142579553441E-2</v>
      </c>
      <c r="AY5" s="125">
        <f t="shared" si="0"/>
        <v>-2.9753257280010215E-2</v>
      </c>
      <c r="AZ5" s="125">
        <f t="shared" si="0"/>
        <v>-2.0801382913121502E-3</v>
      </c>
      <c r="BA5" s="124"/>
      <c r="BB5" s="124"/>
    </row>
    <row r="6" spans="1:54" s="115" customFormat="1" ht="22.5" customHeight="1" x14ac:dyDescent="0.25">
      <c r="B6" s="121"/>
      <c r="C6" s="81" t="s">
        <v>0</v>
      </c>
      <c r="D6" s="83">
        <v>3.7496037099999997</v>
      </c>
      <c r="E6" s="83">
        <v>3.6385472399999998</v>
      </c>
      <c r="F6" s="83">
        <v>3.80727042</v>
      </c>
      <c r="G6" s="83">
        <v>4.1373359600000006</v>
      </c>
      <c r="H6" s="83">
        <v>4.2160085699999996</v>
      </c>
      <c r="I6" s="83">
        <v>4.4872372599999997</v>
      </c>
      <c r="J6" s="83">
        <v>4.4622533500000001</v>
      </c>
      <c r="K6" s="83">
        <v>3.9315024899999997</v>
      </c>
      <c r="L6" s="83">
        <v>3.7547918399999998</v>
      </c>
      <c r="M6" s="83">
        <v>3.4723494500000003</v>
      </c>
      <c r="N6" s="83">
        <v>4.0497426599999997</v>
      </c>
      <c r="O6" s="83">
        <v>4.3216517999999997</v>
      </c>
      <c r="P6" s="83">
        <v>5.4138439799999993</v>
      </c>
      <c r="Q6" s="83">
        <v>5.0218641799999997</v>
      </c>
      <c r="R6" s="83">
        <v>5.2522080799999999</v>
      </c>
      <c r="S6" s="83">
        <v>23.760438917577151</v>
      </c>
      <c r="AF6" s="24"/>
      <c r="AL6" s="124" t="s">
        <v>324</v>
      </c>
      <c r="AM6" s="125">
        <f>+E64/D64-1</f>
        <v>-8.3996064398488834E-2</v>
      </c>
      <c r="AN6" s="125">
        <f t="shared" ref="AN6:AZ6" si="1">+F64/E64-1</f>
        <v>-2.7917938696647493E-2</v>
      </c>
      <c r="AO6" s="125">
        <f t="shared" si="1"/>
        <v>-3.4627912649595527E-2</v>
      </c>
      <c r="AP6" s="125">
        <f t="shared" si="1"/>
        <v>-9.3840273451236689E-3</v>
      </c>
      <c r="AQ6" s="125">
        <f t="shared" si="1"/>
        <v>-9.9186974618005186E-2</v>
      </c>
      <c r="AR6" s="125">
        <f t="shared" si="1"/>
        <v>-9.7270123231329997E-3</v>
      </c>
      <c r="AS6" s="125">
        <f t="shared" si="1"/>
        <v>-3.1147558278048604E-2</v>
      </c>
      <c r="AT6" s="125">
        <f t="shared" si="1"/>
        <v>-3.0411696750213379E-2</v>
      </c>
      <c r="AU6" s="125">
        <f t="shared" si="1"/>
        <v>-2.0226234018666522E-2</v>
      </c>
      <c r="AV6" s="125">
        <f t="shared" si="1"/>
        <v>9.1677860134771416E-2</v>
      </c>
      <c r="AW6" s="125">
        <f t="shared" si="1"/>
        <v>-1.3171545831149434E-2</v>
      </c>
      <c r="AX6" s="125">
        <f t="shared" si="1"/>
        <v>9.1568998258817924E-2</v>
      </c>
      <c r="AY6" s="125">
        <f t="shared" si="1"/>
        <v>-4.6421571917524385E-2</v>
      </c>
      <c r="AZ6" s="125">
        <f t="shared" si="1"/>
        <v>-3.8740741008673973E-2</v>
      </c>
      <c r="BA6" s="124"/>
      <c r="BB6" s="124"/>
    </row>
    <row r="7" spans="1:54" s="24" customFormat="1" ht="22.5" customHeight="1" x14ac:dyDescent="0.25">
      <c r="B7" s="81"/>
      <c r="C7" s="81" t="s">
        <v>5</v>
      </c>
      <c r="D7" s="83">
        <v>3.3488613999999997</v>
      </c>
      <c r="E7" s="83">
        <v>3.309342</v>
      </c>
      <c r="F7" s="83">
        <v>2.887025</v>
      </c>
      <c r="G7" s="83">
        <v>2.5244448000000004</v>
      </c>
      <c r="H7" s="83">
        <v>2.8617698999999996</v>
      </c>
      <c r="I7" s="83">
        <v>1.6576126999999998</v>
      </c>
      <c r="J7" s="83">
        <v>2.2080563</v>
      </c>
      <c r="K7" s="83">
        <v>2.9345598000000002</v>
      </c>
      <c r="L7" s="83">
        <v>2.6500349999999999</v>
      </c>
      <c r="M7" s="83">
        <v>2.6803857999999998</v>
      </c>
      <c r="N7" s="83">
        <v>3.2582322000000001</v>
      </c>
      <c r="O7" s="83">
        <v>2.8465601999999999</v>
      </c>
      <c r="P7" s="83">
        <v>3.2272317899999998</v>
      </c>
      <c r="Q7" s="83">
        <v>2.6790675900000003</v>
      </c>
      <c r="R7" s="83">
        <v>1.3693350800000001</v>
      </c>
      <c r="S7" s="83">
        <v>6.1947283943167051</v>
      </c>
      <c r="AF7" s="115"/>
      <c r="AI7" s="115"/>
      <c r="AL7" s="25"/>
      <c r="AM7" s="25"/>
      <c r="AN7" s="25"/>
      <c r="AO7" s="25"/>
      <c r="AP7" s="25"/>
      <c r="AQ7" s="25"/>
      <c r="AR7" s="25"/>
      <c r="AS7" s="25"/>
      <c r="AT7" s="25"/>
      <c r="AU7" s="25"/>
      <c r="AV7" s="25"/>
      <c r="AW7" s="25"/>
      <c r="AX7" s="25"/>
      <c r="AY7" s="25"/>
      <c r="AZ7" s="25"/>
      <c r="BA7" s="25"/>
      <c r="BB7" s="25"/>
    </row>
    <row r="8" spans="1:54" s="24" customFormat="1" ht="22.5" customHeight="1" x14ac:dyDescent="0.25">
      <c r="B8" s="81"/>
      <c r="C8" s="81" t="s">
        <v>1</v>
      </c>
      <c r="D8" s="83">
        <v>0</v>
      </c>
      <c r="E8" s="83">
        <v>0</v>
      </c>
      <c r="F8" s="83">
        <v>0</v>
      </c>
      <c r="G8" s="83">
        <v>0</v>
      </c>
      <c r="H8" s="83">
        <v>0</v>
      </c>
      <c r="I8" s="83">
        <v>0</v>
      </c>
      <c r="J8" s="83">
        <v>0</v>
      </c>
      <c r="K8" s="83">
        <v>0</v>
      </c>
      <c r="L8" s="83">
        <v>0</v>
      </c>
      <c r="M8" s="83">
        <v>0</v>
      </c>
      <c r="N8" s="83">
        <v>0</v>
      </c>
      <c r="O8" s="83">
        <v>0</v>
      </c>
      <c r="P8" s="83">
        <v>0</v>
      </c>
      <c r="Q8" s="83">
        <v>0</v>
      </c>
      <c r="R8" s="83">
        <v>0</v>
      </c>
      <c r="S8" s="83">
        <v>0</v>
      </c>
      <c r="AF8" s="115"/>
      <c r="AL8" s="25"/>
      <c r="AM8" s="25"/>
      <c r="AN8" s="25"/>
      <c r="AO8" s="25"/>
      <c r="AP8" s="25"/>
      <c r="AQ8" s="25"/>
      <c r="AR8" s="25"/>
      <c r="AS8" s="25"/>
      <c r="AT8" s="25"/>
      <c r="AU8" s="25"/>
      <c r="AV8" s="25"/>
      <c r="AW8" s="25"/>
      <c r="AX8" s="25"/>
      <c r="AY8" s="25"/>
      <c r="AZ8" s="25"/>
      <c r="BA8" s="25"/>
      <c r="BB8" s="25"/>
    </row>
    <row r="9" spans="1:54" s="24" customFormat="1" ht="22.5" customHeight="1" x14ac:dyDescent="0.25">
      <c r="B9" s="81"/>
      <c r="C9" s="81" t="s">
        <v>6</v>
      </c>
      <c r="D9" s="83">
        <v>0.40686600000000001</v>
      </c>
      <c r="E9" s="83">
        <v>0.94617200000000001</v>
      </c>
      <c r="F9" s="83">
        <v>0.86791200000000002</v>
      </c>
      <c r="G9" s="83">
        <v>0.58471400000000007</v>
      </c>
      <c r="H9" s="83">
        <v>0.71242399999999995</v>
      </c>
      <c r="I9" s="83">
        <v>1.388728</v>
      </c>
      <c r="J9" s="83">
        <v>0.9924400000000001</v>
      </c>
      <c r="K9" s="83">
        <v>0.48357799999999995</v>
      </c>
      <c r="L9" s="83">
        <v>1.180866</v>
      </c>
      <c r="M9" s="83">
        <v>1.3390199999999999</v>
      </c>
      <c r="N9" s="83">
        <v>0.74484600000000001</v>
      </c>
      <c r="O9" s="83">
        <v>1.3521780000000001</v>
      </c>
      <c r="P9" s="83">
        <v>0.50713193999999995</v>
      </c>
      <c r="Q9" s="83">
        <v>1.105556</v>
      </c>
      <c r="R9" s="83">
        <v>0.78128845000000002</v>
      </c>
      <c r="S9" s="83">
        <v>3.5344670680361787</v>
      </c>
      <c r="AF9" s="115"/>
      <c r="AL9" s="25"/>
      <c r="AM9" s="25"/>
      <c r="AN9" s="25"/>
      <c r="AO9" s="25"/>
      <c r="AP9" s="25"/>
      <c r="AQ9" s="25"/>
      <c r="AR9" s="25"/>
      <c r="AS9" s="25"/>
      <c r="AT9" s="25"/>
      <c r="AU9" s="25"/>
      <c r="AV9" s="25"/>
      <c r="AW9" s="25"/>
      <c r="AX9" s="25"/>
      <c r="AY9" s="25"/>
      <c r="AZ9" s="25"/>
      <c r="BA9" s="25"/>
      <c r="BB9" s="25"/>
    </row>
    <row r="10" spans="1:54" s="24" customFormat="1" ht="22.5" customHeight="1" x14ac:dyDescent="0.25">
      <c r="B10" s="81"/>
      <c r="C10" s="81" t="s">
        <v>7</v>
      </c>
      <c r="D10" s="83">
        <v>2.96704247</v>
      </c>
      <c r="E10" s="83">
        <v>3.0584227900000003</v>
      </c>
      <c r="F10" s="83">
        <v>3.1880195199999997</v>
      </c>
      <c r="G10" s="83">
        <v>3.1724226099999999</v>
      </c>
      <c r="H10" s="83">
        <v>3.3442468000000001</v>
      </c>
      <c r="I10" s="83">
        <v>3.1945782199999999</v>
      </c>
      <c r="J10" s="83">
        <v>3.2621737099999999</v>
      </c>
      <c r="K10" s="83">
        <v>2.9041623400000001</v>
      </c>
      <c r="L10" s="83">
        <v>2.9630991799999999</v>
      </c>
      <c r="M10" s="83">
        <v>2.9839269100000001</v>
      </c>
      <c r="N10" s="83">
        <v>3.0424905600000001</v>
      </c>
      <c r="O10" s="83">
        <v>3.0918883900000003</v>
      </c>
      <c r="P10" s="83">
        <v>3.0978636000000002</v>
      </c>
      <c r="Q10" s="83">
        <v>3.08207421</v>
      </c>
      <c r="R10" s="83">
        <v>3.1418313100000002</v>
      </c>
      <c r="S10" s="83">
        <v>14.213315579565993</v>
      </c>
      <c r="AL10" s="25"/>
      <c r="AM10" s="25"/>
      <c r="AN10" s="25"/>
      <c r="AO10" s="25"/>
      <c r="AP10" s="25"/>
      <c r="AQ10" s="25"/>
      <c r="AR10" s="25"/>
      <c r="AS10" s="25"/>
      <c r="AT10" s="25"/>
      <c r="AU10" s="25"/>
      <c r="AV10" s="25"/>
      <c r="AW10" s="25"/>
      <c r="AX10" s="25"/>
      <c r="AY10" s="25"/>
      <c r="AZ10" s="25"/>
      <c r="BA10" s="25"/>
      <c r="BB10" s="25"/>
    </row>
    <row r="11" spans="1:54" s="24" customFormat="1" ht="22.5" customHeight="1" x14ac:dyDescent="0.25">
      <c r="B11" s="81"/>
      <c r="C11" s="126" t="s">
        <v>18</v>
      </c>
      <c r="D11" s="83">
        <v>0.15273600000000001</v>
      </c>
      <c r="E11" s="83">
        <v>0.25198000000000004</v>
      </c>
      <c r="F11" s="83">
        <v>0.34924600000000006</v>
      </c>
      <c r="G11" s="83">
        <v>0.49862799999999996</v>
      </c>
      <c r="H11" s="83">
        <v>0.66538199999999992</v>
      </c>
      <c r="I11" s="83">
        <v>0.80779800000000002</v>
      </c>
      <c r="J11" s="83">
        <v>0.81192600000000004</v>
      </c>
      <c r="K11" s="83">
        <v>0.916072</v>
      </c>
      <c r="L11" s="83">
        <v>1.074398</v>
      </c>
      <c r="M11" s="83">
        <v>1.0954680000000001</v>
      </c>
      <c r="N11" s="83">
        <v>1.0666579999999999</v>
      </c>
      <c r="O11" s="83">
        <v>1.1476699999999997</v>
      </c>
      <c r="P11" s="83">
        <v>1.13858832</v>
      </c>
      <c r="Q11" s="83">
        <v>1.1806516899999999</v>
      </c>
      <c r="R11" s="83">
        <v>1.3023235</v>
      </c>
      <c r="S11" s="83">
        <v>5.891575029273266</v>
      </c>
      <c r="AL11" s="25"/>
      <c r="AM11" s="25"/>
      <c r="AN11" s="25"/>
      <c r="AO11" s="25"/>
      <c r="AP11" s="25"/>
      <c r="AQ11" s="25"/>
      <c r="AR11" s="25"/>
      <c r="AS11" s="25"/>
      <c r="AT11" s="25"/>
      <c r="AU11" s="25"/>
      <c r="AV11" s="25"/>
      <c r="AW11" s="25"/>
      <c r="AX11" s="25"/>
      <c r="AY11" s="25"/>
      <c r="AZ11" s="25"/>
      <c r="BA11" s="25"/>
      <c r="BB11" s="25"/>
    </row>
    <row r="12" spans="1:54" s="24" customFormat="1" ht="27" customHeight="1" x14ac:dyDescent="0.25">
      <c r="A12" s="23"/>
      <c r="B12" s="77"/>
      <c r="C12" s="78" t="s">
        <v>19</v>
      </c>
      <c r="D12" s="79">
        <v>0.67134099000000091</v>
      </c>
      <c r="E12" s="79">
        <v>0.56561054999999527</v>
      </c>
      <c r="F12" s="79">
        <v>0.84337179999999634</v>
      </c>
      <c r="G12" s="79">
        <v>1.007389179999997</v>
      </c>
      <c r="H12" s="79">
        <v>0.60481447000000443</v>
      </c>
      <c r="I12" s="79">
        <v>0.44485435999999723</v>
      </c>
      <c r="J12" s="79">
        <v>0.48457700000000514</v>
      </c>
      <c r="K12" s="79">
        <v>0.87472270000000307</v>
      </c>
      <c r="L12" s="79">
        <v>0.48321103000000676</v>
      </c>
      <c r="M12" s="79">
        <v>0.33340627999999839</v>
      </c>
      <c r="N12" s="79">
        <v>0.45413543999999817</v>
      </c>
      <c r="O12" s="79">
        <v>-0.20410718999999844</v>
      </c>
      <c r="P12" s="79">
        <v>4.4984039999999226E-2</v>
      </c>
      <c r="Q12" s="79">
        <v>6.1586309999995592E-2</v>
      </c>
      <c r="R12" s="79">
        <v>0.5462397399999972</v>
      </c>
      <c r="S12" s="79">
        <v>2.4711313373218751</v>
      </c>
      <c r="T12" s="23"/>
      <c r="AL12" s="25"/>
      <c r="AM12" s="25"/>
      <c r="AN12" s="25"/>
      <c r="AO12" s="25"/>
      <c r="AP12" s="25"/>
      <c r="AQ12" s="25"/>
      <c r="AR12" s="25"/>
      <c r="AS12" s="25"/>
      <c r="AT12" s="25"/>
      <c r="AU12" s="25"/>
      <c r="AV12" s="25"/>
      <c r="AW12" s="25"/>
      <c r="AX12" s="25"/>
      <c r="AY12" s="25"/>
      <c r="AZ12" s="25"/>
      <c r="BA12" s="25"/>
      <c r="BB12" s="25"/>
    </row>
    <row r="13" spans="1:54" s="18" customFormat="1" ht="36" customHeight="1" x14ac:dyDescent="0.25">
      <c r="A13" s="17"/>
      <c r="B13" s="191" t="s">
        <v>257</v>
      </c>
      <c r="C13" s="191"/>
      <c r="D13" s="80">
        <v>20.460799989999998</v>
      </c>
      <c r="E13" s="80">
        <v>19.705032879999997</v>
      </c>
      <c r="F13" s="80">
        <v>20.39704072</v>
      </c>
      <c r="G13" s="80">
        <v>19.50855937</v>
      </c>
      <c r="H13" s="80">
        <v>18.917512389999999</v>
      </c>
      <c r="I13" s="80">
        <v>18.946811069999999</v>
      </c>
      <c r="J13" s="80">
        <v>18.151290369999998</v>
      </c>
      <c r="K13" s="80">
        <v>16.38543778</v>
      </c>
      <c r="L13" s="80">
        <v>16.2235291</v>
      </c>
      <c r="M13" s="80">
        <v>16.184640250000001</v>
      </c>
      <c r="N13" s="80">
        <v>16.239503339999999</v>
      </c>
      <c r="O13" s="80">
        <v>16.139245080000002</v>
      </c>
      <c r="P13" s="80">
        <v>16.41224004</v>
      </c>
      <c r="Q13" s="80">
        <v>16.142321280000001</v>
      </c>
      <c r="R13" s="80">
        <v>16.615428349999998</v>
      </c>
      <c r="S13" s="80">
        <v>100</v>
      </c>
      <c r="T13" s="17"/>
      <c r="AA13" s="19"/>
      <c r="AB13" s="19"/>
      <c r="AC13" s="19"/>
      <c r="AD13" s="19"/>
      <c r="AE13" s="19"/>
      <c r="AI13" s="14"/>
      <c r="AL13" s="21"/>
      <c r="AM13" s="21"/>
      <c r="AN13" s="21"/>
      <c r="AO13" s="21"/>
      <c r="AP13" s="21"/>
      <c r="AQ13" s="21"/>
      <c r="AR13" s="21"/>
      <c r="AS13" s="21"/>
      <c r="AT13" s="21"/>
      <c r="AU13" s="21"/>
      <c r="AV13" s="21"/>
      <c r="AW13" s="21"/>
      <c r="AX13" s="21"/>
      <c r="AY13" s="21"/>
      <c r="AZ13" s="21"/>
      <c r="BA13" s="21"/>
      <c r="BB13" s="21"/>
    </row>
    <row r="14" spans="1:54" s="24" customFormat="1" ht="22.5" customHeight="1" x14ac:dyDescent="0.25">
      <c r="B14" s="81"/>
      <c r="C14" s="81" t="s">
        <v>4</v>
      </c>
      <c r="D14" s="83">
        <v>12.2632686</v>
      </c>
      <c r="E14" s="83">
        <v>11.2420244</v>
      </c>
      <c r="F14" s="83">
        <v>11.475345300000001</v>
      </c>
      <c r="G14" s="83">
        <v>10.754709399999999</v>
      </c>
      <c r="H14" s="83">
        <v>10.186991900000001</v>
      </c>
      <c r="I14" s="83">
        <v>10.123227399999999</v>
      </c>
      <c r="J14" s="83">
        <v>9.3860252000000006</v>
      </c>
      <c r="K14" s="83">
        <v>8.2120353000000001</v>
      </c>
      <c r="L14" s="83">
        <v>8.1087954999999994</v>
      </c>
      <c r="M14" s="83">
        <v>8.249092000000001</v>
      </c>
      <c r="N14" s="83">
        <v>8.1896894000000007</v>
      </c>
      <c r="O14" s="83">
        <v>8.0318457999999993</v>
      </c>
      <c r="P14" s="83">
        <v>8.1986818899999996</v>
      </c>
      <c r="Q14" s="83">
        <v>7.8022507900000004</v>
      </c>
      <c r="R14" s="83">
        <v>8.419511270000001</v>
      </c>
      <c r="S14" s="83">
        <v>50.672851115511577</v>
      </c>
      <c r="AL14" s="25"/>
      <c r="AM14" s="25"/>
      <c r="AN14" s="25"/>
      <c r="AO14" s="25"/>
      <c r="AP14" s="25"/>
      <c r="AQ14" s="25"/>
      <c r="AR14" s="25"/>
      <c r="AS14" s="25"/>
      <c r="AT14" s="25"/>
      <c r="AU14" s="25"/>
      <c r="AV14" s="25"/>
      <c r="AW14" s="25"/>
      <c r="AX14" s="25"/>
      <c r="AY14" s="25"/>
      <c r="AZ14" s="25"/>
      <c r="BA14" s="25"/>
      <c r="BB14" s="25"/>
    </row>
    <row r="15" spans="1:54" s="115" customFormat="1" ht="22.5" customHeight="1" x14ac:dyDescent="0.25">
      <c r="B15" s="121"/>
      <c r="C15" s="81" t="s">
        <v>0</v>
      </c>
      <c r="D15" s="83">
        <v>1.3069781</v>
      </c>
      <c r="E15" s="83">
        <v>1.3392611999999999</v>
      </c>
      <c r="F15" s="83">
        <v>1.4393446400000001</v>
      </c>
      <c r="G15" s="83">
        <v>1.4445708400000001</v>
      </c>
      <c r="H15" s="83">
        <v>1.43757121</v>
      </c>
      <c r="I15" s="83">
        <v>1.56371321</v>
      </c>
      <c r="J15" s="83">
        <v>1.6460749800000001</v>
      </c>
      <c r="K15" s="83">
        <v>1.61415493</v>
      </c>
      <c r="L15" s="83">
        <v>1.5662437500000002</v>
      </c>
      <c r="M15" s="83">
        <v>1.547426</v>
      </c>
      <c r="N15" s="83">
        <v>1.61420184</v>
      </c>
      <c r="O15" s="83">
        <v>1.6350084600000001</v>
      </c>
      <c r="P15" s="83">
        <v>1.7403342099999999</v>
      </c>
      <c r="Q15" s="83">
        <v>1.7925439200000002</v>
      </c>
      <c r="R15" s="83">
        <v>1.6555331000000002</v>
      </c>
      <c r="S15" s="83">
        <v>9.9638303938158792</v>
      </c>
      <c r="AF15" s="24"/>
      <c r="AG15" s="24"/>
      <c r="AH15" s="24"/>
      <c r="AI15" s="24"/>
      <c r="AL15" s="124"/>
      <c r="AM15" s="124"/>
      <c r="AN15" s="124"/>
      <c r="AO15" s="124"/>
      <c r="AP15" s="124"/>
      <c r="AQ15" s="124"/>
      <c r="AR15" s="124"/>
      <c r="AS15" s="124"/>
      <c r="AT15" s="124"/>
      <c r="AU15" s="124"/>
      <c r="AV15" s="124"/>
      <c r="AW15" s="124"/>
      <c r="AX15" s="124"/>
      <c r="AY15" s="124"/>
      <c r="AZ15" s="124"/>
      <c r="BA15" s="124"/>
      <c r="BB15" s="124"/>
    </row>
    <row r="16" spans="1:54" s="24" customFormat="1" ht="22.5" customHeight="1" x14ac:dyDescent="0.25">
      <c r="B16" s="81"/>
      <c r="C16" s="81" t="s">
        <v>5</v>
      </c>
      <c r="D16" s="83">
        <v>1.6752400000000001E-2</v>
      </c>
      <c r="E16" s="83">
        <v>2.6877400000000003E-2</v>
      </c>
      <c r="F16" s="83">
        <v>0.16754929999999998</v>
      </c>
      <c r="G16" s="83">
        <v>7.1043400000000007E-2</v>
      </c>
      <c r="H16" s="83">
        <v>2.26283E-2</v>
      </c>
      <c r="I16" s="83">
        <v>5.0151099999999997E-2</v>
      </c>
      <c r="J16" s="83">
        <v>2.0227000000000002E-2</v>
      </c>
      <c r="K16" s="83">
        <v>2.00082E-2</v>
      </c>
      <c r="L16" s="83">
        <v>1.8468699999999998E-2</v>
      </c>
      <c r="M16" s="83">
        <v>1.3903800000000001E-2</v>
      </c>
      <c r="N16" s="83">
        <v>1.29678E-2</v>
      </c>
      <c r="O16" s="83">
        <v>1.2715199999999999E-2</v>
      </c>
      <c r="P16" s="83">
        <v>1.0999549999999999E-2</v>
      </c>
      <c r="Q16" s="83">
        <v>9.8330199999999996E-3</v>
      </c>
      <c r="R16" s="83">
        <v>1.0255839999999999E-2</v>
      </c>
      <c r="S16" s="83">
        <v>6.1724800492429073E-2</v>
      </c>
      <c r="X16" s="127"/>
      <c r="AF16" s="128"/>
      <c r="AI16" s="115"/>
      <c r="AL16" s="25"/>
      <c r="AM16" s="25"/>
      <c r="AN16" s="25"/>
      <c r="AO16" s="25"/>
      <c r="AP16" s="25"/>
      <c r="AQ16" s="25"/>
      <c r="AR16" s="25"/>
      <c r="AS16" s="25"/>
      <c r="AT16" s="25"/>
      <c r="AU16" s="25"/>
      <c r="AV16" s="25"/>
      <c r="AW16" s="25"/>
      <c r="AX16" s="25"/>
      <c r="AY16" s="25"/>
      <c r="AZ16" s="25"/>
      <c r="BA16" s="25"/>
      <c r="BB16" s="25"/>
    </row>
    <row r="17" spans="1:54" s="24" customFormat="1" ht="22.5" customHeight="1" x14ac:dyDescent="0.25">
      <c r="B17" s="81"/>
      <c r="C17" s="81" t="s">
        <v>9</v>
      </c>
      <c r="D17" s="83">
        <v>3.983692</v>
      </c>
      <c r="E17" s="83">
        <v>4.1076180000000004</v>
      </c>
      <c r="F17" s="83">
        <v>4.2160640000000003</v>
      </c>
      <c r="G17" s="83">
        <v>4.1582720000000002</v>
      </c>
      <c r="H17" s="83">
        <v>4.1155299999999997</v>
      </c>
      <c r="I17" s="83">
        <v>4.290368</v>
      </c>
      <c r="J17" s="83">
        <v>4.1581859999999997</v>
      </c>
      <c r="K17" s="83">
        <v>3.9755219999999998</v>
      </c>
      <c r="L17" s="83">
        <v>3.8913280000000001</v>
      </c>
      <c r="M17" s="83">
        <v>3.8861680000000001</v>
      </c>
      <c r="N17" s="83">
        <v>3.9392300000000002</v>
      </c>
      <c r="O17" s="83">
        <v>3.9894540000000003</v>
      </c>
      <c r="P17" s="83">
        <v>4.0106517100000003</v>
      </c>
      <c r="Q17" s="83">
        <v>4.0833071900000002</v>
      </c>
      <c r="R17" s="83">
        <v>4.0620293700000003</v>
      </c>
      <c r="S17" s="83">
        <v>24.447334636425431</v>
      </c>
      <c r="X17" s="127"/>
      <c r="AF17" s="128"/>
      <c r="AG17" s="115"/>
      <c r="AH17" s="115"/>
      <c r="AL17" s="25"/>
      <c r="AM17" s="25"/>
      <c r="AN17" s="25"/>
      <c r="AO17" s="25"/>
      <c r="AP17" s="25"/>
      <c r="AQ17" s="25"/>
      <c r="AR17" s="25"/>
      <c r="AS17" s="25"/>
      <c r="AT17" s="25"/>
      <c r="AU17" s="25"/>
      <c r="AV17" s="25"/>
      <c r="AW17" s="25"/>
      <c r="AX17" s="25"/>
      <c r="AY17" s="25"/>
      <c r="AZ17" s="25"/>
      <c r="BA17" s="25"/>
      <c r="BB17" s="25"/>
    </row>
    <row r="18" spans="1:54" s="24" customFormat="1" ht="22.5" customHeight="1" x14ac:dyDescent="0.25">
      <c r="B18" s="81"/>
      <c r="C18" s="81" t="s">
        <v>10</v>
      </c>
      <c r="D18" s="83">
        <v>0.35094231000000004</v>
      </c>
      <c r="E18" s="83">
        <v>0.35516994999999996</v>
      </c>
      <c r="F18" s="83">
        <v>0.36412682999999996</v>
      </c>
      <c r="G18" s="83">
        <v>0.34774171999999998</v>
      </c>
      <c r="H18" s="83">
        <v>0.34903151000000004</v>
      </c>
      <c r="I18" s="83">
        <v>0.38686535</v>
      </c>
      <c r="J18" s="83">
        <v>0.39508178999999999</v>
      </c>
      <c r="K18" s="83">
        <v>0.41402258999999997</v>
      </c>
      <c r="L18" s="83">
        <v>0.42594121000000001</v>
      </c>
      <c r="M18" s="83">
        <v>0.34814776000000003</v>
      </c>
      <c r="N18" s="83">
        <v>0.32543313000000001</v>
      </c>
      <c r="O18" s="83">
        <v>0.29662781999999999</v>
      </c>
      <c r="P18" s="83">
        <v>0.29504001000000002</v>
      </c>
      <c r="Q18" s="83">
        <v>0.30007287000000005</v>
      </c>
      <c r="R18" s="83">
        <v>0.30531360000000002</v>
      </c>
      <c r="S18" s="83">
        <v>1.8375307188514347</v>
      </c>
      <c r="AF18" s="128"/>
      <c r="AL18" s="25"/>
      <c r="AM18" s="25"/>
      <c r="AN18" s="25"/>
      <c r="AO18" s="25"/>
      <c r="AP18" s="25"/>
      <c r="AQ18" s="25"/>
      <c r="AR18" s="25"/>
      <c r="AS18" s="25"/>
      <c r="AT18" s="25"/>
      <c r="AU18" s="25"/>
      <c r="AV18" s="25"/>
      <c r="AW18" s="25"/>
      <c r="AX18" s="25"/>
      <c r="AY18" s="25"/>
      <c r="AZ18" s="25"/>
      <c r="BA18" s="25"/>
      <c r="BB18" s="25"/>
    </row>
    <row r="19" spans="1:54" s="24" customFormat="1" ht="27" customHeight="1" x14ac:dyDescent="0.25">
      <c r="B19" s="81"/>
      <c r="C19" s="82" t="s">
        <v>7</v>
      </c>
      <c r="D19" s="83">
        <v>2.5391665800000003</v>
      </c>
      <c r="E19" s="83">
        <v>2.6340819299999998</v>
      </c>
      <c r="F19" s="83">
        <v>2.73461065</v>
      </c>
      <c r="G19" s="83">
        <v>2.73222202</v>
      </c>
      <c r="H19" s="83">
        <v>2.8057594800000003</v>
      </c>
      <c r="I19" s="83">
        <v>2.5324860199999999</v>
      </c>
      <c r="J19" s="83">
        <v>2.54569541</v>
      </c>
      <c r="K19" s="83">
        <v>2.14969476</v>
      </c>
      <c r="L19" s="83">
        <v>2.2127519499999999</v>
      </c>
      <c r="M19" s="83">
        <v>2.1399026999999999</v>
      </c>
      <c r="N19" s="83">
        <v>2.1579811800000002</v>
      </c>
      <c r="O19" s="83">
        <v>2.1735937999999999</v>
      </c>
      <c r="P19" s="83">
        <v>2.1565326700000003</v>
      </c>
      <c r="Q19" s="83">
        <v>2.1543134899999998</v>
      </c>
      <c r="R19" s="83">
        <v>2.1627851700000003</v>
      </c>
      <c r="S19" s="83">
        <v>13.016728334903268</v>
      </c>
      <c r="AL19" s="25"/>
      <c r="AM19" s="25"/>
      <c r="AN19" s="25"/>
      <c r="AO19" s="25"/>
      <c r="AP19" s="25"/>
      <c r="AQ19" s="25"/>
      <c r="AR19" s="25"/>
      <c r="AS19" s="25"/>
      <c r="AT19" s="25"/>
      <c r="AU19" s="25"/>
      <c r="AV19" s="25"/>
      <c r="AW19" s="25"/>
      <c r="AX19" s="25"/>
      <c r="AY19" s="25"/>
      <c r="AZ19" s="25"/>
      <c r="BA19" s="25"/>
      <c r="BB19" s="25"/>
    </row>
    <row r="20" spans="1:54" s="18" customFormat="1" ht="36" customHeight="1" x14ac:dyDescent="0.25">
      <c r="A20" s="17"/>
      <c r="B20" s="191" t="s">
        <v>258</v>
      </c>
      <c r="C20" s="191"/>
      <c r="D20" s="80">
        <v>4.0054499999999997</v>
      </c>
      <c r="E20" s="80">
        <v>4.2175259999999994</v>
      </c>
      <c r="F20" s="80">
        <v>4.063758</v>
      </c>
      <c r="G20" s="80">
        <v>3.9537640000000001</v>
      </c>
      <c r="H20" s="80">
        <v>4.3178019999999995</v>
      </c>
      <c r="I20" s="80">
        <v>4.6517400000000002</v>
      </c>
      <c r="J20" s="80">
        <v>4.5118179999999999</v>
      </c>
      <c r="K20" s="80">
        <v>4.0088900000000001</v>
      </c>
      <c r="L20" s="80">
        <v>4.4438779999999998</v>
      </c>
      <c r="M20" s="80">
        <v>4.5410579999999996</v>
      </c>
      <c r="N20" s="80">
        <v>4.5081199999999999</v>
      </c>
      <c r="O20" s="80">
        <v>5.188294</v>
      </c>
      <c r="P20" s="80">
        <v>5.1111280100000007</v>
      </c>
      <c r="Q20" s="80">
        <v>5.14021551</v>
      </c>
      <c r="R20" s="80">
        <v>4.5644252700000001</v>
      </c>
      <c r="S20" s="80">
        <v>100</v>
      </c>
      <c r="T20" s="17"/>
      <c r="Y20" s="26"/>
      <c r="AA20" s="19"/>
      <c r="AB20" s="19"/>
      <c r="AC20" s="19"/>
      <c r="AD20" s="19"/>
      <c r="AE20" s="19"/>
      <c r="AI20" s="14"/>
      <c r="AL20" s="21"/>
      <c r="AM20" s="21"/>
      <c r="AN20" s="21"/>
      <c r="AO20" s="21"/>
      <c r="AP20" s="21"/>
      <c r="AQ20" s="21"/>
      <c r="AR20" s="21"/>
      <c r="AS20" s="21"/>
      <c r="AT20" s="21"/>
      <c r="AU20" s="21"/>
      <c r="AV20" s="21"/>
      <c r="AW20" s="21"/>
      <c r="AX20" s="21"/>
      <c r="AY20" s="21"/>
      <c r="AZ20" s="21"/>
      <c r="BA20" s="21"/>
      <c r="BB20" s="21"/>
    </row>
    <row r="21" spans="1:54" s="24" customFormat="1" ht="22.5" customHeight="1" x14ac:dyDescent="0.25">
      <c r="B21" s="81"/>
      <c r="C21" s="81" t="s">
        <v>4</v>
      </c>
      <c r="D21" s="83">
        <v>0.75602599999999998</v>
      </c>
      <c r="E21" s="83">
        <v>0.45124200000000003</v>
      </c>
      <c r="F21" s="83">
        <v>0.41881999999999997</v>
      </c>
      <c r="G21" s="83">
        <v>0.35672799999999999</v>
      </c>
      <c r="H21" s="83">
        <v>0.28250999999999998</v>
      </c>
      <c r="I21" s="83">
        <v>0.25868799999999997</v>
      </c>
      <c r="J21" s="83">
        <v>0.230824</v>
      </c>
      <c r="K21" s="83">
        <v>0.18834000000000001</v>
      </c>
      <c r="L21" s="83">
        <v>0.14602799999999999</v>
      </c>
      <c r="M21" s="83">
        <v>0.116702</v>
      </c>
      <c r="N21" s="83">
        <v>0.11283199999999999</v>
      </c>
      <c r="O21" s="83">
        <v>0.1118</v>
      </c>
      <c r="P21" s="83">
        <v>0.11007665</v>
      </c>
      <c r="Q21" s="83">
        <v>0.10036199999999999</v>
      </c>
      <c r="R21" s="83">
        <v>0.10449030000000001</v>
      </c>
      <c r="S21" s="83">
        <v>2.2892323527952079</v>
      </c>
      <c r="AL21" s="25"/>
      <c r="AM21" s="25"/>
      <c r="AN21" s="25"/>
      <c r="AO21" s="25"/>
      <c r="AP21" s="25"/>
      <c r="AQ21" s="25"/>
      <c r="AR21" s="25"/>
      <c r="AS21" s="25"/>
      <c r="AT21" s="25"/>
      <c r="AU21" s="25"/>
      <c r="AV21" s="25"/>
      <c r="AW21" s="25"/>
      <c r="AX21" s="25"/>
      <c r="AY21" s="25"/>
      <c r="AZ21" s="25"/>
      <c r="BA21" s="25"/>
      <c r="BB21" s="25"/>
    </row>
    <row r="22" spans="1:54" s="115" customFormat="1" ht="22.5" customHeight="1" x14ac:dyDescent="0.25">
      <c r="B22" s="121"/>
      <c r="C22" s="81" t="s">
        <v>0</v>
      </c>
      <c r="D22" s="83">
        <v>1.1701159999999999</v>
      </c>
      <c r="E22" s="83">
        <v>1.0614980000000001</v>
      </c>
      <c r="F22" s="83">
        <v>1.1286639999999999</v>
      </c>
      <c r="G22" s="83">
        <v>1.3071140000000001</v>
      </c>
      <c r="H22" s="83">
        <v>1.2652319999999999</v>
      </c>
      <c r="I22" s="83">
        <v>1.2814000000000001</v>
      </c>
      <c r="J22" s="83">
        <v>1.2827760000000001</v>
      </c>
      <c r="K22" s="83">
        <v>0.91761999999999999</v>
      </c>
      <c r="L22" s="83">
        <v>0.62160799999999994</v>
      </c>
      <c r="M22" s="83">
        <v>0.58772400000000002</v>
      </c>
      <c r="N22" s="83">
        <v>0.90833200000000003</v>
      </c>
      <c r="O22" s="83">
        <v>1.082052</v>
      </c>
      <c r="P22" s="83">
        <v>1.6249339700000001</v>
      </c>
      <c r="Q22" s="83">
        <v>1.2930911300000001</v>
      </c>
      <c r="R22" s="83">
        <v>1.4498230900000002</v>
      </c>
      <c r="S22" s="83">
        <v>31.763540955069686</v>
      </c>
      <c r="AL22" s="124"/>
      <c r="AM22" s="124"/>
      <c r="AN22" s="124"/>
      <c r="AO22" s="124"/>
      <c r="AP22" s="124"/>
      <c r="AQ22" s="124"/>
      <c r="AR22" s="124"/>
      <c r="AS22" s="124"/>
      <c r="AT22" s="124"/>
      <c r="AU22" s="124"/>
      <c r="AV22" s="124"/>
      <c r="AW22" s="124"/>
      <c r="AX22" s="124"/>
      <c r="AY22" s="124"/>
      <c r="AZ22" s="124"/>
      <c r="BA22" s="124"/>
      <c r="BB22" s="124"/>
    </row>
    <row r="23" spans="1:54" s="24" customFormat="1" ht="22.5" customHeight="1" x14ac:dyDescent="0.25">
      <c r="B23" s="81"/>
      <c r="C23" s="81" t="s">
        <v>5</v>
      </c>
      <c r="D23" s="83">
        <v>1.3094359999999998</v>
      </c>
      <c r="E23" s="83">
        <v>1.2863879999999999</v>
      </c>
      <c r="F23" s="83">
        <v>1.0662280000000002</v>
      </c>
      <c r="G23" s="83">
        <v>0.96285600000000005</v>
      </c>
      <c r="H23" s="83">
        <v>1.109056</v>
      </c>
      <c r="I23" s="83">
        <v>0.61060000000000003</v>
      </c>
      <c r="J23" s="83">
        <v>0.84692800000000001</v>
      </c>
      <c r="K23" s="83">
        <v>1.1254819999999999</v>
      </c>
      <c r="L23" s="83">
        <v>1.018068</v>
      </c>
      <c r="M23" s="83">
        <v>1.0278720000000001</v>
      </c>
      <c r="N23" s="83">
        <v>1.2665219999999999</v>
      </c>
      <c r="O23" s="83">
        <v>1.0861800000000001</v>
      </c>
      <c r="P23" s="83">
        <v>1.2612760000000001</v>
      </c>
      <c r="Q23" s="83">
        <v>1.0371600000000001</v>
      </c>
      <c r="R23" s="83">
        <v>0.47430137999999999</v>
      </c>
      <c r="S23" s="83">
        <v>10.391261811588384</v>
      </c>
      <c r="AL23" s="25"/>
      <c r="AM23" s="25"/>
      <c r="AN23" s="25"/>
      <c r="AO23" s="25"/>
      <c r="AP23" s="25"/>
      <c r="AQ23" s="25"/>
      <c r="AR23" s="25"/>
      <c r="AS23" s="25"/>
      <c r="AT23" s="25"/>
      <c r="AU23" s="25"/>
      <c r="AV23" s="25"/>
      <c r="AW23" s="25"/>
      <c r="AX23" s="25"/>
      <c r="AY23" s="25"/>
      <c r="AZ23" s="25"/>
      <c r="BA23" s="25"/>
      <c r="BB23" s="25"/>
    </row>
    <row r="24" spans="1:54" s="24" customFormat="1" ht="22.5" customHeight="1" x14ac:dyDescent="0.25">
      <c r="B24" s="81"/>
      <c r="C24" s="81" t="s">
        <v>1</v>
      </c>
      <c r="D24" s="83">
        <v>0</v>
      </c>
      <c r="E24" s="83">
        <v>0</v>
      </c>
      <c r="F24" s="83">
        <v>0</v>
      </c>
      <c r="G24" s="83">
        <v>0</v>
      </c>
      <c r="H24" s="83">
        <v>0</v>
      </c>
      <c r="I24" s="83">
        <v>0</v>
      </c>
      <c r="J24" s="83">
        <v>0</v>
      </c>
      <c r="K24" s="83">
        <v>0</v>
      </c>
      <c r="L24" s="83">
        <v>0</v>
      </c>
      <c r="M24" s="83">
        <v>0</v>
      </c>
      <c r="N24" s="83">
        <v>0</v>
      </c>
      <c r="O24" s="83">
        <v>0</v>
      </c>
      <c r="P24" s="83">
        <v>0</v>
      </c>
      <c r="Q24" s="83">
        <v>0</v>
      </c>
      <c r="R24" s="83">
        <v>0</v>
      </c>
      <c r="S24" s="83">
        <v>0</v>
      </c>
      <c r="AL24" s="25"/>
      <c r="AM24" s="25"/>
      <c r="AN24" s="25"/>
      <c r="AO24" s="25"/>
      <c r="AP24" s="25"/>
      <c r="AQ24" s="25"/>
      <c r="AR24" s="25"/>
      <c r="AS24" s="25"/>
      <c r="AT24" s="25"/>
      <c r="AU24" s="25"/>
      <c r="AV24" s="25"/>
      <c r="AW24" s="25"/>
      <c r="AX24" s="25"/>
      <c r="AY24" s="25"/>
      <c r="AZ24" s="25"/>
      <c r="BA24" s="25"/>
      <c r="BB24" s="25"/>
    </row>
    <row r="25" spans="1:54" s="24" customFormat="1" ht="22.5" customHeight="1" x14ac:dyDescent="0.25">
      <c r="B25" s="81"/>
      <c r="C25" s="81" t="s">
        <v>6</v>
      </c>
      <c r="D25" s="83">
        <v>0.44014800000000004</v>
      </c>
      <c r="E25" s="83">
        <v>0.98616199999999998</v>
      </c>
      <c r="F25" s="83">
        <v>0.89861400000000002</v>
      </c>
      <c r="G25" s="83">
        <v>0.62762800000000007</v>
      </c>
      <c r="H25" s="83">
        <v>0.77477399999999996</v>
      </c>
      <c r="I25" s="83">
        <v>1.4230419999999999</v>
      </c>
      <c r="J25" s="83">
        <v>1.0418900000000002</v>
      </c>
      <c r="K25" s="83">
        <v>0.57284599999999997</v>
      </c>
      <c r="L25" s="83">
        <v>1.2787339999999998</v>
      </c>
      <c r="M25" s="83">
        <v>1.4115180000000001</v>
      </c>
      <c r="N25" s="83">
        <v>0.84279999999999999</v>
      </c>
      <c r="O25" s="83">
        <v>1.4541740000000001</v>
      </c>
      <c r="P25" s="83">
        <v>0.65631105999999995</v>
      </c>
      <c r="Q25" s="83">
        <v>1.2104760000000001</v>
      </c>
      <c r="R25" s="83">
        <v>0.90234999000000005</v>
      </c>
      <c r="S25" s="83">
        <v>19.769191883384696</v>
      </c>
      <c r="AL25" s="25"/>
      <c r="AM25" s="25"/>
      <c r="AN25" s="25"/>
      <c r="AO25" s="25"/>
      <c r="AP25" s="25"/>
      <c r="AQ25" s="25"/>
      <c r="AR25" s="25"/>
      <c r="AS25" s="25"/>
      <c r="AT25" s="25"/>
      <c r="AU25" s="25"/>
      <c r="AV25" s="25"/>
      <c r="AW25" s="25"/>
      <c r="AX25" s="25"/>
      <c r="AY25" s="25"/>
      <c r="AZ25" s="25"/>
      <c r="BA25" s="25"/>
      <c r="BB25" s="25"/>
    </row>
    <row r="26" spans="1:54" s="24" customFormat="1" ht="22.5" customHeight="1" x14ac:dyDescent="0.25">
      <c r="B26" s="81"/>
      <c r="C26" s="81" t="s">
        <v>7</v>
      </c>
      <c r="D26" s="83">
        <v>0.17088200000000001</v>
      </c>
      <c r="E26" s="83">
        <v>0.17294599999999999</v>
      </c>
      <c r="F26" s="83">
        <v>0.18490000000000001</v>
      </c>
      <c r="G26" s="83">
        <v>0.18429799999999999</v>
      </c>
      <c r="H26" s="83">
        <v>0.20502400000000001</v>
      </c>
      <c r="I26" s="83">
        <v>0.25301200000000001</v>
      </c>
      <c r="J26" s="83">
        <v>0.27906999999999998</v>
      </c>
      <c r="K26" s="83">
        <v>0.27554399999999996</v>
      </c>
      <c r="L26" s="83">
        <v>0.28775599999999996</v>
      </c>
      <c r="M26" s="83">
        <v>0.28354199999999996</v>
      </c>
      <c r="N26" s="83">
        <v>0.292744</v>
      </c>
      <c r="O26" s="83">
        <v>0.291626</v>
      </c>
      <c r="P26" s="83">
        <v>0.30130883000000003</v>
      </c>
      <c r="Q26" s="83">
        <v>0.29878068000000002</v>
      </c>
      <c r="R26" s="83">
        <v>0.31546743999999999</v>
      </c>
      <c r="S26" s="83">
        <v>6.9114383813758877</v>
      </c>
      <c r="AL26" s="25"/>
      <c r="AM26" s="25"/>
      <c r="AN26" s="25"/>
      <c r="AO26" s="25"/>
      <c r="AP26" s="25"/>
      <c r="AQ26" s="25"/>
      <c r="AR26" s="25"/>
      <c r="AS26" s="25"/>
      <c r="AT26" s="25"/>
      <c r="AU26" s="25"/>
      <c r="AV26" s="25"/>
      <c r="AW26" s="25"/>
      <c r="AX26" s="25"/>
      <c r="AY26" s="25"/>
      <c r="AZ26" s="25"/>
      <c r="BA26" s="25"/>
      <c r="BB26" s="25"/>
    </row>
    <row r="27" spans="1:54" s="24" customFormat="1" ht="22.5" customHeight="1" x14ac:dyDescent="0.25">
      <c r="B27" s="81"/>
      <c r="C27" s="81" t="s">
        <v>8</v>
      </c>
      <c r="D27" s="83">
        <v>0.152478</v>
      </c>
      <c r="E27" s="83">
        <v>0.25155</v>
      </c>
      <c r="F27" s="83">
        <v>0.34718199999999999</v>
      </c>
      <c r="G27" s="83">
        <v>0.49510199999999999</v>
      </c>
      <c r="H27" s="83">
        <v>0.65162199999999992</v>
      </c>
      <c r="I27" s="83">
        <v>0.78965200000000002</v>
      </c>
      <c r="J27" s="83">
        <v>0.78784600000000005</v>
      </c>
      <c r="K27" s="83">
        <v>0.882274</v>
      </c>
      <c r="L27" s="83">
        <v>1.033204</v>
      </c>
      <c r="M27" s="83">
        <v>1.0415460000000001</v>
      </c>
      <c r="N27" s="83">
        <v>0.99820200000000003</v>
      </c>
      <c r="O27" s="83">
        <v>1.0727639999999998</v>
      </c>
      <c r="P27" s="83">
        <v>1.05331536</v>
      </c>
      <c r="Q27" s="83">
        <v>1.08435916</v>
      </c>
      <c r="R27" s="83">
        <v>1.18018705</v>
      </c>
      <c r="S27" s="83">
        <v>25.856202702164076</v>
      </c>
      <c r="AL27" s="25"/>
      <c r="AM27" s="25"/>
      <c r="AN27" s="25"/>
      <c r="AO27" s="25"/>
      <c r="AP27" s="25"/>
      <c r="AQ27" s="25"/>
      <c r="AR27" s="25"/>
      <c r="AS27" s="25"/>
      <c r="AT27" s="25"/>
      <c r="AU27" s="25"/>
      <c r="AV27" s="25"/>
      <c r="AW27" s="25"/>
      <c r="AX27" s="25"/>
      <c r="AY27" s="25"/>
      <c r="AZ27" s="25"/>
      <c r="BA27" s="25"/>
      <c r="BB27" s="25"/>
    </row>
    <row r="28" spans="1:54" s="24" customFormat="1" ht="22.5" customHeight="1" x14ac:dyDescent="0.25">
      <c r="B28" s="81"/>
      <c r="C28" s="81" t="s">
        <v>3</v>
      </c>
      <c r="D28" s="83">
        <v>2.5799999999999998E-4</v>
      </c>
      <c r="E28" s="83">
        <v>4.2999999999999999E-4</v>
      </c>
      <c r="F28" s="83">
        <v>2.0639999999999999E-3</v>
      </c>
      <c r="G28" s="83">
        <v>3.5259999999999996E-3</v>
      </c>
      <c r="H28" s="83">
        <v>1.376E-2</v>
      </c>
      <c r="I28" s="83">
        <v>1.8146000000000002E-2</v>
      </c>
      <c r="J28" s="83">
        <v>2.4079999999999997E-2</v>
      </c>
      <c r="K28" s="83">
        <v>3.3798000000000002E-2</v>
      </c>
      <c r="L28" s="83">
        <v>4.1194000000000001E-2</v>
      </c>
      <c r="M28" s="83">
        <v>5.3921999999999998E-2</v>
      </c>
      <c r="N28" s="83">
        <v>6.8456000000000003E-2</v>
      </c>
      <c r="O28" s="83">
        <v>7.4906E-2</v>
      </c>
      <c r="P28" s="83">
        <v>8.5272959999999995E-2</v>
      </c>
      <c r="Q28" s="83">
        <v>9.6292530000000001E-2</v>
      </c>
      <c r="R28" s="83">
        <v>0.12213644999999999</v>
      </c>
      <c r="S28" s="83">
        <v>2.6758341472419374</v>
      </c>
      <c r="AL28" s="25"/>
      <c r="AM28" s="25"/>
      <c r="AN28" s="25"/>
      <c r="AO28" s="25"/>
      <c r="AP28" s="25"/>
      <c r="AQ28" s="25"/>
      <c r="AR28" s="25"/>
      <c r="AS28" s="25"/>
      <c r="AT28" s="25"/>
      <c r="AU28" s="25"/>
      <c r="AV28" s="25"/>
      <c r="AW28" s="25"/>
      <c r="AX28" s="25"/>
      <c r="AY28" s="25"/>
      <c r="AZ28" s="25"/>
      <c r="BA28" s="25"/>
      <c r="BB28" s="25"/>
    </row>
    <row r="29" spans="1:54" s="24" customFormat="1" ht="27" customHeight="1" x14ac:dyDescent="0.25">
      <c r="B29" s="81"/>
      <c r="C29" s="82" t="s">
        <v>18</v>
      </c>
      <c r="D29" s="83">
        <v>6.1059999999995007E-3</v>
      </c>
      <c r="E29" s="83">
        <v>7.3099999999994836E-3</v>
      </c>
      <c r="F29" s="83">
        <v>1.7286000000000357E-2</v>
      </c>
      <c r="G29" s="83">
        <v>1.6511999999999638E-2</v>
      </c>
      <c r="H29" s="83">
        <v>1.5823999999999394E-2</v>
      </c>
      <c r="I29" s="83">
        <v>1.7199999999999882E-2</v>
      </c>
      <c r="J29" s="83">
        <v>1.8404000000000309E-2</v>
      </c>
      <c r="K29" s="83">
        <v>1.2986000000000608E-2</v>
      </c>
      <c r="L29" s="83">
        <v>1.7285999999999468E-2</v>
      </c>
      <c r="M29" s="83">
        <v>1.823199999999936E-2</v>
      </c>
      <c r="N29" s="83">
        <v>1.8232000000000248E-2</v>
      </c>
      <c r="O29" s="83">
        <v>1.4791999999999028E-2</v>
      </c>
      <c r="P29" s="83">
        <v>1.8633180000000138E-2</v>
      </c>
      <c r="Q29" s="83">
        <v>1.9694009999999373E-2</v>
      </c>
      <c r="R29" s="83">
        <v>1.5669570000000022E-2</v>
      </c>
      <c r="S29" s="83">
        <v>0.34329776638012566</v>
      </c>
      <c r="AL29" s="25"/>
      <c r="AM29" s="25"/>
      <c r="AN29" s="25"/>
      <c r="AO29" s="25"/>
      <c r="AP29" s="25"/>
      <c r="AQ29" s="25"/>
      <c r="AR29" s="25"/>
      <c r="AS29" s="25"/>
      <c r="AT29" s="25"/>
      <c r="AU29" s="25"/>
      <c r="AV29" s="25"/>
      <c r="AW29" s="25"/>
      <c r="AX29" s="25"/>
      <c r="AY29" s="25"/>
      <c r="AZ29" s="25"/>
      <c r="BA29" s="25"/>
      <c r="BB29" s="25"/>
    </row>
    <row r="30" spans="1:54" s="18" customFormat="1" ht="36" customHeight="1" x14ac:dyDescent="0.25">
      <c r="A30" s="17"/>
      <c r="B30" s="191" t="s">
        <v>259</v>
      </c>
      <c r="C30" s="191"/>
      <c r="D30" s="80">
        <v>20.460799989999998</v>
      </c>
      <c r="E30" s="80">
        <v>19.705032879999997</v>
      </c>
      <c r="F30" s="80">
        <v>20.39704072</v>
      </c>
      <c r="G30" s="80">
        <v>19.50855937</v>
      </c>
      <c r="H30" s="80">
        <v>18.917512389999999</v>
      </c>
      <c r="I30" s="80">
        <v>18.946811069999999</v>
      </c>
      <c r="J30" s="80">
        <v>18.151290369999998</v>
      </c>
      <c r="K30" s="80">
        <v>16.38543778</v>
      </c>
      <c r="L30" s="80">
        <v>16.2235291</v>
      </c>
      <c r="M30" s="80">
        <v>16.184640250000001</v>
      </c>
      <c r="N30" s="80">
        <v>16.239503339999999</v>
      </c>
      <c r="O30" s="80">
        <v>16.139245080000002</v>
      </c>
      <c r="P30" s="80">
        <v>16.41224004</v>
      </c>
      <c r="Q30" s="80">
        <v>16.142321280000001</v>
      </c>
      <c r="R30" s="80">
        <v>16.615428349999998</v>
      </c>
      <c r="S30" s="80">
        <v>100</v>
      </c>
      <c r="T30" s="17"/>
      <c r="AA30" s="19"/>
      <c r="AB30" s="19"/>
      <c r="AC30" s="19"/>
      <c r="AD30" s="19"/>
      <c r="AE30" s="19"/>
      <c r="AI30" s="14"/>
      <c r="AL30" s="21"/>
      <c r="AM30" s="21"/>
      <c r="AN30" s="21"/>
      <c r="AO30" s="21"/>
      <c r="AP30" s="21"/>
      <c r="AQ30" s="21"/>
      <c r="AR30" s="21"/>
      <c r="AS30" s="21"/>
      <c r="AT30" s="21"/>
      <c r="AU30" s="21"/>
      <c r="AV30" s="21"/>
      <c r="AW30" s="21"/>
      <c r="AX30" s="21"/>
      <c r="AY30" s="21"/>
      <c r="AZ30" s="21"/>
      <c r="BA30" s="21"/>
      <c r="BB30" s="21"/>
    </row>
    <row r="31" spans="1:54" s="115" customFormat="1" ht="22.5" customHeight="1" x14ac:dyDescent="0.25">
      <c r="A31" s="120"/>
      <c r="B31" s="121"/>
      <c r="C31" s="81" t="s">
        <v>11</v>
      </c>
      <c r="D31" s="83">
        <v>5.6249317799999998</v>
      </c>
      <c r="E31" s="83">
        <v>5.6024200099999995</v>
      </c>
      <c r="F31" s="83">
        <v>5.8378644700000004</v>
      </c>
      <c r="G31" s="83">
        <v>5.5176784400000001</v>
      </c>
      <c r="H31" s="83">
        <v>5.19664883</v>
      </c>
      <c r="I31" s="83">
        <v>5.4351377199999993</v>
      </c>
      <c r="J31" s="83">
        <v>5.3371476000000007</v>
      </c>
      <c r="K31" s="83">
        <v>4.5967534800000003</v>
      </c>
      <c r="L31" s="83">
        <v>4.5894996399999997</v>
      </c>
      <c r="M31" s="83">
        <v>4.39609586</v>
      </c>
      <c r="N31" s="83">
        <v>4.3981219000000005</v>
      </c>
      <c r="O31" s="83">
        <v>4.37294567</v>
      </c>
      <c r="P31" s="83">
        <v>4.5154869500000006</v>
      </c>
      <c r="Q31" s="83">
        <v>4.4314183499999995</v>
      </c>
      <c r="R31" s="83">
        <v>4.4243012799999999</v>
      </c>
      <c r="S31" s="83">
        <v>26.627669096475625</v>
      </c>
      <c r="AL31" s="124"/>
      <c r="AM31" s="124"/>
      <c r="AN31" s="124"/>
      <c r="AO31" s="124"/>
      <c r="AP31" s="124"/>
      <c r="AQ31" s="124"/>
      <c r="AR31" s="124"/>
      <c r="AS31" s="124"/>
      <c r="AT31" s="124"/>
      <c r="AU31" s="124"/>
      <c r="AV31" s="124"/>
      <c r="AW31" s="124"/>
      <c r="AX31" s="124"/>
      <c r="AY31" s="124"/>
      <c r="AZ31" s="124"/>
      <c r="BA31" s="124"/>
      <c r="BB31" s="124"/>
    </row>
    <row r="32" spans="1:54" s="24" customFormat="1" ht="22.5" customHeight="1" x14ac:dyDescent="0.25">
      <c r="B32" s="81"/>
      <c r="C32" s="81" t="s">
        <v>20</v>
      </c>
      <c r="D32" s="83">
        <v>6.3465718500000001</v>
      </c>
      <c r="E32" s="83">
        <v>6.3934888700000005</v>
      </c>
      <c r="F32" s="83">
        <v>6.49824044</v>
      </c>
      <c r="G32" s="83">
        <v>6.5172817099999998</v>
      </c>
      <c r="H32" s="83">
        <v>6.51394378</v>
      </c>
      <c r="I32" s="83">
        <v>6.4751702999999994</v>
      </c>
      <c r="J32" s="83">
        <v>6.0043238700000003</v>
      </c>
      <c r="K32" s="83">
        <v>5.5193298400000002</v>
      </c>
      <c r="L32" s="83">
        <v>5.4296080199999999</v>
      </c>
      <c r="M32" s="83">
        <v>5.4601990100000002</v>
      </c>
      <c r="N32" s="83">
        <v>5.5586829100000008</v>
      </c>
      <c r="O32" s="83">
        <v>5.6633860699999996</v>
      </c>
      <c r="P32" s="83">
        <v>5.7597728300000002</v>
      </c>
      <c r="Q32" s="83">
        <v>5.8406941200000002</v>
      </c>
      <c r="R32" s="83">
        <v>6.0574128800000002</v>
      </c>
      <c r="S32" s="83">
        <v>36.45655563252452</v>
      </c>
      <c r="AL32" s="25"/>
      <c r="AM32" s="25"/>
      <c r="AN32" s="25"/>
      <c r="AO32" s="25"/>
      <c r="AP32" s="25"/>
      <c r="AQ32" s="25"/>
      <c r="AR32" s="25"/>
      <c r="AS32" s="25"/>
      <c r="AT32" s="25"/>
      <c r="AU32" s="25"/>
      <c r="AV32" s="25"/>
      <c r="AW32" s="25"/>
      <c r="AX32" s="25"/>
      <c r="AY32" s="25"/>
      <c r="AZ32" s="25"/>
      <c r="BA32" s="25"/>
      <c r="BB32" s="25"/>
    </row>
    <row r="33" spans="1:54" s="24" customFormat="1" ht="27" customHeight="1" x14ac:dyDescent="0.25">
      <c r="B33" s="81"/>
      <c r="C33" s="82" t="s">
        <v>12</v>
      </c>
      <c r="D33" s="83">
        <v>5.3877594800000006</v>
      </c>
      <c r="E33" s="83">
        <v>5.2335512600000005</v>
      </c>
      <c r="F33" s="83">
        <v>5.2532101199999994</v>
      </c>
      <c r="G33" s="83">
        <v>5.0588389500000002</v>
      </c>
      <c r="H33" s="83">
        <v>5.2332579599999995</v>
      </c>
      <c r="I33" s="83">
        <v>4.85013044</v>
      </c>
      <c r="J33" s="83">
        <v>4.6319488199999999</v>
      </c>
      <c r="K33" s="83">
        <v>4.5364429600000005</v>
      </c>
      <c r="L33" s="83">
        <v>4.4189366900000007</v>
      </c>
      <c r="M33" s="83">
        <v>4.4637881899999998</v>
      </c>
      <c r="N33" s="83">
        <v>4.5047853400000006</v>
      </c>
      <c r="O33" s="83">
        <v>4.5031862799999995</v>
      </c>
      <c r="P33" s="83">
        <v>4.4694974499999995</v>
      </c>
      <c r="Q33" s="83">
        <v>4.4640086999999999</v>
      </c>
      <c r="R33" s="83">
        <v>4.5355867600000002</v>
      </c>
      <c r="S33" s="83">
        <v>27.297441055740222</v>
      </c>
      <c r="AL33" s="25"/>
      <c r="AM33" s="25"/>
      <c r="AN33" s="25"/>
      <c r="AO33" s="25"/>
      <c r="AP33" s="25"/>
      <c r="AQ33" s="25"/>
      <c r="AR33" s="25"/>
      <c r="AS33" s="25"/>
      <c r="AT33" s="25"/>
      <c r="AU33" s="25"/>
      <c r="AV33" s="25"/>
      <c r="AW33" s="25"/>
      <c r="AX33" s="25"/>
      <c r="AY33" s="25"/>
      <c r="AZ33" s="25"/>
      <c r="BA33" s="25"/>
      <c r="BB33" s="25"/>
    </row>
    <row r="34" spans="1:54" s="18" customFormat="1" ht="36" customHeight="1" x14ac:dyDescent="0.2">
      <c r="A34" s="17"/>
      <c r="B34" s="191" t="s">
        <v>260</v>
      </c>
      <c r="C34" s="191"/>
      <c r="D34" s="80">
        <v>12.2632686</v>
      </c>
      <c r="E34" s="80">
        <v>11.2420244</v>
      </c>
      <c r="F34" s="80">
        <v>11.475345300000001</v>
      </c>
      <c r="G34" s="80">
        <v>10.754709399999999</v>
      </c>
      <c r="H34" s="80">
        <v>10.186991900000001</v>
      </c>
      <c r="I34" s="80">
        <v>10.123227399999999</v>
      </c>
      <c r="J34" s="80">
        <v>9.3860252000000006</v>
      </c>
      <c r="K34" s="80">
        <v>8.2120353000000001</v>
      </c>
      <c r="L34" s="80">
        <v>8.1087954999999994</v>
      </c>
      <c r="M34" s="80">
        <v>8.249092000000001</v>
      </c>
      <c r="N34" s="80">
        <v>8.1896894000000007</v>
      </c>
      <c r="O34" s="80">
        <v>8.0318457999999993</v>
      </c>
      <c r="P34" s="80">
        <v>8.1986818899999996</v>
      </c>
      <c r="Q34" s="80">
        <v>7.8022507900000004</v>
      </c>
      <c r="R34" s="80">
        <v>8.419511270000001</v>
      </c>
      <c r="S34" s="80">
        <v>100</v>
      </c>
      <c r="T34" s="17"/>
      <c r="Z34" s="20"/>
      <c r="AA34" s="19"/>
      <c r="AB34" s="19"/>
      <c r="AC34" s="19"/>
      <c r="AD34" s="19"/>
      <c r="AE34" s="19"/>
      <c r="AI34" s="14"/>
      <c r="AL34" s="21"/>
      <c r="AM34" s="21"/>
      <c r="AN34" s="21"/>
      <c r="AO34" s="21"/>
      <c r="AP34" s="21"/>
      <c r="AQ34" s="21"/>
      <c r="AR34" s="21"/>
      <c r="AS34" s="21"/>
      <c r="AT34" s="21"/>
      <c r="AU34" s="21"/>
      <c r="AV34" s="21"/>
      <c r="AW34" s="21"/>
      <c r="AX34" s="21"/>
      <c r="AY34" s="21"/>
      <c r="AZ34" s="21"/>
      <c r="BA34" s="21"/>
      <c r="BB34" s="21"/>
    </row>
    <row r="35" spans="1:54" s="115" customFormat="1" ht="22.5" customHeight="1" x14ac:dyDescent="0.25">
      <c r="B35" s="121"/>
      <c r="C35" s="81" t="s">
        <v>11</v>
      </c>
      <c r="D35" s="83">
        <v>1.4855813</v>
      </c>
      <c r="E35" s="83">
        <v>1.3726441999999999</v>
      </c>
      <c r="F35" s="83">
        <v>1.3267355000000001</v>
      </c>
      <c r="G35" s="83">
        <v>1.1770758000000001</v>
      </c>
      <c r="H35" s="83">
        <v>1.1075773</v>
      </c>
      <c r="I35" s="83">
        <v>1.0171684000000001</v>
      </c>
      <c r="J35" s="83">
        <v>0.87680749999999996</v>
      </c>
      <c r="K35" s="83">
        <v>0.71137699999999993</v>
      </c>
      <c r="L35" s="83">
        <v>0.6545398</v>
      </c>
      <c r="M35" s="83">
        <v>0.69616049999999996</v>
      </c>
      <c r="N35" s="83">
        <v>0.72324699999999997</v>
      </c>
      <c r="O35" s="83">
        <v>0.60373850000000007</v>
      </c>
      <c r="P35" s="83">
        <v>0.61946921999999993</v>
      </c>
      <c r="Q35" s="83">
        <v>0.50202489000000006</v>
      </c>
      <c r="R35" s="83">
        <v>0.5908369</v>
      </c>
      <c r="S35" s="83">
        <v>7.0174726424470952</v>
      </c>
      <c r="AL35" s="124"/>
      <c r="AM35" s="124"/>
      <c r="AN35" s="124"/>
      <c r="AO35" s="124"/>
      <c r="AP35" s="124"/>
      <c r="AQ35" s="124"/>
      <c r="AR35" s="124"/>
      <c r="AS35" s="124"/>
      <c r="AT35" s="124"/>
      <c r="AU35" s="124"/>
      <c r="AV35" s="124"/>
      <c r="AW35" s="124"/>
      <c r="AX35" s="124"/>
      <c r="AY35" s="124"/>
      <c r="AZ35" s="124"/>
      <c r="BA35" s="124"/>
      <c r="BB35" s="124"/>
    </row>
    <row r="36" spans="1:54" s="24" customFormat="1" ht="22.5" customHeight="1" x14ac:dyDescent="0.25">
      <c r="B36" s="81"/>
      <c r="C36" s="81" t="s">
        <v>20</v>
      </c>
      <c r="D36" s="83">
        <v>6.2948688000000006</v>
      </c>
      <c r="E36" s="83">
        <v>6.2678172999999999</v>
      </c>
      <c r="F36" s="83">
        <v>6.3113389</v>
      </c>
      <c r="G36" s="83">
        <v>6.3260084999999995</v>
      </c>
      <c r="H36" s="83">
        <v>6.2386482999999995</v>
      </c>
      <c r="I36" s="83">
        <v>6.0983592</v>
      </c>
      <c r="J36" s="83">
        <v>5.6523662999999997</v>
      </c>
      <c r="K36" s="83">
        <v>5.1917736000000003</v>
      </c>
      <c r="L36" s="83">
        <v>5.1206544999999997</v>
      </c>
      <c r="M36" s="83">
        <v>5.1521495000000002</v>
      </c>
      <c r="N36" s="83">
        <v>5.1775403999999998</v>
      </c>
      <c r="O36" s="83">
        <v>5.3395048999999997</v>
      </c>
      <c r="P36" s="83">
        <v>5.4521071299999999</v>
      </c>
      <c r="Q36" s="83">
        <v>5.5051796199999998</v>
      </c>
      <c r="R36" s="83">
        <v>5.7234738600000004</v>
      </c>
      <c r="S36" s="83">
        <v>67.978694682595275</v>
      </c>
      <c r="AL36" s="25"/>
      <c r="AM36" s="25"/>
      <c r="AN36" s="25"/>
      <c r="AO36" s="25"/>
      <c r="AP36" s="25"/>
      <c r="AQ36" s="25"/>
      <c r="AR36" s="25"/>
      <c r="AS36" s="25"/>
      <c r="AT36" s="25"/>
      <c r="AU36" s="25"/>
      <c r="AV36" s="25"/>
      <c r="AW36" s="25"/>
      <c r="AX36" s="25"/>
      <c r="AY36" s="25"/>
      <c r="AZ36" s="25"/>
      <c r="BA36" s="25"/>
      <c r="BB36" s="25"/>
    </row>
    <row r="37" spans="1:54" s="24" customFormat="1" ht="27" customHeight="1" x14ac:dyDescent="0.25">
      <c r="B37" s="81"/>
      <c r="C37" s="82" t="s">
        <v>12</v>
      </c>
      <c r="D37" s="83">
        <v>1.4736011</v>
      </c>
      <c r="E37" s="83">
        <v>1.2131503000000001</v>
      </c>
      <c r="F37" s="83">
        <v>1.1289654</v>
      </c>
      <c r="G37" s="83">
        <v>0.93198159999999997</v>
      </c>
      <c r="H37" s="83">
        <v>0.96517239999999993</v>
      </c>
      <c r="I37" s="83">
        <v>0.91703009999999996</v>
      </c>
      <c r="J37" s="83">
        <v>0.77041020000000004</v>
      </c>
      <c r="K37" s="83">
        <v>0.6752146</v>
      </c>
      <c r="L37" s="83">
        <v>0.64208140000000002</v>
      </c>
      <c r="M37" s="83">
        <v>0.61875550000000001</v>
      </c>
      <c r="N37" s="83">
        <v>0.59681019999999996</v>
      </c>
      <c r="O37" s="83">
        <v>0.5743775000000001</v>
      </c>
      <c r="P37" s="83">
        <v>0.55982375000000006</v>
      </c>
      <c r="Q37" s="83">
        <v>0.49086025999999999</v>
      </c>
      <c r="R37" s="83">
        <v>0.60816237000000006</v>
      </c>
      <c r="S37" s="83">
        <v>7.2232502635512246</v>
      </c>
      <c r="AL37" s="25"/>
      <c r="AM37" s="25"/>
      <c r="AN37" s="25"/>
      <c r="AO37" s="25"/>
      <c r="AP37" s="25"/>
      <c r="AQ37" s="25"/>
      <c r="AR37" s="25"/>
      <c r="AS37" s="25"/>
      <c r="AT37" s="25"/>
      <c r="AU37" s="25"/>
      <c r="AV37" s="25"/>
      <c r="AW37" s="25"/>
      <c r="AX37" s="25"/>
      <c r="AY37" s="25"/>
      <c r="AZ37" s="25"/>
      <c r="BA37" s="25"/>
      <c r="BB37" s="25"/>
    </row>
    <row r="38" spans="1:54" s="18" customFormat="1" ht="36" customHeight="1" x14ac:dyDescent="0.25">
      <c r="A38" s="17"/>
      <c r="B38" s="191" t="s">
        <v>261</v>
      </c>
      <c r="C38" s="191"/>
      <c r="D38" s="80">
        <v>1.3069781</v>
      </c>
      <c r="E38" s="80">
        <v>1.3392611999999999</v>
      </c>
      <c r="F38" s="80">
        <v>1.4393446400000001</v>
      </c>
      <c r="G38" s="80">
        <v>1.4445708400000001</v>
      </c>
      <c r="H38" s="80">
        <v>1.43757121</v>
      </c>
      <c r="I38" s="80">
        <v>1.56371321</v>
      </c>
      <c r="J38" s="80">
        <v>1.6460749800000001</v>
      </c>
      <c r="K38" s="80">
        <v>1.61415493</v>
      </c>
      <c r="L38" s="80">
        <v>1.5662437500000002</v>
      </c>
      <c r="M38" s="80">
        <v>1.547426</v>
      </c>
      <c r="N38" s="80">
        <v>1.61420184</v>
      </c>
      <c r="O38" s="80">
        <v>1.6350084600000001</v>
      </c>
      <c r="P38" s="80">
        <v>1.7403342099999999</v>
      </c>
      <c r="Q38" s="80">
        <v>1.7925439200000002</v>
      </c>
      <c r="R38" s="80">
        <v>1.6555331000000002</v>
      </c>
      <c r="S38" s="80">
        <v>100</v>
      </c>
      <c r="T38" s="17"/>
      <c r="Y38" s="26"/>
      <c r="AA38" s="19"/>
      <c r="AB38" s="19"/>
      <c r="AC38" s="19"/>
      <c r="AD38" s="19"/>
      <c r="AE38" s="19"/>
      <c r="AI38" s="14"/>
      <c r="AL38" s="21"/>
      <c r="AM38" s="21"/>
      <c r="AN38" s="21"/>
      <c r="AO38" s="21"/>
      <c r="AP38" s="21"/>
      <c r="AQ38" s="21"/>
      <c r="AR38" s="21"/>
      <c r="AS38" s="21"/>
      <c r="AT38" s="21"/>
      <c r="AU38" s="21"/>
      <c r="AV38" s="21"/>
      <c r="AW38" s="21"/>
      <c r="AX38" s="21"/>
      <c r="AY38" s="21"/>
      <c r="AZ38" s="21"/>
      <c r="BA38" s="21"/>
      <c r="BB38" s="21"/>
    </row>
    <row r="39" spans="1:54" s="115" customFormat="1" ht="22.5" customHeight="1" x14ac:dyDescent="0.25">
      <c r="B39" s="121"/>
      <c r="C39" s="81" t="s">
        <v>11</v>
      </c>
      <c r="D39" s="83">
        <v>0.95589455999999995</v>
      </c>
      <c r="E39" s="83">
        <v>0.96667815000000001</v>
      </c>
      <c r="F39" s="83">
        <v>1.03426168</v>
      </c>
      <c r="G39" s="83">
        <v>1.01667241</v>
      </c>
      <c r="H39" s="83">
        <v>0.95469875000000004</v>
      </c>
      <c r="I39" s="83">
        <v>1.0521732500000001</v>
      </c>
      <c r="J39" s="83">
        <v>1.15198125</v>
      </c>
      <c r="K39" s="83">
        <v>1.12108835</v>
      </c>
      <c r="L39" s="83">
        <v>1.0831885800000001</v>
      </c>
      <c r="M39" s="83">
        <v>1.0565910699999999</v>
      </c>
      <c r="N39" s="83">
        <v>1.09775266</v>
      </c>
      <c r="O39" s="83">
        <v>1.1198108199999999</v>
      </c>
      <c r="P39" s="83">
        <v>1.2137624599999999</v>
      </c>
      <c r="Q39" s="83">
        <v>1.2501750999999999</v>
      </c>
      <c r="R39" s="83">
        <v>1.15461956</v>
      </c>
      <c r="S39" s="83">
        <v>69.743067051936308</v>
      </c>
      <c r="AL39" s="124"/>
      <c r="AM39" s="124"/>
      <c r="AN39" s="124"/>
      <c r="AO39" s="124"/>
      <c r="AP39" s="124"/>
      <c r="AQ39" s="124"/>
      <c r="AR39" s="124"/>
      <c r="AS39" s="124"/>
      <c r="AT39" s="124"/>
      <c r="AU39" s="124"/>
      <c r="AV39" s="124"/>
      <c r="AW39" s="124"/>
      <c r="AX39" s="124"/>
      <c r="AY39" s="124"/>
      <c r="AZ39" s="124"/>
      <c r="BA39" s="124"/>
      <c r="BB39" s="124"/>
    </row>
    <row r="40" spans="1:54" s="24" customFormat="1" ht="22.5" customHeight="1" x14ac:dyDescent="0.25">
      <c r="B40" s="81"/>
      <c r="C40" s="81" t="s">
        <v>20</v>
      </c>
      <c r="D40" s="83">
        <v>1.1111050000000001E-2</v>
      </c>
      <c r="E40" s="83">
        <v>1.0403869999999999E-2</v>
      </c>
      <c r="F40" s="83">
        <v>1.1518539999999999E-2</v>
      </c>
      <c r="G40" s="83">
        <v>1.201141E-2</v>
      </c>
      <c r="H40" s="83">
        <v>1.1948779999999999E-2</v>
      </c>
      <c r="I40" s="83">
        <v>1.2526899999999999E-2</v>
      </c>
      <c r="J40" s="83">
        <v>1.257137E-2</v>
      </c>
      <c r="K40" s="83">
        <v>1.196784E-2</v>
      </c>
      <c r="L40" s="83">
        <v>1.237832E-2</v>
      </c>
      <c r="M40" s="83">
        <v>1.210001E-2</v>
      </c>
      <c r="N40" s="83">
        <v>1.407541E-2</v>
      </c>
      <c r="O40" s="83">
        <v>1.386037E-2</v>
      </c>
      <c r="P40" s="83">
        <v>1.4672050000000001E-2</v>
      </c>
      <c r="Q40" s="83">
        <v>1.5112209999999999E-2</v>
      </c>
      <c r="R40" s="83">
        <v>1.395712E-2</v>
      </c>
      <c r="S40" s="83">
        <v>0.84305895182645396</v>
      </c>
      <c r="AL40" s="25"/>
      <c r="AM40" s="25"/>
      <c r="AN40" s="25"/>
      <c r="AO40" s="25"/>
      <c r="AP40" s="25"/>
      <c r="AQ40" s="25"/>
      <c r="AR40" s="25"/>
      <c r="AS40" s="25"/>
      <c r="AT40" s="25"/>
      <c r="AU40" s="25"/>
      <c r="AV40" s="25"/>
      <c r="AW40" s="25"/>
      <c r="AX40" s="25"/>
      <c r="AY40" s="25"/>
      <c r="AZ40" s="25"/>
      <c r="BA40" s="25"/>
      <c r="BB40" s="25"/>
    </row>
    <row r="41" spans="1:54" s="24" customFormat="1" ht="27" customHeight="1" x14ac:dyDescent="0.25">
      <c r="B41" s="81"/>
      <c r="C41" s="82" t="s">
        <v>12</v>
      </c>
      <c r="D41" s="83">
        <v>0.33614702000000002</v>
      </c>
      <c r="E41" s="83">
        <v>0.35800904</v>
      </c>
      <c r="F41" s="83">
        <v>0.38847134</v>
      </c>
      <c r="G41" s="83">
        <v>0.40974165000000001</v>
      </c>
      <c r="H41" s="83">
        <v>0.46548655999999994</v>
      </c>
      <c r="I41" s="83">
        <v>0.49508094000000008</v>
      </c>
      <c r="J41" s="83">
        <v>0.47622688000000007</v>
      </c>
      <c r="K41" s="83">
        <v>0.47544786</v>
      </c>
      <c r="L41" s="83">
        <v>0.46345617000000006</v>
      </c>
      <c r="M41" s="83">
        <v>0.47394218999999999</v>
      </c>
      <c r="N41" s="83">
        <v>0.49637829999999999</v>
      </c>
      <c r="O41" s="83">
        <v>0.49637332000000006</v>
      </c>
      <c r="P41" s="83">
        <v>0.50607570000000002</v>
      </c>
      <c r="Q41" s="83">
        <v>0.52125789</v>
      </c>
      <c r="R41" s="83">
        <v>0.48141620000000002</v>
      </c>
      <c r="S41" s="83">
        <v>29.079225296069282</v>
      </c>
      <c r="AL41" s="25"/>
      <c r="AM41" s="25"/>
      <c r="AN41" s="25"/>
      <c r="AO41" s="25"/>
      <c r="AP41" s="25"/>
      <c r="AQ41" s="25"/>
      <c r="AR41" s="25"/>
      <c r="AS41" s="25"/>
      <c r="AT41" s="25"/>
      <c r="AU41" s="25"/>
      <c r="AV41" s="25"/>
      <c r="AW41" s="25"/>
      <c r="AX41" s="25"/>
      <c r="AY41" s="25"/>
      <c r="AZ41" s="25"/>
      <c r="BA41" s="25"/>
      <c r="BB41" s="25"/>
    </row>
    <row r="42" spans="1:54" s="18" customFormat="1" ht="36" customHeight="1" x14ac:dyDescent="0.25">
      <c r="A42" s="17"/>
      <c r="B42" s="191" t="s">
        <v>262</v>
      </c>
      <c r="C42" s="191"/>
      <c r="D42" s="80">
        <v>12.2632686</v>
      </c>
      <c r="E42" s="80">
        <v>11.2420244</v>
      </c>
      <c r="F42" s="80">
        <v>11.475345300000001</v>
      </c>
      <c r="G42" s="80">
        <v>10.754709399999999</v>
      </c>
      <c r="H42" s="80">
        <v>10.186991900000001</v>
      </c>
      <c r="I42" s="80">
        <v>10.123227399999999</v>
      </c>
      <c r="J42" s="80">
        <v>9.3860252000000006</v>
      </c>
      <c r="K42" s="80">
        <v>8.2120353000000001</v>
      </c>
      <c r="L42" s="80">
        <v>8.1087954999999994</v>
      </c>
      <c r="M42" s="80">
        <v>8.249092000000001</v>
      </c>
      <c r="N42" s="80">
        <v>8.1896894000000007</v>
      </c>
      <c r="O42" s="80">
        <v>8.0318457999999993</v>
      </c>
      <c r="P42" s="80">
        <v>8.1986818899999996</v>
      </c>
      <c r="Q42" s="80">
        <v>7.8022507900000004</v>
      </c>
      <c r="R42" s="80">
        <v>8.419511270000001</v>
      </c>
      <c r="S42" s="80">
        <v>100</v>
      </c>
      <c r="T42" s="17"/>
      <c r="AA42" s="19"/>
      <c r="AB42" s="19"/>
      <c r="AC42" s="19"/>
      <c r="AD42" s="19"/>
      <c r="AE42" s="19"/>
      <c r="AI42" s="14"/>
      <c r="AL42" s="21"/>
      <c r="AM42" s="21"/>
      <c r="AN42" s="21"/>
      <c r="AO42" s="21"/>
      <c r="AP42" s="21"/>
      <c r="AQ42" s="21"/>
      <c r="AR42" s="21"/>
      <c r="AS42" s="21"/>
      <c r="AT42" s="21"/>
      <c r="AU42" s="21"/>
      <c r="AV42" s="21"/>
      <c r="AW42" s="21"/>
      <c r="AX42" s="21"/>
      <c r="AY42" s="21"/>
      <c r="AZ42" s="21"/>
      <c r="BA42" s="21"/>
      <c r="BB42" s="21"/>
    </row>
    <row r="43" spans="1:54" s="115" customFormat="1" ht="22.5" customHeight="1" x14ac:dyDescent="0.25">
      <c r="B43" s="121"/>
      <c r="C43" s="81" t="s">
        <v>13</v>
      </c>
      <c r="D43" s="83">
        <v>1.9000272</v>
      </c>
      <c r="E43" s="83">
        <v>1.7571048</v>
      </c>
      <c r="F43" s="83">
        <v>1.6677782999999999</v>
      </c>
      <c r="G43" s="83">
        <v>1.5637391999999999</v>
      </c>
      <c r="H43" s="83">
        <v>1.5364157999999999</v>
      </c>
      <c r="I43" s="83">
        <v>1.4586492</v>
      </c>
      <c r="J43" s="83">
        <v>1.3115232000000001</v>
      </c>
      <c r="K43" s="83">
        <v>1.1822625</v>
      </c>
      <c r="L43" s="83">
        <v>1.1528372999999998</v>
      </c>
      <c r="M43" s="83">
        <v>1.1444301000000001</v>
      </c>
      <c r="N43" s="83">
        <v>1.1002923</v>
      </c>
      <c r="O43" s="83">
        <v>1.0824269999999998</v>
      </c>
      <c r="P43" s="83">
        <v>1.0800046800000001</v>
      </c>
      <c r="Q43" s="83">
        <v>1.0743943200000001</v>
      </c>
      <c r="R43" s="83">
        <v>1.12288195</v>
      </c>
      <c r="S43" s="83">
        <v>13.336664255097553</v>
      </c>
      <c r="AL43" s="124"/>
      <c r="AM43" s="124"/>
      <c r="AN43" s="124"/>
      <c r="AO43" s="124"/>
      <c r="AP43" s="124"/>
      <c r="AQ43" s="124"/>
      <c r="AR43" s="124"/>
      <c r="AS43" s="124"/>
      <c r="AT43" s="124"/>
      <c r="AU43" s="124"/>
      <c r="AV43" s="124"/>
      <c r="AW43" s="124"/>
      <c r="AX43" s="124"/>
      <c r="AY43" s="124"/>
      <c r="AZ43" s="124"/>
      <c r="BA43" s="124"/>
      <c r="BB43" s="124"/>
    </row>
    <row r="44" spans="1:54" s="24" customFormat="1" ht="22.5" customHeight="1" x14ac:dyDescent="0.25">
      <c r="B44" s="81"/>
      <c r="C44" s="81" t="s">
        <v>2</v>
      </c>
      <c r="D44" s="83">
        <v>5.5565674999999999</v>
      </c>
      <c r="E44" s="83">
        <v>5.3072799999999996</v>
      </c>
      <c r="F44" s="83">
        <v>5.3825750000000001</v>
      </c>
      <c r="G44" s="83">
        <v>5.2838775</v>
      </c>
      <c r="H44" s="83">
        <v>5.2737025000000006</v>
      </c>
      <c r="I44" s="83">
        <v>5.2034950000000002</v>
      </c>
      <c r="J44" s="83">
        <v>4.8229499999999996</v>
      </c>
      <c r="K44" s="83">
        <v>4.3793199999999999</v>
      </c>
      <c r="L44" s="83">
        <v>4.3009724999999994</v>
      </c>
      <c r="M44" s="83">
        <v>4.3915299999999995</v>
      </c>
      <c r="N44" s="83">
        <v>4.4861575</v>
      </c>
      <c r="O44" s="83">
        <v>4.5970649999999997</v>
      </c>
      <c r="P44" s="83">
        <v>4.6901601499999996</v>
      </c>
      <c r="Q44" s="83">
        <v>4.7470842199999996</v>
      </c>
      <c r="R44" s="83">
        <v>4.8983081100000003</v>
      </c>
      <c r="S44" s="83">
        <v>58.178057525184592</v>
      </c>
      <c r="AL44" s="25"/>
      <c r="AM44" s="25"/>
      <c r="AN44" s="25"/>
      <c r="AO44" s="25"/>
      <c r="AP44" s="25"/>
      <c r="AQ44" s="25"/>
      <c r="AR44" s="25"/>
      <c r="AS44" s="25"/>
      <c r="AT44" s="25"/>
      <c r="AU44" s="25"/>
      <c r="AV44" s="25"/>
      <c r="AW44" s="25"/>
      <c r="AX44" s="25"/>
      <c r="AY44" s="25"/>
      <c r="AZ44" s="25"/>
      <c r="BA44" s="25"/>
      <c r="BB44" s="25"/>
    </row>
    <row r="45" spans="1:54" s="24" customFormat="1" ht="22.5" customHeight="1" x14ac:dyDescent="0.25">
      <c r="B45" s="81"/>
      <c r="C45" s="81" t="s">
        <v>14</v>
      </c>
      <c r="D45" s="83">
        <v>0.76145379999999996</v>
      </c>
      <c r="E45" s="83">
        <v>0.67164619999999997</v>
      </c>
      <c r="F45" s="83">
        <v>0.74043499999999995</v>
      </c>
      <c r="G45" s="83">
        <v>0.60476819999999998</v>
      </c>
      <c r="H45" s="83">
        <v>0.458592</v>
      </c>
      <c r="I45" s="83">
        <v>0.39840179999999997</v>
      </c>
      <c r="J45" s="83">
        <v>0.30190640000000002</v>
      </c>
      <c r="K45" s="83">
        <v>0.25509179999999998</v>
      </c>
      <c r="L45" s="83">
        <v>0.21018799999999999</v>
      </c>
      <c r="M45" s="83">
        <v>0.157641</v>
      </c>
      <c r="N45" s="83">
        <v>0.19967859999999998</v>
      </c>
      <c r="O45" s="83">
        <v>0.22260820000000001</v>
      </c>
      <c r="P45" s="83">
        <v>0.18918162000000002</v>
      </c>
      <c r="Q45" s="83">
        <v>0.19973945000000001</v>
      </c>
      <c r="R45" s="83">
        <v>0.2563571</v>
      </c>
      <c r="S45" s="83">
        <v>3.0447978722166371</v>
      </c>
      <c r="AL45" s="25"/>
      <c r="AM45" s="25"/>
      <c r="AN45" s="25"/>
      <c r="AO45" s="25"/>
      <c r="AP45" s="25"/>
      <c r="AQ45" s="25"/>
      <c r="AR45" s="25"/>
      <c r="AS45" s="25"/>
      <c r="AT45" s="25"/>
      <c r="AU45" s="25"/>
      <c r="AV45" s="25"/>
      <c r="AW45" s="25"/>
      <c r="AX45" s="25"/>
      <c r="AY45" s="25"/>
      <c r="AZ45" s="25"/>
      <c r="BA45" s="25"/>
      <c r="BB45" s="25"/>
    </row>
    <row r="46" spans="1:54" s="24" customFormat="1" ht="22.5" customHeight="1" x14ac:dyDescent="0.25">
      <c r="B46" s="81"/>
      <c r="C46" s="81" t="s">
        <v>15</v>
      </c>
      <c r="D46" s="83">
        <v>0.15405000000000002</v>
      </c>
      <c r="E46" s="83">
        <v>0.15302299999999999</v>
      </c>
      <c r="F46" s="83">
        <v>0.15713099999999999</v>
      </c>
      <c r="G46" s="83">
        <v>0.14994200000000002</v>
      </c>
      <c r="H46" s="83">
        <v>0.14172599999999999</v>
      </c>
      <c r="I46" s="83">
        <v>0.16226599999999999</v>
      </c>
      <c r="J46" s="83">
        <v>0.14480699999999999</v>
      </c>
      <c r="K46" s="83">
        <v>0.13556399999999999</v>
      </c>
      <c r="L46" s="83">
        <v>0.14069900000000002</v>
      </c>
      <c r="M46" s="83">
        <v>0.14069900000000002</v>
      </c>
      <c r="N46" s="83">
        <v>0.14994200000000002</v>
      </c>
      <c r="O46" s="83">
        <v>0.15302299999999999</v>
      </c>
      <c r="P46" s="83">
        <v>0.18183240000000001</v>
      </c>
      <c r="Q46" s="83">
        <v>0.19418494</v>
      </c>
      <c r="R46" s="83">
        <v>0.20436617000000001</v>
      </c>
      <c r="S46" s="83">
        <v>2.4272925523383733</v>
      </c>
      <c r="AL46" s="25"/>
      <c r="AM46" s="25"/>
      <c r="AN46" s="25"/>
      <c r="AO46" s="25"/>
      <c r="AP46" s="25"/>
      <c r="AQ46" s="25"/>
      <c r="AR46" s="25"/>
      <c r="AS46" s="25"/>
      <c r="AT46" s="25"/>
      <c r="AU46" s="25"/>
      <c r="AV46" s="25"/>
      <c r="AW46" s="25"/>
      <c r="AX46" s="25"/>
      <c r="AY46" s="25"/>
      <c r="AZ46" s="25"/>
      <c r="BA46" s="25"/>
      <c r="BB46" s="25"/>
    </row>
    <row r="47" spans="1:54" s="24" customFormat="1" ht="27" customHeight="1" x14ac:dyDescent="0.25">
      <c r="B47" s="81"/>
      <c r="C47" s="82" t="s">
        <v>16</v>
      </c>
      <c r="D47" s="83">
        <v>0.97015210000000007</v>
      </c>
      <c r="E47" s="83">
        <v>0.94158590000000009</v>
      </c>
      <c r="F47" s="83">
        <v>0.9580664000000001</v>
      </c>
      <c r="G47" s="83">
        <v>0.94048720000000008</v>
      </c>
      <c r="H47" s="83">
        <v>0.80205100000000007</v>
      </c>
      <c r="I47" s="83">
        <v>0.78996529999999998</v>
      </c>
      <c r="J47" s="83">
        <v>0.76579390000000003</v>
      </c>
      <c r="K47" s="83">
        <v>0.6405421</v>
      </c>
      <c r="L47" s="83">
        <v>0.8998353</v>
      </c>
      <c r="M47" s="83">
        <v>1.0877129999999999</v>
      </c>
      <c r="N47" s="83">
        <v>0.92620410000000009</v>
      </c>
      <c r="O47" s="83">
        <v>0.87017040000000001</v>
      </c>
      <c r="P47" s="83">
        <v>0.79613010999999989</v>
      </c>
      <c r="Q47" s="83">
        <v>0.67049049999999999</v>
      </c>
      <c r="R47" s="83">
        <v>0.86453705000000003</v>
      </c>
      <c r="S47" s="83">
        <v>10.268256936486052</v>
      </c>
      <c r="AL47" s="25"/>
      <c r="AM47" s="25"/>
      <c r="AN47" s="25"/>
      <c r="AO47" s="25"/>
      <c r="AP47" s="25"/>
      <c r="AQ47" s="25"/>
      <c r="AR47" s="25"/>
      <c r="AS47" s="25"/>
      <c r="AT47" s="25"/>
      <c r="AU47" s="25"/>
      <c r="AV47" s="25"/>
      <c r="AW47" s="25"/>
      <c r="AX47" s="25"/>
      <c r="AY47" s="25"/>
      <c r="AZ47" s="25"/>
      <c r="BA47" s="25"/>
      <c r="BB47" s="25"/>
    </row>
    <row r="48" spans="1:54" s="18" customFormat="1" ht="36" customHeight="1" x14ac:dyDescent="0.25">
      <c r="A48" s="17"/>
      <c r="B48" s="191" t="s">
        <v>263</v>
      </c>
      <c r="C48" s="191"/>
      <c r="D48" s="80">
        <v>23.107168590000001</v>
      </c>
      <c r="E48" s="80">
        <v>21.748042119999997</v>
      </c>
      <c r="F48" s="80">
        <v>20.726520519999998</v>
      </c>
      <c r="G48" s="80">
        <v>21.27341273</v>
      </c>
      <c r="H48" s="80">
        <v>19.729787289999997</v>
      </c>
      <c r="I48" s="80">
        <v>19.89045939</v>
      </c>
      <c r="J48" s="80">
        <v>19.57577959</v>
      </c>
      <c r="K48" s="80">
        <v>18.46582987</v>
      </c>
      <c r="L48" s="80">
        <v>20.019674649999999</v>
      </c>
      <c r="M48" s="80">
        <v>18.77572919</v>
      </c>
      <c r="N48" s="80">
        <v>22.159487670000001</v>
      </c>
      <c r="O48" s="80">
        <v>22.02096564</v>
      </c>
      <c r="P48" s="80">
        <v>23.818862299999999</v>
      </c>
      <c r="Q48" s="80">
        <v>22.11993468</v>
      </c>
      <c r="R48" s="80">
        <v>22.844847309999999</v>
      </c>
      <c r="S48" s="80">
        <v>100</v>
      </c>
      <c r="T48" s="17"/>
      <c r="AA48" s="19"/>
      <c r="AB48" s="19"/>
      <c r="AC48" s="19"/>
      <c r="AD48" s="19"/>
      <c r="AE48" s="19"/>
      <c r="AI48" s="14"/>
      <c r="AL48" s="21"/>
      <c r="AM48" s="21"/>
      <c r="AN48" s="21"/>
      <c r="AO48" s="21"/>
      <c r="AP48" s="21"/>
      <c r="AQ48" s="21"/>
      <c r="AR48" s="21"/>
      <c r="AS48" s="21"/>
      <c r="AT48" s="21"/>
      <c r="AU48" s="21"/>
      <c r="AV48" s="21"/>
      <c r="AW48" s="21"/>
      <c r="AX48" s="21"/>
      <c r="AY48" s="21"/>
      <c r="AZ48" s="21"/>
      <c r="BA48" s="21"/>
      <c r="BB48" s="21"/>
    </row>
    <row r="49" spans="1:54" s="115" customFormat="1" ht="22.5" customHeight="1" x14ac:dyDescent="0.25">
      <c r="B49" s="121"/>
      <c r="C49" s="81" t="s">
        <v>4</v>
      </c>
      <c r="D49" s="83">
        <v>19.215291799999999</v>
      </c>
      <c r="E49" s="83">
        <v>18.087440399999998</v>
      </c>
      <c r="F49" s="83">
        <v>16.966914499999998</v>
      </c>
      <c r="G49" s="83">
        <v>17.130253700000001</v>
      </c>
      <c r="H49" s="83">
        <v>15.4646297</v>
      </c>
      <c r="I49" s="83">
        <v>15.3867846</v>
      </c>
      <c r="J49" s="83">
        <v>15.043824000000001</v>
      </c>
      <c r="K49" s="83">
        <v>14.544769700000002</v>
      </c>
      <c r="L49" s="83">
        <v>16.207847999999998</v>
      </c>
      <c r="M49" s="83">
        <v>15.3021332</v>
      </c>
      <c r="N49" s="83">
        <v>18.0952828</v>
      </c>
      <c r="O49" s="83">
        <v>17.761051599999998</v>
      </c>
      <c r="P49" s="83">
        <v>18.382397860000001</v>
      </c>
      <c r="Q49" s="83">
        <v>17.079652859999999</v>
      </c>
      <c r="R49" s="83">
        <v>17.474075469999999</v>
      </c>
      <c r="S49" s="83">
        <v>76.490226583177815</v>
      </c>
      <c r="AL49" s="124"/>
      <c r="AM49" s="124"/>
      <c r="AN49" s="124"/>
      <c r="AO49" s="124"/>
      <c r="AP49" s="124"/>
      <c r="AQ49" s="124"/>
      <c r="AR49" s="124"/>
      <c r="AS49" s="124"/>
      <c r="AT49" s="124"/>
      <c r="AU49" s="124"/>
      <c r="AV49" s="124"/>
      <c r="AW49" s="124"/>
      <c r="AX49" s="124"/>
      <c r="AY49" s="124"/>
      <c r="AZ49" s="124"/>
      <c r="BA49" s="124"/>
      <c r="BB49" s="124"/>
    </row>
    <row r="50" spans="1:54" s="24" customFormat="1" ht="22.5" customHeight="1" x14ac:dyDescent="0.25">
      <c r="B50" s="81"/>
      <c r="C50" s="81" t="s">
        <v>0</v>
      </c>
      <c r="D50" s="83">
        <v>3.89187679</v>
      </c>
      <c r="E50" s="83">
        <v>3.6606017200000003</v>
      </c>
      <c r="F50" s="83">
        <v>3.7596060200000001</v>
      </c>
      <c r="G50" s="83">
        <v>4.1431590299999996</v>
      </c>
      <c r="H50" s="83">
        <v>4.2651575899999994</v>
      </c>
      <c r="I50" s="83">
        <v>4.5036747899999998</v>
      </c>
      <c r="J50" s="83">
        <v>4.5319555899999999</v>
      </c>
      <c r="K50" s="83">
        <v>3.9210601700000001</v>
      </c>
      <c r="L50" s="83">
        <v>3.81182665</v>
      </c>
      <c r="M50" s="83">
        <v>3.4735959899999997</v>
      </c>
      <c r="N50" s="83">
        <v>4.0642048700000002</v>
      </c>
      <c r="O50" s="83">
        <v>4.25991404</v>
      </c>
      <c r="P50" s="83">
        <v>5.43646444</v>
      </c>
      <c r="Q50" s="83">
        <v>5.0402818200000006</v>
      </c>
      <c r="R50" s="83">
        <v>5.3707718400000006</v>
      </c>
      <c r="S50" s="83">
        <v>23.509773416822195</v>
      </c>
      <c r="W50" s="49"/>
      <c r="AL50" s="25"/>
      <c r="AM50" s="25"/>
      <c r="AN50" s="25"/>
      <c r="AO50" s="25"/>
      <c r="AP50" s="25"/>
      <c r="AQ50" s="25"/>
      <c r="AR50" s="25"/>
      <c r="AS50" s="25"/>
      <c r="AT50" s="25"/>
      <c r="AU50" s="25"/>
      <c r="AV50" s="25"/>
      <c r="AW50" s="25"/>
      <c r="AX50" s="25"/>
      <c r="AY50" s="25"/>
      <c r="AZ50" s="25"/>
      <c r="BA50" s="25"/>
      <c r="BB50" s="25"/>
    </row>
    <row r="51" spans="1:54" s="24" customFormat="1" ht="22.5" customHeight="1" x14ac:dyDescent="0.25">
      <c r="B51" s="81"/>
      <c r="C51" s="81" t="s">
        <v>13</v>
      </c>
      <c r="D51" s="83">
        <v>0.1345152</v>
      </c>
      <c r="E51" s="83">
        <v>0.1092936</v>
      </c>
      <c r="F51" s="83">
        <v>9.3530100000000005E-2</v>
      </c>
      <c r="G51" s="83">
        <v>0.1208535</v>
      </c>
      <c r="H51" s="83">
        <v>0.252216</v>
      </c>
      <c r="I51" s="83">
        <v>0.18706020000000001</v>
      </c>
      <c r="J51" s="83">
        <v>0.20072190000000001</v>
      </c>
      <c r="K51" s="83">
        <v>0.1660422</v>
      </c>
      <c r="L51" s="83">
        <v>0.10403910000000001</v>
      </c>
      <c r="M51" s="83">
        <v>0.15868589999999999</v>
      </c>
      <c r="N51" s="83">
        <v>0.13871879999999998</v>
      </c>
      <c r="O51" s="83">
        <v>0.1702458</v>
      </c>
      <c r="P51" s="83">
        <v>0.12984710000000002</v>
      </c>
      <c r="Q51" s="83">
        <v>0.15553319999999998</v>
      </c>
      <c r="R51" s="83">
        <v>0.24380879999999999</v>
      </c>
      <c r="S51" s="83">
        <v>1.0672375993219103</v>
      </c>
      <c r="AL51" s="25"/>
      <c r="AM51" s="25"/>
      <c r="AN51" s="25"/>
      <c r="AO51" s="25"/>
      <c r="AP51" s="25"/>
      <c r="AQ51" s="25"/>
      <c r="AR51" s="25"/>
      <c r="AS51" s="25"/>
      <c r="AT51" s="25"/>
      <c r="AU51" s="25"/>
      <c r="AV51" s="25"/>
      <c r="AW51" s="25"/>
      <c r="AX51" s="25"/>
      <c r="AY51" s="25"/>
      <c r="AZ51" s="25"/>
      <c r="BA51" s="25"/>
      <c r="BB51" s="25"/>
    </row>
    <row r="52" spans="1:54" s="24" customFormat="1" ht="22.5" customHeight="1" x14ac:dyDescent="0.25">
      <c r="B52" s="81"/>
      <c r="C52" s="81" t="s">
        <v>2</v>
      </c>
      <c r="D52" s="83">
        <v>0.89234749999999996</v>
      </c>
      <c r="E52" s="83">
        <v>0.64916499999999999</v>
      </c>
      <c r="F52" s="83">
        <v>0.78958000000000006</v>
      </c>
      <c r="G52" s="83">
        <v>1.0286925</v>
      </c>
      <c r="H52" s="83">
        <v>1.503865</v>
      </c>
      <c r="I52" s="83">
        <v>1.2057374999999999</v>
      </c>
      <c r="J52" s="83">
        <v>1.3726075</v>
      </c>
      <c r="K52" s="83">
        <v>0.89845249999999999</v>
      </c>
      <c r="L52" s="83">
        <v>0.58506250000000004</v>
      </c>
      <c r="M52" s="83">
        <v>0.70817999999999992</v>
      </c>
      <c r="N52" s="83">
        <v>0.7763525</v>
      </c>
      <c r="O52" s="83">
        <v>0.97374749999999999</v>
      </c>
      <c r="P52" s="83">
        <v>0.90838635000000001</v>
      </c>
      <c r="Q52" s="83">
        <v>0.87199749999999998</v>
      </c>
      <c r="R52" s="83">
        <v>1.1334913100000001</v>
      </c>
      <c r="S52" s="83">
        <v>4.961693525978748</v>
      </c>
      <c r="AL52" s="25"/>
      <c r="AM52" s="25"/>
      <c r="AN52" s="25"/>
      <c r="AO52" s="25"/>
      <c r="AP52" s="25"/>
      <c r="AQ52" s="25"/>
      <c r="AR52" s="25"/>
      <c r="AS52" s="25"/>
      <c r="AT52" s="25"/>
      <c r="AU52" s="25"/>
      <c r="AV52" s="25"/>
      <c r="AW52" s="25"/>
      <c r="AX52" s="25"/>
      <c r="AY52" s="25"/>
      <c r="AZ52" s="25"/>
      <c r="BA52" s="25"/>
      <c r="BB52" s="25"/>
    </row>
    <row r="53" spans="1:54" s="24" customFormat="1" ht="22.5" customHeight="1" x14ac:dyDescent="0.25">
      <c r="B53" s="81"/>
      <c r="C53" s="81" t="s">
        <v>14</v>
      </c>
      <c r="D53" s="83">
        <v>1.4789592</v>
      </c>
      <c r="E53" s="83">
        <v>0.54553340000000006</v>
      </c>
      <c r="F53" s="83">
        <v>0.44043939999999998</v>
      </c>
      <c r="G53" s="83">
        <v>0.54839959999999999</v>
      </c>
      <c r="H53" s="83">
        <v>0.415599</v>
      </c>
      <c r="I53" s="83">
        <v>0.25222559999999999</v>
      </c>
      <c r="J53" s="83">
        <v>0.36400740000000004</v>
      </c>
      <c r="K53" s="83">
        <v>0.22260820000000001</v>
      </c>
      <c r="L53" s="83">
        <v>0.1691058</v>
      </c>
      <c r="M53" s="83">
        <v>0.2283406</v>
      </c>
      <c r="N53" s="83">
        <v>0.26082420000000001</v>
      </c>
      <c r="O53" s="83">
        <v>0.2130542</v>
      </c>
      <c r="P53" s="83">
        <v>0.15116816999999999</v>
      </c>
      <c r="Q53" s="83">
        <v>0.25891340000000002</v>
      </c>
      <c r="R53" s="83">
        <v>0.18057060000000003</v>
      </c>
      <c r="S53" s="83">
        <v>0.79042156662153684</v>
      </c>
      <c r="AL53" s="25"/>
      <c r="AM53" s="25"/>
      <c r="AN53" s="25"/>
      <c r="AO53" s="25"/>
      <c r="AP53" s="25"/>
      <c r="AQ53" s="25"/>
      <c r="AR53" s="25"/>
      <c r="AS53" s="25"/>
      <c r="AT53" s="25"/>
      <c r="AU53" s="25"/>
      <c r="AV53" s="25"/>
      <c r="AW53" s="25"/>
      <c r="AX53" s="25"/>
      <c r="AY53" s="25"/>
      <c r="AZ53" s="25"/>
      <c r="BA53" s="25"/>
      <c r="BB53" s="25"/>
    </row>
    <row r="54" spans="1:54" s="24" customFormat="1" ht="22.5" customHeight="1" x14ac:dyDescent="0.25">
      <c r="B54" s="81"/>
      <c r="C54" s="81" t="s">
        <v>15</v>
      </c>
      <c r="D54" s="83">
        <v>7.0862999999999995E-2</v>
      </c>
      <c r="E54" s="83">
        <v>4.7241999999999999E-2</v>
      </c>
      <c r="F54" s="83">
        <v>0.27318200000000004</v>
      </c>
      <c r="G54" s="83">
        <v>0.25674999999999998</v>
      </c>
      <c r="H54" s="83">
        <v>0.16329299999999999</v>
      </c>
      <c r="I54" s="83">
        <v>0.13453700000000002</v>
      </c>
      <c r="J54" s="83">
        <v>0.25366900000000003</v>
      </c>
      <c r="K54" s="83">
        <v>0.18486000000000002</v>
      </c>
      <c r="L54" s="83">
        <v>1.5404999999999999E-2</v>
      </c>
      <c r="M54" s="83">
        <v>0.110916</v>
      </c>
      <c r="N54" s="83">
        <v>1.1297E-2</v>
      </c>
      <c r="O54" s="83">
        <v>1.6431999999999999E-2</v>
      </c>
      <c r="P54" s="83">
        <v>6.7545789999999994E-2</v>
      </c>
      <c r="Q54" s="83">
        <v>0.13761799999999999</v>
      </c>
      <c r="R54" s="83">
        <v>0.25880399999999998</v>
      </c>
      <c r="S54" s="83">
        <v>1.1328769086879049</v>
      </c>
      <c r="AL54" s="25"/>
      <c r="AM54" s="25"/>
      <c r="AN54" s="25"/>
      <c r="AO54" s="25"/>
      <c r="AP54" s="25"/>
      <c r="AQ54" s="25"/>
      <c r="AR54" s="25"/>
      <c r="AS54" s="25"/>
      <c r="AT54" s="25"/>
      <c r="AU54" s="25"/>
      <c r="AV54" s="25"/>
      <c r="AW54" s="25"/>
      <c r="AX54" s="25"/>
      <c r="AY54" s="25"/>
      <c r="AZ54" s="25"/>
      <c r="BA54" s="25"/>
      <c r="BB54" s="25"/>
    </row>
    <row r="55" spans="1:54" s="24" customFormat="1" ht="27" customHeight="1" x14ac:dyDescent="0.25">
      <c r="B55" s="81"/>
      <c r="C55" s="82" t="s">
        <v>16</v>
      </c>
      <c r="D55" s="83">
        <v>0.61966679999999996</v>
      </c>
      <c r="E55" s="83">
        <v>0.59879150000000003</v>
      </c>
      <c r="F55" s="83">
        <v>0.62076549999999997</v>
      </c>
      <c r="G55" s="83">
        <v>0.62845640000000003</v>
      </c>
      <c r="H55" s="83">
        <v>0.48232930000000002</v>
      </c>
      <c r="I55" s="83">
        <v>0.47463840000000002</v>
      </c>
      <c r="J55" s="83">
        <v>0.52188250000000003</v>
      </c>
      <c r="K55" s="83">
        <v>0.47353970000000001</v>
      </c>
      <c r="L55" s="83">
        <v>0.66361479999999995</v>
      </c>
      <c r="M55" s="83">
        <v>0.90532880000000004</v>
      </c>
      <c r="N55" s="83">
        <v>0.81413670000000005</v>
      </c>
      <c r="O55" s="83">
        <v>0.75260950000000004</v>
      </c>
      <c r="P55" s="83">
        <v>0.65341116999999993</v>
      </c>
      <c r="Q55" s="83">
        <v>0.60098889999999994</v>
      </c>
      <c r="R55" s="83">
        <v>0.79746603999999999</v>
      </c>
      <c r="S55" s="83">
        <v>3.4907917272483622</v>
      </c>
      <c r="AL55" s="25"/>
      <c r="AM55" s="25"/>
      <c r="AN55" s="25"/>
      <c r="AO55" s="25"/>
      <c r="AP55" s="25"/>
      <c r="AQ55" s="25"/>
      <c r="AR55" s="25"/>
      <c r="AS55" s="25"/>
      <c r="AT55" s="25"/>
      <c r="AU55" s="25"/>
      <c r="AV55" s="25"/>
      <c r="AW55" s="25"/>
      <c r="AX55" s="25"/>
      <c r="AY55" s="25"/>
      <c r="AZ55" s="25"/>
      <c r="BA55" s="25"/>
      <c r="BB55" s="25"/>
    </row>
    <row r="56" spans="1:54" s="18" customFormat="1" ht="36" customHeight="1" x14ac:dyDescent="0.25">
      <c r="A56" s="17"/>
      <c r="B56" s="191" t="s">
        <v>264</v>
      </c>
      <c r="C56" s="191"/>
      <c r="D56" s="80">
        <v>2.3851285999999998</v>
      </c>
      <c r="E56" s="80">
        <v>3.4100516999999999</v>
      </c>
      <c r="F56" s="80">
        <v>2.5355395000000001</v>
      </c>
      <c r="G56" s="80">
        <v>2.5507667999999999</v>
      </c>
      <c r="H56" s="80">
        <v>2.3272274999999998</v>
      </c>
      <c r="I56" s="80">
        <v>2.8556412</v>
      </c>
      <c r="J56" s="80">
        <v>2.8546459</v>
      </c>
      <c r="K56" s="80">
        <v>3.7201195999999999</v>
      </c>
      <c r="L56" s="80">
        <v>5.5608217999999994</v>
      </c>
      <c r="M56" s="80">
        <v>4.7611189000000005</v>
      </c>
      <c r="N56" s="80">
        <v>6.8748120999999998</v>
      </c>
      <c r="O56" s="80">
        <v>6.7554170000000004</v>
      </c>
      <c r="P56" s="80">
        <v>7.0051526400000004</v>
      </c>
      <c r="Q56" s="80">
        <v>5.44723047</v>
      </c>
      <c r="R56" s="80">
        <v>4.9122498999999999</v>
      </c>
      <c r="S56" s="80">
        <v>100</v>
      </c>
      <c r="T56" s="17"/>
      <c r="AA56" s="19"/>
      <c r="AB56" s="19"/>
      <c r="AC56" s="19"/>
      <c r="AD56" s="19"/>
      <c r="AE56" s="19"/>
      <c r="AI56" s="14"/>
      <c r="AL56" s="21"/>
      <c r="AM56" s="21"/>
      <c r="AN56" s="21"/>
      <c r="AO56" s="21"/>
      <c r="AP56" s="21"/>
      <c r="AQ56" s="21"/>
      <c r="AR56" s="21"/>
      <c r="AS56" s="21"/>
      <c r="AT56" s="21"/>
      <c r="AU56" s="21"/>
      <c r="AV56" s="21"/>
      <c r="AW56" s="21"/>
      <c r="AX56" s="21"/>
      <c r="AY56" s="21"/>
      <c r="AZ56" s="21"/>
      <c r="BA56" s="21"/>
      <c r="BB56" s="21"/>
    </row>
    <row r="57" spans="1:54" s="115" customFormat="1" ht="22.5" customHeight="1" x14ac:dyDescent="0.25">
      <c r="B57" s="121"/>
      <c r="C57" s="81" t="s">
        <v>4</v>
      </c>
      <c r="D57" s="83">
        <v>2.3851285999999998</v>
      </c>
      <c r="E57" s="83">
        <v>3.4100516999999999</v>
      </c>
      <c r="F57" s="83">
        <v>2.5355395000000001</v>
      </c>
      <c r="G57" s="83">
        <v>2.5507667999999999</v>
      </c>
      <c r="H57" s="83">
        <v>2.3272274999999998</v>
      </c>
      <c r="I57" s="83">
        <v>2.8556412</v>
      </c>
      <c r="J57" s="83">
        <v>2.8546459</v>
      </c>
      <c r="K57" s="83">
        <v>3.7201195999999999</v>
      </c>
      <c r="L57" s="83">
        <v>5.5608217999999994</v>
      </c>
      <c r="M57" s="83">
        <v>4.7611189000000005</v>
      </c>
      <c r="N57" s="83">
        <v>6.8748120999999998</v>
      </c>
      <c r="O57" s="83">
        <v>6.7554170000000004</v>
      </c>
      <c r="P57" s="83">
        <v>7.0051526400000004</v>
      </c>
      <c r="Q57" s="83">
        <v>5.44723047</v>
      </c>
      <c r="R57" s="83">
        <v>4.9122498999999999</v>
      </c>
      <c r="S57" s="83">
        <v>100</v>
      </c>
      <c r="AL57" s="124"/>
      <c r="AM57" s="124"/>
      <c r="AN57" s="124"/>
      <c r="AO57" s="124"/>
      <c r="AP57" s="124"/>
      <c r="AQ57" s="124"/>
      <c r="AR57" s="124"/>
      <c r="AS57" s="124"/>
      <c r="AT57" s="124"/>
      <c r="AU57" s="124"/>
      <c r="AV57" s="124"/>
      <c r="AW57" s="124"/>
      <c r="AX57" s="124"/>
      <c r="AY57" s="124"/>
      <c r="AZ57" s="124"/>
      <c r="BA57" s="124"/>
      <c r="BB57" s="124"/>
    </row>
    <row r="58" spans="1:54" s="24" customFormat="1" ht="22.5" customHeight="1" x14ac:dyDescent="0.25">
      <c r="B58" s="81"/>
      <c r="C58" s="81" t="s">
        <v>0</v>
      </c>
      <c r="D58" s="83">
        <v>0</v>
      </c>
      <c r="E58" s="83">
        <v>0</v>
      </c>
      <c r="F58" s="83">
        <v>0</v>
      </c>
      <c r="G58" s="83">
        <v>0</v>
      </c>
      <c r="H58" s="83">
        <v>0</v>
      </c>
      <c r="I58" s="83">
        <v>0</v>
      </c>
      <c r="J58" s="83">
        <v>0</v>
      </c>
      <c r="K58" s="83">
        <v>0</v>
      </c>
      <c r="L58" s="83">
        <v>0</v>
      </c>
      <c r="M58" s="83">
        <v>0</v>
      </c>
      <c r="N58" s="83">
        <v>0</v>
      </c>
      <c r="O58" s="83">
        <v>0</v>
      </c>
      <c r="P58" s="83">
        <v>0</v>
      </c>
      <c r="Q58" s="83">
        <v>0</v>
      </c>
      <c r="R58" s="83">
        <v>0</v>
      </c>
      <c r="S58" s="83">
        <v>0</v>
      </c>
      <c r="AL58" s="25"/>
      <c r="AM58" s="25"/>
      <c r="AN58" s="25"/>
      <c r="AO58" s="25"/>
      <c r="AP58" s="25"/>
      <c r="AQ58" s="25"/>
      <c r="AR58" s="25"/>
      <c r="AS58" s="25"/>
      <c r="AT58" s="25"/>
      <c r="AU58" s="25"/>
      <c r="AV58" s="25"/>
      <c r="AW58" s="25"/>
      <c r="AX58" s="25"/>
      <c r="AY58" s="25"/>
      <c r="AZ58" s="25"/>
      <c r="BA58" s="25"/>
      <c r="BB58" s="25"/>
    </row>
    <row r="59" spans="1:54" s="24" customFormat="1" ht="22.5" customHeight="1" x14ac:dyDescent="0.25">
      <c r="B59" s="81"/>
      <c r="C59" s="81" t="s">
        <v>13</v>
      </c>
      <c r="D59" s="83">
        <v>0.83231280000000007</v>
      </c>
      <c r="E59" s="83">
        <v>1.334643</v>
      </c>
      <c r="F59" s="83">
        <v>1.1465319</v>
      </c>
      <c r="G59" s="83">
        <v>0.80604030000000004</v>
      </c>
      <c r="H59" s="83">
        <v>0.87750149999999993</v>
      </c>
      <c r="I59" s="83">
        <v>1.0876815</v>
      </c>
      <c r="J59" s="83">
        <v>0.83966909999999995</v>
      </c>
      <c r="K59" s="83">
        <v>0.9437082</v>
      </c>
      <c r="L59" s="83">
        <v>1.3588137</v>
      </c>
      <c r="M59" s="83">
        <v>1.0256784000000001</v>
      </c>
      <c r="N59" s="83">
        <v>1.8769074000000001</v>
      </c>
      <c r="O59" s="83">
        <v>1.8306677999999998</v>
      </c>
      <c r="P59" s="83">
        <v>1.9804515300000001</v>
      </c>
      <c r="Q59" s="83">
        <v>1.765512</v>
      </c>
      <c r="R59" s="83">
        <v>1.6520147999999999</v>
      </c>
      <c r="S59" s="83">
        <v>33.630512161036428</v>
      </c>
      <c r="AL59" s="25"/>
      <c r="AM59" s="25"/>
      <c r="AN59" s="25"/>
      <c r="AO59" s="25"/>
      <c r="AP59" s="25"/>
      <c r="AQ59" s="25"/>
      <c r="AR59" s="25"/>
      <c r="AS59" s="25"/>
      <c r="AT59" s="25"/>
      <c r="AU59" s="25"/>
      <c r="AV59" s="25"/>
      <c r="AW59" s="25"/>
      <c r="AX59" s="25"/>
      <c r="AY59" s="25"/>
      <c r="AZ59" s="25"/>
      <c r="BA59" s="25"/>
      <c r="BB59" s="25"/>
    </row>
    <row r="60" spans="1:54" s="24" customFormat="1" ht="22.5" customHeight="1" x14ac:dyDescent="0.25">
      <c r="B60" s="81"/>
      <c r="C60" s="81" t="s">
        <v>2</v>
      </c>
      <c r="D60" s="83">
        <v>0.21469250000000001</v>
      </c>
      <c r="E60" s="83">
        <v>0.31949500000000003</v>
      </c>
      <c r="F60" s="83">
        <v>0.19536000000000001</v>
      </c>
      <c r="G60" s="83">
        <v>0.16687000000000002</v>
      </c>
      <c r="H60" s="83">
        <v>9.6662499999999998E-2</v>
      </c>
      <c r="I60" s="83">
        <v>3.5612499999999998E-2</v>
      </c>
      <c r="J60" s="83">
        <v>0.1221</v>
      </c>
      <c r="K60" s="83">
        <v>0.35612500000000002</v>
      </c>
      <c r="L60" s="83">
        <v>1.7226275</v>
      </c>
      <c r="M60" s="83">
        <v>1.3176625</v>
      </c>
      <c r="N60" s="83">
        <v>2.3239699999999996</v>
      </c>
      <c r="O60" s="83">
        <v>2.11233</v>
      </c>
      <c r="P60" s="83">
        <v>2.1154171000000002</v>
      </c>
      <c r="Q60" s="83">
        <v>1.153845</v>
      </c>
      <c r="R60" s="83">
        <v>0.90991812000000005</v>
      </c>
      <c r="S60" s="83">
        <v>18.523449305785523</v>
      </c>
      <c r="AL60" s="25"/>
      <c r="AM60" s="25"/>
      <c r="AN60" s="25"/>
      <c r="AO60" s="25"/>
      <c r="AP60" s="25"/>
      <c r="AQ60" s="25"/>
      <c r="AR60" s="25"/>
      <c r="AS60" s="25"/>
      <c r="AT60" s="25"/>
      <c r="AU60" s="25"/>
      <c r="AV60" s="25"/>
      <c r="AW60" s="25"/>
      <c r="AX60" s="25"/>
      <c r="AY60" s="25"/>
      <c r="AZ60" s="25"/>
      <c r="BA60" s="25"/>
      <c r="BB60" s="25"/>
    </row>
    <row r="61" spans="1:54" s="115" customFormat="1" ht="22.5" customHeight="1" x14ac:dyDescent="0.25">
      <c r="B61" s="121"/>
      <c r="C61" s="81" t="s">
        <v>14</v>
      </c>
      <c r="D61" s="83">
        <v>0.73183640000000005</v>
      </c>
      <c r="E61" s="83">
        <v>1.1245057999999999</v>
      </c>
      <c r="F61" s="83">
        <v>0.72514860000000003</v>
      </c>
      <c r="G61" s="83">
        <v>0.87132480000000001</v>
      </c>
      <c r="H61" s="83">
        <v>0.63916260000000003</v>
      </c>
      <c r="I61" s="83">
        <v>0.87514639999999999</v>
      </c>
      <c r="J61" s="83">
        <v>1.2018932</v>
      </c>
      <c r="K61" s="83">
        <v>1.3748206000000001</v>
      </c>
      <c r="L61" s="83">
        <v>1.5229075999999999</v>
      </c>
      <c r="M61" s="83">
        <v>1.5047550000000001</v>
      </c>
      <c r="N61" s="83">
        <v>1.6088936</v>
      </c>
      <c r="O61" s="83">
        <v>1.633734</v>
      </c>
      <c r="P61" s="83">
        <v>1.53520455</v>
      </c>
      <c r="Q61" s="83">
        <v>1.2324659999999998</v>
      </c>
      <c r="R61" s="83">
        <v>1.0633602</v>
      </c>
      <c r="S61" s="83">
        <v>21.647111235118555</v>
      </c>
      <c r="AL61" s="124"/>
      <c r="AM61" s="124"/>
      <c r="AN61" s="124"/>
      <c r="AO61" s="124"/>
      <c r="AP61" s="124"/>
      <c r="AQ61" s="124"/>
      <c r="AR61" s="124"/>
      <c r="AS61" s="124"/>
      <c r="AT61" s="124"/>
      <c r="AU61" s="124"/>
      <c r="AV61" s="124"/>
      <c r="AW61" s="124"/>
      <c r="AX61" s="124"/>
      <c r="AY61" s="124"/>
      <c r="AZ61" s="124"/>
      <c r="BA61" s="124"/>
      <c r="BB61" s="124"/>
    </row>
    <row r="62" spans="1:54" s="115" customFormat="1" ht="22.5" customHeight="1" x14ac:dyDescent="0.25">
      <c r="B62" s="121"/>
      <c r="C62" s="81" t="s">
        <v>15</v>
      </c>
      <c r="D62" s="83">
        <v>0</v>
      </c>
      <c r="E62" s="83">
        <v>0</v>
      </c>
      <c r="F62" s="83">
        <v>2.0539999999999999E-2</v>
      </c>
      <c r="G62" s="83">
        <v>1.4378E-2</v>
      </c>
      <c r="H62" s="83">
        <v>0</v>
      </c>
      <c r="I62" s="83">
        <v>7.2916999999999996E-2</v>
      </c>
      <c r="J62" s="83">
        <v>0</v>
      </c>
      <c r="K62" s="83">
        <v>4.4160999999999999E-2</v>
      </c>
      <c r="L62" s="83">
        <v>4.4160999999999999E-2</v>
      </c>
      <c r="M62" s="83">
        <v>1.0269999999999999E-3</v>
      </c>
      <c r="N62" s="83">
        <v>2.0539999999999998E-3</v>
      </c>
      <c r="O62" s="83">
        <v>1.0269999999999999E-3</v>
      </c>
      <c r="P62" s="83">
        <v>2.99884E-3</v>
      </c>
      <c r="Q62" s="83">
        <v>2.2594E-2</v>
      </c>
      <c r="R62" s="83">
        <v>1.6431999999999999E-2</v>
      </c>
      <c r="S62" s="83">
        <v>0.3345106689299337</v>
      </c>
      <c r="AL62" s="124"/>
      <c r="AM62" s="124"/>
      <c r="AN62" s="124"/>
      <c r="AO62" s="124"/>
      <c r="AP62" s="124"/>
      <c r="AQ62" s="124"/>
      <c r="AR62" s="124"/>
      <c r="AS62" s="124"/>
      <c r="AT62" s="124"/>
      <c r="AU62" s="124"/>
      <c r="AV62" s="124"/>
      <c r="AW62" s="124"/>
      <c r="AX62" s="124"/>
      <c r="AY62" s="124"/>
      <c r="AZ62" s="124"/>
      <c r="BA62" s="124"/>
      <c r="BB62" s="124"/>
    </row>
    <row r="63" spans="1:54" s="24" customFormat="1" ht="27" customHeight="1" x14ac:dyDescent="0.25">
      <c r="B63" s="81"/>
      <c r="C63" s="82" t="s">
        <v>16</v>
      </c>
      <c r="D63" s="83">
        <v>0.1032778</v>
      </c>
      <c r="E63" s="83">
        <v>9.2290800000000006E-2</v>
      </c>
      <c r="F63" s="83">
        <v>9.0093400000000004E-2</v>
      </c>
      <c r="G63" s="83">
        <v>9.2290800000000006E-2</v>
      </c>
      <c r="H63" s="83">
        <v>5.2737600000000003E-2</v>
      </c>
      <c r="I63" s="83">
        <v>7.1415499999999993E-2</v>
      </c>
      <c r="J63" s="83">
        <v>8.2402500000000004E-2</v>
      </c>
      <c r="K63" s="83">
        <v>8.4599900000000006E-2</v>
      </c>
      <c r="L63" s="83">
        <v>7.4711600000000003E-2</v>
      </c>
      <c r="M63" s="83">
        <v>4.28493E-2</v>
      </c>
      <c r="N63" s="83">
        <v>7.9106399999999993E-2</v>
      </c>
      <c r="O63" s="83">
        <v>7.2514200000000001E-2</v>
      </c>
      <c r="P63" s="83">
        <v>3.5637430000000005E-2</v>
      </c>
      <c r="Q63" s="83">
        <v>6.7020700000000002E-2</v>
      </c>
      <c r="R63" s="83">
        <v>9.0093400000000004E-2</v>
      </c>
      <c r="S63" s="83">
        <v>1.834055714470064</v>
      </c>
      <c r="AL63" s="25"/>
      <c r="AM63" s="25"/>
      <c r="AN63" s="25"/>
      <c r="AO63" s="25"/>
      <c r="AP63" s="25"/>
      <c r="AQ63" s="25"/>
      <c r="AR63" s="25"/>
      <c r="AS63" s="25"/>
      <c r="AT63" s="25"/>
      <c r="AU63" s="25"/>
      <c r="AV63" s="25"/>
      <c r="AW63" s="25"/>
      <c r="AX63" s="25"/>
      <c r="AY63" s="25"/>
      <c r="AZ63" s="25"/>
      <c r="BA63" s="25"/>
      <c r="BB63" s="25"/>
    </row>
    <row r="64" spans="1:54" s="18" customFormat="1" ht="36" customHeight="1" x14ac:dyDescent="0.2">
      <c r="A64" s="17"/>
      <c r="B64" s="191" t="s">
        <v>336</v>
      </c>
      <c r="C64" s="191"/>
      <c r="D64" s="80">
        <v>63.18652925</v>
      </c>
      <c r="E64" s="80">
        <v>57.879109470000003</v>
      </c>
      <c r="F64" s="80">
        <v>56.263244039999996</v>
      </c>
      <c r="G64" s="80">
        <v>54.314965340000001</v>
      </c>
      <c r="H64" s="80">
        <v>53.805272219999999</v>
      </c>
      <c r="I64" s="80">
        <v>48.46849005</v>
      </c>
      <c r="J64" s="80">
        <v>47.997036450000003</v>
      </c>
      <c r="K64" s="80">
        <v>46.502045960000004</v>
      </c>
      <c r="L64" s="80">
        <v>45.087839840000001</v>
      </c>
      <c r="M64" s="80">
        <v>44.175882640000005</v>
      </c>
      <c r="N64" s="80">
        <v>48.225833030000004</v>
      </c>
      <c r="O64" s="80">
        <v>47.590624259999998</v>
      </c>
      <c r="P64" s="80">
        <v>51.948450049999998</v>
      </c>
      <c r="Q64" s="80">
        <v>49.536921339999999</v>
      </c>
      <c r="R64" s="80">
        <v>47.617824300000002</v>
      </c>
      <c r="S64" s="80" t="s">
        <v>17</v>
      </c>
      <c r="T64" s="17"/>
      <c r="X64" s="20"/>
      <c r="AA64" s="19"/>
      <c r="AB64" s="19"/>
      <c r="AC64" s="19"/>
      <c r="AD64" s="19"/>
      <c r="AE64" s="19"/>
      <c r="AI64" s="14"/>
      <c r="AL64" s="21"/>
      <c r="AM64" s="21"/>
      <c r="AN64" s="21"/>
      <c r="AO64" s="21"/>
      <c r="AP64" s="21"/>
      <c r="AQ64" s="21"/>
      <c r="AR64" s="21"/>
      <c r="AS64" s="21"/>
      <c r="AT64" s="21"/>
      <c r="AU64" s="21"/>
      <c r="AV64" s="21"/>
      <c r="AW64" s="21"/>
      <c r="AX64" s="21"/>
      <c r="AY64" s="21"/>
      <c r="AZ64" s="21"/>
      <c r="BA64" s="21"/>
      <c r="BB64" s="21"/>
    </row>
    <row r="65" spans="1:54" s="18" customFormat="1" ht="36" customHeight="1" x14ac:dyDescent="0.25">
      <c r="A65" s="17"/>
      <c r="B65" s="191" t="s">
        <v>337</v>
      </c>
      <c r="C65" s="191"/>
      <c r="D65" s="80">
        <v>202.77</v>
      </c>
      <c r="E65" s="80">
        <v>182.9</v>
      </c>
      <c r="F65" s="80">
        <v>173.47000000000003</v>
      </c>
      <c r="G65" s="80">
        <v>167.13</v>
      </c>
      <c r="H65" s="80">
        <v>170.64</v>
      </c>
      <c r="I65" s="80">
        <v>150.85000000000002</v>
      </c>
      <c r="J65" s="80">
        <v>152.16</v>
      </c>
      <c r="K65" s="80">
        <v>153.60999999999999</v>
      </c>
      <c r="L65" s="80">
        <v>150.63999999999999</v>
      </c>
      <c r="M65" s="80">
        <v>146.29</v>
      </c>
      <c r="N65" s="80">
        <v>156.84</v>
      </c>
      <c r="O65" s="80">
        <v>151.85000000000002</v>
      </c>
      <c r="P65" s="80">
        <v>161.25</v>
      </c>
      <c r="Q65" s="80">
        <v>149.82000000000002</v>
      </c>
      <c r="R65" s="80">
        <v>140.97</v>
      </c>
      <c r="S65" s="80" t="s">
        <v>17</v>
      </c>
      <c r="T65" s="17"/>
      <c r="AA65" s="19"/>
      <c r="AB65" s="19"/>
      <c r="AC65" s="19"/>
      <c r="AD65" s="19"/>
      <c r="AE65" s="19"/>
      <c r="AI65" s="14"/>
      <c r="AL65" s="21"/>
      <c r="AM65" s="21"/>
      <c r="AN65" s="21"/>
      <c r="AO65" s="21"/>
      <c r="AP65" s="21"/>
      <c r="AQ65" s="21"/>
      <c r="AR65" s="21"/>
      <c r="AS65" s="21"/>
      <c r="AT65" s="21"/>
      <c r="AU65" s="21"/>
      <c r="AV65" s="21"/>
      <c r="AW65" s="21"/>
      <c r="AX65" s="21"/>
      <c r="AY65" s="21"/>
      <c r="AZ65" s="21"/>
      <c r="BA65" s="21"/>
      <c r="BB65" s="21"/>
    </row>
    <row r="66" spans="1:54" s="18" customFormat="1" ht="36" customHeight="1" x14ac:dyDescent="0.25">
      <c r="A66" s="17"/>
      <c r="B66" s="191" t="s">
        <v>326</v>
      </c>
      <c r="C66" s="191"/>
      <c r="D66" s="80">
        <v>57.54</v>
      </c>
      <c r="E66" s="80">
        <v>55.849999999999994</v>
      </c>
      <c r="F66" s="80">
        <v>55.7</v>
      </c>
      <c r="G66" s="80">
        <v>53.92</v>
      </c>
      <c r="H66" s="80">
        <v>55.08</v>
      </c>
      <c r="I66" s="80">
        <v>53.6</v>
      </c>
      <c r="J66" s="80">
        <v>51.99</v>
      </c>
      <c r="K66" s="80">
        <v>49.78</v>
      </c>
      <c r="L66" s="80">
        <v>49.67</v>
      </c>
      <c r="M66" s="80">
        <v>48.84</v>
      </c>
      <c r="N66" s="80">
        <v>48.480000000000004</v>
      </c>
      <c r="O66" s="80">
        <v>47.800000000000004</v>
      </c>
      <c r="P66" s="80">
        <v>47.21</v>
      </c>
      <c r="Q66" s="80">
        <v>45.99</v>
      </c>
      <c r="R66" s="80">
        <v>45.89</v>
      </c>
      <c r="S66" s="80" t="s">
        <v>17</v>
      </c>
      <c r="T66" s="17"/>
      <c r="AA66" s="19"/>
      <c r="AB66" s="19"/>
      <c r="AC66" s="19"/>
      <c r="AD66" s="19"/>
      <c r="AE66" s="19"/>
      <c r="AI66" s="14"/>
      <c r="AL66" s="21"/>
      <c r="AM66" s="21"/>
      <c r="AN66" s="21"/>
      <c r="AO66" s="21"/>
      <c r="AP66" s="21"/>
      <c r="AQ66" s="21"/>
      <c r="AR66" s="21"/>
      <c r="AS66" s="21"/>
      <c r="AT66" s="21"/>
      <c r="AU66" s="21"/>
      <c r="AV66" s="21"/>
      <c r="AW66" s="21"/>
      <c r="AX66" s="21"/>
      <c r="AY66" s="21"/>
      <c r="AZ66" s="21"/>
      <c r="BA66" s="21"/>
      <c r="BB66" s="21"/>
    </row>
    <row r="67" spans="1:54" s="18" customFormat="1" ht="36" customHeight="1" x14ac:dyDescent="0.25">
      <c r="A67" s="27"/>
      <c r="B67" s="190" t="s">
        <v>327</v>
      </c>
      <c r="C67" s="190"/>
      <c r="D67" s="84">
        <v>84.9</v>
      </c>
      <c r="E67" s="84">
        <v>79.47</v>
      </c>
      <c r="F67" s="84">
        <v>78.06</v>
      </c>
      <c r="G67" s="84">
        <v>75.910000000000011</v>
      </c>
      <c r="H67" s="84">
        <v>77.2</v>
      </c>
      <c r="I67" s="84">
        <v>73.11</v>
      </c>
      <c r="J67" s="84">
        <v>72.400000000000006</v>
      </c>
      <c r="K67" s="84">
        <v>70.86</v>
      </c>
      <c r="L67" s="84">
        <v>72.05</v>
      </c>
      <c r="M67" s="84">
        <v>70.319999999999993</v>
      </c>
      <c r="N67" s="84">
        <v>71.64</v>
      </c>
      <c r="O67" s="84">
        <v>69.77</v>
      </c>
      <c r="P67" s="84">
        <v>70.87</v>
      </c>
      <c r="Q67" s="84">
        <v>66.989999999999995</v>
      </c>
      <c r="R67" s="84">
        <v>65.44</v>
      </c>
      <c r="S67" s="84" t="s">
        <v>17</v>
      </c>
      <c r="T67" s="27"/>
      <c r="AA67" s="19"/>
      <c r="AB67" s="19"/>
      <c r="AC67" s="19"/>
      <c r="AD67" s="19"/>
      <c r="AE67" s="19"/>
      <c r="AI67" s="14"/>
      <c r="AL67" s="21"/>
      <c r="AM67" s="21"/>
      <c r="AN67" s="21"/>
      <c r="AO67" s="21"/>
      <c r="AP67" s="21"/>
      <c r="AQ67" s="21"/>
      <c r="AR67" s="21"/>
      <c r="AS67" s="21"/>
      <c r="AT67" s="21"/>
      <c r="AU67" s="21"/>
      <c r="AV67" s="21"/>
      <c r="AW67" s="21"/>
      <c r="AX67" s="21"/>
      <c r="AY67" s="21"/>
      <c r="AZ67" s="21"/>
      <c r="BA67" s="21"/>
      <c r="BB67" s="21"/>
    </row>
    <row r="68" spans="1:54" s="22" customFormat="1" ht="18" x14ac:dyDescent="0.25">
      <c r="AL68" s="28"/>
      <c r="AM68" s="28"/>
      <c r="AN68" s="28"/>
      <c r="AO68" s="28"/>
      <c r="AP68" s="28"/>
      <c r="AQ68" s="28"/>
      <c r="AR68" s="28"/>
      <c r="AS68" s="28"/>
      <c r="AT68" s="28"/>
      <c r="AU68" s="28"/>
      <c r="AV68" s="28"/>
      <c r="AW68" s="28"/>
      <c r="AX68" s="28"/>
      <c r="AY68" s="28"/>
      <c r="AZ68" s="28"/>
      <c r="BA68" s="28"/>
      <c r="BB68" s="28"/>
    </row>
    <row r="69" spans="1:54" s="64" customFormat="1" ht="18.75" customHeight="1" x14ac:dyDescent="0.2">
      <c r="A69" s="185" t="s">
        <v>103</v>
      </c>
      <c r="B69" s="185"/>
      <c r="C69" s="185"/>
      <c r="D69" s="184"/>
      <c r="E69" s="184"/>
      <c r="F69" s="184"/>
      <c r="G69" s="184"/>
      <c r="H69" s="184"/>
      <c r="I69" s="184"/>
      <c r="J69" s="184"/>
      <c r="K69" s="184"/>
      <c r="L69" s="184"/>
      <c r="M69" s="184"/>
      <c r="N69" s="184"/>
      <c r="O69" s="184"/>
      <c r="S69" s="14"/>
      <c r="Y69" s="65"/>
      <c r="Z69" s="66"/>
    </row>
    <row r="70" spans="1:54" x14ac:dyDescent="0.25">
      <c r="I70" s="29"/>
      <c r="J70" s="29"/>
      <c r="K70" s="29"/>
      <c r="L70" s="29"/>
      <c r="M70" s="29"/>
      <c r="N70" s="29"/>
      <c r="O70" s="29"/>
      <c r="P70" s="29"/>
      <c r="Q70" s="29"/>
      <c r="R70" s="29"/>
      <c r="S70" s="29"/>
    </row>
    <row r="71" spans="1:54" x14ac:dyDescent="0.25">
      <c r="I71" s="29"/>
      <c r="J71" s="29"/>
      <c r="K71" s="29"/>
      <c r="L71" s="29"/>
      <c r="M71" s="29"/>
      <c r="N71" s="29"/>
      <c r="O71" s="29"/>
      <c r="P71" s="29"/>
      <c r="Q71" s="29"/>
      <c r="R71" s="29"/>
      <c r="S71" s="29"/>
    </row>
    <row r="72" spans="1:54" x14ac:dyDescent="0.25">
      <c r="I72" s="29"/>
      <c r="J72" s="29"/>
      <c r="K72" s="29"/>
      <c r="L72" s="29"/>
      <c r="M72" s="29"/>
      <c r="N72" s="29"/>
      <c r="O72" s="29"/>
      <c r="P72" s="29"/>
      <c r="Q72" s="29"/>
      <c r="R72" s="29"/>
      <c r="S72" s="29"/>
    </row>
  </sheetData>
  <mergeCells count="15">
    <mergeCell ref="V3:W3"/>
    <mergeCell ref="B34:C34"/>
    <mergeCell ref="B3:C3"/>
    <mergeCell ref="B4:C4"/>
    <mergeCell ref="B13:C13"/>
    <mergeCell ref="B20:C20"/>
    <mergeCell ref="B30:C30"/>
    <mergeCell ref="B66:C66"/>
    <mergeCell ref="B67:C67"/>
    <mergeCell ref="B38:C38"/>
    <mergeCell ref="B42:C42"/>
    <mergeCell ref="B48:C48"/>
    <mergeCell ref="B56:C56"/>
    <mergeCell ref="B64:C64"/>
    <mergeCell ref="B65:C65"/>
  </mergeCells>
  <hyperlinks>
    <hyperlink ref="V3" location="Índice!A1" display="Volver al índice"/>
  </hyperlinks>
  <pageMargins left="0.18" right="0.25" top="0.75" bottom="0.75" header="0.3" footer="0.3"/>
  <pageSetup paperSize="9" scale="32" orientation="portrait" r:id="rId1"/>
  <drawing r:id="rId2"/>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48">
    <tabColor rgb="FFFFC081"/>
    <pageSetUpPr fitToPage="1"/>
  </sheetPr>
  <dimension ref="A1:BB72"/>
  <sheetViews>
    <sheetView showGridLines="0" zoomScale="60" zoomScaleNormal="60" workbookViewId="0"/>
  </sheetViews>
  <sheetFormatPr baseColWidth="10" defaultColWidth="11.42578125" defaultRowHeight="11.25" x14ac:dyDescent="0.25"/>
  <cols>
    <col min="1" max="1" width="2.28515625" style="14" customWidth="1"/>
    <col min="2" max="2" width="5.7109375" style="14" customWidth="1"/>
    <col min="3" max="3" width="72.42578125" style="14" customWidth="1"/>
    <col min="4" max="8" width="15" style="14" customWidth="1"/>
    <col min="9" max="18" width="15" style="30" customWidth="1"/>
    <col min="19" max="19" width="16.85546875" style="30" customWidth="1"/>
    <col min="20" max="20" width="2.28515625" style="14" customWidth="1"/>
    <col min="21" max="27" width="11.42578125" style="14"/>
    <col min="28" max="28" width="16.140625" style="14" bestFit="1" customWidth="1"/>
    <col min="29" max="37" width="11.42578125" style="14"/>
    <col min="38" max="54" width="11.42578125" style="16"/>
    <col min="55" max="16384" width="11.42578125" style="14"/>
  </cols>
  <sheetData>
    <row r="1" spans="1:54" s="6" customFormat="1" ht="39.75" customHeight="1" x14ac:dyDescent="0.25">
      <c r="D1" s="7"/>
      <c r="E1" s="7"/>
      <c r="F1" s="7"/>
      <c r="G1" s="7"/>
      <c r="H1" s="7"/>
      <c r="I1" s="7"/>
      <c r="J1" s="7"/>
      <c r="K1" s="7"/>
      <c r="L1" s="7"/>
      <c r="AB1" s="8" t="e">
        <f ca="1">YEAR(TODAY())-1 &amp; ": " &amp; FIXED(HLOOKUP(YEAR(TODAY())-1,D3:AE4,2,FALSE)) &amp;
" Mtep"</f>
        <v>#N/A</v>
      </c>
      <c r="AL1" s="9"/>
      <c r="AM1" s="9"/>
      <c r="AN1" s="9"/>
      <c r="AO1" s="9"/>
      <c r="AP1" s="9"/>
      <c r="AQ1" s="9"/>
      <c r="AR1" s="9"/>
      <c r="AS1" s="9"/>
      <c r="AT1" s="9"/>
      <c r="AU1" s="9"/>
      <c r="AV1" s="9"/>
      <c r="AW1" s="9"/>
      <c r="AX1" s="9"/>
      <c r="AY1" s="9"/>
      <c r="AZ1" s="9"/>
      <c r="BA1" s="9"/>
      <c r="BB1" s="9"/>
    </row>
    <row r="2" spans="1:54" s="6" customFormat="1" ht="39.75" customHeight="1" x14ac:dyDescent="0.25">
      <c r="D2" s="7"/>
      <c r="E2" s="7"/>
      <c r="F2" s="7"/>
      <c r="G2" s="7"/>
      <c r="H2" s="7"/>
      <c r="I2" s="7"/>
      <c r="J2" s="7"/>
      <c r="K2" s="7"/>
      <c r="L2" s="7"/>
      <c r="S2" s="70"/>
      <c r="W2" s="11"/>
      <c r="Y2" s="12"/>
      <c r="AL2" s="9"/>
      <c r="AM2" s="9"/>
      <c r="AN2" s="9"/>
      <c r="AO2" s="9"/>
      <c r="AP2" s="9"/>
      <c r="AQ2" s="9"/>
      <c r="AR2" s="9"/>
      <c r="AS2" s="9"/>
      <c r="AT2" s="9"/>
      <c r="AU2" s="9"/>
      <c r="AV2" s="9"/>
      <c r="AW2" s="9"/>
      <c r="AX2" s="9"/>
      <c r="AY2" s="9"/>
      <c r="AZ2" s="9"/>
      <c r="BA2" s="9"/>
      <c r="BB2" s="9"/>
    </row>
    <row r="3" spans="1:54" ht="65.25" customHeight="1" x14ac:dyDescent="0.25">
      <c r="A3" s="71"/>
      <c r="B3" s="193" t="s">
        <v>286</v>
      </c>
      <c r="C3" s="193"/>
      <c r="D3" s="13">
        <v>2005</v>
      </c>
      <c r="E3" s="13">
        <v>2006</v>
      </c>
      <c r="F3" s="13">
        <v>2007</v>
      </c>
      <c r="G3" s="13">
        <v>2008</v>
      </c>
      <c r="H3" s="13">
        <v>2009</v>
      </c>
      <c r="I3" s="13">
        <v>2010</v>
      </c>
      <c r="J3" s="13">
        <v>2011</v>
      </c>
      <c r="K3" s="13">
        <v>2012</v>
      </c>
      <c r="L3" s="13">
        <v>2013</v>
      </c>
      <c r="M3" s="13">
        <v>2014</v>
      </c>
      <c r="N3" s="13">
        <v>2015</v>
      </c>
      <c r="O3" s="13">
        <v>2016</v>
      </c>
      <c r="P3" s="13">
        <v>2017</v>
      </c>
      <c r="Q3" s="13">
        <v>2018</v>
      </c>
      <c r="R3" s="13">
        <v>2019</v>
      </c>
      <c r="S3" s="73" t="s">
        <v>342</v>
      </c>
      <c r="T3" s="71"/>
      <c r="V3" s="192" t="s">
        <v>168</v>
      </c>
      <c r="W3" s="192"/>
      <c r="AF3" s="15"/>
    </row>
    <row r="4" spans="1:54" s="18" customFormat="1" ht="36" customHeight="1" x14ac:dyDescent="0.2">
      <c r="A4" s="61"/>
      <c r="B4" s="189" t="s">
        <v>256</v>
      </c>
      <c r="C4" s="189"/>
      <c r="D4" s="75">
        <v>222.79846695999998</v>
      </c>
      <c r="E4" s="75">
        <v>219.05287007000001</v>
      </c>
      <c r="F4" s="75">
        <v>211.13952214</v>
      </c>
      <c r="G4" s="75">
        <v>208.81422855</v>
      </c>
      <c r="H4" s="75">
        <v>196.37060811000001</v>
      </c>
      <c r="I4" s="75">
        <v>203.61446379</v>
      </c>
      <c r="J4" s="75">
        <v>188.82456440999999</v>
      </c>
      <c r="K4" s="75">
        <v>193.84717796999999</v>
      </c>
      <c r="L4" s="75">
        <v>191.03787916000002</v>
      </c>
      <c r="M4" s="75">
        <v>179.98338243999999</v>
      </c>
      <c r="N4" s="75">
        <v>181.66427254999999</v>
      </c>
      <c r="O4" s="75">
        <v>179.10586782000001</v>
      </c>
      <c r="P4" s="75">
        <v>175.83421402000002</v>
      </c>
      <c r="Q4" s="75">
        <v>175.37111658000001</v>
      </c>
      <c r="R4" s="75">
        <v>170.81692767000001</v>
      </c>
      <c r="S4" s="75">
        <v>100</v>
      </c>
      <c r="T4" s="61"/>
      <c r="AA4" s="19"/>
      <c r="AB4" s="19"/>
      <c r="AC4" s="19"/>
      <c r="AD4" s="19"/>
      <c r="AE4" s="20"/>
      <c r="AI4" s="14"/>
      <c r="AL4" s="21"/>
      <c r="AM4" s="21">
        <v>2006</v>
      </c>
      <c r="AN4" s="21">
        <v>2007</v>
      </c>
      <c r="AO4" s="21">
        <v>2008</v>
      </c>
      <c r="AP4" s="21">
        <v>2009</v>
      </c>
      <c r="AQ4" s="21">
        <v>2010</v>
      </c>
      <c r="AR4" s="21">
        <v>2011</v>
      </c>
      <c r="AS4" s="21">
        <v>2012</v>
      </c>
      <c r="AT4" s="21">
        <v>2013</v>
      </c>
      <c r="AU4" s="21">
        <v>2014</v>
      </c>
      <c r="AV4" s="21">
        <v>2015</v>
      </c>
      <c r="AW4" s="21">
        <v>2016</v>
      </c>
      <c r="AX4" s="21">
        <v>2017</v>
      </c>
      <c r="AY4" s="21">
        <v>2018</v>
      </c>
      <c r="AZ4" s="21">
        <v>2019</v>
      </c>
      <c r="BA4" s="21"/>
      <c r="BB4" s="21"/>
    </row>
    <row r="5" spans="1:54" s="115" customFormat="1" ht="22.5" customHeight="1" x14ac:dyDescent="0.25">
      <c r="B5" s="121"/>
      <c r="C5" s="81" t="s">
        <v>4</v>
      </c>
      <c r="D5" s="83">
        <v>72.883742900000001</v>
      </c>
      <c r="E5" s="83">
        <v>71.703626999999997</v>
      </c>
      <c r="F5" s="83">
        <v>68.3187997</v>
      </c>
      <c r="G5" s="83">
        <v>66.60426249999999</v>
      </c>
      <c r="H5" s="83">
        <v>63.078873699999995</v>
      </c>
      <c r="I5" s="83">
        <v>63.646941899999995</v>
      </c>
      <c r="J5" s="83">
        <v>60.4165031</v>
      </c>
      <c r="K5" s="83">
        <v>59.567008699999995</v>
      </c>
      <c r="L5" s="83">
        <v>57.088561399999996</v>
      </c>
      <c r="M5" s="83">
        <v>58.315991600000004</v>
      </c>
      <c r="N5" s="83">
        <v>60.2261867</v>
      </c>
      <c r="O5" s="83">
        <v>61.0620732</v>
      </c>
      <c r="P5" s="83">
        <v>60.625698980000003</v>
      </c>
      <c r="Q5" s="83">
        <v>59.966922180000005</v>
      </c>
      <c r="R5" s="83">
        <v>58.720961799999998</v>
      </c>
      <c r="S5" s="83">
        <v>34.376547219864882</v>
      </c>
      <c r="AA5" s="123"/>
      <c r="AB5" s="123"/>
      <c r="AL5" s="124" t="s">
        <v>325</v>
      </c>
      <c r="AM5" s="125">
        <f>+E4/D4-1</f>
        <v>-1.6811591843997942E-2</v>
      </c>
      <c r="AN5" s="125">
        <f t="shared" ref="AN5:AZ5" si="0">+F4/E4-1</f>
        <v>-3.6125287595963673E-2</v>
      </c>
      <c r="AO5" s="125">
        <f t="shared" si="0"/>
        <v>-1.1013066461608156E-2</v>
      </c>
      <c r="AP5" s="125">
        <f t="shared" si="0"/>
        <v>-5.9591822484550638E-2</v>
      </c>
      <c r="AQ5" s="125">
        <f t="shared" si="0"/>
        <v>3.6888696071777805E-2</v>
      </c>
      <c r="AR5" s="125">
        <f t="shared" si="0"/>
        <v>-7.2636781811599271E-2</v>
      </c>
      <c r="AS5" s="125">
        <f t="shared" si="0"/>
        <v>2.6599365266344543E-2</v>
      </c>
      <c r="AT5" s="125">
        <f t="shared" si="0"/>
        <v>-1.4492337930422372E-2</v>
      </c>
      <c r="AU5" s="125">
        <f t="shared" si="0"/>
        <v>-5.7865470285825116E-2</v>
      </c>
      <c r="AV5" s="125">
        <f t="shared" si="0"/>
        <v>9.3391405762714985E-3</v>
      </c>
      <c r="AW5" s="125">
        <f t="shared" si="0"/>
        <v>-1.4083147413016084E-2</v>
      </c>
      <c r="AX5" s="125">
        <f t="shared" si="0"/>
        <v>-1.8266591931471399E-2</v>
      </c>
      <c r="AY5" s="125">
        <f t="shared" si="0"/>
        <v>-2.6337163252387885E-3</v>
      </c>
      <c r="AZ5" s="125">
        <f t="shared" si="0"/>
        <v>-2.5968865334346503E-2</v>
      </c>
      <c r="BA5" s="124"/>
      <c r="BB5" s="124"/>
    </row>
    <row r="6" spans="1:54" s="115" customFormat="1" ht="22.5" customHeight="1" x14ac:dyDescent="0.25">
      <c r="B6" s="121"/>
      <c r="C6" s="81" t="s">
        <v>0</v>
      </c>
      <c r="D6" s="83">
        <v>85.448316900000009</v>
      </c>
      <c r="E6" s="83">
        <v>81.038624229999996</v>
      </c>
      <c r="F6" s="83">
        <v>81.94059433000001</v>
      </c>
      <c r="G6" s="83">
        <v>84.875003890000002</v>
      </c>
      <c r="H6" s="83">
        <v>78.077151319999999</v>
      </c>
      <c r="I6" s="83">
        <v>84.794819239999995</v>
      </c>
      <c r="J6" s="83">
        <v>70.331483940000012</v>
      </c>
      <c r="K6" s="83">
        <v>66.366456479999997</v>
      </c>
      <c r="L6" s="83">
        <v>65.764657799999995</v>
      </c>
      <c r="M6" s="83">
        <v>59.926113049999998</v>
      </c>
      <c r="N6" s="83">
        <v>61.868792540000001</v>
      </c>
      <c r="O6" s="83">
        <v>69.471004090000008</v>
      </c>
      <c r="P6" s="83">
        <v>67.820371639999991</v>
      </c>
      <c r="Q6" s="83">
        <v>68.344346919999992</v>
      </c>
      <c r="R6" s="83">
        <v>67.851459419999998</v>
      </c>
      <c r="S6" s="83">
        <v>39.721742069428707</v>
      </c>
      <c r="AF6" s="24"/>
      <c r="AL6" s="124" t="s">
        <v>324</v>
      </c>
      <c r="AM6" s="125">
        <f>+E64/D64-1</f>
        <v>1.7654567349361105E-3</v>
      </c>
      <c r="AN6" s="125">
        <f t="shared" ref="AN6:AZ6" si="1">+F64/E64-1</f>
        <v>-2.0181165722872096E-2</v>
      </c>
      <c r="AO6" s="125">
        <f t="shared" si="1"/>
        <v>-3.007658667740154E-2</v>
      </c>
      <c r="AP6" s="125">
        <f t="shared" si="1"/>
        <v>-9.168282647292858E-2</v>
      </c>
      <c r="AQ6" s="125">
        <f t="shared" si="1"/>
        <v>3.4656941465315949E-2</v>
      </c>
      <c r="AR6" s="125">
        <f t="shared" si="1"/>
        <v>-8.0578743561616539E-2</v>
      </c>
      <c r="AS6" s="125">
        <f t="shared" si="1"/>
        <v>4.8604895703425077E-2</v>
      </c>
      <c r="AT6" s="125">
        <f t="shared" si="1"/>
        <v>-2.7006035346564539E-2</v>
      </c>
      <c r="AU6" s="125">
        <f t="shared" si="1"/>
        <v>-8.9188508037968295E-2</v>
      </c>
      <c r="AV6" s="125">
        <f t="shared" si="1"/>
        <v>-2.8998755377395158E-2</v>
      </c>
      <c r="AW6" s="125">
        <f t="shared" si="1"/>
        <v>-5.6441002954120134E-2</v>
      </c>
      <c r="AX6" s="125">
        <f t="shared" si="1"/>
        <v>-3.7415734089146224E-2</v>
      </c>
      <c r="AY6" s="125">
        <f t="shared" si="1"/>
        <v>-9.5780387193130645E-3</v>
      </c>
      <c r="AZ6" s="125">
        <f t="shared" si="1"/>
        <v>-4.5429581924436579E-2</v>
      </c>
      <c r="BA6" s="124"/>
      <c r="BB6" s="124"/>
    </row>
    <row r="7" spans="1:54" s="24" customFormat="1" ht="22.5" customHeight="1" x14ac:dyDescent="0.25">
      <c r="B7" s="81"/>
      <c r="C7" s="81" t="s">
        <v>5</v>
      </c>
      <c r="D7" s="83">
        <v>37.920098660000001</v>
      </c>
      <c r="E7" s="83">
        <v>41.240761620000001</v>
      </c>
      <c r="F7" s="83">
        <v>38.882051560000001</v>
      </c>
      <c r="G7" s="83">
        <v>36.328963510000001</v>
      </c>
      <c r="H7" s="83">
        <v>29.850521959999998</v>
      </c>
      <c r="I7" s="83">
        <v>30.941729169999999</v>
      </c>
      <c r="J7" s="83">
        <v>30.710929319999998</v>
      </c>
      <c r="K7" s="83">
        <v>38.959769819999998</v>
      </c>
      <c r="L7" s="83">
        <v>37.276114410000005</v>
      </c>
      <c r="M7" s="83">
        <v>30.156985690000003</v>
      </c>
      <c r="N7" s="83">
        <v>23.891550129999999</v>
      </c>
      <c r="O7" s="83">
        <v>11.72942273</v>
      </c>
      <c r="P7" s="83">
        <v>9.5200804100000003</v>
      </c>
      <c r="Q7" s="83">
        <v>7.8810167399999997</v>
      </c>
      <c r="R7" s="83">
        <v>5.6202717199999999</v>
      </c>
      <c r="S7" s="83">
        <v>3.2902311244338511</v>
      </c>
      <c r="AF7" s="115"/>
      <c r="AI7" s="115"/>
      <c r="AL7" s="25"/>
      <c r="AM7" s="25"/>
      <c r="AN7" s="25"/>
      <c r="AO7" s="25"/>
      <c r="AP7" s="25"/>
      <c r="AQ7" s="25"/>
      <c r="AR7" s="25"/>
      <c r="AS7" s="25"/>
      <c r="AT7" s="25"/>
      <c r="AU7" s="25"/>
      <c r="AV7" s="25"/>
      <c r="AW7" s="25"/>
      <c r="AX7" s="25"/>
      <c r="AY7" s="25"/>
      <c r="AZ7" s="25"/>
      <c r="BA7" s="25"/>
      <c r="BB7" s="25"/>
    </row>
    <row r="8" spans="1:54" s="24" customFormat="1" ht="22.5" customHeight="1" x14ac:dyDescent="0.25">
      <c r="B8" s="81"/>
      <c r="C8" s="81" t="s">
        <v>1</v>
      </c>
      <c r="D8" s="83">
        <v>21.270140510000001</v>
      </c>
      <c r="E8" s="83">
        <v>19.662983310000001</v>
      </c>
      <c r="F8" s="83">
        <v>16.42547497</v>
      </c>
      <c r="G8" s="83">
        <v>13.678166520000001</v>
      </c>
      <c r="H8" s="83">
        <v>18.007353389999999</v>
      </c>
      <c r="I8" s="83">
        <v>16.194056839999998</v>
      </c>
      <c r="J8" s="83">
        <v>17.976601879999997</v>
      </c>
      <c r="K8" s="83">
        <v>18.347965429999999</v>
      </c>
      <c r="L8" s="83">
        <v>18.400607839999999</v>
      </c>
      <c r="M8" s="83">
        <v>16.613111289999999</v>
      </c>
      <c r="N8" s="83">
        <v>18.33232907</v>
      </c>
      <c r="O8" s="83">
        <v>18.692225959999998</v>
      </c>
      <c r="P8" s="83">
        <v>18.330094629999998</v>
      </c>
      <c r="Q8" s="83">
        <v>17.039999950000002</v>
      </c>
      <c r="R8" s="83">
        <v>14.71438056</v>
      </c>
      <c r="S8" s="83">
        <v>8.6141231789548431</v>
      </c>
      <c r="AF8" s="115"/>
      <c r="AL8" s="25"/>
      <c r="AM8" s="25"/>
      <c r="AN8" s="25"/>
      <c r="AO8" s="25"/>
      <c r="AP8" s="25"/>
      <c r="AQ8" s="25"/>
      <c r="AR8" s="25"/>
      <c r="AS8" s="25"/>
      <c r="AT8" s="25"/>
      <c r="AU8" s="25"/>
      <c r="AV8" s="25"/>
      <c r="AW8" s="25"/>
      <c r="AX8" s="25"/>
      <c r="AY8" s="25"/>
      <c r="AZ8" s="25"/>
      <c r="BA8" s="25"/>
      <c r="BB8" s="25"/>
    </row>
    <row r="9" spans="1:54" s="24" customFormat="1" ht="22.5" customHeight="1" x14ac:dyDescent="0.25">
      <c r="B9" s="81"/>
      <c r="C9" s="81" t="s">
        <v>6</v>
      </c>
      <c r="D9" s="83">
        <v>0.42329199999999995</v>
      </c>
      <c r="E9" s="83">
        <v>0.39499800000000002</v>
      </c>
      <c r="F9" s="83">
        <v>0.43662200000000001</v>
      </c>
      <c r="G9" s="83">
        <v>0.44212599999999996</v>
      </c>
      <c r="H9" s="83">
        <v>0.44960800000000001</v>
      </c>
      <c r="I9" s="83">
        <v>0.30882600000000004</v>
      </c>
      <c r="J9" s="83">
        <v>0.48942599999999997</v>
      </c>
      <c r="K9" s="83">
        <v>0.45666000000000001</v>
      </c>
      <c r="L9" s="83">
        <v>0.40428599999999998</v>
      </c>
      <c r="M9" s="83">
        <v>0.50636800000000004</v>
      </c>
      <c r="N9" s="83">
        <v>0.541628</v>
      </c>
      <c r="O9" s="83">
        <v>0.46354000000000001</v>
      </c>
      <c r="P9" s="83">
        <v>0.50981874999999999</v>
      </c>
      <c r="Q9" s="83">
        <v>0.45699126000000001</v>
      </c>
      <c r="R9" s="83">
        <v>0.49600738999999999</v>
      </c>
      <c r="S9" s="83">
        <v>0.29037367476731174</v>
      </c>
      <c r="AF9" s="115"/>
      <c r="AL9" s="25"/>
      <c r="AM9" s="25"/>
      <c r="AN9" s="25"/>
      <c r="AO9" s="25"/>
      <c r="AP9" s="25"/>
      <c r="AQ9" s="25"/>
      <c r="AR9" s="25"/>
      <c r="AS9" s="25"/>
      <c r="AT9" s="25"/>
      <c r="AU9" s="25"/>
      <c r="AV9" s="25"/>
      <c r="AW9" s="25"/>
      <c r="AX9" s="25"/>
      <c r="AY9" s="25"/>
      <c r="AZ9" s="25"/>
      <c r="BA9" s="25"/>
      <c r="BB9" s="25"/>
    </row>
    <row r="10" spans="1:54" s="24" customFormat="1" ht="22.5" customHeight="1" x14ac:dyDescent="0.25">
      <c r="B10" s="81"/>
      <c r="C10" s="81" t="s">
        <v>7</v>
      </c>
      <c r="D10" s="83">
        <v>3.8566951199999999</v>
      </c>
      <c r="E10" s="83">
        <v>3.9640484000000002</v>
      </c>
      <c r="F10" s="83">
        <v>4.1870534600000004</v>
      </c>
      <c r="G10" s="83">
        <v>5.2934401900000001</v>
      </c>
      <c r="H10" s="83">
        <v>5.8271172699999996</v>
      </c>
      <c r="I10" s="83">
        <v>6.5722474000000002</v>
      </c>
      <c r="J10" s="83">
        <v>6.9267968499999997</v>
      </c>
      <c r="K10" s="83">
        <v>7.2587122499999994</v>
      </c>
      <c r="L10" s="83">
        <v>8.1984760800000007</v>
      </c>
      <c r="M10" s="83">
        <v>9.5523672399999988</v>
      </c>
      <c r="N10" s="83">
        <v>10.82553794</v>
      </c>
      <c r="O10" s="83">
        <v>12.00954632</v>
      </c>
      <c r="P10" s="83">
        <v>12.414147910000001</v>
      </c>
      <c r="Q10" s="83">
        <v>13.94348317</v>
      </c>
      <c r="R10" s="83">
        <v>14.886249390000001</v>
      </c>
      <c r="S10" s="83">
        <v>8.7147389857980819</v>
      </c>
      <c r="AL10" s="25"/>
      <c r="AM10" s="25"/>
      <c r="AN10" s="25"/>
      <c r="AO10" s="25"/>
      <c r="AP10" s="25"/>
      <c r="AQ10" s="25"/>
      <c r="AR10" s="25"/>
      <c r="AS10" s="25"/>
      <c r="AT10" s="25"/>
      <c r="AU10" s="25"/>
      <c r="AV10" s="25"/>
      <c r="AW10" s="25"/>
      <c r="AX10" s="25"/>
      <c r="AY10" s="25"/>
      <c r="AZ10" s="25"/>
      <c r="BA10" s="25"/>
      <c r="BB10" s="25"/>
    </row>
    <row r="11" spans="1:54" s="24" customFormat="1" ht="22.5" customHeight="1" x14ac:dyDescent="0.25">
      <c r="B11" s="81"/>
      <c r="C11" s="126" t="s">
        <v>18</v>
      </c>
      <c r="D11" s="83">
        <v>0.25043199999999999</v>
      </c>
      <c r="E11" s="83">
        <v>0.36429600000000006</v>
      </c>
      <c r="F11" s="83">
        <v>0.45476800000000001</v>
      </c>
      <c r="G11" s="83">
        <v>0.613954</v>
      </c>
      <c r="H11" s="83">
        <v>0.7998860000000001</v>
      </c>
      <c r="I11" s="83">
        <v>0.88803600000000005</v>
      </c>
      <c r="J11" s="83">
        <v>1.393802</v>
      </c>
      <c r="K11" s="83">
        <v>1.823286</v>
      </c>
      <c r="L11" s="83">
        <v>2.615002</v>
      </c>
      <c r="M11" s="83">
        <v>3.0971180000000005</v>
      </c>
      <c r="N11" s="83">
        <v>4.1114880000000005</v>
      </c>
      <c r="O11" s="83">
        <v>4.0999639999999999</v>
      </c>
      <c r="P11" s="83">
        <v>5.2914533200000005</v>
      </c>
      <c r="Q11" s="83">
        <v>6.0407751199999993</v>
      </c>
      <c r="R11" s="83">
        <v>6.6516077400000002</v>
      </c>
      <c r="S11" s="83">
        <v>3.8939979958252109</v>
      </c>
      <c r="AL11" s="25"/>
      <c r="AM11" s="25"/>
      <c r="AN11" s="25"/>
      <c r="AO11" s="25"/>
      <c r="AP11" s="25"/>
      <c r="AQ11" s="25"/>
      <c r="AR11" s="25"/>
      <c r="AS11" s="25"/>
      <c r="AT11" s="25"/>
      <c r="AU11" s="25"/>
      <c r="AV11" s="25"/>
      <c r="AW11" s="25"/>
      <c r="AX11" s="25"/>
      <c r="AY11" s="25"/>
      <c r="AZ11" s="25"/>
      <c r="BA11" s="25"/>
      <c r="BB11" s="25"/>
    </row>
    <row r="12" spans="1:54" s="24" customFormat="1" ht="27" customHeight="1" x14ac:dyDescent="0.25">
      <c r="A12" s="23"/>
      <c r="B12" s="77"/>
      <c r="C12" s="78" t="s">
        <v>19</v>
      </c>
      <c r="D12" s="79">
        <v>0.74574886999994305</v>
      </c>
      <c r="E12" s="79">
        <v>0.68353151000005141</v>
      </c>
      <c r="F12" s="79">
        <v>0.49415811999998027</v>
      </c>
      <c r="G12" s="79">
        <v>0.97831193999999755</v>
      </c>
      <c r="H12" s="79">
        <v>0.28009647000001792</v>
      </c>
      <c r="I12" s="79">
        <v>0.26780723999999623</v>
      </c>
      <c r="J12" s="79">
        <v>0.57902132000000961</v>
      </c>
      <c r="K12" s="79">
        <v>1.0673192900000288</v>
      </c>
      <c r="L12" s="79">
        <v>1.2901736299999982</v>
      </c>
      <c r="M12" s="79">
        <v>1.8153275699999654</v>
      </c>
      <c r="N12" s="79">
        <v>1.8667601699999921</v>
      </c>
      <c r="O12" s="79">
        <v>1.5780915200000152</v>
      </c>
      <c r="P12" s="79">
        <v>1.3225483800000575</v>
      </c>
      <c r="Q12" s="79">
        <v>1.6975812399999768</v>
      </c>
      <c r="R12" s="79">
        <v>1.8759896500000366</v>
      </c>
      <c r="S12" s="79">
        <v>1.0982457509271257</v>
      </c>
      <c r="T12" s="23"/>
      <c r="AL12" s="25"/>
      <c r="AM12" s="25"/>
      <c r="AN12" s="25"/>
      <c r="AO12" s="25"/>
      <c r="AP12" s="25"/>
      <c r="AQ12" s="25"/>
      <c r="AR12" s="25"/>
      <c r="AS12" s="25"/>
      <c r="AT12" s="25"/>
      <c r="AU12" s="25"/>
      <c r="AV12" s="25"/>
      <c r="AW12" s="25"/>
      <c r="AX12" s="25"/>
      <c r="AY12" s="25"/>
      <c r="AZ12" s="25"/>
      <c r="BA12" s="25"/>
      <c r="BB12" s="25"/>
    </row>
    <row r="13" spans="1:54" s="18" customFormat="1" ht="36" customHeight="1" x14ac:dyDescent="0.25">
      <c r="A13" s="17"/>
      <c r="B13" s="191" t="s">
        <v>257</v>
      </c>
      <c r="C13" s="191"/>
      <c r="D13" s="80">
        <v>150.57177242</v>
      </c>
      <c r="E13" s="80">
        <v>147.97259082000002</v>
      </c>
      <c r="F13" s="80">
        <v>144.25140992000001</v>
      </c>
      <c r="G13" s="80">
        <v>143.55931346</v>
      </c>
      <c r="H13" s="80">
        <v>133.96689863</v>
      </c>
      <c r="I13" s="80">
        <v>139.51686963999998</v>
      </c>
      <c r="J13" s="80">
        <v>127.52820299000001</v>
      </c>
      <c r="K13" s="80">
        <v>130.27997740000001</v>
      </c>
      <c r="L13" s="80">
        <v>131.53676806000001</v>
      </c>
      <c r="M13" s="80">
        <v>124.15196904</v>
      </c>
      <c r="N13" s="80">
        <v>128.15891883</v>
      </c>
      <c r="O13" s="80">
        <v>130.14352176</v>
      </c>
      <c r="P13" s="80">
        <v>128.54910404999998</v>
      </c>
      <c r="Q13" s="80">
        <v>129.61480623</v>
      </c>
      <c r="R13" s="80">
        <v>127.63805001</v>
      </c>
      <c r="S13" s="80">
        <v>100</v>
      </c>
      <c r="T13" s="17"/>
      <c r="AA13" s="19"/>
      <c r="AB13" s="19"/>
      <c r="AC13" s="19"/>
      <c r="AD13" s="19"/>
      <c r="AE13" s="19"/>
      <c r="AI13" s="14"/>
      <c r="AL13" s="21"/>
      <c r="AM13" s="21"/>
      <c r="AN13" s="21"/>
      <c r="AO13" s="21"/>
      <c r="AP13" s="21"/>
      <c r="AQ13" s="21"/>
      <c r="AR13" s="21"/>
      <c r="AS13" s="21"/>
      <c r="AT13" s="21"/>
      <c r="AU13" s="21"/>
      <c r="AV13" s="21"/>
      <c r="AW13" s="21"/>
      <c r="AX13" s="21"/>
      <c r="AY13" s="21"/>
      <c r="AZ13" s="21"/>
      <c r="BA13" s="21"/>
      <c r="BB13" s="21"/>
    </row>
    <row r="14" spans="1:54" s="24" customFormat="1" ht="22.5" customHeight="1" x14ac:dyDescent="0.25">
      <c r="B14" s="81"/>
      <c r="C14" s="81" t="s">
        <v>4</v>
      </c>
      <c r="D14" s="83">
        <v>63.164610800000005</v>
      </c>
      <c r="E14" s="83">
        <v>62.933169900000003</v>
      </c>
      <c r="F14" s="83">
        <v>61.250158799999994</v>
      </c>
      <c r="G14" s="83">
        <v>58.160752500000001</v>
      </c>
      <c r="H14" s="83">
        <v>55.432570500000004</v>
      </c>
      <c r="I14" s="83">
        <v>55.407153000000001</v>
      </c>
      <c r="J14" s="83">
        <v>53.2540476</v>
      </c>
      <c r="K14" s="83">
        <v>52.318973899999996</v>
      </c>
      <c r="L14" s="83">
        <v>51.583970999999998</v>
      </c>
      <c r="M14" s="83">
        <v>52.013243799999998</v>
      </c>
      <c r="N14" s="83">
        <v>54.031513099999998</v>
      </c>
      <c r="O14" s="83">
        <v>55.315231699999998</v>
      </c>
      <c r="P14" s="83">
        <v>55.292231690000001</v>
      </c>
      <c r="Q14" s="83">
        <v>54.46959674</v>
      </c>
      <c r="R14" s="83">
        <v>53.365457300000003</v>
      </c>
      <c r="S14" s="83">
        <v>41.809991061301083</v>
      </c>
      <c r="AL14" s="25"/>
      <c r="AM14" s="25"/>
      <c r="AN14" s="25"/>
      <c r="AO14" s="25"/>
      <c r="AP14" s="25"/>
      <c r="AQ14" s="25"/>
      <c r="AR14" s="25"/>
      <c r="AS14" s="25"/>
      <c r="AT14" s="25"/>
      <c r="AU14" s="25"/>
      <c r="AV14" s="25"/>
      <c r="AW14" s="25"/>
      <c r="AX14" s="25"/>
      <c r="AY14" s="25"/>
      <c r="AZ14" s="25"/>
      <c r="BA14" s="25"/>
      <c r="BB14" s="25"/>
    </row>
    <row r="15" spans="1:54" s="115" customFormat="1" ht="22.5" customHeight="1" x14ac:dyDescent="0.25">
      <c r="B15" s="121"/>
      <c r="C15" s="81" t="s">
        <v>0</v>
      </c>
      <c r="D15" s="83">
        <v>50.443248730000001</v>
      </c>
      <c r="E15" s="83">
        <v>48.017347170000001</v>
      </c>
      <c r="F15" s="83">
        <v>45.766371929999998</v>
      </c>
      <c r="G15" s="83">
        <v>46.966640549999994</v>
      </c>
      <c r="H15" s="83">
        <v>42.891371749999998</v>
      </c>
      <c r="I15" s="83">
        <v>47.150227839999999</v>
      </c>
      <c r="J15" s="83">
        <v>38.881863889999998</v>
      </c>
      <c r="K15" s="83">
        <v>42.362901279999996</v>
      </c>
      <c r="L15" s="83">
        <v>42.832392179999999</v>
      </c>
      <c r="M15" s="83">
        <v>36.057509230000001</v>
      </c>
      <c r="N15" s="83">
        <v>38.248149859999998</v>
      </c>
      <c r="O15" s="83">
        <v>39.534649100000003</v>
      </c>
      <c r="P15" s="83">
        <v>38.302647660000005</v>
      </c>
      <c r="Q15" s="83">
        <v>39.773616619999999</v>
      </c>
      <c r="R15" s="83">
        <v>39.219338889999996</v>
      </c>
      <c r="S15" s="83">
        <v>30.726996289059024</v>
      </c>
      <c r="AF15" s="24"/>
      <c r="AG15" s="24"/>
      <c r="AH15" s="24"/>
      <c r="AI15" s="24"/>
      <c r="AL15" s="124"/>
      <c r="AM15" s="124"/>
      <c r="AN15" s="124"/>
      <c r="AO15" s="124"/>
      <c r="AP15" s="124"/>
      <c r="AQ15" s="124"/>
      <c r="AR15" s="124"/>
      <c r="AS15" s="124"/>
      <c r="AT15" s="124"/>
      <c r="AU15" s="124"/>
      <c r="AV15" s="124"/>
      <c r="AW15" s="124"/>
      <c r="AX15" s="124"/>
      <c r="AY15" s="124"/>
      <c r="AZ15" s="124"/>
      <c r="BA15" s="124"/>
      <c r="BB15" s="124"/>
    </row>
    <row r="16" spans="1:54" s="24" customFormat="1" ht="22.5" customHeight="1" x14ac:dyDescent="0.25">
      <c r="B16" s="81"/>
      <c r="C16" s="81" t="s">
        <v>5</v>
      </c>
      <c r="D16" s="83">
        <v>5.0189743399999998</v>
      </c>
      <c r="E16" s="83">
        <v>5.2519024600000002</v>
      </c>
      <c r="F16" s="83">
        <v>5.4136549699999996</v>
      </c>
      <c r="G16" s="83">
        <v>5.4292395899999999</v>
      </c>
      <c r="H16" s="83">
        <v>4.3685979500000007</v>
      </c>
      <c r="I16" s="83">
        <v>4.5009406299999997</v>
      </c>
      <c r="J16" s="83">
        <v>4.1453335899999999</v>
      </c>
      <c r="K16" s="83">
        <v>4.2558190500000004</v>
      </c>
      <c r="L16" s="83">
        <v>5.2592532600000004</v>
      </c>
      <c r="M16" s="83">
        <v>5.2003517199999996</v>
      </c>
      <c r="N16" s="83">
        <v>4.7518086300000002</v>
      </c>
      <c r="O16" s="83">
        <v>3.64774121</v>
      </c>
      <c r="P16" s="83">
        <v>3.38767481</v>
      </c>
      <c r="Q16" s="83">
        <v>3.1627228000000001</v>
      </c>
      <c r="R16" s="83">
        <v>2.8723037199999997</v>
      </c>
      <c r="S16" s="83">
        <v>2.2503506750337885</v>
      </c>
      <c r="X16" s="127"/>
      <c r="AF16" s="128"/>
      <c r="AI16" s="115"/>
      <c r="AL16" s="25"/>
      <c r="AM16" s="25"/>
      <c r="AN16" s="25"/>
      <c r="AO16" s="25"/>
      <c r="AP16" s="25"/>
      <c r="AQ16" s="25"/>
      <c r="AR16" s="25"/>
      <c r="AS16" s="25"/>
      <c r="AT16" s="25"/>
      <c r="AU16" s="25"/>
      <c r="AV16" s="25"/>
      <c r="AW16" s="25"/>
      <c r="AX16" s="25"/>
      <c r="AY16" s="25"/>
      <c r="AZ16" s="25"/>
      <c r="BA16" s="25"/>
      <c r="BB16" s="25"/>
    </row>
    <row r="17" spans="1:54" s="24" customFormat="1" ht="22.5" customHeight="1" x14ac:dyDescent="0.25">
      <c r="B17" s="81"/>
      <c r="C17" s="81" t="s">
        <v>9</v>
      </c>
      <c r="D17" s="83">
        <v>29.986049999999999</v>
      </c>
      <c r="E17" s="83">
        <v>29.689693999999999</v>
      </c>
      <c r="F17" s="83">
        <v>29.382416000000003</v>
      </c>
      <c r="G17" s="83">
        <v>29.396691999999998</v>
      </c>
      <c r="H17" s="83">
        <v>27.670241999999998</v>
      </c>
      <c r="I17" s="83">
        <v>28.291162</v>
      </c>
      <c r="J17" s="83">
        <v>27.346968</v>
      </c>
      <c r="K17" s="83">
        <v>27.381970000000003</v>
      </c>
      <c r="L17" s="83">
        <v>27.206788</v>
      </c>
      <c r="M17" s="83">
        <v>26.052668000000001</v>
      </c>
      <c r="N17" s="83">
        <v>26.105730000000001</v>
      </c>
      <c r="O17" s="83">
        <v>26.135743999999999</v>
      </c>
      <c r="P17" s="83">
        <v>25.858738519999999</v>
      </c>
      <c r="Q17" s="83">
        <v>25.85837849</v>
      </c>
      <c r="R17" s="83">
        <v>25.394006910000002</v>
      </c>
      <c r="S17" s="83">
        <v>19.895326595799975</v>
      </c>
      <c r="X17" s="127"/>
      <c r="AF17" s="128"/>
      <c r="AG17" s="115"/>
      <c r="AH17" s="115"/>
      <c r="AL17" s="25"/>
      <c r="AM17" s="25"/>
      <c r="AN17" s="25"/>
      <c r="AO17" s="25"/>
      <c r="AP17" s="25"/>
      <c r="AQ17" s="25"/>
      <c r="AR17" s="25"/>
      <c r="AS17" s="25"/>
      <c r="AT17" s="25"/>
      <c r="AU17" s="25"/>
      <c r="AV17" s="25"/>
      <c r="AW17" s="25"/>
      <c r="AX17" s="25"/>
      <c r="AY17" s="25"/>
      <c r="AZ17" s="25"/>
      <c r="BA17" s="25"/>
      <c r="BB17" s="25"/>
    </row>
    <row r="18" spans="1:54" s="24" customFormat="1" ht="22.5" customHeight="1" x14ac:dyDescent="0.25">
      <c r="B18" s="81"/>
      <c r="C18" s="81" t="s">
        <v>10</v>
      </c>
      <c r="D18" s="83">
        <v>1.2981497500000001</v>
      </c>
      <c r="E18" s="83">
        <v>1.2818601799999998</v>
      </c>
      <c r="F18" s="83">
        <v>1.38365805</v>
      </c>
      <c r="G18" s="83">
        <v>1.4958459</v>
      </c>
      <c r="H18" s="83">
        <v>1.2403241700000001</v>
      </c>
      <c r="I18" s="83">
        <v>1.3051002900000002</v>
      </c>
      <c r="J18" s="83">
        <v>1.2494960100000001</v>
      </c>
      <c r="K18" s="83">
        <v>1.2688428599999999</v>
      </c>
      <c r="L18" s="83">
        <v>1.24111237</v>
      </c>
      <c r="M18" s="83">
        <v>1.2051176800000001</v>
      </c>
      <c r="N18" s="83">
        <v>1.35521102</v>
      </c>
      <c r="O18" s="83">
        <v>1.3491442300000001</v>
      </c>
      <c r="P18" s="83">
        <v>1.3794981900000001</v>
      </c>
      <c r="Q18" s="83">
        <v>1.37540544</v>
      </c>
      <c r="R18" s="83">
        <v>1.3716978200000001</v>
      </c>
      <c r="S18" s="83">
        <v>1.0746778252194642</v>
      </c>
      <c r="AF18" s="128"/>
      <c r="AL18" s="25"/>
      <c r="AM18" s="25"/>
      <c r="AN18" s="25"/>
      <c r="AO18" s="25"/>
      <c r="AP18" s="25"/>
      <c r="AQ18" s="25"/>
      <c r="AR18" s="25"/>
      <c r="AS18" s="25"/>
      <c r="AT18" s="25"/>
      <c r="AU18" s="25"/>
      <c r="AV18" s="25"/>
      <c r="AW18" s="25"/>
      <c r="AX18" s="25"/>
      <c r="AY18" s="25"/>
      <c r="AZ18" s="25"/>
      <c r="BA18" s="25"/>
      <c r="BB18" s="25"/>
    </row>
    <row r="19" spans="1:54" s="24" customFormat="1" ht="27" customHeight="1" x14ac:dyDescent="0.25">
      <c r="B19" s="81"/>
      <c r="C19" s="82" t="s">
        <v>7</v>
      </c>
      <c r="D19" s="83">
        <v>0.6607388099999999</v>
      </c>
      <c r="E19" s="83">
        <v>0.79861711999999996</v>
      </c>
      <c r="F19" s="83">
        <v>1.0551501599999999</v>
      </c>
      <c r="G19" s="83">
        <v>2.1101429299999999</v>
      </c>
      <c r="H19" s="83">
        <v>2.3637922699999998</v>
      </c>
      <c r="I19" s="83">
        <v>2.8622858899999999</v>
      </c>
      <c r="J19" s="83">
        <v>2.6504939100000002</v>
      </c>
      <c r="K19" s="83">
        <v>2.6914703200000001</v>
      </c>
      <c r="L19" s="83">
        <v>3.4132512499999996</v>
      </c>
      <c r="M19" s="83">
        <v>3.6230786300000002</v>
      </c>
      <c r="N19" s="83">
        <v>3.66650622</v>
      </c>
      <c r="O19" s="83">
        <v>4.1610115299999997</v>
      </c>
      <c r="P19" s="83">
        <v>4.3283131700000004</v>
      </c>
      <c r="Q19" s="83">
        <v>4.9750861400000002</v>
      </c>
      <c r="R19" s="83">
        <v>5.4152453600000001</v>
      </c>
      <c r="S19" s="83">
        <v>4.2426575457520181</v>
      </c>
      <c r="AL19" s="25"/>
      <c r="AM19" s="25"/>
      <c r="AN19" s="25"/>
      <c r="AO19" s="25"/>
      <c r="AP19" s="25"/>
      <c r="AQ19" s="25"/>
      <c r="AR19" s="25"/>
      <c r="AS19" s="25"/>
      <c r="AT19" s="25"/>
      <c r="AU19" s="25"/>
      <c r="AV19" s="25"/>
      <c r="AW19" s="25"/>
      <c r="AX19" s="25"/>
      <c r="AY19" s="25"/>
      <c r="AZ19" s="25"/>
      <c r="BA19" s="25"/>
      <c r="BB19" s="25"/>
    </row>
    <row r="20" spans="1:54" s="18" customFormat="1" ht="36" customHeight="1" x14ac:dyDescent="0.25">
      <c r="A20" s="17"/>
      <c r="B20" s="191" t="s">
        <v>258</v>
      </c>
      <c r="C20" s="191"/>
      <c r="D20" s="80">
        <v>34.258616000000004</v>
      </c>
      <c r="E20" s="80">
        <v>34.166338000000003</v>
      </c>
      <c r="F20" s="80">
        <v>34.127379999999995</v>
      </c>
      <c r="G20" s="80">
        <v>33.447034000000002</v>
      </c>
      <c r="H20" s="80">
        <v>32.401015999999998</v>
      </c>
      <c r="I20" s="80">
        <v>32.858105999999999</v>
      </c>
      <c r="J20" s="80">
        <v>31.646623999999999</v>
      </c>
      <c r="K20" s="80">
        <v>31.293594000000002</v>
      </c>
      <c r="L20" s="80">
        <v>30.812939999999998</v>
      </c>
      <c r="M20" s="80">
        <v>29.076599999999999</v>
      </c>
      <c r="N20" s="80">
        <v>29.143335999999998</v>
      </c>
      <c r="O20" s="80">
        <v>29.179886</v>
      </c>
      <c r="P20" s="80">
        <v>29.09692154</v>
      </c>
      <c r="Q20" s="80">
        <v>28.642652500000001</v>
      </c>
      <c r="R20" s="80">
        <v>27.852406050000003</v>
      </c>
      <c r="S20" s="80">
        <v>100</v>
      </c>
      <c r="T20" s="17"/>
      <c r="Y20" s="26"/>
      <c r="AA20" s="19"/>
      <c r="AB20" s="19"/>
      <c r="AC20" s="19"/>
      <c r="AD20" s="19"/>
      <c r="AE20" s="19"/>
      <c r="AI20" s="14"/>
      <c r="AL20" s="21"/>
      <c r="AM20" s="21"/>
      <c r="AN20" s="21"/>
      <c r="AO20" s="21"/>
      <c r="AP20" s="21"/>
      <c r="AQ20" s="21"/>
      <c r="AR20" s="21"/>
      <c r="AS20" s="21"/>
      <c r="AT20" s="21"/>
      <c r="AU20" s="21"/>
      <c r="AV20" s="21"/>
      <c r="AW20" s="21"/>
      <c r="AX20" s="21"/>
      <c r="AY20" s="21"/>
      <c r="AZ20" s="21"/>
      <c r="BA20" s="21"/>
      <c r="BB20" s="21"/>
    </row>
    <row r="21" spans="1:54" s="24" customFormat="1" ht="22.5" customHeight="1" x14ac:dyDescent="0.25">
      <c r="B21" s="81"/>
      <c r="C21" s="81" t="s">
        <v>4</v>
      </c>
      <c r="D21" s="83">
        <v>0.45915400000000001</v>
      </c>
      <c r="E21" s="83">
        <v>0.5309640000000001</v>
      </c>
      <c r="F21" s="83">
        <v>0.43421399999999999</v>
      </c>
      <c r="G21" s="83">
        <v>0.5769740000000001</v>
      </c>
      <c r="H21" s="83">
        <v>0.51557000000000008</v>
      </c>
      <c r="I21" s="83">
        <v>0.41323000000000004</v>
      </c>
      <c r="J21" s="83">
        <v>0.26823399999999997</v>
      </c>
      <c r="K21" s="83">
        <v>0.24871199999999999</v>
      </c>
      <c r="L21" s="83">
        <v>0.177762</v>
      </c>
      <c r="M21" s="83">
        <v>0.16503399999999999</v>
      </c>
      <c r="N21" s="83">
        <v>0.17518199999999998</v>
      </c>
      <c r="O21" s="83">
        <v>0.16245400000000002</v>
      </c>
      <c r="P21" s="83">
        <v>0.13884674000000002</v>
      </c>
      <c r="Q21" s="83">
        <v>8.9618300000000012E-2</v>
      </c>
      <c r="R21" s="83">
        <v>8.279062999999999E-2</v>
      </c>
      <c r="S21" s="83">
        <v>0.29724767709969524</v>
      </c>
      <c r="AL21" s="25"/>
      <c r="AM21" s="25"/>
      <c r="AN21" s="25"/>
      <c r="AO21" s="25"/>
      <c r="AP21" s="25"/>
      <c r="AQ21" s="25"/>
      <c r="AR21" s="25"/>
      <c r="AS21" s="25"/>
      <c r="AT21" s="25"/>
      <c r="AU21" s="25"/>
      <c r="AV21" s="25"/>
      <c r="AW21" s="25"/>
      <c r="AX21" s="25"/>
      <c r="AY21" s="25"/>
      <c r="AZ21" s="25"/>
      <c r="BA21" s="25"/>
      <c r="BB21" s="25"/>
    </row>
    <row r="22" spans="1:54" s="115" customFormat="1" ht="22.5" customHeight="1" x14ac:dyDescent="0.25">
      <c r="B22" s="121"/>
      <c r="C22" s="81" t="s">
        <v>0</v>
      </c>
      <c r="D22" s="83">
        <v>13.127040000000001</v>
      </c>
      <c r="E22" s="83">
        <v>12.111208000000001</v>
      </c>
      <c r="F22" s="83">
        <v>14.258198</v>
      </c>
      <c r="G22" s="83">
        <v>15.154834000000001</v>
      </c>
      <c r="H22" s="83">
        <v>14.318914000000001</v>
      </c>
      <c r="I22" s="83">
        <v>15.106244</v>
      </c>
      <c r="J22" s="83">
        <v>12.598914000000001</v>
      </c>
      <c r="K22" s="83">
        <v>8.6146200000000004</v>
      </c>
      <c r="L22" s="83">
        <v>8.2424979999999994</v>
      </c>
      <c r="M22" s="83">
        <v>8.6767980000000016</v>
      </c>
      <c r="N22" s="83">
        <v>8.5892499999999998</v>
      </c>
      <c r="O22" s="83">
        <v>12.328616</v>
      </c>
      <c r="P22" s="83">
        <v>11.76014052</v>
      </c>
      <c r="Q22" s="83">
        <v>11.3288324</v>
      </c>
      <c r="R22" s="83">
        <v>11.437644519999999</v>
      </c>
      <c r="S22" s="83">
        <v>41.065193791399565</v>
      </c>
      <c r="AL22" s="124"/>
      <c r="AM22" s="124"/>
      <c r="AN22" s="124"/>
      <c r="AO22" s="124"/>
      <c r="AP22" s="124"/>
      <c r="AQ22" s="124"/>
      <c r="AR22" s="124"/>
      <c r="AS22" s="124"/>
      <c r="AT22" s="124"/>
      <c r="AU22" s="124"/>
      <c r="AV22" s="124"/>
      <c r="AW22" s="124"/>
      <c r="AX22" s="124"/>
      <c r="AY22" s="124"/>
      <c r="AZ22" s="124"/>
      <c r="BA22" s="124"/>
      <c r="BB22" s="124"/>
    </row>
    <row r="23" spans="1:54" s="24" customFormat="1" ht="22.5" customHeight="1" x14ac:dyDescent="0.25">
      <c r="B23" s="81"/>
      <c r="C23" s="81" t="s">
        <v>5</v>
      </c>
      <c r="D23" s="83">
        <v>11.724896000000001</v>
      </c>
      <c r="E23" s="83">
        <v>12.941280000000001</v>
      </c>
      <c r="F23" s="83">
        <v>11.824226000000001</v>
      </c>
      <c r="G23" s="83">
        <v>10.81622</v>
      </c>
      <c r="H23" s="83">
        <v>8.9824419999999989</v>
      </c>
      <c r="I23" s="83">
        <v>9.3507800000000003</v>
      </c>
      <c r="J23" s="83">
        <v>9.4123559999999991</v>
      </c>
      <c r="K23" s="83">
        <v>12.391482</v>
      </c>
      <c r="L23" s="83">
        <v>11.324308</v>
      </c>
      <c r="M23" s="83">
        <v>8.7414699999999996</v>
      </c>
      <c r="N23" s="83">
        <v>6.6188180000000001</v>
      </c>
      <c r="O23" s="83">
        <v>2.7034959999999999</v>
      </c>
      <c r="P23" s="83">
        <v>2.00244008</v>
      </c>
      <c r="Q23" s="83">
        <v>1.4942906499999999</v>
      </c>
      <c r="R23" s="83">
        <v>0.60902076000000005</v>
      </c>
      <c r="S23" s="83">
        <v>2.1866001770428736</v>
      </c>
      <c r="AL23" s="25"/>
      <c r="AM23" s="25"/>
      <c r="AN23" s="25"/>
      <c r="AO23" s="25"/>
      <c r="AP23" s="25"/>
      <c r="AQ23" s="25"/>
      <c r="AR23" s="25"/>
      <c r="AS23" s="25"/>
      <c r="AT23" s="25"/>
      <c r="AU23" s="25"/>
      <c r="AV23" s="25"/>
      <c r="AW23" s="25"/>
      <c r="AX23" s="25"/>
      <c r="AY23" s="25"/>
      <c r="AZ23" s="25"/>
      <c r="BA23" s="25"/>
      <c r="BB23" s="25"/>
    </row>
    <row r="24" spans="1:54" s="24" customFormat="1" ht="22.5" customHeight="1" x14ac:dyDescent="0.25">
      <c r="B24" s="81"/>
      <c r="C24" s="81" t="s">
        <v>1</v>
      </c>
      <c r="D24" s="83">
        <v>7.0191480000000004</v>
      </c>
      <c r="E24" s="83">
        <v>6.4887860000000002</v>
      </c>
      <c r="F24" s="83">
        <v>5.4204080000000001</v>
      </c>
      <c r="G24" s="83">
        <v>4.5137960000000001</v>
      </c>
      <c r="H24" s="83">
        <v>5.9424279999999996</v>
      </c>
      <c r="I24" s="83">
        <v>5.3440399999999997</v>
      </c>
      <c r="J24" s="83">
        <v>5.9322799999999996</v>
      </c>
      <c r="K24" s="83">
        <v>6.0548299999999999</v>
      </c>
      <c r="L24" s="83">
        <v>6.0722019999999999</v>
      </c>
      <c r="M24" s="83">
        <v>5.4823280000000008</v>
      </c>
      <c r="N24" s="83">
        <v>6.0496699999999999</v>
      </c>
      <c r="O24" s="83">
        <v>6.1684359999999998</v>
      </c>
      <c r="P24" s="83">
        <v>6.0489326400000003</v>
      </c>
      <c r="Q24" s="83">
        <v>5.6232012899999999</v>
      </c>
      <c r="R24" s="83">
        <v>4.85574672</v>
      </c>
      <c r="S24" s="83">
        <v>17.433850099998811</v>
      </c>
      <c r="AL24" s="25"/>
      <c r="AM24" s="25"/>
      <c r="AN24" s="25"/>
      <c r="AO24" s="25"/>
      <c r="AP24" s="25"/>
      <c r="AQ24" s="25"/>
      <c r="AR24" s="25"/>
      <c r="AS24" s="25"/>
      <c r="AT24" s="25"/>
      <c r="AU24" s="25"/>
      <c r="AV24" s="25"/>
      <c r="AW24" s="25"/>
      <c r="AX24" s="25"/>
      <c r="AY24" s="25"/>
      <c r="AZ24" s="25"/>
      <c r="BA24" s="25"/>
      <c r="BB24" s="25"/>
    </row>
    <row r="25" spans="1:54" s="24" customFormat="1" ht="22.5" customHeight="1" x14ac:dyDescent="0.25">
      <c r="B25" s="81"/>
      <c r="C25" s="81" t="s">
        <v>6</v>
      </c>
      <c r="D25" s="83">
        <v>0.67527200000000009</v>
      </c>
      <c r="E25" s="83">
        <v>0.726356</v>
      </c>
      <c r="F25" s="83">
        <v>0.76849599999999996</v>
      </c>
      <c r="G25" s="83">
        <v>0.79377999999999993</v>
      </c>
      <c r="H25" s="83">
        <v>0.76651800000000003</v>
      </c>
      <c r="I25" s="83">
        <v>0.57972599999999996</v>
      </c>
      <c r="J25" s="83">
        <v>0.73934199999999994</v>
      </c>
      <c r="K25" s="83">
        <v>0.71173600000000004</v>
      </c>
      <c r="L25" s="83">
        <v>0.65403</v>
      </c>
      <c r="M25" s="83">
        <v>0.75430600000000003</v>
      </c>
      <c r="N25" s="83">
        <v>0.77718200000000004</v>
      </c>
      <c r="O25" s="83">
        <v>0.71801400000000004</v>
      </c>
      <c r="P25" s="83">
        <v>0.75681332999999995</v>
      </c>
      <c r="Q25" s="83">
        <v>0.67667675999999999</v>
      </c>
      <c r="R25" s="83">
        <v>0.65109488000000004</v>
      </c>
      <c r="S25" s="83">
        <v>2.3376611659013209</v>
      </c>
      <c r="AL25" s="25"/>
      <c r="AM25" s="25"/>
      <c r="AN25" s="25"/>
      <c r="AO25" s="25"/>
      <c r="AP25" s="25"/>
      <c r="AQ25" s="25"/>
      <c r="AR25" s="25"/>
      <c r="AS25" s="25"/>
      <c r="AT25" s="25"/>
      <c r="AU25" s="25"/>
      <c r="AV25" s="25"/>
      <c r="AW25" s="25"/>
      <c r="AX25" s="25"/>
      <c r="AY25" s="25"/>
      <c r="AZ25" s="25"/>
      <c r="BA25" s="25"/>
      <c r="BB25" s="25"/>
    </row>
    <row r="26" spans="1:54" s="24" customFormat="1" ht="22.5" customHeight="1" x14ac:dyDescent="0.25">
      <c r="B26" s="81"/>
      <c r="C26" s="81" t="s">
        <v>7</v>
      </c>
      <c r="D26" s="83">
        <v>1.0026740000000001</v>
      </c>
      <c r="E26" s="83">
        <v>1.0034479999999999</v>
      </c>
      <c r="F26" s="83">
        <v>0.9670700000000001</v>
      </c>
      <c r="G26" s="83">
        <v>0.97747600000000001</v>
      </c>
      <c r="H26" s="83">
        <v>1.075172</v>
      </c>
      <c r="I26" s="83">
        <v>1.175878</v>
      </c>
      <c r="J26" s="83">
        <v>1.3016099999999999</v>
      </c>
      <c r="K26" s="83">
        <v>1.4485840000000001</v>
      </c>
      <c r="L26" s="83">
        <v>1.7267080000000001</v>
      </c>
      <c r="M26" s="83">
        <v>2.1593739999999997</v>
      </c>
      <c r="N26" s="83">
        <v>2.821574</v>
      </c>
      <c r="O26" s="83">
        <v>2.9989059999999998</v>
      </c>
      <c r="P26" s="83">
        <v>3.0979342299999999</v>
      </c>
      <c r="Q26" s="83">
        <v>3.3884582300000003</v>
      </c>
      <c r="R26" s="83">
        <v>3.5633941399999998</v>
      </c>
      <c r="S26" s="83">
        <v>12.793846727651017</v>
      </c>
      <c r="AL26" s="25"/>
      <c r="AM26" s="25"/>
      <c r="AN26" s="25"/>
      <c r="AO26" s="25"/>
      <c r="AP26" s="25"/>
      <c r="AQ26" s="25"/>
      <c r="AR26" s="25"/>
      <c r="AS26" s="25"/>
      <c r="AT26" s="25"/>
      <c r="AU26" s="25"/>
      <c r="AV26" s="25"/>
      <c r="AW26" s="25"/>
      <c r="AX26" s="25"/>
      <c r="AY26" s="25"/>
      <c r="AZ26" s="25"/>
      <c r="BA26" s="25"/>
      <c r="BB26" s="25"/>
    </row>
    <row r="27" spans="1:54" s="24" customFormat="1" ht="22.5" customHeight="1" x14ac:dyDescent="0.25">
      <c r="B27" s="81"/>
      <c r="C27" s="81" t="s">
        <v>8</v>
      </c>
      <c r="D27" s="83">
        <v>0.24974399999999999</v>
      </c>
      <c r="E27" s="83">
        <v>0.36335000000000001</v>
      </c>
      <c r="F27" s="83">
        <v>0.45356400000000002</v>
      </c>
      <c r="G27" s="83">
        <v>0.61249199999999993</v>
      </c>
      <c r="H27" s="83">
        <v>0.79816600000000004</v>
      </c>
      <c r="I27" s="83">
        <v>0.88459600000000005</v>
      </c>
      <c r="J27" s="83">
        <v>1.3728180000000001</v>
      </c>
      <c r="K27" s="83">
        <v>1.7068420000000002</v>
      </c>
      <c r="L27" s="83">
        <v>2.442142</v>
      </c>
      <c r="M27" s="83">
        <v>2.7484740000000003</v>
      </c>
      <c r="N27" s="83">
        <v>3.4636499999999999</v>
      </c>
      <c r="O27" s="83">
        <v>3.204618</v>
      </c>
      <c r="P27" s="83">
        <v>4.3003145000000007</v>
      </c>
      <c r="Q27" s="83">
        <v>4.9302814099999992</v>
      </c>
      <c r="R27" s="83">
        <v>5.5567269900000005</v>
      </c>
      <c r="S27" s="83">
        <v>19.950617479957355</v>
      </c>
      <c r="AL27" s="25"/>
      <c r="AM27" s="25"/>
      <c r="AN27" s="25"/>
      <c r="AO27" s="25"/>
      <c r="AP27" s="25"/>
      <c r="AQ27" s="25"/>
      <c r="AR27" s="25"/>
      <c r="AS27" s="25"/>
      <c r="AT27" s="25"/>
      <c r="AU27" s="25"/>
      <c r="AV27" s="25"/>
      <c r="AW27" s="25"/>
      <c r="AX27" s="25"/>
      <c r="AY27" s="25"/>
      <c r="AZ27" s="25"/>
      <c r="BA27" s="25"/>
      <c r="BB27" s="25"/>
    </row>
    <row r="28" spans="1:54" s="24" customFormat="1" ht="22.5" customHeight="1" x14ac:dyDescent="0.25">
      <c r="B28" s="81"/>
      <c r="C28" s="81" t="s">
        <v>3</v>
      </c>
      <c r="D28" s="83">
        <v>6.8799999999999992E-4</v>
      </c>
      <c r="E28" s="83">
        <v>9.459999999999999E-4</v>
      </c>
      <c r="F28" s="83">
        <v>1.204E-3</v>
      </c>
      <c r="G28" s="83">
        <v>1.462E-3</v>
      </c>
      <c r="H28" s="83">
        <v>1.72E-3</v>
      </c>
      <c r="I28" s="83">
        <v>3.4399999999999999E-3</v>
      </c>
      <c r="J28" s="83">
        <v>2.0984000000000003E-2</v>
      </c>
      <c r="K28" s="83">
        <v>0.11644400000000001</v>
      </c>
      <c r="L28" s="83">
        <v>0.17286000000000001</v>
      </c>
      <c r="M28" s="83">
        <v>0.34864400000000001</v>
      </c>
      <c r="N28" s="83">
        <v>0.64783799999999991</v>
      </c>
      <c r="O28" s="83">
        <v>0.89534599999999998</v>
      </c>
      <c r="P28" s="83">
        <v>0.99113881999999998</v>
      </c>
      <c r="Q28" s="83">
        <v>1.1104937099999999</v>
      </c>
      <c r="R28" s="83">
        <v>1.09488075</v>
      </c>
      <c r="S28" s="83">
        <v>3.9310095796912305</v>
      </c>
      <c r="AL28" s="25"/>
      <c r="AM28" s="25"/>
      <c r="AN28" s="25"/>
      <c r="AO28" s="25"/>
      <c r="AP28" s="25"/>
      <c r="AQ28" s="25"/>
      <c r="AR28" s="25"/>
      <c r="AS28" s="25"/>
      <c r="AT28" s="25"/>
      <c r="AU28" s="25"/>
      <c r="AV28" s="25"/>
      <c r="AW28" s="25"/>
      <c r="AX28" s="25"/>
      <c r="AY28" s="25"/>
      <c r="AZ28" s="25"/>
      <c r="BA28" s="25"/>
      <c r="BB28" s="25"/>
    </row>
    <row r="29" spans="1:54" s="24" customFormat="1" ht="27" customHeight="1" x14ac:dyDescent="0.25">
      <c r="B29" s="81"/>
      <c r="C29" s="82" t="s">
        <v>18</v>
      </c>
      <c r="D29" s="83">
        <v>7.1054273576010019E-15</v>
      </c>
      <c r="E29" s="83">
        <v>7.1054273576010019E-15</v>
      </c>
      <c r="F29" s="83">
        <v>-7.1054273576010019E-15</v>
      </c>
      <c r="G29" s="83">
        <v>0</v>
      </c>
      <c r="H29" s="83">
        <v>8.5999999996033694E-5</v>
      </c>
      <c r="I29" s="83">
        <v>1.7199999999917281E-4</v>
      </c>
      <c r="J29" s="83">
        <v>8.6000000003139121E-5</v>
      </c>
      <c r="K29" s="83">
        <v>3.4400000000189834E-4</v>
      </c>
      <c r="L29" s="83">
        <v>4.2999999999793204E-4</v>
      </c>
      <c r="M29" s="83">
        <v>1.7199999999206739E-4</v>
      </c>
      <c r="N29" s="83">
        <v>1.7199999999917281E-4</v>
      </c>
      <c r="O29" s="83">
        <v>-3.5527136788005009E-15</v>
      </c>
      <c r="P29" s="83">
        <v>3.6068000000000211E-4</v>
      </c>
      <c r="Q29" s="83">
        <v>7.9975000000231944E-4</v>
      </c>
      <c r="R29" s="83">
        <v>1.1066600000013693E-3</v>
      </c>
      <c r="S29" s="83">
        <v>3.9733012581201011E-3</v>
      </c>
      <c r="AL29" s="25"/>
      <c r="AM29" s="25"/>
      <c r="AN29" s="25"/>
      <c r="AO29" s="25"/>
      <c r="AP29" s="25"/>
      <c r="AQ29" s="25"/>
      <c r="AR29" s="25"/>
      <c r="AS29" s="25"/>
      <c r="AT29" s="25"/>
      <c r="AU29" s="25"/>
      <c r="AV29" s="25"/>
      <c r="AW29" s="25"/>
      <c r="AX29" s="25"/>
      <c r="AY29" s="25"/>
      <c r="AZ29" s="25"/>
      <c r="BA29" s="25"/>
      <c r="BB29" s="25"/>
    </row>
    <row r="30" spans="1:54" s="18" customFormat="1" ht="36" customHeight="1" x14ac:dyDescent="0.25">
      <c r="A30" s="17"/>
      <c r="B30" s="191" t="s">
        <v>259</v>
      </c>
      <c r="C30" s="191"/>
      <c r="D30" s="80">
        <v>150.57177242</v>
      </c>
      <c r="E30" s="80">
        <v>147.97259082000002</v>
      </c>
      <c r="F30" s="80">
        <v>144.25140992000001</v>
      </c>
      <c r="G30" s="80">
        <v>143.55931346</v>
      </c>
      <c r="H30" s="80">
        <v>133.96689863</v>
      </c>
      <c r="I30" s="80">
        <v>139.51686963999998</v>
      </c>
      <c r="J30" s="80">
        <v>127.52820299000001</v>
      </c>
      <c r="K30" s="80">
        <v>130.27997740000001</v>
      </c>
      <c r="L30" s="80">
        <v>131.53676806000001</v>
      </c>
      <c r="M30" s="80">
        <v>124.15196904</v>
      </c>
      <c r="N30" s="80">
        <v>128.15891883</v>
      </c>
      <c r="O30" s="80">
        <v>130.14352176</v>
      </c>
      <c r="P30" s="80">
        <v>128.54910404999998</v>
      </c>
      <c r="Q30" s="80">
        <v>129.61480623</v>
      </c>
      <c r="R30" s="80">
        <v>127.63805001</v>
      </c>
      <c r="S30" s="80">
        <v>100</v>
      </c>
      <c r="T30" s="17"/>
      <c r="AA30" s="19"/>
      <c r="AB30" s="19"/>
      <c r="AC30" s="19"/>
      <c r="AD30" s="19"/>
      <c r="AE30" s="19"/>
      <c r="AI30" s="14"/>
      <c r="AL30" s="21"/>
      <c r="AM30" s="21"/>
      <c r="AN30" s="21"/>
      <c r="AO30" s="21"/>
      <c r="AP30" s="21"/>
      <c r="AQ30" s="21"/>
      <c r="AR30" s="21"/>
      <c r="AS30" s="21"/>
      <c r="AT30" s="21"/>
      <c r="AU30" s="21"/>
      <c r="AV30" s="21"/>
      <c r="AW30" s="21"/>
      <c r="AX30" s="21"/>
      <c r="AY30" s="21"/>
      <c r="AZ30" s="21"/>
      <c r="BA30" s="21"/>
      <c r="BB30" s="21"/>
    </row>
    <row r="31" spans="1:54" s="115" customFormat="1" ht="22.5" customHeight="1" x14ac:dyDescent="0.25">
      <c r="A31" s="120"/>
      <c r="B31" s="121"/>
      <c r="C31" s="81" t="s">
        <v>11</v>
      </c>
      <c r="D31" s="83">
        <v>32.78715304</v>
      </c>
      <c r="E31" s="83">
        <v>32.2391468</v>
      </c>
      <c r="F31" s="83">
        <v>31.748966970000001</v>
      </c>
      <c r="G31" s="83">
        <v>31.160786569999999</v>
      </c>
      <c r="H31" s="83">
        <v>26.308129400000002</v>
      </c>
      <c r="I31" s="83">
        <v>27.25589853</v>
      </c>
      <c r="J31" s="83">
        <v>25.504955300000002</v>
      </c>
      <c r="K31" s="83">
        <v>25.170670099999999</v>
      </c>
      <c r="L31" s="83">
        <v>25.786102809999999</v>
      </c>
      <c r="M31" s="83">
        <v>24.93711927</v>
      </c>
      <c r="N31" s="83">
        <v>24.930052889999999</v>
      </c>
      <c r="O31" s="83">
        <v>23.945013110000001</v>
      </c>
      <c r="P31" s="83">
        <v>24.125683000000002</v>
      </c>
      <c r="Q31" s="83">
        <v>23.884915410000001</v>
      </c>
      <c r="R31" s="83">
        <v>23.344267950000003</v>
      </c>
      <c r="S31" s="83">
        <v>18.289426975867354</v>
      </c>
      <c r="AL31" s="124"/>
      <c r="AM31" s="124"/>
      <c r="AN31" s="124"/>
      <c r="AO31" s="124"/>
      <c r="AP31" s="124"/>
      <c r="AQ31" s="124"/>
      <c r="AR31" s="124"/>
      <c r="AS31" s="124"/>
      <c r="AT31" s="124"/>
      <c r="AU31" s="124"/>
      <c r="AV31" s="124"/>
      <c r="AW31" s="124"/>
      <c r="AX31" s="124"/>
      <c r="AY31" s="124"/>
      <c r="AZ31" s="124"/>
      <c r="BA31" s="124"/>
      <c r="BB31" s="124"/>
    </row>
    <row r="32" spans="1:54" s="24" customFormat="1" ht="22.5" customHeight="1" x14ac:dyDescent="0.25">
      <c r="B32" s="81"/>
      <c r="C32" s="81" t="s">
        <v>20</v>
      </c>
      <c r="D32" s="83">
        <v>42.725462180000001</v>
      </c>
      <c r="E32" s="83">
        <v>43.314298130000005</v>
      </c>
      <c r="F32" s="83">
        <v>43.665823439999997</v>
      </c>
      <c r="G32" s="83">
        <v>41.863667200000002</v>
      </c>
      <c r="H32" s="83">
        <v>40.569231419999994</v>
      </c>
      <c r="I32" s="83">
        <v>40.190529690000005</v>
      </c>
      <c r="J32" s="83">
        <v>39.60101865</v>
      </c>
      <c r="K32" s="83">
        <v>39.251925819999997</v>
      </c>
      <c r="L32" s="83">
        <v>39.095554720000003</v>
      </c>
      <c r="M32" s="83">
        <v>39.708328899999998</v>
      </c>
      <c r="N32" s="83">
        <v>40.480926369999999</v>
      </c>
      <c r="O32" s="83">
        <v>41.37457062</v>
      </c>
      <c r="P32" s="83">
        <v>41.45337293</v>
      </c>
      <c r="Q32" s="83">
        <v>41.342425739999996</v>
      </c>
      <c r="R32" s="83">
        <v>40.812607759999999</v>
      </c>
      <c r="S32" s="83">
        <v>31.975267372701538</v>
      </c>
      <c r="AL32" s="25"/>
      <c r="AM32" s="25"/>
      <c r="AN32" s="25"/>
      <c r="AO32" s="25"/>
      <c r="AP32" s="25"/>
      <c r="AQ32" s="25"/>
      <c r="AR32" s="25"/>
      <c r="AS32" s="25"/>
      <c r="AT32" s="25"/>
      <c r="AU32" s="25"/>
      <c r="AV32" s="25"/>
      <c r="AW32" s="25"/>
      <c r="AX32" s="25"/>
      <c r="AY32" s="25"/>
      <c r="AZ32" s="25"/>
      <c r="BA32" s="25"/>
      <c r="BB32" s="25"/>
    </row>
    <row r="33" spans="1:54" s="24" customFormat="1" ht="27" customHeight="1" x14ac:dyDescent="0.25">
      <c r="B33" s="81"/>
      <c r="C33" s="82" t="s">
        <v>12</v>
      </c>
      <c r="D33" s="83">
        <v>62.860646670000001</v>
      </c>
      <c r="E33" s="83">
        <v>60.723445099999999</v>
      </c>
      <c r="F33" s="83">
        <v>58.76653649</v>
      </c>
      <c r="G33" s="83">
        <v>61.01302665</v>
      </c>
      <c r="H33" s="83">
        <v>58.149674060000002</v>
      </c>
      <c r="I33" s="83">
        <v>62.94644778</v>
      </c>
      <c r="J33" s="83">
        <v>53.705970579999999</v>
      </c>
      <c r="K33" s="83">
        <v>57.93671106</v>
      </c>
      <c r="L33" s="83">
        <v>58.69873853</v>
      </c>
      <c r="M33" s="83">
        <v>51.503385309999999</v>
      </c>
      <c r="N33" s="83">
        <v>54.151605480000001</v>
      </c>
      <c r="O33" s="83">
        <v>55.901052819999997</v>
      </c>
      <c r="P33" s="83">
        <v>54.071077930000001</v>
      </c>
      <c r="Q33" s="83">
        <v>55.45092855</v>
      </c>
      <c r="R33" s="83">
        <v>54.656053199999995</v>
      </c>
      <c r="S33" s="83">
        <v>42.821128335725817</v>
      </c>
      <c r="AL33" s="25"/>
      <c r="AM33" s="25"/>
      <c r="AN33" s="25"/>
      <c r="AO33" s="25"/>
      <c r="AP33" s="25"/>
      <c r="AQ33" s="25"/>
      <c r="AR33" s="25"/>
      <c r="AS33" s="25"/>
      <c r="AT33" s="25"/>
      <c r="AU33" s="25"/>
      <c r="AV33" s="25"/>
      <c r="AW33" s="25"/>
      <c r="AX33" s="25"/>
      <c r="AY33" s="25"/>
      <c r="AZ33" s="25"/>
      <c r="BA33" s="25"/>
      <c r="BB33" s="25"/>
    </row>
    <row r="34" spans="1:54" s="18" customFormat="1" ht="36" customHeight="1" x14ac:dyDescent="0.2">
      <c r="A34" s="17"/>
      <c r="B34" s="191" t="s">
        <v>260</v>
      </c>
      <c r="C34" s="191"/>
      <c r="D34" s="80">
        <v>63.164610800000005</v>
      </c>
      <c r="E34" s="80">
        <v>62.933169900000003</v>
      </c>
      <c r="F34" s="80">
        <v>61.250158799999994</v>
      </c>
      <c r="G34" s="80">
        <v>58.160752500000001</v>
      </c>
      <c r="H34" s="80">
        <v>55.432570500000004</v>
      </c>
      <c r="I34" s="80">
        <v>55.407153000000001</v>
      </c>
      <c r="J34" s="80">
        <v>53.2540476</v>
      </c>
      <c r="K34" s="80">
        <v>52.318973899999996</v>
      </c>
      <c r="L34" s="80">
        <v>51.583970999999998</v>
      </c>
      <c r="M34" s="80">
        <v>52.013243799999998</v>
      </c>
      <c r="N34" s="80">
        <v>54.031513099999998</v>
      </c>
      <c r="O34" s="80">
        <v>55.315231699999998</v>
      </c>
      <c r="P34" s="80">
        <v>55.292231690000001</v>
      </c>
      <c r="Q34" s="80">
        <v>54.46959674</v>
      </c>
      <c r="R34" s="80">
        <v>53.365457300000003</v>
      </c>
      <c r="S34" s="80">
        <v>100</v>
      </c>
      <c r="T34" s="17"/>
      <c r="Z34" s="20"/>
      <c r="AA34" s="19"/>
      <c r="AB34" s="19"/>
      <c r="AC34" s="19"/>
      <c r="AD34" s="19"/>
      <c r="AE34" s="19"/>
      <c r="AI34" s="14"/>
      <c r="AL34" s="21"/>
      <c r="AM34" s="21"/>
      <c r="AN34" s="21"/>
      <c r="AO34" s="21"/>
      <c r="AP34" s="21"/>
      <c r="AQ34" s="21"/>
      <c r="AR34" s="21"/>
      <c r="AS34" s="21"/>
      <c r="AT34" s="21"/>
      <c r="AU34" s="21"/>
      <c r="AV34" s="21"/>
      <c r="AW34" s="21"/>
      <c r="AX34" s="21"/>
      <c r="AY34" s="21"/>
      <c r="AZ34" s="21"/>
      <c r="BA34" s="21"/>
      <c r="BB34" s="21"/>
    </row>
    <row r="35" spans="1:54" s="115" customFormat="1" ht="22.5" customHeight="1" x14ac:dyDescent="0.25">
      <c r="B35" s="121"/>
      <c r="C35" s="81" t="s">
        <v>11</v>
      </c>
      <c r="D35" s="83">
        <v>5.8583162</v>
      </c>
      <c r="E35" s="83">
        <v>5.6611400999999999</v>
      </c>
      <c r="F35" s="83">
        <v>5.9530520999999998</v>
      </c>
      <c r="G35" s="83">
        <v>5.4467001000000002</v>
      </c>
      <c r="H35" s="83">
        <v>4.7964926999999999</v>
      </c>
      <c r="I35" s="83">
        <v>4.9370438999999999</v>
      </c>
      <c r="J35" s="83">
        <v>4.0996148000000003</v>
      </c>
      <c r="K35" s="83">
        <v>4.1513523999999995</v>
      </c>
      <c r="L35" s="83">
        <v>3.6628263000000003</v>
      </c>
      <c r="M35" s="83">
        <v>3.6507792000000001</v>
      </c>
      <c r="N35" s="83">
        <v>3.7972443999999999</v>
      </c>
      <c r="O35" s="83">
        <v>3.8951619000000002</v>
      </c>
      <c r="P35" s="83">
        <v>3.8926210299999999</v>
      </c>
      <c r="Q35" s="83">
        <v>3.5459824800000002</v>
      </c>
      <c r="R35" s="83">
        <v>3.5200143400000004</v>
      </c>
      <c r="S35" s="83">
        <v>6.5960539234430957</v>
      </c>
      <c r="AL35" s="124"/>
      <c r="AM35" s="124"/>
      <c r="AN35" s="124"/>
      <c r="AO35" s="124"/>
      <c r="AP35" s="124"/>
      <c r="AQ35" s="124"/>
      <c r="AR35" s="124"/>
      <c r="AS35" s="124"/>
      <c r="AT35" s="124"/>
      <c r="AU35" s="124"/>
      <c r="AV35" s="124"/>
      <c r="AW35" s="124"/>
      <c r="AX35" s="124"/>
      <c r="AY35" s="124"/>
      <c r="AZ35" s="124"/>
      <c r="BA35" s="124"/>
      <c r="BB35" s="124"/>
    </row>
    <row r="36" spans="1:54" s="24" customFormat="1" ht="22.5" customHeight="1" x14ac:dyDescent="0.25">
      <c r="B36" s="81"/>
      <c r="C36" s="81" t="s">
        <v>20</v>
      </c>
      <c r="D36" s="83">
        <v>42.305444600000001</v>
      </c>
      <c r="E36" s="83">
        <v>42.778309</v>
      </c>
      <c r="F36" s="83">
        <v>42.965071600000002</v>
      </c>
      <c r="G36" s="83">
        <v>40.7152593</v>
      </c>
      <c r="H36" s="83">
        <v>39.2225301</v>
      </c>
      <c r="I36" s="83">
        <v>38.678820000000002</v>
      </c>
      <c r="J36" s="83">
        <v>38.167511599999997</v>
      </c>
      <c r="K36" s="83">
        <v>37.962056400000002</v>
      </c>
      <c r="L36" s="83">
        <v>37.689342799999999</v>
      </c>
      <c r="M36" s="83">
        <v>38.145049899999997</v>
      </c>
      <c r="N36" s="83">
        <v>39.151954100000005</v>
      </c>
      <c r="O36" s="83">
        <v>40.016666999999998</v>
      </c>
      <c r="P36" s="83">
        <v>40.099254789999996</v>
      </c>
      <c r="Q36" s="83">
        <v>39.623596890000002</v>
      </c>
      <c r="R36" s="83">
        <v>38.734921059999998</v>
      </c>
      <c r="S36" s="83">
        <v>72.584257719834056</v>
      </c>
      <c r="AL36" s="25"/>
      <c r="AM36" s="25"/>
      <c r="AN36" s="25"/>
      <c r="AO36" s="25"/>
      <c r="AP36" s="25"/>
      <c r="AQ36" s="25"/>
      <c r="AR36" s="25"/>
      <c r="AS36" s="25"/>
      <c r="AT36" s="25"/>
      <c r="AU36" s="25"/>
      <c r="AV36" s="25"/>
      <c r="AW36" s="25"/>
      <c r="AX36" s="25"/>
      <c r="AY36" s="25"/>
      <c r="AZ36" s="25"/>
      <c r="BA36" s="25"/>
      <c r="BB36" s="25"/>
    </row>
    <row r="37" spans="1:54" s="24" customFormat="1" ht="27" customHeight="1" x14ac:dyDescent="0.25">
      <c r="B37" s="81"/>
      <c r="C37" s="82" t="s">
        <v>12</v>
      </c>
      <c r="D37" s="83">
        <v>4.1641489999999992</v>
      </c>
      <c r="E37" s="83">
        <v>4.1576804000000003</v>
      </c>
      <c r="F37" s="83">
        <v>3.7996501999999999</v>
      </c>
      <c r="G37" s="83">
        <v>3.8555277000000001</v>
      </c>
      <c r="H37" s="83">
        <v>3.6976274000000005</v>
      </c>
      <c r="I37" s="83">
        <v>4.0584290000000003</v>
      </c>
      <c r="J37" s="83">
        <v>3.4548528999999997</v>
      </c>
      <c r="K37" s="83">
        <v>3.4244125000000003</v>
      </c>
      <c r="L37" s="83">
        <v>3.5264039</v>
      </c>
      <c r="M37" s="83">
        <v>3.5695167999999997</v>
      </c>
      <c r="N37" s="83">
        <v>3.7102983000000003</v>
      </c>
      <c r="O37" s="83">
        <v>3.8015140000000001</v>
      </c>
      <c r="P37" s="83">
        <v>3.7482697800000002</v>
      </c>
      <c r="Q37" s="83">
        <v>3.76039206</v>
      </c>
      <c r="R37" s="83">
        <v>3.6834493700000004</v>
      </c>
      <c r="S37" s="83">
        <v>6.9023101391094048</v>
      </c>
      <c r="AL37" s="25"/>
      <c r="AM37" s="25"/>
      <c r="AN37" s="25"/>
      <c r="AO37" s="25"/>
      <c r="AP37" s="25"/>
      <c r="AQ37" s="25"/>
      <c r="AR37" s="25"/>
      <c r="AS37" s="25"/>
      <c r="AT37" s="25"/>
      <c r="AU37" s="25"/>
      <c r="AV37" s="25"/>
      <c r="AW37" s="25"/>
      <c r="AX37" s="25"/>
      <c r="AY37" s="25"/>
      <c r="AZ37" s="25"/>
      <c r="BA37" s="25"/>
      <c r="BB37" s="25"/>
    </row>
    <row r="38" spans="1:54" s="18" customFormat="1" ht="36" customHeight="1" x14ac:dyDescent="0.25">
      <c r="A38" s="17"/>
      <c r="B38" s="191" t="s">
        <v>261</v>
      </c>
      <c r="C38" s="191"/>
      <c r="D38" s="80">
        <v>50.443248730000001</v>
      </c>
      <c r="E38" s="80">
        <v>48.017347170000001</v>
      </c>
      <c r="F38" s="80">
        <v>45.766371929999998</v>
      </c>
      <c r="G38" s="80">
        <v>46.966640549999994</v>
      </c>
      <c r="H38" s="80">
        <v>42.891371749999998</v>
      </c>
      <c r="I38" s="80">
        <v>47.150227839999999</v>
      </c>
      <c r="J38" s="80">
        <v>38.881863889999998</v>
      </c>
      <c r="K38" s="80">
        <v>42.362901279999996</v>
      </c>
      <c r="L38" s="80">
        <v>42.832392179999999</v>
      </c>
      <c r="M38" s="80">
        <v>36.057509230000001</v>
      </c>
      <c r="N38" s="80">
        <v>38.248149859999998</v>
      </c>
      <c r="O38" s="80">
        <v>39.534649100000003</v>
      </c>
      <c r="P38" s="80">
        <v>38.302647660000005</v>
      </c>
      <c r="Q38" s="80">
        <v>39.773616619999999</v>
      </c>
      <c r="R38" s="80">
        <v>39.219338889999996</v>
      </c>
      <c r="S38" s="80">
        <v>100</v>
      </c>
      <c r="T38" s="17"/>
      <c r="Y38" s="26"/>
      <c r="AA38" s="19"/>
      <c r="AB38" s="19"/>
      <c r="AC38" s="19"/>
      <c r="AD38" s="19"/>
      <c r="AE38" s="19"/>
      <c r="AI38" s="14"/>
      <c r="AL38" s="21"/>
      <c r="AM38" s="21"/>
      <c r="AN38" s="21"/>
      <c r="AO38" s="21"/>
      <c r="AP38" s="21"/>
      <c r="AQ38" s="21"/>
      <c r="AR38" s="21"/>
      <c r="AS38" s="21"/>
      <c r="AT38" s="21"/>
      <c r="AU38" s="21"/>
      <c r="AV38" s="21"/>
      <c r="AW38" s="21"/>
      <c r="AX38" s="21"/>
      <c r="AY38" s="21"/>
      <c r="AZ38" s="21"/>
      <c r="BA38" s="21"/>
      <c r="BB38" s="21"/>
    </row>
    <row r="39" spans="1:54" s="115" customFormat="1" ht="22.5" customHeight="1" x14ac:dyDescent="0.25">
      <c r="B39" s="121"/>
      <c r="C39" s="81" t="s">
        <v>11</v>
      </c>
      <c r="D39" s="83">
        <v>11.716106980000001</v>
      </c>
      <c r="E39" s="83">
        <v>11.19365382</v>
      </c>
      <c r="F39" s="83">
        <v>10.321721050000001</v>
      </c>
      <c r="G39" s="83">
        <v>9.9223753499999994</v>
      </c>
      <c r="H39" s="83">
        <v>8.2722709699999992</v>
      </c>
      <c r="I39" s="83">
        <v>8.4660797900000002</v>
      </c>
      <c r="J39" s="83">
        <v>8.0661100500000007</v>
      </c>
      <c r="K39" s="83">
        <v>7.8924896000000002</v>
      </c>
      <c r="L39" s="83">
        <v>8.0725676499999999</v>
      </c>
      <c r="M39" s="83">
        <v>7.6296956800000002</v>
      </c>
      <c r="N39" s="83">
        <v>7.5916793100000008</v>
      </c>
      <c r="O39" s="83">
        <v>7.5540294899999996</v>
      </c>
      <c r="P39" s="83">
        <v>7.7681557199999993</v>
      </c>
      <c r="Q39" s="83">
        <v>7.9275025800000005</v>
      </c>
      <c r="R39" s="83">
        <v>7.72480192</v>
      </c>
      <c r="S39" s="83">
        <v>19.696410338955616</v>
      </c>
      <c r="AL39" s="124"/>
      <c r="AM39" s="124"/>
      <c r="AN39" s="124"/>
      <c r="AO39" s="124"/>
      <c r="AP39" s="124"/>
      <c r="AQ39" s="124"/>
      <c r="AR39" s="124"/>
      <c r="AS39" s="124"/>
      <c r="AT39" s="124"/>
      <c r="AU39" s="124"/>
      <c r="AV39" s="124"/>
      <c r="AW39" s="124"/>
      <c r="AX39" s="124"/>
      <c r="AY39" s="124"/>
      <c r="AZ39" s="124"/>
      <c r="BA39" s="124"/>
      <c r="BB39" s="124"/>
    </row>
    <row r="40" spans="1:54" s="24" customFormat="1" ht="22.5" customHeight="1" x14ac:dyDescent="0.25">
      <c r="B40" s="81"/>
      <c r="C40" s="81" t="s">
        <v>20</v>
      </c>
      <c r="D40" s="83">
        <v>0</v>
      </c>
      <c r="E40" s="83">
        <v>0</v>
      </c>
      <c r="F40" s="83">
        <v>0</v>
      </c>
      <c r="G40" s="83">
        <v>0</v>
      </c>
      <c r="H40" s="83">
        <v>0</v>
      </c>
      <c r="I40" s="83">
        <v>0</v>
      </c>
      <c r="J40" s="83">
        <v>0</v>
      </c>
      <c r="K40" s="83">
        <v>0</v>
      </c>
      <c r="L40" s="83">
        <v>0</v>
      </c>
      <c r="M40" s="83">
        <v>0</v>
      </c>
      <c r="N40" s="83">
        <v>0</v>
      </c>
      <c r="O40" s="83">
        <v>0</v>
      </c>
      <c r="P40" s="83">
        <v>0</v>
      </c>
      <c r="Q40" s="83">
        <v>0</v>
      </c>
      <c r="R40" s="83">
        <v>0</v>
      </c>
      <c r="S40" s="83">
        <v>0</v>
      </c>
      <c r="AL40" s="25"/>
      <c r="AM40" s="25"/>
      <c r="AN40" s="25"/>
      <c r="AO40" s="25"/>
      <c r="AP40" s="25"/>
      <c r="AQ40" s="25"/>
      <c r="AR40" s="25"/>
      <c r="AS40" s="25"/>
      <c r="AT40" s="25"/>
      <c r="AU40" s="25"/>
      <c r="AV40" s="25"/>
      <c r="AW40" s="25"/>
      <c r="AX40" s="25"/>
      <c r="AY40" s="25"/>
      <c r="AZ40" s="25"/>
      <c r="BA40" s="25"/>
      <c r="BB40" s="25"/>
    </row>
    <row r="41" spans="1:54" s="24" customFormat="1" ht="27" customHeight="1" x14ac:dyDescent="0.25">
      <c r="B41" s="81"/>
      <c r="C41" s="82" t="s">
        <v>12</v>
      </c>
      <c r="D41" s="83">
        <v>37.940047870000001</v>
      </c>
      <c r="E41" s="83">
        <v>36.055007070000002</v>
      </c>
      <c r="F41" s="83">
        <v>34.498290840000003</v>
      </c>
      <c r="G41" s="83">
        <v>36.300199850000006</v>
      </c>
      <c r="H41" s="83">
        <v>33.969304829999999</v>
      </c>
      <c r="I41" s="83">
        <v>37.951385469999998</v>
      </c>
      <c r="J41" s="83">
        <v>30.253655580000004</v>
      </c>
      <c r="K41" s="83">
        <v>33.937055659999999</v>
      </c>
      <c r="L41" s="83">
        <v>34.245239820000002</v>
      </c>
      <c r="M41" s="83">
        <v>27.934786399999997</v>
      </c>
      <c r="N41" s="83">
        <v>30.17096596</v>
      </c>
      <c r="O41" s="83">
        <v>31.495223760000002</v>
      </c>
      <c r="P41" s="83">
        <v>30.052001530000002</v>
      </c>
      <c r="Q41" s="83">
        <v>31.370788279999999</v>
      </c>
      <c r="R41" s="83">
        <v>31.020364919999999</v>
      </c>
      <c r="S41" s="83">
        <v>79.094563544286203</v>
      </c>
      <c r="AL41" s="25"/>
      <c r="AM41" s="25"/>
      <c r="AN41" s="25"/>
      <c r="AO41" s="25"/>
      <c r="AP41" s="25"/>
      <c r="AQ41" s="25"/>
      <c r="AR41" s="25"/>
      <c r="AS41" s="25"/>
      <c r="AT41" s="25"/>
      <c r="AU41" s="25"/>
      <c r="AV41" s="25"/>
      <c r="AW41" s="25"/>
      <c r="AX41" s="25"/>
      <c r="AY41" s="25"/>
      <c r="AZ41" s="25"/>
      <c r="BA41" s="25"/>
      <c r="BB41" s="25"/>
    </row>
    <row r="42" spans="1:54" s="18" customFormat="1" ht="36" customHeight="1" x14ac:dyDescent="0.25">
      <c r="A42" s="17"/>
      <c r="B42" s="191" t="s">
        <v>262</v>
      </c>
      <c r="C42" s="191"/>
      <c r="D42" s="80">
        <v>63.164610800000005</v>
      </c>
      <c r="E42" s="80">
        <v>62.933169900000003</v>
      </c>
      <c r="F42" s="80">
        <v>61.250158799999994</v>
      </c>
      <c r="G42" s="80">
        <v>58.160752500000001</v>
      </c>
      <c r="H42" s="80">
        <v>55.432570500000004</v>
      </c>
      <c r="I42" s="80">
        <v>55.407153000000001</v>
      </c>
      <c r="J42" s="80">
        <v>53.2540476</v>
      </c>
      <c r="K42" s="80">
        <v>52.318973899999996</v>
      </c>
      <c r="L42" s="80">
        <v>51.583970999999998</v>
      </c>
      <c r="M42" s="80">
        <v>52.013243799999998</v>
      </c>
      <c r="N42" s="80">
        <v>54.031513099999998</v>
      </c>
      <c r="O42" s="80">
        <v>55.315231699999998</v>
      </c>
      <c r="P42" s="80">
        <v>55.292231690000001</v>
      </c>
      <c r="Q42" s="80">
        <v>54.46959674</v>
      </c>
      <c r="R42" s="80">
        <v>53.365457300000003</v>
      </c>
      <c r="S42" s="80">
        <v>100</v>
      </c>
      <c r="T42" s="17"/>
      <c r="AA42" s="19"/>
      <c r="AB42" s="19"/>
      <c r="AC42" s="19"/>
      <c r="AD42" s="19"/>
      <c r="AE42" s="19"/>
      <c r="AI42" s="14"/>
      <c r="AL42" s="21"/>
      <c r="AM42" s="21"/>
      <c r="AN42" s="21"/>
      <c r="AO42" s="21"/>
      <c r="AP42" s="21"/>
      <c r="AQ42" s="21"/>
      <c r="AR42" s="21"/>
      <c r="AS42" s="21"/>
      <c r="AT42" s="21"/>
      <c r="AU42" s="21"/>
      <c r="AV42" s="21"/>
      <c r="AW42" s="21"/>
      <c r="AX42" s="21"/>
      <c r="AY42" s="21"/>
      <c r="AZ42" s="21"/>
      <c r="BA42" s="21"/>
      <c r="BB42" s="21"/>
    </row>
    <row r="43" spans="1:54" s="115" customFormat="1" ht="22.5" customHeight="1" x14ac:dyDescent="0.25">
      <c r="B43" s="121"/>
      <c r="C43" s="81" t="s">
        <v>13</v>
      </c>
      <c r="D43" s="83">
        <v>19.665491699999997</v>
      </c>
      <c r="E43" s="83">
        <v>19.039155299999997</v>
      </c>
      <c r="F43" s="83">
        <v>18.5116035</v>
      </c>
      <c r="G43" s="83">
        <v>17.382936900000001</v>
      </c>
      <c r="H43" s="83">
        <v>16.4077017</v>
      </c>
      <c r="I43" s="83">
        <v>15.341038200000002</v>
      </c>
      <c r="J43" s="83">
        <v>14.6022555</v>
      </c>
      <c r="K43" s="83">
        <v>13.904457899999999</v>
      </c>
      <c r="L43" s="83">
        <v>13.214016600000001</v>
      </c>
      <c r="M43" s="83">
        <v>12.953393400000001</v>
      </c>
      <c r="N43" s="83">
        <v>12.6969738</v>
      </c>
      <c r="O43" s="83">
        <v>12.5593059</v>
      </c>
      <c r="P43" s="83">
        <v>12.343745290000001</v>
      </c>
      <c r="Q43" s="83">
        <v>12.12684842</v>
      </c>
      <c r="R43" s="83">
        <v>12.261259819999999</v>
      </c>
      <c r="S43" s="83">
        <v>22.976023143719971</v>
      </c>
      <c r="AL43" s="124"/>
      <c r="AM43" s="124"/>
      <c r="AN43" s="124"/>
      <c r="AO43" s="124"/>
      <c r="AP43" s="124"/>
      <c r="AQ43" s="124"/>
      <c r="AR43" s="124"/>
      <c r="AS43" s="124"/>
      <c r="AT43" s="124"/>
      <c r="AU43" s="124"/>
      <c r="AV43" s="124"/>
      <c r="AW43" s="124"/>
      <c r="AX43" s="124"/>
      <c r="AY43" s="124"/>
      <c r="AZ43" s="124"/>
      <c r="BA43" s="124"/>
      <c r="BB43" s="124"/>
    </row>
    <row r="44" spans="1:54" s="24" customFormat="1" ht="22.5" customHeight="1" x14ac:dyDescent="0.25">
      <c r="B44" s="81"/>
      <c r="C44" s="81" t="s">
        <v>2</v>
      </c>
      <c r="D44" s="83">
        <v>26.0205275</v>
      </c>
      <c r="E44" s="83">
        <v>26.51605</v>
      </c>
      <c r="F44" s="83">
        <v>27.384995</v>
      </c>
      <c r="G44" s="83">
        <v>26.040877499999997</v>
      </c>
      <c r="H44" s="83">
        <v>25.033552500000003</v>
      </c>
      <c r="I44" s="83">
        <v>25.686787499999998</v>
      </c>
      <c r="J44" s="83">
        <v>25.541284999999998</v>
      </c>
      <c r="K44" s="83">
        <v>26.4600875</v>
      </c>
      <c r="L44" s="83">
        <v>26.397002499999999</v>
      </c>
      <c r="M44" s="83">
        <v>27.1418125</v>
      </c>
      <c r="N44" s="83">
        <v>28.690447499999998</v>
      </c>
      <c r="O44" s="83">
        <v>29.714052500000001</v>
      </c>
      <c r="P44" s="83">
        <v>30.064306530000003</v>
      </c>
      <c r="Q44" s="83">
        <v>29.755773099999999</v>
      </c>
      <c r="R44" s="83">
        <v>28.664694860000001</v>
      </c>
      <c r="S44" s="83">
        <v>53.713949641353487</v>
      </c>
      <c r="AL44" s="25"/>
      <c r="AM44" s="25"/>
      <c r="AN44" s="25"/>
      <c r="AO44" s="25"/>
      <c r="AP44" s="25"/>
      <c r="AQ44" s="25"/>
      <c r="AR44" s="25"/>
      <c r="AS44" s="25"/>
      <c r="AT44" s="25"/>
      <c r="AU44" s="25"/>
      <c r="AV44" s="25"/>
      <c r="AW44" s="25"/>
      <c r="AX44" s="25"/>
      <c r="AY44" s="25"/>
      <c r="AZ44" s="25"/>
      <c r="BA44" s="25"/>
      <c r="BB44" s="25"/>
    </row>
    <row r="45" spans="1:54" s="24" customFormat="1" ht="22.5" customHeight="1" x14ac:dyDescent="0.25">
      <c r="B45" s="81"/>
      <c r="C45" s="81" t="s">
        <v>14</v>
      </c>
      <c r="D45" s="83">
        <v>0.88852200000000003</v>
      </c>
      <c r="E45" s="83">
        <v>1.0337428</v>
      </c>
      <c r="F45" s="83">
        <v>1.294567</v>
      </c>
      <c r="G45" s="83">
        <v>0.72897020000000001</v>
      </c>
      <c r="H45" s="83">
        <v>0.6219654</v>
      </c>
      <c r="I45" s="83">
        <v>0.73947960000000001</v>
      </c>
      <c r="J45" s="83">
        <v>0.53502400000000006</v>
      </c>
      <c r="K45" s="83">
        <v>0.30190640000000002</v>
      </c>
      <c r="L45" s="83">
        <v>0.24267160000000002</v>
      </c>
      <c r="M45" s="83">
        <v>0.33725620000000001</v>
      </c>
      <c r="N45" s="83">
        <v>0.25795800000000002</v>
      </c>
      <c r="O45" s="83">
        <v>0.28757539999999998</v>
      </c>
      <c r="P45" s="83">
        <v>0.31334254</v>
      </c>
      <c r="Q45" s="83">
        <v>0.33679471999999999</v>
      </c>
      <c r="R45" s="83">
        <v>0.17718279999999997</v>
      </c>
      <c r="S45" s="83">
        <v>0.332017767605638</v>
      </c>
      <c r="AL45" s="25"/>
      <c r="AM45" s="25"/>
      <c r="AN45" s="25"/>
      <c r="AO45" s="25"/>
      <c r="AP45" s="25"/>
      <c r="AQ45" s="25"/>
      <c r="AR45" s="25"/>
      <c r="AS45" s="25"/>
      <c r="AT45" s="25"/>
      <c r="AU45" s="25"/>
      <c r="AV45" s="25"/>
      <c r="AW45" s="25"/>
      <c r="AX45" s="25"/>
      <c r="AY45" s="25"/>
      <c r="AZ45" s="25"/>
      <c r="BA45" s="25"/>
      <c r="BB45" s="25"/>
    </row>
    <row r="46" spans="1:54" s="24" customFormat="1" ht="22.5" customHeight="1" x14ac:dyDescent="0.25">
      <c r="B46" s="81"/>
      <c r="C46" s="81" t="s">
        <v>15</v>
      </c>
      <c r="D46" s="83">
        <v>0.76819599999999999</v>
      </c>
      <c r="E46" s="83">
        <v>0.77641199999999999</v>
      </c>
      <c r="F46" s="83">
        <v>0.77435799999999999</v>
      </c>
      <c r="G46" s="83">
        <v>0.7527910000000001</v>
      </c>
      <c r="H46" s="83">
        <v>0.71068399999999998</v>
      </c>
      <c r="I46" s="83">
        <v>0.68500899999999998</v>
      </c>
      <c r="J46" s="83">
        <v>0.71376499999999998</v>
      </c>
      <c r="K46" s="83">
        <v>0.69117100000000009</v>
      </c>
      <c r="L46" s="83">
        <v>0.808249</v>
      </c>
      <c r="M46" s="83">
        <v>0.80619499999999999</v>
      </c>
      <c r="N46" s="83">
        <v>0.814411</v>
      </c>
      <c r="O46" s="83">
        <v>0.816465</v>
      </c>
      <c r="P46" s="83">
        <v>0.84528776000000005</v>
      </c>
      <c r="Q46" s="83">
        <v>0.85148175999999998</v>
      </c>
      <c r="R46" s="83">
        <v>0.85886613000000001</v>
      </c>
      <c r="S46" s="83">
        <v>1.6094046101240851</v>
      </c>
      <c r="AL46" s="25"/>
      <c r="AM46" s="25"/>
      <c r="AN46" s="25"/>
      <c r="AO46" s="25"/>
      <c r="AP46" s="25"/>
      <c r="AQ46" s="25"/>
      <c r="AR46" s="25"/>
      <c r="AS46" s="25"/>
      <c r="AT46" s="25"/>
      <c r="AU46" s="25"/>
      <c r="AV46" s="25"/>
      <c r="AW46" s="25"/>
      <c r="AX46" s="25"/>
      <c r="AY46" s="25"/>
      <c r="AZ46" s="25"/>
      <c r="BA46" s="25"/>
      <c r="BB46" s="25"/>
    </row>
    <row r="47" spans="1:54" s="24" customFormat="1" ht="27" customHeight="1" x14ac:dyDescent="0.25">
      <c r="B47" s="81"/>
      <c r="C47" s="82" t="s">
        <v>16</v>
      </c>
      <c r="D47" s="83">
        <v>3.6279074000000002</v>
      </c>
      <c r="E47" s="83">
        <v>3.4312401000000001</v>
      </c>
      <c r="F47" s="83">
        <v>2.9555030000000002</v>
      </c>
      <c r="G47" s="83">
        <v>3.6421905000000003</v>
      </c>
      <c r="H47" s="83">
        <v>3.5411101</v>
      </c>
      <c r="I47" s="83">
        <v>3.3235675000000002</v>
      </c>
      <c r="J47" s="83">
        <v>3.3664168000000001</v>
      </c>
      <c r="K47" s="83">
        <v>2.7181837999999998</v>
      </c>
      <c r="L47" s="83">
        <v>2.5160230000000001</v>
      </c>
      <c r="M47" s="83">
        <v>2.5852411000000002</v>
      </c>
      <c r="N47" s="83">
        <v>3.0972352999999999</v>
      </c>
      <c r="O47" s="83">
        <v>3.1829339000000001</v>
      </c>
      <c r="P47" s="83">
        <v>3.0041094899999998</v>
      </c>
      <c r="Q47" s="83">
        <v>3.0219802699999998</v>
      </c>
      <c r="R47" s="83">
        <v>2.9356772099999997</v>
      </c>
      <c r="S47" s="83">
        <v>5.5010813333740503</v>
      </c>
      <c r="AL47" s="25"/>
      <c r="AM47" s="25"/>
      <c r="AN47" s="25"/>
      <c r="AO47" s="25"/>
      <c r="AP47" s="25"/>
      <c r="AQ47" s="25"/>
      <c r="AR47" s="25"/>
      <c r="AS47" s="25"/>
      <c r="AT47" s="25"/>
      <c r="AU47" s="25"/>
      <c r="AV47" s="25"/>
      <c r="AW47" s="25"/>
      <c r="AX47" s="25"/>
      <c r="AY47" s="25"/>
      <c r="AZ47" s="25"/>
      <c r="BA47" s="25"/>
      <c r="BB47" s="25"/>
    </row>
    <row r="48" spans="1:54" s="18" customFormat="1" ht="36" customHeight="1" x14ac:dyDescent="0.25">
      <c r="A48" s="17"/>
      <c r="B48" s="191" t="s">
        <v>263</v>
      </c>
      <c r="C48" s="191"/>
      <c r="D48" s="80">
        <v>96.933764269999998</v>
      </c>
      <c r="E48" s="80">
        <v>107.62779608</v>
      </c>
      <c r="F48" s="80">
        <v>111.03925291</v>
      </c>
      <c r="G48" s="80">
        <v>117.26445937</v>
      </c>
      <c r="H48" s="80">
        <v>114.645213</v>
      </c>
      <c r="I48" s="80">
        <v>127.77900200000001</v>
      </c>
      <c r="J48" s="80">
        <v>129.24840918000001</v>
      </c>
      <c r="K48" s="80">
        <v>132.13847831999999</v>
      </c>
      <c r="L48" s="80">
        <v>131.19152434</v>
      </c>
      <c r="M48" s="80">
        <v>122.31417182999999</v>
      </c>
      <c r="N48" s="80">
        <v>123.57011172999999</v>
      </c>
      <c r="O48" s="80">
        <v>126.99770573000001</v>
      </c>
      <c r="P48" s="80">
        <v>129.28109133000001</v>
      </c>
      <c r="Q48" s="80">
        <v>128.87815660000001</v>
      </c>
      <c r="R48" s="80">
        <v>127.39179306999999</v>
      </c>
      <c r="S48" s="80">
        <v>100</v>
      </c>
      <c r="T48" s="17"/>
      <c r="AA48" s="19"/>
      <c r="AB48" s="19"/>
      <c r="AC48" s="19"/>
      <c r="AD48" s="19"/>
      <c r="AE48" s="19"/>
      <c r="AI48" s="14"/>
      <c r="AL48" s="21"/>
      <c r="AM48" s="21"/>
      <c r="AN48" s="21"/>
      <c r="AO48" s="21"/>
      <c r="AP48" s="21"/>
      <c r="AQ48" s="21"/>
      <c r="AR48" s="21"/>
      <c r="AS48" s="21"/>
      <c r="AT48" s="21"/>
      <c r="AU48" s="21"/>
      <c r="AV48" s="21"/>
      <c r="AW48" s="21"/>
      <c r="AX48" s="21"/>
      <c r="AY48" s="21"/>
      <c r="AZ48" s="21"/>
      <c r="BA48" s="21"/>
      <c r="BB48" s="21"/>
    </row>
    <row r="49" spans="1:54" s="115" customFormat="1" ht="22.5" customHeight="1" x14ac:dyDescent="0.25">
      <c r="B49" s="121"/>
      <c r="C49" s="81" t="s">
        <v>4</v>
      </c>
      <c r="D49" s="83">
        <v>83.521120999999994</v>
      </c>
      <c r="E49" s="83">
        <v>88.748748800000001</v>
      </c>
      <c r="F49" s="83">
        <v>84.888278700000001</v>
      </c>
      <c r="G49" s="83">
        <v>86.522754499999991</v>
      </c>
      <c r="H49" s="83">
        <v>78.706287500000002</v>
      </c>
      <c r="I49" s="83">
        <v>80.875936100000004</v>
      </c>
      <c r="J49" s="83">
        <v>83.02586620000001</v>
      </c>
      <c r="K49" s="83">
        <v>89.2513723</v>
      </c>
      <c r="L49" s="83">
        <v>89.558895399999997</v>
      </c>
      <c r="M49" s="83">
        <v>85.414021399999996</v>
      </c>
      <c r="N49" s="83">
        <v>85.244531499999994</v>
      </c>
      <c r="O49" s="83">
        <v>86.253063900000001</v>
      </c>
      <c r="P49" s="83">
        <v>89.110919410000008</v>
      </c>
      <c r="Q49" s="83">
        <v>89.13564805</v>
      </c>
      <c r="R49" s="83">
        <v>87.514258919999989</v>
      </c>
      <c r="S49" s="83">
        <v>68.696936286870653</v>
      </c>
      <c r="AL49" s="124"/>
      <c r="AM49" s="124"/>
      <c r="AN49" s="124"/>
      <c r="AO49" s="124"/>
      <c r="AP49" s="124"/>
      <c r="AQ49" s="124"/>
      <c r="AR49" s="124"/>
      <c r="AS49" s="124"/>
      <c r="AT49" s="124"/>
      <c r="AU49" s="124"/>
      <c r="AV49" s="124"/>
      <c r="AW49" s="124"/>
      <c r="AX49" s="124"/>
      <c r="AY49" s="124"/>
      <c r="AZ49" s="124"/>
      <c r="BA49" s="124"/>
      <c r="BB49" s="124"/>
    </row>
    <row r="50" spans="1:54" s="24" customFormat="1" ht="22.5" customHeight="1" x14ac:dyDescent="0.25">
      <c r="B50" s="81"/>
      <c r="C50" s="81" t="s">
        <v>0</v>
      </c>
      <c r="D50" s="83">
        <v>13.41264327</v>
      </c>
      <c r="E50" s="83">
        <v>18.879047279999998</v>
      </c>
      <c r="F50" s="83">
        <v>26.150974210000001</v>
      </c>
      <c r="G50" s="83">
        <v>30.741704870000003</v>
      </c>
      <c r="H50" s="83">
        <v>35.938925499999996</v>
      </c>
      <c r="I50" s="83">
        <v>46.903065900000001</v>
      </c>
      <c r="J50" s="83">
        <v>46.22254298</v>
      </c>
      <c r="K50" s="83">
        <v>42.887106019999997</v>
      </c>
      <c r="L50" s="83">
        <v>41.632628940000004</v>
      </c>
      <c r="M50" s="83">
        <v>36.900150430000004</v>
      </c>
      <c r="N50" s="83">
        <v>38.32558023</v>
      </c>
      <c r="O50" s="83">
        <v>40.744641829999999</v>
      </c>
      <c r="P50" s="83">
        <v>40.170171920000001</v>
      </c>
      <c r="Q50" s="83">
        <v>39.742508549999997</v>
      </c>
      <c r="R50" s="83">
        <v>39.877534150000002</v>
      </c>
      <c r="S50" s="83">
        <v>31.303063713129355</v>
      </c>
      <c r="W50" s="49"/>
      <c r="AL50" s="25"/>
      <c r="AM50" s="25"/>
      <c r="AN50" s="25"/>
      <c r="AO50" s="25"/>
      <c r="AP50" s="25"/>
      <c r="AQ50" s="25"/>
      <c r="AR50" s="25"/>
      <c r="AS50" s="25"/>
      <c r="AT50" s="25"/>
      <c r="AU50" s="25"/>
      <c r="AV50" s="25"/>
      <c r="AW50" s="25"/>
      <c r="AX50" s="25"/>
      <c r="AY50" s="25"/>
      <c r="AZ50" s="25"/>
      <c r="BA50" s="25"/>
      <c r="BB50" s="25"/>
    </row>
    <row r="51" spans="1:54" s="24" customFormat="1" ht="22.5" customHeight="1" x14ac:dyDescent="0.25">
      <c r="B51" s="81"/>
      <c r="C51" s="81" t="s">
        <v>13</v>
      </c>
      <c r="D51" s="83">
        <v>2.4265281000000001</v>
      </c>
      <c r="E51" s="83">
        <v>3.9913182000000003</v>
      </c>
      <c r="F51" s="83">
        <v>3.6728955000000001</v>
      </c>
      <c r="G51" s="83">
        <v>3.3849488999999999</v>
      </c>
      <c r="H51" s="83">
        <v>2.9151966000000002</v>
      </c>
      <c r="I51" s="83">
        <v>3.0202865999999999</v>
      </c>
      <c r="J51" s="83">
        <v>3.4248831000000002</v>
      </c>
      <c r="K51" s="83">
        <v>4.3969656000000006</v>
      </c>
      <c r="L51" s="83">
        <v>4.6691487</v>
      </c>
      <c r="M51" s="83">
        <v>3.7065242999999999</v>
      </c>
      <c r="N51" s="83">
        <v>4.1027136000000004</v>
      </c>
      <c r="O51" s="83">
        <v>4.1258334000000003</v>
      </c>
      <c r="P51" s="83">
        <v>3.6311747699999999</v>
      </c>
      <c r="Q51" s="83">
        <v>3.7846073599999999</v>
      </c>
      <c r="R51" s="83">
        <v>3.2002504100000002</v>
      </c>
      <c r="S51" s="83">
        <v>2.5121323225598275</v>
      </c>
      <c r="AL51" s="25"/>
      <c r="AM51" s="25"/>
      <c r="AN51" s="25"/>
      <c r="AO51" s="25"/>
      <c r="AP51" s="25"/>
      <c r="AQ51" s="25"/>
      <c r="AR51" s="25"/>
      <c r="AS51" s="25"/>
      <c r="AT51" s="25"/>
      <c r="AU51" s="25"/>
      <c r="AV51" s="25"/>
      <c r="AW51" s="25"/>
      <c r="AX51" s="25"/>
      <c r="AY51" s="25"/>
      <c r="AZ51" s="25"/>
      <c r="BA51" s="25"/>
      <c r="BB51" s="25"/>
    </row>
    <row r="52" spans="1:54" s="24" customFormat="1" ht="22.5" customHeight="1" x14ac:dyDescent="0.25">
      <c r="B52" s="81"/>
      <c r="C52" s="81" t="s">
        <v>2</v>
      </c>
      <c r="D52" s="83">
        <v>5.0061</v>
      </c>
      <c r="E52" s="83">
        <v>8.2041025000000012</v>
      </c>
      <c r="F52" s="83">
        <v>8.0982824999999998</v>
      </c>
      <c r="G52" s="83">
        <v>7.7655600000000007</v>
      </c>
      <c r="H52" s="83">
        <v>6.6890450000000001</v>
      </c>
      <c r="I52" s="83">
        <v>8.5612450000000013</v>
      </c>
      <c r="J52" s="83">
        <v>9.2063400000000009</v>
      </c>
      <c r="K52" s="83">
        <v>11.096855</v>
      </c>
      <c r="L52" s="83">
        <v>11.1609575</v>
      </c>
      <c r="M52" s="83">
        <v>13.119645</v>
      </c>
      <c r="N52" s="83">
        <v>15.1271725</v>
      </c>
      <c r="O52" s="83">
        <v>17.018705000000001</v>
      </c>
      <c r="P52" s="83">
        <v>15.636296939999999</v>
      </c>
      <c r="Q52" s="83">
        <v>16.261936720000001</v>
      </c>
      <c r="R52" s="83">
        <v>15.03715504</v>
      </c>
      <c r="S52" s="83">
        <v>11.803864815480928</v>
      </c>
      <c r="AL52" s="25"/>
      <c r="AM52" s="25"/>
      <c r="AN52" s="25"/>
      <c r="AO52" s="25"/>
      <c r="AP52" s="25"/>
      <c r="AQ52" s="25"/>
      <c r="AR52" s="25"/>
      <c r="AS52" s="25"/>
      <c r="AT52" s="25"/>
      <c r="AU52" s="25"/>
      <c r="AV52" s="25"/>
      <c r="AW52" s="25"/>
      <c r="AX52" s="25"/>
      <c r="AY52" s="25"/>
      <c r="AZ52" s="25"/>
      <c r="BA52" s="25"/>
      <c r="BB52" s="25"/>
    </row>
    <row r="53" spans="1:54" s="24" customFormat="1" ht="22.5" customHeight="1" x14ac:dyDescent="0.25">
      <c r="B53" s="81"/>
      <c r="C53" s="81" t="s">
        <v>14</v>
      </c>
      <c r="D53" s="83">
        <v>1.4588958000000001</v>
      </c>
      <c r="E53" s="83">
        <v>1.2725928</v>
      </c>
      <c r="F53" s="83">
        <v>1.089156</v>
      </c>
      <c r="G53" s="83">
        <v>1.1608109999999998</v>
      </c>
      <c r="H53" s="83">
        <v>1.1856514</v>
      </c>
      <c r="I53" s="83">
        <v>0.97450800000000004</v>
      </c>
      <c r="J53" s="83">
        <v>0.77196320000000007</v>
      </c>
      <c r="K53" s="83">
        <v>0.62960860000000007</v>
      </c>
      <c r="L53" s="83">
        <v>0.59712500000000002</v>
      </c>
      <c r="M53" s="83">
        <v>0.9525338000000001</v>
      </c>
      <c r="N53" s="83">
        <v>0.97641880000000003</v>
      </c>
      <c r="O53" s="83">
        <v>1.1961608000000001</v>
      </c>
      <c r="P53" s="83">
        <v>0.86177080000000006</v>
      </c>
      <c r="Q53" s="83">
        <v>0.69579450999999992</v>
      </c>
      <c r="R53" s="83">
        <v>0.65717168999999998</v>
      </c>
      <c r="S53" s="83">
        <v>0.51586658305287647</v>
      </c>
      <c r="AL53" s="25"/>
      <c r="AM53" s="25"/>
      <c r="AN53" s="25"/>
      <c r="AO53" s="25"/>
      <c r="AP53" s="25"/>
      <c r="AQ53" s="25"/>
      <c r="AR53" s="25"/>
      <c r="AS53" s="25"/>
      <c r="AT53" s="25"/>
      <c r="AU53" s="25"/>
      <c r="AV53" s="25"/>
      <c r="AW53" s="25"/>
      <c r="AX53" s="25"/>
      <c r="AY53" s="25"/>
      <c r="AZ53" s="25"/>
      <c r="BA53" s="25"/>
      <c r="BB53" s="25"/>
    </row>
    <row r="54" spans="1:54" s="24" customFormat="1" ht="22.5" customHeight="1" x14ac:dyDescent="0.25">
      <c r="B54" s="81"/>
      <c r="C54" s="81" t="s">
        <v>15</v>
      </c>
      <c r="D54" s="83">
        <v>9.3272139999999997</v>
      </c>
      <c r="E54" s="83">
        <v>8.1985409999999987</v>
      </c>
      <c r="F54" s="83">
        <v>7.9161159999999997</v>
      </c>
      <c r="G54" s="83">
        <v>8.2519449999999992</v>
      </c>
      <c r="H54" s="83">
        <v>7.7353639999999997</v>
      </c>
      <c r="I54" s="83">
        <v>7.5515309999999998</v>
      </c>
      <c r="J54" s="83">
        <v>7.0667870000000006</v>
      </c>
      <c r="K54" s="83">
        <v>7.3194290000000004</v>
      </c>
      <c r="L54" s="83">
        <v>8.4429670000000012</v>
      </c>
      <c r="M54" s="83">
        <v>8.3751850000000001</v>
      </c>
      <c r="N54" s="83">
        <v>8.4583719999999989</v>
      </c>
      <c r="O54" s="83">
        <v>9.0191140000000001</v>
      </c>
      <c r="P54" s="83">
        <v>8.9050348400000008</v>
      </c>
      <c r="Q54" s="83">
        <v>9.2057725699999988</v>
      </c>
      <c r="R54" s="83">
        <v>9.3803329600000005</v>
      </c>
      <c r="S54" s="83">
        <v>7.3633730509198818</v>
      </c>
      <c r="AL54" s="25"/>
      <c r="AM54" s="25"/>
      <c r="AN54" s="25"/>
      <c r="AO54" s="25"/>
      <c r="AP54" s="25"/>
      <c r="AQ54" s="25"/>
      <c r="AR54" s="25"/>
      <c r="AS54" s="25"/>
      <c r="AT54" s="25"/>
      <c r="AU54" s="25"/>
      <c r="AV54" s="25"/>
      <c r="AW54" s="25"/>
      <c r="AX54" s="25"/>
      <c r="AY54" s="25"/>
      <c r="AZ54" s="25"/>
      <c r="BA54" s="25"/>
      <c r="BB54" s="25"/>
    </row>
    <row r="55" spans="1:54" s="24" customFormat="1" ht="27" customHeight="1" x14ac:dyDescent="0.25">
      <c r="B55" s="81"/>
      <c r="C55" s="82" t="s">
        <v>16</v>
      </c>
      <c r="D55" s="83">
        <v>0.86138080000000006</v>
      </c>
      <c r="E55" s="83">
        <v>0.90093400000000001</v>
      </c>
      <c r="F55" s="83">
        <v>0.9437833000000001</v>
      </c>
      <c r="G55" s="83">
        <v>0.88774960000000003</v>
      </c>
      <c r="H55" s="83">
        <v>0.5636331</v>
      </c>
      <c r="I55" s="83">
        <v>0.39772940000000001</v>
      </c>
      <c r="J55" s="83">
        <v>0.21424650000000001</v>
      </c>
      <c r="K55" s="83">
        <v>0.32191910000000001</v>
      </c>
      <c r="L55" s="83">
        <v>0.47353970000000001</v>
      </c>
      <c r="M55" s="83">
        <v>0.51089550000000006</v>
      </c>
      <c r="N55" s="83">
        <v>0.75041210000000003</v>
      </c>
      <c r="O55" s="83">
        <v>0.92510540000000008</v>
      </c>
      <c r="P55" s="83">
        <v>0.86098746999999998</v>
      </c>
      <c r="Q55" s="83">
        <v>1.26043598</v>
      </c>
      <c r="R55" s="83">
        <v>0.97792446</v>
      </c>
      <c r="S55" s="83">
        <v>0.76765106796373006</v>
      </c>
      <c r="AL55" s="25"/>
      <c r="AM55" s="25"/>
      <c r="AN55" s="25"/>
      <c r="AO55" s="25"/>
      <c r="AP55" s="25"/>
      <c r="AQ55" s="25"/>
      <c r="AR55" s="25"/>
      <c r="AS55" s="25"/>
      <c r="AT55" s="25"/>
      <c r="AU55" s="25"/>
      <c r="AV55" s="25"/>
      <c r="AW55" s="25"/>
      <c r="AX55" s="25"/>
      <c r="AY55" s="25"/>
      <c r="AZ55" s="25"/>
      <c r="BA55" s="25"/>
      <c r="BB55" s="25"/>
    </row>
    <row r="56" spans="1:54" s="18" customFormat="1" ht="36" customHeight="1" x14ac:dyDescent="0.25">
      <c r="A56" s="17"/>
      <c r="B56" s="191" t="s">
        <v>264</v>
      </c>
      <c r="C56" s="191"/>
      <c r="D56" s="80">
        <v>93.705965880000008</v>
      </c>
      <c r="E56" s="80">
        <v>90.66484856999999</v>
      </c>
      <c r="F56" s="80">
        <v>92.660287170000004</v>
      </c>
      <c r="G56" s="80">
        <v>87.673356109999986</v>
      </c>
      <c r="H56" s="80">
        <v>82.797335190000013</v>
      </c>
      <c r="I56" s="80">
        <v>82.993416659999994</v>
      </c>
      <c r="J56" s="80">
        <v>76.684807379999995</v>
      </c>
      <c r="K56" s="80">
        <v>72.647477319999993</v>
      </c>
      <c r="L56" s="80">
        <v>69.368163989999999</v>
      </c>
      <c r="M56" s="80">
        <v>64.14018145</v>
      </c>
      <c r="N56" s="80">
        <v>70.121042829999993</v>
      </c>
      <c r="O56" s="80">
        <v>69.335032470000002</v>
      </c>
      <c r="P56" s="80">
        <v>72.676670959999996</v>
      </c>
      <c r="Q56" s="80">
        <v>75.272525200000004</v>
      </c>
      <c r="R56" s="80">
        <v>74.948971439999994</v>
      </c>
      <c r="S56" s="80">
        <v>100</v>
      </c>
      <c r="T56" s="17"/>
      <c r="AA56" s="19"/>
      <c r="AB56" s="19"/>
      <c r="AC56" s="19"/>
      <c r="AD56" s="19"/>
      <c r="AE56" s="19"/>
      <c r="AI56" s="14"/>
      <c r="AL56" s="21"/>
      <c r="AM56" s="21"/>
      <c r="AN56" s="21"/>
      <c r="AO56" s="21"/>
      <c r="AP56" s="21"/>
      <c r="AQ56" s="21"/>
      <c r="AR56" s="21"/>
      <c r="AS56" s="21"/>
      <c r="AT56" s="21"/>
      <c r="AU56" s="21"/>
      <c r="AV56" s="21"/>
      <c r="AW56" s="21"/>
      <c r="AX56" s="21"/>
      <c r="AY56" s="21"/>
      <c r="AZ56" s="21"/>
      <c r="BA56" s="21"/>
      <c r="BB56" s="21"/>
    </row>
    <row r="57" spans="1:54" s="115" customFormat="1" ht="22.5" customHeight="1" x14ac:dyDescent="0.25">
      <c r="B57" s="121"/>
      <c r="C57" s="81" t="s">
        <v>4</v>
      </c>
      <c r="D57" s="83">
        <v>86.264848400000005</v>
      </c>
      <c r="E57" s="83">
        <v>81.335428799999988</v>
      </c>
      <c r="F57" s="83">
        <v>83.132214099999999</v>
      </c>
      <c r="G57" s="83">
        <v>79.086952099999991</v>
      </c>
      <c r="H57" s="83">
        <v>72.755458400000009</v>
      </c>
      <c r="I57" s="83">
        <v>69.9819052</v>
      </c>
      <c r="J57" s="83">
        <v>62.973475000000001</v>
      </c>
      <c r="K57" s="83">
        <v>62.457813999999999</v>
      </c>
      <c r="L57" s="83">
        <v>61.664138200000004</v>
      </c>
      <c r="M57" s="83">
        <v>55.170718699999995</v>
      </c>
      <c r="N57" s="83">
        <v>58.257396700000001</v>
      </c>
      <c r="O57" s="83">
        <v>60.919108399999999</v>
      </c>
      <c r="P57" s="83">
        <v>63.394894460000003</v>
      </c>
      <c r="Q57" s="83">
        <v>69.035709600000004</v>
      </c>
      <c r="R57" s="83">
        <v>68.374973889999993</v>
      </c>
      <c r="S57" s="83">
        <v>91.228702110658347</v>
      </c>
      <c r="AL57" s="124"/>
      <c r="AM57" s="124"/>
      <c r="AN57" s="124"/>
      <c r="AO57" s="124"/>
      <c r="AP57" s="124"/>
      <c r="AQ57" s="124"/>
      <c r="AR57" s="124"/>
      <c r="AS57" s="124"/>
      <c r="AT57" s="124"/>
      <c r="AU57" s="124"/>
      <c r="AV57" s="124"/>
      <c r="AW57" s="124"/>
      <c r="AX57" s="124"/>
      <c r="AY57" s="124"/>
      <c r="AZ57" s="124"/>
      <c r="BA57" s="124"/>
      <c r="BB57" s="124"/>
    </row>
    <row r="58" spans="1:54" s="24" customFormat="1" ht="22.5" customHeight="1" x14ac:dyDescent="0.25">
      <c r="B58" s="81"/>
      <c r="C58" s="81" t="s">
        <v>0</v>
      </c>
      <c r="D58" s="83">
        <v>7.44111748</v>
      </c>
      <c r="E58" s="83">
        <v>9.3294197700000012</v>
      </c>
      <c r="F58" s="83">
        <v>9.5280730699999996</v>
      </c>
      <c r="G58" s="83">
        <v>8.5864040100000008</v>
      </c>
      <c r="H58" s="83">
        <v>10.04187679</v>
      </c>
      <c r="I58" s="83">
        <v>13.011511459999999</v>
      </c>
      <c r="J58" s="83">
        <v>13.71133238</v>
      </c>
      <c r="K58" s="83">
        <v>10.189663319999999</v>
      </c>
      <c r="L58" s="83">
        <v>7.7040257899999993</v>
      </c>
      <c r="M58" s="83">
        <v>8.9694627499999999</v>
      </c>
      <c r="N58" s="83">
        <v>11.863646129999999</v>
      </c>
      <c r="O58" s="83">
        <v>8.4159240699999991</v>
      </c>
      <c r="P58" s="83">
        <v>9.2817764999999994</v>
      </c>
      <c r="Q58" s="83">
        <v>6.2368155999999999</v>
      </c>
      <c r="R58" s="83">
        <v>6.5739975499999996</v>
      </c>
      <c r="S58" s="83">
        <v>8.7712978893416569</v>
      </c>
      <c r="AL58" s="25"/>
      <c r="AM58" s="25"/>
      <c r="AN58" s="25"/>
      <c r="AO58" s="25"/>
      <c r="AP58" s="25"/>
      <c r="AQ58" s="25"/>
      <c r="AR58" s="25"/>
      <c r="AS58" s="25"/>
      <c r="AT58" s="25"/>
      <c r="AU58" s="25"/>
      <c r="AV58" s="25"/>
      <c r="AW58" s="25"/>
      <c r="AX58" s="25"/>
      <c r="AY58" s="25"/>
      <c r="AZ58" s="25"/>
      <c r="BA58" s="25"/>
      <c r="BB58" s="25"/>
    </row>
    <row r="59" spans="1:54" s="24" customFormat="1" ht="22.5" customHeight="1" x14ac:dyDescent="0.25">
      <c r="B59" s="81"/>
      <c r="C59" s="81" t="s">
        <v>13</v>
      </c>
      <c r="D59" s="83">
        <v>6.9212273999999994</v>
      </c>
      <c r="E59" s="83">
        <v>7.2879915000000004</v>
      </c>
      <c r="F59" s="83">
        <v>7.7041478999999997</v>
      </c>
      <c r="G59" s="83">
        <v>7.3741652999999996</v>
      </c>
      <c r="H59" s="83">
        <v>8.2085799000000002</v>
      </c>
      <c r="I59" s="83">
        <v>9.0577071</v>
      </c>
      <c r="J59" s="83">
        <v>9.8395767000000003</v>
      </c>
      <c r="K59" s="83">
        <v>11.6040378</v>
      </c>
      <c r="L59" s="83">
        <v>11.359178099999999</v>
      </c>
      <c r="M59" s="83">
        <v>9.1239138000000004</v>
      </c>
      <c r="N59" s="83">
        <v>10.8642042</v>
      </c>
      <c r="O59" s="83">
        <v>11.695466099999999</v>
      </c>
      <c r="P59" s="83">
        <v>11.5168131</v>
      </c>
      <c r="Q59" s="83">
        <v>10.808245569999999</v>
      </c>
      <c r="R59" s="83">
        <v>9.937054980000001</v>
      </c>
      <c r="S59" s="83">
        <v>13.258427419454394</v>
      </c>
      <c r="AL59" s="25"/>
      <c r="AM59" s="25"/>
      <c r="AN59" s="25"/>
      <c r="AO59" s="25"/>
      <c r="AP59" s="25"/>
      <c r="AQ59" s="25"/>
      <c r="AR59" s="25"/>
      <c r="AS59" s="25"/>
      <c r="AT59" s="25"/>
      <c r="AU59" s="25"/>
      <c r="AV59" s="25"/>
      <c r="AW59" s="25"/>
      <c r="AX59" s="25"/>
      <c r="AY59" s="25"/>
      <c r="AZ59" s="25"/>
      <c r="BA59" s="25"/>
      <c r="BB59" s="25"/>
    </row>
    <row r="60" spans="1:54" s="24" customFormat="1" ht="22.5" customHeight="1" x14ac:dyDescent="0.25">
      <c r="B60" s="81"/>
      <c r="C60" s="81" t="s">
        <v>2</v>
      </c>
      <c r="D60" s="83">
        <v>6.4244950000000003</v>
      </c>
      <c r="E60" s="83">
        <v>5.9218500000000001</v>
      </c>
      <c r="F60" s="83">
        <v>6.6310474999999993</v>
      </c>
      <c r="G60" s="83">
        <v>7.3728050000000005</v>
      </c>
      <c r="H60" s="83">
        <v>6.1385775000000002</v>
      </c>
      <c r="I60" s="83">
        <v>6.5923824999999994</v>
      </c>
      <c r="J60" s="83">
        <v>7.9303950000000007</v>
      </c>
      <c r="K60" s="83">
        <v>7.7808225000000002</v>
      </c>
      <c r="L60" s="83">
        <v>6.2566075000000003</v>
      </c>
      <c r="M60" s="83">
        <v>5.4975524999999994</v>
      </c>
      <c r="N60" s="83">
        <v>4.6794824999999998</v>
      </c>
      <c r="O60" s="83">
        <v>5.01424</v>
      </c>
      <c r="P60" s="83">
        <v>3.9417949999999999</v>
      </c>
      <c r="Q60" s="83">
        <v>4.3725988999999998</v>
      </c>
      <c r="R60" s="83">
        <v>4.2965628800000006</v>
      </c>
      <c r="S60" s="83">
        <v>5.7326508922668689</v>
      </c>
      <c r="AL60" s="25"/>
      <c r="AM60" s="25"/>
      <c r="AN60" s="25"/>
      <c r="AO60" s="25"/>
      <c r="AP60" s="25"/>
      <c r="AQ60" s="25"/>
      <c r="AR60" s="25"/>
      <c r="AS60" s="25"/>
      <c r="AT60" s="25"/>
      <c r="AU60" s="25"/>
      <c r="AV60" s="25"/>
      <c r="AW60" s="25"/>
      <c r="AX60" s="25"/>
      <c r="AY60" s="25"/>
      <c r="AZ60" s="25"/>
      <c r="BA60" s="25"/>
      <c r="BB60" s="25"/>
    </row>
    <row r="61" spans="1:54" s="115" customFormat="1" ht="22.5" customHeight="1" x14ac:dyDescent="0.25">
      <c r="B61" s="121"/>
      <c r="C61" s="81" t="s">
        <v>14</v>
      </c>
      <c r="D61" s="83">
        <v>8.0750408</v>
      </c>
      <c r="E61" s="83">
        <v>7.9947871999999993</v>
      </c>
      <c r="F61" s="83">
        <v>7.3938406000000008</v>
      </c>
      <c r="G61" s="83">
        <v>6.9782416000000005</v>
      </c>
      <c r="H61" s="83">
        <v>5.2996037999999999</v>
      </c>
      <c r="I61" s="83">
        <v>4.6766829999999997</v>
      </c>
      <c r="J61" s="83">
        <v>4.9107560000000001</v>
      </c>
      <c r="K61" s="83">
        <v>5.3894114000000002</v>
      </c>
      <c r="L61" s="83">
        <v>4.4684058000000002</v>
      </c>
      <c r="M61" s="83">
        <v>3.9658654000000002</v>
      </c>
      <c r="N61" s="83">
        <v>3.2302073999999998</v>
      </c>
      <c r="O61" s="83">
        <v>3.2063223999999999</v>
      </c>
      <c r="P61" s="83">
        <v>2.9034605999999998</v>
      </c>
      <c r="Q61" s="83">
        <v>2.3629992200000003</v>
      </c>
      <c r="R61" s="83">
        <v>2.1191914400000003</v>
      </c>
      <c r="S61" s="83">
        <v>2.8275123717961996</v>
      </c>
      <c r="AL61" s="124"/>
      <c r="AM61" s="124"/>
      <c r="AN61" s="124"/>
      <c r="AO61" s="124"/>
      <c r="AP61" s="124"/>
      <c r="AQ61" s="124"/>
      <c r="AR61" s="124"/>
      <c r="AS61" s="124"/>
      <c r="AT61" s="124"/>
      <c r="AU61" s="124"/>
      <c r="AV61" s="124"/>
      <c r="AW61" s="124"/>
      <c r="AX61" s="124"/>
      <c r="AY61" s="124"/>
      <c r="AZ61" s="124"/>
      <c r="BA61" s="124"/>
      <c r="BB61" s="124"/>
    </row>
    <row r="62" spans="1:54" s="115" customFormat="1" ht="22.5" customHeight="1" x14ac:dyDescent="0.25">
      <c r="B62" s="121"/>
      <c r="C62" s="81" t="s">
        <v>15</v>
      </c>
      <c r="D62" s="83">
        <v>1.433692</v>
      </c>
      <c r="E62" s="83">
        <v>1.021865</v>
      </c>
      <c r="F62" s="83">
        <v>1.2539670000000001</v>
      </c>
      <c r="G62" s="83">
        <v>1.959516</v>
      </c>
      <c r="H62" s="83">
        <v>1.4901769999999999</v>
      </c>
      <c r="I62" s="83">
        <v>1.5271489999999999</v>
      </c>
      <c r="J62" s="83">
        <v>1.2426700000000002</v>
      </c>
      <c r="K62" s="83">
        <v>1.3556400000000002</v>
      </c>
      <c r="L62" s="83">
        <v>0.99516300000000002</v>
      </c>
      <c r="M62" s="83">
        <v>1.101971</v>
      </c>
      <c r="N62" s="83">
        <v>1.2344539999999999</v>
      </c>
      <c r="O62" s="83">
        <v>1.2591020000000002</v>
      </c>
      <c r="P62" s="83">
        <v>1.2920995100000001</v>
      </c>
      <c r="Q62" s="83">
        <v>1.6147211800000001</v>
      </c>
      <c r="R62" s="83">
        <v>1.4584833399999999</v>
      </c>
      <c r="S62" s="83">
        <v>1.9459684529060963</v>
      </c>
      <c r="AL62" s="124"/>
      <c r="AM62" s="124"/>
      <c r="AN62" s="124"/>
      <c r="AO62" s="124"/>
      <c r="AP62" s="124"/>
      <c r="AQ62" s="124"/>
      <c r="AR62" s="124"/>
      <c r="AS62" s="124"/>
      <c r="AT62" s="124"/>
      <c r="AU62" s="124"/>
      <c r="AV62" s="124"/>
      <c r="AW62" s="124"/>
      <c r="AX62" s="124"/>
      <c r="AY62" s="124"/>
      <c r="AZ62" s="124"/>
      <c r="BA62" s="124"/>
      <c r="BB62" s="124"/>
    </row>
    <row r="63" spans="1:54" s="24" customFormat="1" ht="27" customHeight="1" x14ac:dyDescent="0.25">
      <c r="B63" s="81"/>
      <c r="C63" s="82" t="s">
        <v>16</v>
      </c>
      <c r="D63" s="83">
        <v>1.4261126</v>
      </c>
      <c r="E63" s="83">
        <v>1.2580115000000001</v>
      </c>
      <c r="F63" s="83">
        <v>1.7106759</v>
      </c>
      <c r="G63" s="83">
        <v>1.164622</v>
      </c>
      <c r="H63" s="83">
        <v>0.72404330000000006</v>
      </c>
      <c r="I63" s="83">
        <v>0.80424839999999997</v>
      </c>
      <c r="J63" s="83">
        <v>0.90093400000000001</v>
      </c>
      <c r="K63" s="83">
        <v>1.2602089000000001</v>
      </c>
      <c r="L63" s="83">
        <v>1.2799855</v>
      </c>
      <c r="M63" s="83">
        <v>0.98773129999999998</v>
      </c>
      <c r="N63" s="83">
        <v>0.93719110000000005</v>
      </c>
      <c r="O63" s="83">
        <v>1.0701338</v>
      </c>
      <c r="P63" s="83">
        <v>1.14497724</v>
      </c>
      <c r="Q63" s="83">
        <v>0.87651363999999998</v>
      </c>
      <c r="R63" s="83">
        <v>0.87050326</v>
      </c>
      <c r="S63" s="83">
        <v>1.1614612492672789</v>
      </c>
      <c r="AL63" s="25"/>
      <c r="AM63" s="25"/>
      <c r="AN63" s="25"/>
      <c r="AO63" s="25"/>
      <c r="AP63" s="25"/>
      <c r="AQ63" s="25"/>
      <c r="AR63" s="25"/>
      <c r="AS63" s="25"/>
      <c r="AT63" s="25"/>
      <c r="AU63" s="25"/>
      <c r="AV63" s="25"/>
      <c r="AW63" s="25"/>
      <c r="AX63" s="25"/>
      <c r="AY63" s="25"/>
      <c r="AZ63" s="25"/>
      <c r="BA63" s="25"/>
      <c r="BB63" s="25"/>
    </row>
    <row r="64" spans="1:54" s="18" customFormat="1" ht="36" customHeight="1" x14ac:dyDescent="0.2">
      <c r="A64" s="17"/>
      <c r="B64" s="191" t="s">
        <v>336</v>
      </c>
      <c r="C64" s="191"/>
      <c r="D64" s="80">
        <v>542.27952520999997</v>
      </c>
      <c r="E64" s="80">
        <v>543.23689624999997</v>
      </c>
      <c r="F64" s="80">
        <v>532.27374242000008</v>
      </c>
      <c r="G64" s="80">
        <v>516.26476507000007</v>
      </c>
      <c r="H64" s="80">
        <v>468.93215220000002</v>
      </c>
      <c r="I64" s="80">
        <v>485.18390635000003</v>
      </c>
      <c r="J64" s="80">
        <v>446.08839677999998</v>
      </c>
      <c r="K64" s="80">
        <v>467.77047678000002</v>
      </c>
      <c r="L64" s="80">
        <v>455.13785074999998</v>
      </c>
      <c r="M64" s="80">
        <v>414.54478489000002</v>
      </c>
      <c r="N64" s="80">
        <v>402.52350208000001</v>
      </c>
      <c r="O64" s="80">
        <v>379.80467190999997</v>
      </c>
      <c r="P64" s="80">
        <v>365.5940013</v>
      </c>
      <c r="Q64" s="80">
        <v>362.09232780000002</v>
      </c>
      <c r="R64" s="80">
        <v>345.64262472999997</v>
      </c>
      <c r="S64" s="80" t="s">
        <v>17</v>
      </c>
      <c r="T64" s="17"/>
      <c r="X64" s="20"/>
      <c r="AA64" s="19"/>
      <c r="AB64" s="19"/>
      <c r="AC64" s="19"/>
      <c r="AD64" s="19"/>
      <c r="AE64" s="19"/>
      <c r="AI64" s="14"/>
      <c r="AL64" s="21"/>
      <c r="AM64" s="21"/>
      <c r="AN64" s="21"/>
      <c r="AO64" s="21"/>
      <c r="AP64" s="21"/>
      <c r="AQ64" s="21"/>
      <c r="AR64" s="21"/>
      <c r="AS64" s="21"/>
      <c r="AT64" s="21"/>
      <c r="AU64" s="21"/>
      <c r="AV64" s="21"/>
      <c r="AW64" s="21"/>
      <c r="AX64" s="21"/>
      <c r="AY64" s="21"/>
      <c r="AZ64" s="21"/>
      <c r="BA64" s="21"/>
      <c r="BB64" s="21"/>
    </row>
    <row r="65" spans="1:54" s="18" customFormat="1" ht="36" customHeight="1" x14ac:dyDescent="0.25">
      <c r="A65" s="17"/>
      <c r="B65" s="191" t="s">
        <v>337</v>
      </c>
      <c r="C65" s="191"/>
      <c r="D65" s="80">
        <v>224.38</v>
      </c>
      <c r="E65" s="80">
        <v>219.38</v>
      </c>
      <c r="F65" s="80">
        <v>210.01</v>
      </c>
      <c r="G65" s="80">
        <v>204.66</v>
      </c>
      <c r="H65" s="80">
        <v>194.02</v>
      </c>
      <c r="I65" s="80">
        <v>196.45000000000002</v>
      </c>
      <c r="J65" s="80">
        <v>177.7</v>
      </c>
      <c r="K65" s="80">
        <v>183.68</v>
      </c>
      <c r="L65" s="80">
        <v>175.14</v>
      </c>
      <c r="M65" s="80">
        <v>154.95000000000002</v>
      </c>
      <c r="N65" s="80">
        <v>147</v>
      </c>
      <c r="O65" s="80">
        <v>136.27000000000001</v>
      </c>
      <c r="P65" s="80">
        <v>128.82</v>
      </c>
      <c r="Q65" s="80">
        <v>125.9</v>
      </c>
      <c r="R65" s="80">
        <v>118.51</v>
      </c>
      <c r="S65" s="80" t="s">
        <v>17</v>
      </c>
      <c r="T65" s="17"/>
      <c r="AA65" s="19"/>
      <c r="AB65" s="19"/>
      <c r="AC65" s="19"/>
      <c r="AD65" s="19"/>
      <c r="AE65" s="19"/>
      <c r="AI65" s="14"/>
      <c r="AL65" s="21"/>
      <c r="AM65" s="21"/>
      <c r="AN65" s="21"/>
      <c r="AO65" s="21"/>
      <c r="AP65" s="21"/>
      <c r="AQ65" s="21"/>
      <c r="AR65" s="21"/>
      <c r="AS65" s="21"/>
      <c r="AT65" s="21"/>
      <c r="AU65" s="21"/>
      <c r="AV65" s="21"/>
      <c r="AW65" s="21"/>
      <c r="AX65" s="21"/>
      <c r="AY65" s="21"/>
      <c r="AZ65" s="21"/>
      <c r="BA65" s="21"/>
      <c r="BB65" s="21"/>
    </row>
    <row r="66" spans="1:54" s="18" customFormat="1" ht="36" customHeight="1" x14ac:dyDescent="0.25">
      <c r="A66" s="17"/>
      <c r="B66" s="191" t="s">
        <v>326</v>
      </c>
      <c r="C66" s="191"/>
      <c r="D66" s="80">
        <v>57.639999999999993</v>
      </c>
      <c r="E66" s="80">
        <v>55.39</v>
      </c>
      <c r="F66" s="80">
        <v>53.28</v>
      </c>
      <c r="G66" s="80">
        <v>53.48</v>
      </c>
      <c r="H66" s="80">
        <v>52.07</v>
      </c>
      <c r="I66" s="80">
        <v>53.21</v>
      </c>
      <c r="J66" s="80">
        <v>47.71</v>
      </c>
      <c r="K66" s="80">
        <v>48.43</v>
      </c>
      <c r="L66" s="80">
        <v>47.97</v>
      </c>
      <c r="M66" s="80">
        <v>43.860000000000007</v>
      </c>
      <c r="N66" s="80">
        <v>44.089999999999996</v>
      </c>
      <c r="O66" s="80">
        <v>43.97</v>
      </c>
      <c r="P66" s="80">
        <v>42.64</v>
      </c>
      <c r="Q66" s="80">
        <v>42.45</v>
      </c>
      <c r="R66" s="80">
        <v>41.209999999999994</v>
      </c>
      <c r="S66" s="80" t="s">
        <v>17</v>
      </c>
      <c r="T66" s="17"/>
      <c r="AA66" s="19"/>
      <c r="AB66" s="19"/>
      <c r="AC66" s="19"/>
      <c r="AD66" s="19"/>
      <c r="AE66" s="19"/>
      <c r="AI66" s="14"/>
      <c r="AL66" s="21"/>
      <c r="AM66" s="21"/>
      <c r="AN66" s="21"/>
      <c r="AO66" s="21"/>
      <c r="AP66" s="21"/>
      <c r="AQ66" s="21"/>
      <c r="AR66" s="21"/>
      <c r="AS66" s="21"/>
      <c r="AT66" s="21"/>
      <c r="AU66" s="21"/>
      <c r="AV66" s="21"/>
      <c r="AW66" s="21"/>
      <c r="AX66" s="21"/>
      <c r="AY66" s="21"/>
      <c r="AZ66" s="21"/>
      <c r="BA66" s="21"/>
      <c r="BB66" s="21"/>
    </row>
    <row r="67" spans="1:54" s="18" customFormat="1" ht="36" customHeight="1" x14ac:dyDescent="0.25">
      <c r="A67" s="27"/>
      <c r="B67" s="190" t="s">
        <v>327</v>
      </c>
      <c r="C67" s="190"/>
      <c r="D67" s="84">
        <v>92.19</v>
      </c>
      <c r="E67" s="84">
        <v>88.46</v>
      </c>
      <c r="F67" s="84">
        <v>83.3</v>
      </c>
      <c r="G67" s="84">
        <v>82.78</v>
      </c>
      <c r="H67" s="84">
        <v>81.25</v>
      </c>
      <c r="I67" s="84">
        <v>82.449999999999989</v>
      </c>
      <c r="J67" s="84">
        <v>75.22</v>
      </c>
      <c r="K67" s="84">
        <v>76.11999999999999</v>
      </c>
      <c r="L67" s="84">
        <v>73.510000000000005</v>
      </c>
      <c r="M67" s="84">
        <v>67.27</v>
      </c>
      <c r="N67" s="84">
        <v>66.339999999999989</v>
      </c>
      <c r="O67" s="84">
        <v>64.259999999999991</v>
      </c>
      <c r="P67" s="84">
        <v>61.96</v>
      </c>
      <c r="Q67" s="84">
        <v>60.98</v>
      </c>
      <c r="R67" s="84">
        <v>58.57</v>
      </c>
      <c r="S67" s="84" t="s">
        <v>17</v>
      </c>
      <c r="T67" s="27"/>
      <c r="AA67" s="19"/>
      <c r="AB67" s="19"/>
      <c r="AC67" s="19"/>
      <c r="AD67" s="19"/>
      <c r="AE67" s="19"/>
      <c r="AI67" s="14"/>
      <c r="AL67" s="21"/>
      <c r="AM67" s="21"/>
      <c r="AN67" s="21"/>
      <c r="AO67" s="21"/>
      <c r="AP67" s="21"/>
      <c r="AQ67" s="21"/>
      <c r="AR67" s="21"/>
      <c r="AS67" s="21"/>
      <c r="AT67" s="21"/>
      <c r="AU67" s="21"/>
      <c r="AV67" s="21"/>
      <c r="AW67" s="21"/>
      <c r="AX67" s="21"/>
      <c r="AY67" s="21"/>
      <c r="AZ67" s="21"/>
      <c r="BA67" s="21"/>
      <c r="BB67" s="21"/>
    </row>
    <row r="68" spans="1:54" s="22" customFormat="1" ht="18" x14ac:dyDescent="0.25">
      <c r="AL68" s="28"/>
      <c r="AM68" s="28"/>
      <c r="AN68" s="28"/>
      <c r="AO68" s="28"/>
      <c r="AP68" s="28"/>
      <c r="AQ68" s="28"/>
      <c r="AR68" s="28"/>
      <c r="AS68" s="28"/>
      <c r="AT68" s="28"/>
      <c r="AU68" s="28"/>
      <c r="AV68" s="28"/>
      <c r="AW68" s="28"/>
      <c r="AX68" s="28"/>
      <c r="AY68" s="28"/>
      <c r="AZ68" s="28"/>
      <c r="BA68" s="28"/>
      <c r="BB68" s="28"/>
    </row>
    <row r="69" spans="1:54" s="64" customFormat="1" ht="18.75" customHeight="1" x14ac:dyDescent="0.2">
      <c r="A69" s="185" t="s">
        <v>103</v>
      </c>
      <c r="B69" s="185"/>
      <c r="C69" s="185"/>
      <c r="D69" s="184"/>
      <c r="E69" s="184"/>
      <c r="F69" s="184"/>
      <c r="G69" s="184"/>
      <c r="H69" s="184"/>
      <c r="I69" s="184"/>
      <c r="J69" s="184"/>
      <c r="K69" s="184"/>
      <c r="L69" s="184"/>
      <c r="M69" s="184"/>
      <c r="N69" s="184"/>
      <c r="O69" s="184"/>
      <c r="S69" s="14"/>
      <c r="Y69" s="65"/>
      <c r="Z69" s="66"/>
    </row>
    <row r="70" spans="1:54" x14ac:dyDescent="0.25">
      <c r="I70" s="29"/>
      <c r="J70" s="29"/>
      <c r="K70" s="29"/>
      <c r="L70" s="29"/>
      <c r="M70" s="29"/>
      <c r="N70" s="29"/>
      <c r="O70" s="29"/>
      <c r="P70" s="29"/>
      <c r="Q70" s="29"/>
      <c r="R70" s="29"/>
      <c r="S70" s="29"/>
    </row>
    <row r="71" spans="1:54" x14ac:dyDescent="0.25">
      <c r="I71" s="29"/>
      <c r="J71" s="29"/>
      <c r="K71" s="29"/>
      <c r="L71" s="29"/>
      <c r="M71" s="29"/>
      <c r="N71" s="29"/>
      <c r="O71" s="29"/>
      <c r="P71" s="29"/>
      <c r="Q71" s="29"/>
      <c r="R71" s="29"/>
      <c r="S71" s="29"/>
    </row>
    <row r="72" spans="1:54" x14ac:dyDescent="0.25">
      <c r="I72" s="29"/>
      <c r="J72" s="29"/>
      <c r="K72" s="29"/>
      <c r="L72" s="29"/>
      <c r="M72" s="29"/>
      <c r="N72" s="29"/>
      <c r="O72" s="29"/>
      <c r="P72" s="29"/>
      <c r="Q72" s="29"/>
      <c r="R72" s="29"/>
      <c r="S72" s="29"/>
    </row>
  </sheetData>
  <mergeCells count="15">
    <mergeCell ref="V3:W3"/>
    <mergeCell ref="B34:C34"/>
    <mergeCell ref="B3:C3"/>
    <mergeCell ref="B4:C4"/>
    <mergeCell ref="B13:C13"/>
    <mergeCell ref="B20:C20"/>
    <mergeCell ref="B30:C30"/>
    <mergeCell ref="B66:C66"/>
    <mergeCell ref="B67:C67"/>
    <mergeCell ref="B38:C38"/>
    <mergeCell ref="B42:C42"/>
    <mergeCell ref="B48:C48"/>
    <mergeCell ref="B56:C56"/>
    <mergeCell ref="B64:C64"/>
    <mergeCell ref="B65:C65"/>
  </mergeCells>
  <hyperlinks>
    <hyperlink ref="V3" location="Índice!A1" display="Volver al índice"/>
  </hyperlinks>
  <pageMargins left="0.18" right="0.25" top="0.75" bottom="0.75" header="0.3" footer="0.3"/>
  <pageSetup paperSize="9" scale="32" orientation="portrait" r:id="rId1"/>
  <drawing r:id="rId2"/>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7">
    <tabColor rgb="FFFFC081"/>
    <pageSetUpPr fitToPage="1"/>
  </sheetPr>
  <dimension ref="A1:BB72"/>
  <sheetViews>
    <sheetView showGridLines="0" zoomScale="60" zoomScaleNormal="60" workbookViewId="0"/>
  </sheetViews>
  <sheetFormatPr baseColWidth="10" defaultColWidth="11.42578125" defaultRowHeight="11.25" x14ac:dyDescent="0.25"/>
  <cols>
    <col min="1" max="1" width="2.28515625" style="14" customWidth="1"/>
    <col min="2" max="2" width="5.7109375" style="14" customWidth="1"/>
    <col min="3" max="3" width="72.42578125" style="14" customWidth="1"/>
    <col min="4" max="8" width="15" style="14" customWidth="1"/>
    <col min="9" max="18" width="15" style="30" customWidth="1"/>
    <col min="19" max="19" width="16.85546875" style="30" customWidth="1"/>
    <col min="20" max="20" width="2.28515625" style="14" customWidth="1"/>
    <col min="21" max="27" width="11.42578125" style="14"/>
    <col min="28" max="28" width="16.140625" style="14" bestFit="1" customWidth="1"/>
    <col min="29" max="37" width="11.42578125" style="14"/>
    <col min="38" max="54" width="11.42578125" style="16"/>
    <col min="55" max="16384" width="11.42578125" style="14"/>
  </cols>
  <sheetData>
    <row r="1" spans="1:54" s="6" customFormat="1" ht="39.75" customHeight="1" x14ac:dyDescent="0.25">
      <c r="D1" s="7"/>
      <c r="E1" s="7"/>
      <c r="F1" s="7"/>
      <c r="G1" s="7"/>
      <c r="H1" s="7"/>
      <c r="I1" s="7"/>
      <c r="J1" s="7"/>
      <c r="K1" s="7"/>
      <c r="L1" s="7"/>
      <c r="AB1" s="8" t="e">
        <f ca="1">YEAR(TODAY())-1 &amp; ": " &amp; FIXED(HLOOKUP(YEAR(TODAY())-1,D3:AE4,2,FALSE)) &amp;
" Mtep"</f>
        <v>#N/A</v>
      </c>
      <c r="AL1" s="9"/>
      <c r="AM1" s="9"/>
      <c r="AN1" s="9"/>
      <c r="AO1" s="9"/>
      <c r="AP1" s="9"/>
      <c r="AQ1" s="9"/>
      <c r="AR1" s="9"/>
      <c r="AS1" s="9"/>
      <c r="AT1" s="9"/>
      <c r="AU1" s="9"/>
      <c r="AV1" s="9"/>
      <c r="AW1" s="9"/>
      <c r="AX1" s="9"/>
      <c r="AY1" s="9"/>
      <c r="AZ1" s="9"/>
      <c r="BA1" s="9"/>
      <c r="BB1" s="9"/>
    </row>
    <row r="2" spans="1:54" s="6" customFormat="1" ht="39.75" customHeight="1" x14ac:dyDescent="0.25">
      <c r="D2" s="7"/>
      <c r="E2" s="7"/>
      <c r="F2" s="7"/>
      <c r="G2" s="7"/>
      <c r="H2" s="7"/>
      <c r="I2" s="7"/>
      <c r="J2" s="7"/>
      <c r="K2" s="7"/>
      <c r="L2" s="7"/>
      <c r="S2" s="70"/>
      <c r="W2" s="11"/>
      <c r="Y2" s="12"/>
      <c r="AL2" s="9"/>
      <c r="AM2" s="9"/>
      <c r="AN2" s="9"/>
      <c r="AO2" s="9"/>
      <c r="AP2" s="9"/>
      <c r="AQ2" s="9"/>
      <c r="AR2" s="9"/>
      <c r="AS2" s="9"/>
      <c r="AT2" s="9"/>
      <c r="AU2" s="9"/>
      <c r="AV2" s="9"/>
      <c r="AW2" s="9"/>
      <c r="AX2" s="9"/>
      <c r="AY2" s="9"/>
      <c r="AZ2" s="9"/>
      <c r="BA2" s="9"/>
      <c r="BB2" s="9"/>
    </row>
    <row r="3" spans="1:54" ht="65.25" customHeight="1" x14ac:dyDescent="0.25">
      <c r="A3" s="71"/>
      <c r="B3" s="193" t="s">
        <v>285</v>
      </c>
      <c r="C3" s="193"/>
      <c r="D3" s="13">
        <v>2005</v>
      </c>
      <c r="E3" s="13">
        <v>2006</v>
      </c>
      <c r="F3" s="13">
        <v>2007</v>
      </c>
      <c r="G3" s="13">
        <v>2008</v>
      </c>
      <c r="H3" s="13">
        <v>2009</v>
      </c>
      <c r="I3" s="13">
        <v>2010</v>
      </c>
      <c r="J3" s="13">
        <v>2011</v>
      </c>
      <c r="K3" s="13">
        <v>2012</v>
      </c>
      <c r="L3" s="13">
        <v>2013</v>
      </c>
      <c r="M3" s="13">
        <v>2014</v>
      </c>
      <c r="N3" s="13">
        <v>2015</v>
      </c>
      <c r="O3" s="13">
        <v>2016</v>
      </c>
      <c r="P3" s="13">
        <v>2017</v>
      </c>
      <c r="Q3" s="13">
        <v>2018</v>
      </c>
      <c r="R3" s="13">
        <v>2019</v>
      </c>
      <c r="S3" s="73" t="s">
        <v>342</v>
      </c>
      <c r="T3" s="71"/>
      <c r="V3" s="192" t="s">
        <v>168</v>
      </c>
      <c r="W3" s="192"/>
      <c r="AF3" s="15"/>
    </row>
    <row r="4" spans="1:54" s="18" customFormat="1" ht="36" customHeight="1" x14ac:dyDescent="0.2">
      <c r="A4" s="61"/>
      <c r="B4" s="189" t="s">
        <v>256</v>
      </c>
      <c r="C4" s="189"/>
      <c r="D4" s="75">
        <v>45.215249700000001</v>
      </c>
      <c r="E4" s="75">
        <v>46.247282030000001</v>
      </c>
      <c r="F4" s="75">
        <v>46.178684359999998</v>
      </c>
      <c r="G4" s="75">
        <v>45.279299700000003</v>
      </c>
      <c r="H4" s="75">
        <v>42.545268139999997</v>
      </c>
      <c r="I4" s="75">
        <v>45.096386840000001</v>
      </c>
      <c r="J4" s="75">
        <v>43.496041460000001</v>
      </c>
      <c r="K4" s="75">
        <v>43.212304150000001</v>
      </c>
      <c r="L4" s="75">
        <v>43.18257457</v>
      </c>
      <c r="M4" s="75">
        <v>41.935691519999999</v>
      </c>
      <c r="N4" s="75">
        <v>41.987296690000001</v>
      </c>
      <c r="O4" s="75">
        <v>41.455951459999994</v>
      </c>
      <c r="P4" s="75">
        <v>43.291107050000001</v>
      </c>
      <c r="Q4" s="75">
        <v>43.446618399999998</v>
      </c>
      <c r="R4" s="75">
        <v>43.145139730000004</v>
      </c>
      <c r="S4" s="75">
        <v>100</v>
      </c>
      <c r="T4" s="61"/>
      <c r="AA4" s="19"/>
      <c r="AB4" s="19"/>
      <c r="AC4" s="19"/>
      <c r="AD4" s="19"/>
      <c r="AE4" s="20"/>
      <c r="AI4" s="14"/>
      <c r="AL4" s="21"/>
      <c r="AM4" s="21">
        <v>2006</v>
      </c>
      <c r="AN4" s="21">
        <v>2007</v>
      </c>
      <c r="AO4" s="21">
        <v>2008</v>
      </c>
      <c r="AP4" s="21">
        <v>2009</v>
      </c>
      <c r="AQ4" s="21">
        <v>2010</v>
      </c>
      <c r="AR4" s="21">
        <v>2011</v>
      </c>
      <c r="AS4" s="21">
        <v>2012</v>
      </c>
      <c r="AT4" s="21">
        <v>2013</v>
      </c>
      <c r="AU4" s="21">
        <v>2014</v>
      </c>
      <c r="AV4" s="21">
        <v>2015</v>
      </c>
      <c r="AW4" s="21">
        <v>2016</v>
      </c>
      <c r="AX4" s="21">
        <v>2017</v>
      </c>
      <c r="AY4" s="21">
        <v>2018</v>
      </c>
      <c r="AZ4" s="21">
        <v>2019</v>
      </c>
      <c r="BA4" s="21"/>
      <c r="BB4" s="21"/>
    </row>
    <row r="5" spans="1:54" s="115" customFormat="1" ht="22.5" customHeight="1" x14ac:dyDescent="0.25">
      <c r="B5" s="121"/>
      <c r="C5" s="81" t="s">
        <v>4</v>
      </c>
      <c r="D5" s="83">
        <v>9.6675926000000008</v>
      </c>
      <c r="E5" s="83">
        <v>9.5723119800000003</v>
      </c>
      <c r="F5" s="83">
        <v>9.6252380899999999</v>
      </c>
      <c r="G5" s="83">
        <v>9.716037609999999</v>
      </c>
      <c r="H5" s="83">
        <v>9.1699512700000003</v>
      </c>
      <c r="I5" s="83">
        <v>8.9669042999999995</v>
      </c>
      <c r="J5" s="83">
        <v>8.7294285899999995</v>
      </c>
      <c r="K5" s="83">
        <v>8.6148669400000006</v>
      </c>
      <c r="L5" s="83">
        <v>8.2708729999999999</v>
      </c>
      <c r="M5" s="83">
        <v>8.8072873999999999</v>
      </c>
      <c r="N5" s="83">
        <v>8.5986753</v>
      </c>
      <c r="O5" s="83">
        <v>7.9585433999999999</v>
      </c>
      <c r="P5" s="83">
        <v>9.320228199999999</v>
      </c>
      <c r="Q5" s="83">
        <v>9.4534209699999998</v>
      </c>
      <c r="R5" s="83">
        <v>9.5320472599999988</v>
      </c>
      <c r="S5" s="83">
        <v>22.092980390493679</v>
      </c>
      <c r="AA5" s="123"/>
      <c r="AB5" s="123"/>
      <c r="AL5" s="124" t="s">
        <v>325</v>
      </c>
      <c r="AM5" s="125">
        <f>+E4/D4-1</f>
        <v>2.2824872954312125E-2</v>
      </c>
      <c r="AN5" s="125">
        <f t="shared" ref="AN5:AZ5" si="0">+F4/E4-1</f>
        <v>-1.483280032662293E-3</v>
      </c>
      <c r="AO5" s="125">
        <f t="shared" si="0"/>
        <v>-1.947618630683734E-2</v>
      </c>
      <c r="AP5" s="125">
        <f t="shared" si="0"/>
        <v>-6.0381489513187114E-2</v>
      </c>
      <c r="AQ5" s="125">
        <f t="shared" si="0"/>
        <v>5.9962454381654373E-2</v>
      </c>
      <c r="AR5" s="125">
        <f t="shared" si="0"/>
        <v>-3.548721953441536E-2</v>
      </c>
      <c r="AS5" s="125">
        <f t="shared" si="0"/>
        <v>-6.5232904070346986E-3</v>
      </c>
      <c r="AT5" s="125">
        <f t="shared" si="0"/>
        <v>-6.8798877043918516E-4</v>
      </c>
      <c r="AU5" s="125">
        <f t="shared" si="0"/>
        <v>-2.8874680641812422E-2</v>
      </c>
      <c r="AV5" s="125">
        <f t="shared" si="0"/>
        <v>1.2305787297055559E-3</v>
      </c>
      <c r="AW5" s="125">
        <f t="shared" si="0"/>
        <v>-1.2654904504165287E-2</v>
      </c>
      <c r="AX5" s="125">
        <f t="shared" si="0"/>
        <v>4.4267602729386457E-2</v>
      </c>
      <c r="AY5" s="125">
        <f t="shared" si="0"/>
        <v>3.5922239138026502E-3</v>
      </c>
      <c r="AZ5" s="125">
        <f t="shared" si="0"/>
        <v>-6.9390594965152985E-3</v>
      </c>
      <c r="BA5" s="124"/>
      <c r="BB5" s="124"/>
    </row>
    <row r="6" spans="1:54" s="115" customFormat="1" ht="22.5" customHeight="1" x14ac:dyDescent="0.25">
      <c r="B6" s="121"/>
      <c r="C6" s="81" t="s">
        <v>0</v>
      </c>
      <c r="D6" s="83">
        <v>7.7012317700000006</v>
      </c>
      <c r="E6" s="83">
        <v>7.5907000500000006</v>
      </c>
      <c r="F6" s="83">
        <v>7.2356844899999997</v>
      </c>
      <c r="G6" s="83">
        <v>7.1714700799999997</v>
      </c>
      <c r="H6" s="83">
        <v>6.8024474600000007</v>
      </c>
      <c r="I6" s="83">
        <v>8.0670893600000007</v>
      </c>
      <c r="J6" s="83">
        <v>6.8150279200000003</v>
      </c>
      <c r="K6" s="83">
        <v>6.8539699499999998</v>
      </c>
      <c r="L6" s="83">
        <v>6.9438313000000003</v>
      </c>
      <c r="M6" s="83">
        <v>6.1803251399999999</v>
      </c>
      <c r="N6" s="83">
        <v>6.4810376999999999</v>
      </c>
      <c r="O6" s="83">
        <v>7.0143572000000001</v>
      </c>
      <c r="P6" s="83">
        <v>7.1989435500000001</v>
      </c>
      <c r="Q6" s="83">
        <v>6.8643246200000005</v>
      </c>
      <c r="R6" s="83">
        <v>7.1626515900000003</v>
      </c>
      <c r="S6" s="83">
        <v>16.601294224154781</v>
      </c>
      <c r="AF6" s="24"/>
      <c r="AL6" s="124" t="s">
        <v>324</v>
      </c>
      <c r="AM6" s="125">
        <f>+E64/D64-1</f>
        <v>5.6238577952993918E-3</v>
      </c>
      <c r="AN6" s="125">
        <f t="shared" ref="AN6:AZ6" si="1">+F64/E64-1</f>
        <v>2.4122155660246891E-2</v>
      </c>
      <c r="AO6" s="125">
        <f t="shared" si="1"/>
        <v>-4.1742961198736883E-2</v>
      </c>
      <c r="AP6" s="125">
        <f t="shared" si="1"/>
        <v>-6.56371585161305E-2</v>
      </c>
      <c r="AQ6" s="125">
        <f t="shared" si="1"/>
        <v>3.2914867111872415E-2</v>
      </c>
      <c r="AR6" s="125">
        <f t="shared" si="1"/>
        <v>-3.1413256645954513E-2</v>
      </c>
      <c r="AS6" s="125">
        <f t="shared" si="1"/>
        <v>-3.0617275215437889E-2</v>
      </c>
      <c r="AT6" s="125">
        <f t="shared" si="1"/>
        <v>-3.8340858514028797E-2</v>
      </c>
      <c r="AU6" s="125">
        <f t="shared" si="1"/>
        <v>-2.5532486462957249E-2</v>
      </c>
      <c r="AV6" s="125">
        <f t="shared" si="1"/>
        <v>8.7996775853220743E-3</v>
      </c>
      <c r="AW6" s="125">
        <f t="shared" si="1"/>
        <v>1.4261492447340318E-2</v>
      </c>
      <c r="AX6" s="125">
        <f t="shared" si="1"/>
        <v>1.4623454881150799E-2</v>
      </c>
      <c r="AY6" s="125">
        <f t="shared" si="1"/>
        <v>-1.0702850549578091E-2</v>
      </c>
      <c r="AZ6" s="125">
        <f t="shared" si="1"/>
        <v>-2.9315332839795816E-2</v>
      </c>
      <c r="BA6" s="124"/>
      <c r="BB6" s="124"/>
    </row>
    <row r="7" spans="1:54" s="24" customFormat="1" ht="22.5" customHeight="1" x14ac:dyDescent="0.25">
      <c r="B7" s="81"/>
      <c r="C7" s="81" t="s">
        <v>5</v>
      </c>
      <c r="D7" s="83">
        <v>20.232053209999997</v>
      </c>
      <c r="E7" s="83">
        <v>20.998484219999998</v>
      </c>
      <c r="F7" s="83">
        <v>21.36751495</v>
      </c>
      <c r="G7" s="83">
        <v>19.730430909999999</v>
      </c>
      <c r="H7" s="83">
        <v>17.59395142</v>
      </c>
      <c r="I7" s="83">
        <v>18.71147028</v>
      </c>
      <c r="J7" s="83">
        <v>18.378407329999998</v>
      </c>
      <c r="K7" s="83">
        <v>17.391752019999998</v>
      </c>
      <c r="L7" s="83">
        <v>17.12965999</v>
      </c>
      <c r="M7" s="83">
        <v>16.008918869999999</v>
      </c>
      <c r="N7" s="83">
        <v>16.422401539999999</v>
      </c>
      <c r="O7" s="83">
        <v>16.51566163</v>
      </c>
      <c r="P7" s="83">
        <v>15.79129811</v>
      </c>
      <c r="Q7" s="83">
        <v>15.705157069999998</v>
      </c>
      <c r="R7" s="83">
        <v>14.72207897</v>
      </c>
      <c r="S7" s="83">
        <v>34.122218776274657</v>
      </c>
      <c r="AF7" s="115"/>
      <c r="AI7" s="115"/>
      <c r="AL7" s="25"/>
      <c r="AM7" s="25"/>
      <c r="AN7" s="25"/>
      <c r="AO7" s="25"/>
      <c r="AP7" s="25"/>
      <c r="AQ7" s="25"/>
      <c r="AR7" s="25"/>
      <c r="AS7" s="25"/>
      <c r="AT7" s="25"/>
      <c r="AU7" s="25"/>
      <c r="AV7" s="25"/>
      <c r="AW7" s="25"/>
      <c r="AX7" s="25"/>
      <c r="AY7" s="25"/>
      <c r="AZ7" s="25"/>
      <c r="BA7" s="25"/>
      <c r="BB7" s="25"/>
    </row>
    <row r="8" spans="1:54" s="24" customFormat="1" ht="22.5" customHeight="1" x14ac:dyDescent="0.25">
      <c r="B8" s="81"/>
      <c r="C8" s="81" t="s">
        <v>1</v>
      </c>
      <c r="D8" s="83">
        <v>6.4442651699999995</v>
      </c>
      <c r="E8" s="83">
        <v>6.7877438799999998</v>
      </c>
      <c r="F8" s="83">
        <v>6.8205802299999991</v>
      </c>
      <c r="G8" s="83">
        <v>6.9193499100000002</v>
      </c>
      <c r="H8" s="83">
        <v>7.0905680499999999</v>
      </c>
      <c r="I8" s="83">
        <v>7.2964467900000001</v>
      </c>
      <c r="J8" s="83">
        <v>7.3707194999999999</v>
      </c>
      <c r="K8" s="83">
        <v>7.9026163399999998</v>
      </c>
      <c r="L8" s="83">
        <v>8.0123314699999995</v>
      </c>
      <c r="M8" s="83">
        <v>7.9028769499999996</v>
      </c>
      <c r="N8" s="83">
        <v>6.9949256499999999</v>
      </c>
      <c r="O8" s="83">
        <v>6.2816470200000003</v>
      </c>
      <c r="P8" s="83">
        <v>7.3854698000000001</v>
      </c>
      <c r="Q8" s="83">
        <v>7.79767031</v>
      </c>
      <c r="R8" s="83">
        <v>7.8823411999999999</v>
      </c>
      <c r="S8" s="83">
        <v>18.269360695844938</v>
      </c>
      <c r="AF8" s="115"/>
      <c r="AL8" s="25"/>
      <c r="AM8" s="25"/>
      <c r="AN8" s="25"/>
      <c r="AO8" s="25"/>
      <c r="AP8" s="25"/>
      <c r="AQ8" s="25"/>
      <c r="AR8" s="25"/>
      <c r="AS8" s="25"/>
      <c r="AT8" s="25"/>
      <c r="AU8" s="25"/>
      <c r="AV8" s="25"/>
      <c r="AW8" s="25"/>
      <c r="AX8" s="25"/>
      <c r="AY8" s="25"/>
      <c r="AZ8" s="25"/>
      <c r="BA8" s="25"/>
      <c r="BB8" s="25"/>
    </row>
    <row r="9" spans="1:54" s="24" customFormat="1" ht="22.5" customHeight="1" x14ac:dyDescent="0.25">
      <c r="B9" s="81"/>
      <c r="C9" s="81" t="s">
        <v>6</v>
      </c>
      <c r="D9" s="83">
        <v>0.20468</v>
      </c>
      <c r="E9" s="83">
        <v>0.21930000000000002</v>
      </c>
      <c r="F9" s="83">
        <v>0.17965400000000001</v>
      </c>
      <c r="G9" s="83">
        <v>0.174064</v>
      </c>
      <c r="H9" s="83">
        <v>0.208894</v>
      </c>
      <c r="I9" s="83">
        <v>0.23985400000000001</v>
      </c>
      <c r="J9" s="83">
        <v>0.16881800000000002</v>
      </c>
      <c r="K9" s="83">
        <v>0.18309400000000001</v>
      </c>
      <c r="L9" s="83">
        <v>0.235124</v>
      </c>
      <c r="M9" s="83">
        <v>0.16417400000000001</v>
      </c>
      <c r="N9" s="83">
        <v>0.15437000000000001</v>
      </c>
      <c r="O9" s="83">
        <v>0.17199999999999999</v>
      </c>
      <c r="P9" s="83">
        <v>0.1607739</v>
      </c>
      <c r="Q9" s="83">
        <v>0.14007409999999998</v>
      </c>
      <c r="R9" s="83">
        <v>0.17260728</v>
      </c>
      <c r="S9" s="83">
        <v>0.40006193300141613</v>
      </c>
      <c r="AF9" s="115"/>
      <c r="AL9" s="25"/>
      <c r="AM9" s="25"/>
      <c r="AN9" s="25"/>
      <c r="AO9" s="25"/>
      <c r="AP9" s="25"/>
      <c r="AQ9" s="25"/>
      <c r="AR9" s="25"/>
      <c r="AS9" s="25"/>
      <c r="AT9" s="25"/>
      <c r="AU9" s="25"/>
      <c r="AV9" s="25"/>
      <c r="AW9" s="25"/>
      <c r="AX9" s="25"/>
      <c r="AY9" s="25"/>
      <c r="AZ9" s="25"/>
      <c r="BA9" s="25"/>
      <c r="BB9" s="25"/>
    </row>
    <row r="10" spans="1:54" s="24" customFormat="1" ht="22.5" customHeight="1" x14ac:dyDescent="0.25">
      <c r="B10" s="81"/>
      <c r="C10" s="81" t="s">
        <v>7</v>
      </c>
      <c r="D10" s="83">
        <v>2.0502882699999998</v>
      </c>
      <c r="E10" s="83">
        <v>2.1488370699999999</v>
      </c>
      <c r="F10" s="83">
        <v>2.3128069600000001</v>
      </c>
      <c r="G10" s="83">
        <v>2.5070617200000003</v>
      </c>
      <c r="H10" s="83">
        <v>2.79265162</v>
      </c>
      <c r="I10" s="83">
        <v>3.00118961</v>
      </c>
      <c r="J10" s="83">
        <v>3.2575201599999999</v>
      </c>
      <c r="K10" s="83">
        <v>3.4955112499999998</v>
      </c>
      <c r="L10" s="83">
        <v>3.8009046</v>
      </c>
      <c r="M10" s="83">
        <v>4.0219350699999996</v>
      </c>
      <c r="N10" s="83">
        <v>4.1401906200000003</v>
      </c>
      <c r="O10" s="83">
        <v>4.1987077799999994</v>
      </c>
      <c r="P10" s="83">
        <v>4.2810291100000004</v>
      </c>
      <c r="Q10" s="83">
        <v>4.3920198899999994</v>
      </c>
      <c r="R10" s="83">
        <v>4.5058882299999992</v>
      </c>
      <c r="S10" s="83">
        <v>10.443559247223694</v>
      </c>
      <c r="AL10" s="25"/>
      <c r="AM10" s="25"/>
      <c r="AN10" s="25"/>
      <c r="AO10" s="25"/>
      <c r="AP10" s="25"/>
      <c r="AQ10" s="25"/>
      <c r="AR10" s="25"/>
      <c r="AS10" s="25"/>
      <c r="AT10" s="25"/>
      <c r="AU10" s="25"/>
      <c r="AV10" s="25"/>
      <c r="AW10" s="25"/>
      <c r="AX10" s="25"/>
      <c r="AY10" s="25"/>
      <c r="AZ10" s="25"/>
      <c r="BA10" s="25"/>
      <c r="BB10" s="25"/>
    </row>
    <row r="11" spans="1:54" s="24" customFormat="1" ht="22.5" customHeight="1" x14ac:dyDescent="0.25">
      <c r="B11" s="81"/>
      <c r="C11" s="126" t="s">
        <v>18</v>
      </c>
      <c r="D11" s="83">
        <v>1.8060000000000001E-3</v>
      </c>
      <c r="E11" s="83">
        <v>4.3000000000000009E-3</v>
      </c>
      <c r="F11" s="83">
        <v>1.0922000000000001E-2</v>
      </c>
      <c r="G11" s="83">
        <v>2.2187999999999999E-2</v>
      </c>
      <c r="H11" s="83">
        <v>3.2421999999999999E-2</v>
      </c>
      <c r="I11" s="83">
        <v>8.1785999999999998E-2</v>
      </c>
      <c r="J11" s="83">
        <v>0.22179399999999999</v>
      </c>
      <c r="K11" s="83">
        <v>0.22059000000000001</v>
      </c>
      <c r="L11" s="83">
        <v>0.21620400000000001</v>
      </c>
      <c r="M11" s="83">
        <v>0.22359999999999999</v>
      </c>
      <c r="N11" s="83">
        <v>0.243982</v>
      </c>
      <c r="O11" s="83">
        <v>0.22600799999999999</v>
      </c>
      <c r="P11" s="83">
        <v>0.23945883000000001</v>
      </c>
      <c r="Q11" s="83">
        <v>0.25361434000000005</v>
      </c>
      <c r="R11" s="83">
        <v>0.25644432</v>
      </c>
      <c r="S11" s="83">
        <v>0.59437591720600502</v>
      </c>
      <c r="AL11" s="25"/>
      <c r="AM11" s="25"/>
      <c r="AN11" s="25"/>
      <c r="AO11" s="25"/>
      <c r="AP11" s="25"/>
      <c r="AQ11" s="25"/>
      <c r="AR11" s="25"/>
      <c r="AS11" s="25"/>
      <c r="AT11" s="25"/>
      <c r="AU11" s="25"/>
      <c r="AV11" s="25"/>
      <c r="AW11" s="25"/>
      <c r="AX11" s="25"/>
      <c r="AY11" s="25"/>
      <c r="AZ11" s="25"/>
      <c r="BA11" s="25"/>
      <c r="BB11" s="25"/>
    </row>
    <row r="12" spans="1:54" s="24" customFormat="1" ht="27" customHeight="1" x14ac:dyDescent="0.25">
      <c r="A12" s="23"/>
      <c r="B12" s="77"/>
      <c r="C12" s="78" t="s">
        <v>19</v>
      </c>
      <c r="D12" s="79">
        <v>-1.0866673200000108</v>
      </c>
      <c r="E12" s="79">
        <v>-1.0743951699999954</v>
      </c>
      <c r="F12" s="79">
        <v>-1.3737163600000031</v>
      </c>
      <c r="G12" s="79">
        <v>-0.96130253000000465</v>
      </c>
      <c r="H12" s="79">
        <v>-1.145617680000008</v>
      </c>
      <c r="I12" s="79">
        <v>-1.2683534999999964</v>
      </c>
      <c r="J12" s="79">
        <v>-1.4456740400000001</v>
      </c>
      <c r="K12" s="79">
        <v>-1.4500963499999955</v>
      </c>
      <c r="L12" s="79">
        <v>-1.4263537900000003</v>
      </c>
      <c r="M12" s="79">
        <v>-1.3734259099999946</v>
      </c>
      <c r="N12" s="79">
        <v>-1.0482861200000002</v>
      </c>
      <c r="O12" s="79">
        <v>-0.91097357000000301</v>
      </c>
      <c r="P12" s="79">
        <v>-1.0860944499999974</v>
      </c>
      <c r="Q12" s="79">
        <v>-1.1596629000000007</v>
      </c>
      <c r="R12" s="79">
        <v>-1.0889191199999928</v>
      </c>
      <c r="S12" s="79">
        <v>-2.5238511841991724</v>
      </c>
      <c r="T12" s="23"/>
      <c r="AL12" s="25"/>
      <c r="AM12" s="25"/>
      <c r="AN12" s="25"/>
      <c r="AO12" s="25"/>
      <c r="AP12" s="25"/>
      <c r="AQ12" s="25"/>
      <c r="AR12" s="25"/>
      <c r="AS12" s="25"/>
      <c r="AT12" s="25"/>
      <c r="AU12" s="25"/>
      <c r="AV12" s="25"/>
      <c r="AW12" s="25"/>
      <c r="AX12" s="25"/>
      <c r="AY12" s="25"/>
      <c r="AZ12" s="25"/>
      <c r="BA12" s="25"/>
      <c r="BB12" s="25"/>
    </row>
    <row r="13" spans="1:54" s="18" customFormat="1" ht="36" customHeight="1" x14ac:dyDescent="0.25">
      <c r="A13" s="17"/>
      <c r="B13" s="191" t="s">
        <v>257</v>
      </c>
      <c r="C13" s="191"/>
      <c r="D13" s="80">
        <v>29.010966489999998</v>
      </c>
      <c r="E13" s="80">
        <v>29.311999660000001</v>
      </c>
      <c r="F13" s="80">
        <v>28.48588483</v>
      </c>
      <c r="G13" s="80">
        <v>28.65250511</v>
      </c>
      <c r="H13" s="80">
        <v>27.22500518</v>
      </c>
      <c r="I13" s="80">
        <v>27.715884559999999</v>
      </c>
      <c r="J13" s="80">
        <v>26.705465080000003</v>
      </c>
      <c r="K13" s="80">
        <v>26.836288809999999</v>
      </c>
      <c r="L13" s="80">
        <v>26.553006440000001</v>
      </c>
      <c r="M13" s="80">
        <v>26.121714830000002</v>
      </c>
      <c r="N13" s="80">
        <v>26.327889710000001</v>
      </c>
      <c r="O13" s="80">
        <v>26.272815699999999</v>
      </c>
      <c r="P13" s="80">
        <v>28.021872159999997</v>
      </c>
      <c r="Q13" s="80">
        <v>27.8854772</v>
      </c>
      <c r="R13" s="80">
        <v>27.92545994</v>
      </c>
      <c r="S13" s="80">
        <v>100</v>
      </c>
      <c r="T13" s="17"/>
      <c r="AA13" s="19"/>
      <c r="AB13" s="19"/>
      <c r="AC13" s="19"/>
      <c r="AD13" s="19"/>
      <c r="AE13" s="19"/>
      <c r="AI13" s="14"/>
      <c r="AL13" s="21"/>
      <c r="AM13" s="21"/>
      <c r="AN13" s="21"/>
      <c r="AO13" s="21"/>
      <c r="AP13" s="21"/>
      <c r="AQ13" s="21"/>
      <c r="AR13" s="21"/>
      <c r="AS13" s="21"/>
      <c r="AT13" s="21"/>
      <c r="AU13" s="21"/>
      <c r="AV13" s="21"/>
      <c r="AW13" s="21"/>
      <c r="AX13" s="21"/>
      <c r="AY13" s="21"/>
      <c r="AZ13" s="21"/>
      <c r="BA13" s="21"/>
      <c r="BB13" s="21"/>
    </row>
    <row r="14" spans="1:54" s="24" customFormat="1" ht="22.5" customHeight="1" x14ac:dyDescent="0.25">
      <c r="B14" s="81"/>
      <c r="C14" s="81" t="s">
        <v>4</v>
      </c>
      <c r="D14" s="83">
        <v>9.2699151999999998</v>
      </c>
      <c r="E14" s="83">
        <v>9.2187991999999994</v>
      </c>
      <c r="F14" s="83">
        <v>9.2569779999999984</v>
      </c>
      <c r="G14" s="83">
        <v>9.3138258999999994</v>
      </c>
      <c r="H14" s="83">
        <v>8.7800609999999999</v>
      </c>
      <c r="I14" s="83">
        <v>8.6021353000000005</v>
      </c>
      <c r="J14" s="83">
        <v>8.3294245999999994</v>
      </c>
      <c r="K14" s="83">
        <v>8.2808583999999996</v>
      </c>
      <c r="L14" s="83">
        <v>8.0069943000000006</v>
      </c>
      <c r="M14" s="83">
        <v>8.5179725999999985</v>
      </c>
      <c r="N14" s="83">
        <v>8.3393464000000002</v>
      </c>
      <c r="O14" s="83">
        <v>7.7126215</v>
      </c>
      <c r="P14" s="83">
        <v>9.0514505000000014</v>
      </c>
      <c r="Q14" s="83">
        <v>9.1919709999999988</v>
      </c>
      <c r="R14" s="83">
        <v>9.2636214299999988</v>
      </c>
      <c r="S14" s="83">
        <v>33.172672714804349</v>
      </c>
      <c r="AL14" s="25"/>
      <c r="AM14" s="25"/>
      <c r="AN14" s="25"/>
      <c r="AO14" s="25"/>
      <c r="AP14" s="25"/>
      <c r="AQ14" s="25"/>
      <c r="AR14" s="25"/>
      <c r="AS14" s="25"/>
      <c r="AT14" s="25"/>
      <c r="AU14" s="25"/>
      <c r="AV14" s="25"/>
      <c r="AW14" s="25"/>
      <c r="AX14" s="25"/>
      <c r="AY14" s="25"/>
      <c r="AZ14" s="25"/>
      <c r="BA14" s="25"/>
      <c r="BB14" s="25"/>
    </row>
    <row r="15" spans="1:54" s="115" customFormat="1" ht="22.5" customHeight="1" x14ac:dyDescent="0.25">
      <c r="B15" s="121"/>
      <c r="C15" s="81" t="s">
        <v>0</v>
      </c>
      <c r="D15" s="83">
        <v>6.15278686</v>
      </c>
      <c r="E15" s="83">
        <v>6.1222080400000003</v>
      </c>
      <c r="F15" s="83">
        <v>5.8068014400000001</v>
      </c>
      <c r="G15" s="83">
        <v>5.8785726800000004</v>
      </c>
      <c r="H15" s="83">
        <v>5.4292833099999998</v>
      </c>
      <c r="I15" s="83">
        <v>6.1110699999999998</v>
      </c>
      <c r="J15" s="83">
        <v>5.4900637699999999</v>
      </c>
      <c r="K15" s="83">
        <v>5.4420157099999997</v>
      </c>
      <c r="L15" s="83">
        <v>5.4326620999999999</v>
      </c>
      <c r="M15" s="83">
        <v>4.8589202800000004</v>
      </c>
      <c r="N15" s="83">
        <v>5.0941514200000002</v>
      </c>
      <c r="O15" s="83">
        <v>5.3795345599999997</v>
      </c>
      <c r="P15" s="83">
        <v>5.6020785699999998</v>
      </c>
      <c r="Q15" s="83">
        <v>5.2910949</v>
      </c>
      <c r="R15" s="83">
        <v>5.0993136200000002</v>
      </c>
      <c r="S15" s="83">
        <v>18.260446312992759</v>
      </c>
      <c r="AF15" s="24"/>
      <c r="AG15" s="24"/>
      <c r="AH15" s="24"/>
      <c r="AI15" s="24"/>
      <c r="AL15" s="124"/>
      <c r="AM15" s="124"/>
      <c r="AN15" s="124"/>
      <c r="AO15" s="124"/>
      <c r="AP15" s="124"/>
      <c r="AQ15" s="124"/>
      <c r="AR15" s="124"/>
      <c r="AS15" s="124"/>
      <c r="AT15" s="124"/>
      <c r="AU15" s="124"/>
      <c r="AV15" s="124"/>
      <c r="AW15" s="124"/>
      <c r="AX15" s="124"/>
      <c r="AY15" s="124"/>
      <c r="AZ15" s="124"/>
      <c r="BA15" s="124"/>
      <c r="BB15" s="124"/>
    </row>
    <row r="16" spans="1:54" s="24" customFormat="1" ht="22.5" customHeight="1" x14ac:dyDescent="0.25">
      <c r="B16" s="81"/>
      <c r="C16" s="81" t="s">
        <v>5</v>
      </c>
      <c r="D16" s="83">
        <v>4.5879192999999994</v>
      </c>
      <c r="E16" s="83">
        <v>4.9097744700000003</v>
      </c>
      <c r="F16" s="83">
        <v>4.2855182699999999</v>
      </c>
      <c r="G16" s="83">
        <v>4.1633899199999993</v>
      </c>
      <c r="H16" s="83">
        <v>3.9500733599999998</v>
      </c>
      <c r="I16" s="83">
        <v>3.5076128500000001</v>
      </c>
      <c r="J16" s="83">
        <v>3.4618362</v>
      </c>
      <c r="K16" s="83">
        <v>3.5316480399999999</v>
      </c>
      <c r="L16" s="83">
        <v>3.4937495699999999</v>
      </c>
      <c r="M16" s="83">
        <v>3.2761951300000001</v>
      </c>
      <c r="N16" s="83">
        <v>3.2314373399999998</v>
      </c>
      <c r="O16" s="83">
        <v>3.24448063</v>
      </c>
      <c r="P16" s="83">
        <v>3.2791514799999999</v>
      </c>
      <c r="Q16" s="83">
        <v>3.2669368400000001</v>
      </c>
      <c r="R16" s="83">
        <v>3.4372359299999999</v>
      </c>
      <c r="S16" s="83">
        <v>12.308609911475642</v>
      </c>
      <c r="X16" s="127"/>
      <c r="AF16" s="128"/>
      <c r="AI16" s="115"/>
      <c r="AL16" s="25"/>
      <c r="AM16" s="25"/>
      <c r="AN16" s="25"/>
      <c r="AO16" s="25"/>
      <c r="AP16" s="25"/>
      <c r="AQ16" s="25"/>
      <c r="AR16" s="25"/>
      <c r="AS16" s="25"/>
      <c r="AT16" s="25"/>
      <c r="AU16" s="25"/>
      <c r="AV16" s="25"/>
      <c r="AW16" s="25"/>
      <c r="AX16" s="25"/>
      <c r="AY16" s="25"/>
      <c r="AZ16" s="25"/>
      <c r="BA16" s="25"/>
      <c r="BB16" s="25"/>
    </row>
    <row r="17" spans="1:54" s="24" customFormat="1" ht="22.5" customHeight="1" x14ac:dyDescent="0.25">
      <c r="B17" s="81"/>
      <c r="C17" s="81" t="s">
        <v>9</v>
      </c>
      <c r="D17" s="83">
        <v>4.7511559999999999</v>
      </c>
      <c r="E17" s="83">
        <v>4.8991620000000005</v>
      </c>
      <c r="F17" s="83">
        <v>4.9184260000000002</v>
      </c>
      <c r="G17" s="83">
        <v>4.9874840000000003</v>
      </c>
      <c r="H17" s="83">
        <v>4.7197659999999999</v>
      </c>
      <c r="I17" s="83">
        <v>4.6600820000000001</v>
      </c>
      <c r="J17" s="83">
        <v>4.6110619999999995</v>
      </c>
      <c r="K17" s="83">
        <v>4.6310140000000004</v>
      </c>
      <c r="L17" s="83">
        <v>4.5737380000000005</v>
      </c>
      <c r="M17" s="83">
        <v>4.57348</v>
      </c>
      <c r="N17" s="83">
        <v>4.6815820000000006</v>
      </c>
      <c r="O17" s="83">
        <v>4.8006060000000002</v>
      </c>
      <c r="P17" s="83">
        <v>4.9273360300000002</v>
      </c>
      <c r="Q17" s="83">
        <v>4.9483902099999995</v>
      </c>
      <c r="R17" s="83">
        <v>4.95690513</v>
      </c>
      <c r="S17" s="83">
        <v>17.750486977297033</v>
      </c>
      <c r="X17" s="127"/>
      <c r="AF17" s="128"/>
      <c r="AG17" s="115"/>
      <c r="AH17" s="115"/>
      <c r="AL17" s="25"/>
      <c r="AM17" s="25"/>
      <c r="AN17" s="25"/>
      <c r="AO17" s="25"/>
      <c r="AP17" s="25"/>
      <c r="AQ17" s="25"/>
      <c r="AR17" s="25"/>
      <c r="AS17" s="25"/>
      <c r="AT17" s="25"/>
      <c r="AU17" s="25"/>
      <c r="AV17" s="25"/>
      <c r="AW17" s="25"/>
      <c r="AX17" s="25"/>
      <c r="AY17" s="25"/>
      <c r="AZ17" s="25"/>
      <c r="BA17" s="25"/>
      <c r="BB17" s="25"/>
    </row>
    <row r="18" spans="1:54" s="24" customFormat="1" ht="22.5" customHeight="1" x14ac:dyDescent="0.25">
      <c r="B18" s="81"/>
      <c r="C18" s="81" t="s">
        <v>10</v>
      </c>
      <c r="D18" s="83">
        <v>2.4803378299999999</v>
      </c>
      <c r="E18" s="83">
        <v>2.3166061500000001</v>
      </c>
      <c r="F18" s="83">
        <v>2.2773631000000001</v>
      </c>
      <c r="G18" s="83">
        <v>2.2337013200000002</v>
      </c>
      <c r="H18" s="83">
        <v>2.0778516900000001</v>
      </c>
      <c r="I18" s="83">
        <v>2.4344547400000001</v>
      </c>
      <c r="J18" s="83">
        <v>2.2989073699999998</v>
      </c>
      <c r="K18" s="83">
        <v>2.3355469600000003</v>
      </c>
      <c r="L18" s="83">
        <v>2.29711599</v>
      </c>
      <c r="M18" s="83">
        <v>2.0266422500000001</v>
      </c>
      <c r="N18" s="83">
        <v>2.0487358800000002</v>
      </c>
      <c r="O18" s="83">
        <v>2.12411694</v>
      </c>
      <c r="P18" s="83">
        <v>2.1515174499999996</v>
      </c>
      <c r="Q18" s="83">
        <v>2.0319629199999998</v>
      </c>
      <c r="R18" s="83">
        <v>1.94684368</v>
      </c>
      <c r="S18" s="83">
        <v>6.9715724796760501</v>
      </c>
      <c r="AF18" s="128"/>
      <c r="AL18" s="25"/>
      <c r="AM18" s="25"/>
      <c r="AN18" s="25"/>
      <c r="AO18" s="25"/>
      <c r="AP18" s="25"/>
      <c r="AQ18" s="25"/>
      <c r="AR18" s="25"/>
      <c r="AS18" s="25"/>
      <c r="AT18" s="25"/>
      <c r="AU18" s="25"/>
      <c r="AV18" s="25"/>
      <c r="AW18" s="25"/>
      <c r="AX18" s="25"/>
      <c r="AY18" s="25"/>
      <c r="AZ18" s="25"/>
      <c r="BA18" s="25"/>
      <c r="BB18" s="25"/>
    </row>
    <row r="19" spans="1:54" s="24" customFormat="1" ht="27" customHeight="1" x14ac:dyDescent="0.25">
      <c r="B19" s="81"/>
      <c r="C19" s="82" t="s">
        <v>7</v>
      </c>
      <c r="D19" s="83">
        <v>1.7688513100000001</v>
      </c>
      <c r="E19" s="83">
        <v>1.8454498000000001</v>
      </c>
      <c r="F19" s="83">
        <v>1.9407980299999998</v>
      </c>
      <c r="G19" s="83">
        <v>2.0755312899999998</v>
      </c>
      <c r="H19" s="83">
        <v>2.2679698199999998</v>
      </c>
      <c r="I19" s="83">
        <v>2.4005296700000001</v>
      </c>
      <c r="J19" s="83">
        <v>2.5141711500000001</v>
      </c>
      <c r="K19" s="83">
        <v>2.6152057000000002</v>
      </c>
      <c r="L19" s="83">
        <v>2.7487464899999998</v>
      </c>
      <c r="M19" s="83">
        <v>2.8685045799999997</v>
      </c>
      <c r="N19" s="83">
        <v>2.9326366799999999</v>
      </c>
      <c r="O19" s="83">
        <v>3.0114560799999999</v>
      </c>
      <c r="P19" s="83">
        <v>3.0103381300000001</v>
      </c>
      <c r="Q19" s="83">
        <v>3.15512134</v>
      </c>
      <c r="R19" s="83">
        <v>3.2215401499999996</v>
      </c>
      <c r="S19" s="83">
        <v>11.536211603754161</v>
      </c>
      <c r="AL19" s="25"/>
      <c r="AM19" s="25"/>
      <c r="AN19" s="25"/>
      <c r="AO19" s="25"/>
      <c r="AP19" s="25"/>
      <c r="AQ19" s="25"/>
      <c r="AR19" s="25"/>
      <c r="AS19" s="25"/>
      <c r="AT19" s="25"/>
      <c r="AU19" s="25"/>
      <c r="AV19" s="25"/>
      <c r="AW19" s="25"/>
      <c r="AX19" s="25"/>
      <c r="AY19" s="25"/>
      <c r="AZ19" s="25"/>
      <c r="BA19" s="25"/>
      <c r="BB19" s="25"/>
    </row>
    <row r="20" spans="1:54" s="18" customFormat="1" ht="36" customHeight="1" x14ac:dyDescent="0.25">
      <c r="A20" s="17"/>
      <c r="B20" s="191" t="s">
        <v>258</v>
      </c>
      <c r="C20" s="191"/>
      <c r="D20" s="80">
        <v>7.1017079999999995</v>
      </c>
      <c r="E20" s="80">
        <v>7.2550460000000001</v>
      </c>
      <c r="F20" s="80">
        <v>7.5850280000000003</v>
      </c>
      <c r="G20" s="80">
        <v>7.1936419999999996</v>
      </c>
      <c r="H20" s="80">
        <v>7.0679099999999995</v>
      </c>
      <c r="I20" s="80">
        <v>7.3876580000000001</v>
      </c>
      <c r="J20" s="80">
        <v>7.5230220000000001</v>
      </c>
      <c r="K20" s="80">
        <v>7.5179480000000005</v>
      </c>
      <c r="L20" s="80">
        <v>7.4745179999999998</v>
      </c>
      <c r="M20" s="80">
        <v>7.408728</v>
      </c>
      <c r="N20" s="80">
        <v>7.2147120000000005</v>
      </c>
      <c r="O20" s="80">
        <v>7.164574</v>
      </c>
      <c r="P20" s="80">
        <v>7.4863226999999997</v>
      </c>
      <c r="Q20" s="80">
        <v>7.5692383900000006</v>
      </c>
      <c r="R20" s="80">
        <v>7.48140261</v>
      </c>
      <c r="S20" s="80">
        <v>100</v>
      </c>
      <c r="T20" s="17"/>
      <c r="Y20" s="26"/>
      <c r="AA20" s="19"/>
      <c r="AB20" s="19"/>
      <c r="AC20" s="19"/>
      <c r="AD20" s="19"/>
      <c r="AE20" s="19"/>
      <c r="AI20" s="14"/>
      <c r="AL20" s="21"/>
      <c r="AM20" s="21"/>
      <c r="AN20" s="21"/>
      <c r="AO20" s="21"/>
      <c r="AP20" s="21"/>
      <c r="AQ20" s="21"/>
      <c r="AR20" s="21"/>
      <c r="AS20" s="21"/>
      <c r="AT20" s="21"/>
      <c r="AU20" s="21"/>
      <c r="AV20" s="21"/>
      <c r="AW20" s="21"/>
      <c r="AX20" s="21"/>
      <c r="AY20" s="21"/>
      <c r="AZ20" s="21"/>
      <c r="BA20" s="21"/>
      <c r="BB20" s="21"/>
    </row>
    <row r="21" spans="1:54" s="24" customFormat="1" ht="22.5" customHeight="1" x14ac:dyDescent="0.25">
      <c r="B21" s="81"/>
      <c r="C21" s="81" t="s">
        <v>4</v>
      </c>
      <c r="D21" s="83">
        <v>2.8036000000000002E-2</v>
      </c>
      <c r="E21" s="83">
        <v>2.2187999999999999E-2</v>
      </c>
      <c r="F21" s="83">
        <v>9.8900000000000012E-3</v>
      </c>
      <c r="G21" s="83">
        <v>1.1266E-2</v>
      </c>
      <c r="H21" s="83">
        <v>1.3416000000000001E-2</v>
      </c>
      <c r="I21" s="83">
        <v>1.7114000000000001E-2</v>
      </c>
      <c r="J21" s="83">
        <v>1.4964E-2</v>
      </c>
      <c r="K21" s="83">
        <v>9.7179999999999992E-3</v>
      </c>
      <c r="L21" s="83">
        <v>6.7939999999999997E-3</v>
      </c>
      <c r="M21" s="83">
        <v>9.0299999999999998E-3</v>
      </c>
      <c r="N21" s="83">
        <v>8.0839999999999992E-3</v>
      </c>
      <c r="O21" s="83">
        <v>7.9120000000000006E-3</v>
      </c>
      <c r="P21" s="83">
        <v>1.026642E-2</v>
      </c>
      <c r="Q21" s="83">
        <v>6.4165099999999994E-3</v>
      </c>
      <c r="R21" s="83">
        <v>7.0282000000000001E-3</v>
      </c>
      <c r="S21" s="83">
        <v>9.3942277489594966E-2</v>
      </c>
      <c r="AL21" s="25"/>
      <c r="AM21" s="25"/>
      <c r="AN21" s="25"/>
      <c r="AO21" s="25"/>
      <c r="AP21" s="25"/>
      <c r="AQ21" s="25"/>
      <c r="AR21" s="25"/>
      <c r="AS21" s="25"/>
      <c r="AT21" s="25"/>
      <c r="AU21" s="25"/>
      <c r="AV21" s="25"/>
      <c r="AW21" s="25"/>
      <c r="AX21" s="25"/>
      <c r="AY21" s="25"/>
      <c r="AZ21" s="25"/>
      <c r="BA21" s="25"/>
      <c r="BB21" s="25"/>
    </row>
    <row r="22" spans="1:54" s="115" customFormat="1" ht="22.5" customHeight="1" x14ac:dyDescent="0.25">
      <c r="B22" s="121"/>
      <c r="C22" s="81" t="s">
        <v>0</v>
      </c>
      <c r="D22" s="83">
        <v>0.12642</v>
      </c>
      <c r="E22" s="83">
        <v>0.13476199999999999</v>
      </c>
      <c r="F22" s="83">
        <v>0.11781999999999999</v>
      </c>
      <c r="G22" s="83">
        <v>8.7548000000000001E-2</v>
      </c>
      <c r="H22" s="83">
        <v>8.3849999999999994E-2</v>
      </c>
      <c r="I22" s="83">
        <v>0.117132</v>
      </c>
      <c r="J22" s="83">
        <v>0.120142</v>
      </c>
      <c r="K22" s="83">
        <v>0.127194</v>
      </c>
      <c r="L22" s="83">
        <v>0.17415</v>
      </c>
      <c r="M22" s="83">
        <v>0.15531600000000001</v>
      </c>
      <c r="N22" s="83">
        <v>0.19470400000000002</v>
      </c>
      <c r="O22" s="83">
        <v>0.31906000000000001</v>
      </c>
      <c r="P22" s="83">
        <v>0.31643029</v>
      </c>
      <c r="Q22" s="83">
        <v>0.31740377000000003</v>
      </c>
      <c r="R22" s="83">
        <v>0.46514517</v>
      </c>
      <c r="S22" s="83">
        <v>6.2173524704881507</v>
      </c>
      <c r="AL22" s="124"/>
      <c r="AM22" s="124"/>
      <c r="AN22" s="124"/>
      <c r="AO22" s="124"/>
      <c r="AP22" s="124"/>
      <c r="AQ22" s="124"/>
      <c r="AR22" s="124"/>
      <c r="AS22" s="124"/>
      <c r="AT22" s="124"/>
      <c r="AU22" s="124"/>
      <c r="AV22" s="124"/>
      <c r="AW22" s="124"/>
      <c r="AX22" s="124"/>
      <c r="AY22" s="124"/>
      <c r="AZ22" s="124"/>
      <c r="BA22" s="124"/>
      <c r="BB22" s="124"/>
    </row>
    <row r="23" spans="1:54" s="24" customFormat="1" ht="22.5" customHeight="1" x14ac:dyDescent="0.25">
      <c r="B23" s="81"/>
      <c r="C23" s="81" t="s">
        <v>5</v>
      </c>
      <c r="D23" s="83">
        <v>4.3294653799999994</v>
      </c>
      <c r="E23" s="83">
        <v>4.3440539400000002</v>
      </c>
      <c r="F23" s="83">
        <v>4.7190608000000003</v>
      </c>
      <c r="G23" s="83">
        <v>4.2845211900000004</v>
      </c>
      <c r="H23" s="83">
        <v>4.0136158499999999</v>
      </c>
      <c r="I23" s="83">
        <v>4.0946379300000002</v>
      </c>
      <c r="J23" s="83">
        <v>4.0747250800000003</v>
      </c>
      <c r="K23" s="83">
        <v>3.8329541699999998</v>
      </c>
      <c r="L23" s="83">
        <v>3.5936262499999998</v>
      </c>
      <c r="M23" s="83">
        <v>3.5674490300000001</v>
      </c>
      <c r="N23" s="83">
        <v>3.59467604</v>
      </c>
      <c r="O23" s="83">
        <v>3.6674854199999998</v>
      </c>
      <c r="P23" s="83">
        <v>3.6247314200000003</v>
      </c>
      <c r="Q23" s="83">
        <v>3.6034892900000002</v>
      </c>
      <c r="R23" s="83">
        <v>3.20589696</v>
      </c>
      <c r="S23" s="83">
        <v>42.851549730993561</v>
      </c>
      <c r="AL23" s="25"/>
      <c r="AM23" s="25"/>
      <c r="AN23" s="25"/>
      <c r="AO23" s="25"/>
      <c r="AP23" s="25"/>
      <c r="AQ23" s="25"/>
      <c r="AR23" s="25"/>
      <c r="AS23" s="25"/>
      <c r="AT23" s="25"/>
      <c r="AU23" s="25"/>
      <c r="AV23" s="25"/>
      <c r="AW23" s="25"/>
      <c r="AX23" s="25"/>
      <c r="AY23" s="25"/>
      <c r="AZ23" s="25"/>
      <c r="BA23" s="25"/>
      <c r="BB23" s="25"/>
    </row>
    <row r="24" spans="1:54" s="24" customFormat="1" ht="22.5" customHeight="1" x14ac:dyDescent="0.25">
      <c r="B24" s="81"/>
      <c r="C24" s="81" t="s">
        <v>1</v>
      </c>
      <c r="D24" s="83">
        <v>2.1266080000000001</v>
      </c>
      <c r="E24" s="83">
        <v>2.2399560000000003</v>
      </c>
      <c r="F24" s="83">
        <v>2.2507920000000001</v>
      </c>
      <c r="G24" s="83">
        <v>2.2833860000000001</v>
      </c>
      <c r="H24" s="83">
        <v>2.3398879999999997</v>
      </c>
      <c r="I24" s="83">
        <v>2.4078279999999999</v>
      </c>
      <c r="J24" s="83">
        <v>2.4323380000000001</v>
      </c>
      <c r="K24" s="83">
        <v>2.6078640000000002</v>
      </c>
      <c r="L24" s="83">
        <v>2.6440700000000001</v>
      </c>
      <c r="M24" s="83">
        <v>2.6079499999999998</v>
      </c>
      <c r="N24" s="83">
        <v>2.3083260000000001</v>
      </c>
      <c r="O24" s="83">
        <v>2.0729440000000001</v>
      </c>
      <c r="P24" s="83">
        <v>2.4372056</v>
      </c>
      <c r="Q24" s="83">
        <v>2.5732317999999998</v>
      </c>
      <c r="R24" s="83">
        <v>2.6011732000000003</v>
      </c>
      <c r="S24" s="83">
        <v>34.768523171352228</v>
      </c>
      <c r="AL24" s="25"/>
      <c r="AM24" s="25"/>
      <c r="AN24" s="25"/>
      <c r="AO24" s="25"/>
      <c r="AP24" s="25"/>
      <c r="AQ24" s="25"/>
      <c r="AR24" s="25"/>
      <c r="AS24" s="25"/>
      <c r="AT24" s="25"/>
      <c r="AU24" s="25"/>
      <c r="AV24" s="25"/>
      <c r="AW24" s="25"/>
      <c r="AX24" s="25"/>
      <c r="AY24" s="25"/>
      <c r="AZ24" s="25"/>
      <c r="BA24" s="25"/>
      <c r="BB24" s="25"/>
    </row>
    <row r="25" spans="1:54" s="24" customFormat="1" ht="22.5" customHeight="1" x14ac:dyDescent="0.25">
      <c r="B25" s="81"/>
      <c r="C25" s="81" t="s">
        <v>6</v>
      </c>
      <c r="D25" s="83">
        <v>0.260322</v>
      </c>
      <c r="E25" s="83">
        <v>0.28010199999999996</v>
      </c>
      <c r="F25" s="83">
        <v>0.216978</v>
      </c>
      <c r="G25" s="83">
        <v>0.20433600000000002</v>
      </c>
      <c r="H25" s="83">
        <v>0.25645200000000001</v>
      </c>
      <c r="I25" s="83">
        <v>0.29067999999999999</v>
      </c>
      <c r="J25" s="83">
        <v>0.229104</v>
      </c>
      <c r="K25" s="83">
        <v>0.24596000000000001</v>
      </c>
      <c r="L25" s="83">
        <v>0.31295400000000001</v>
      </c>
      <c r="M25" s="83">
        <v>0.25464599999999998</v>
      </c>
      <c r="N25" s="83">
        <v>0.26410600000000001</v>
      </c>
      <c r="O25" s="83">
        <v>0.27537200000000001</v>
      </c>
      <c r="P25" s="83">
        <v>0.26143302999999996</v>
      </c>
      <c r="Q25" s="83">
        <v>0.23042223000000001</v>
      </c>
      <c r="R25" s="83">
        <v>0.27293961999999999</v>
      </c>
      <c r="S25" s="83">
        <v>3.6482413021747533</v>
      </c>
      <c r="AL25" s="25"/>
      <c r="AM25" s="25"/>
      <c r="AN25" s="25"/>
      <c r="AO25" s="25"/>
      <c r="AP25" s="25"/>
      <c r="AQ25" s="25"/>
      <c r="AR25" s="25"/>
      <c r="AS25" s="25"/>
      <c r="AT25" s="25"/>
      <c r="AU25" s="25"/>
      <c r="AV25" s="25"/>
      <c r="AW25" s="25"/>
      <c r="AX25" s="25"/>
      <c r="AY25" s="25"/>
      <c r="AZ25" s="25"/>
      <c r="BA25" s="25"/>
      <c r="BB25" s="25"/>
    </row>
    <row r="26" spans="1:54" s="24" customFormat="1" ht="22.5" customHeight="1" x14ac:dyDescent="0.25">
      <c r="B26" s="81"/>
      <c r="C26" s="81" t="s">
        <v>7</v>
      </c>
      <c r="D26" s="83">
        <v>6.3467999999999997E-2</v>
      </c>
      <c r="E26" s="83">
        <v>7.9721999999999987E-2</v>
      </c>
      <c r="F26" s="83">
        <v>0.10345799999999999</v>
      </c>
      <c r="G26" s="83">
        <v>0.12556</v>
      </c>
      <c r="H26" s="83">
        <v>0.15978800000000001</v>
      </c>
      <c r="I26" s="83">
        <v>0.18825399999999998</v>
      </c>
      <c r="J26" s="83">
        <v>0.238478</v>
      </c>
      <c r="K26" s="83">
        <v>0.29549599999999998</v>
      </c>
      <c r="L26" s="83">
        <v>0.35475000000000001</v>
      </c>
      <c r="M26" s="83">
        <v>0.40695199999999998</v>
      </c>
      <c r="N26" s="83">
        <v>0.41864800000000002</v>
      </c>
      <c r="O26" s="83">
        <v>0.41589599999999999</v>
      </c>
      <c r="P26" s="83">
        <v>0.4350617</v>
      </c>
      <c r="Q26" s="83">
        <v>0.42218243</v>
      </c>
      <c r="R26" s="83">
        <v>0.43908291999999999</v>
      </c>
      <c r="S26" s="83">
        <v>5.8689919910619537</v>
      </c>
      <c r="AL26" s="25"/>
      <c r="AM26" s="25"/>
      <c r="AN26" s="25"/>
      <c r="AO26" s="25"/>
      <c r="AP26" s="25"/>
      <c r="AQ26" s="25"/>
      <c r="AR26" s="25"/>
      <c r="AS26" s="25"/>
      <c r="AT26" s="25"/>
      <c r="AU26" s="25"/>
      <c r="AV26" s="25"/>
      <c r="AW26" s="25"/>
      <c r="AX26" s="25"/>
      <c r="AY26" s="25"/>
      <c r="AZ26" s="25"/>
      <c r="BA26" s="25"/>
      <c r="BB26" s="25"/>
    </row>
    <row r="27" spans="1:54" s="24" customFormat="1" ht="22.5" customHeight="1" x14ac:dyDescent="0.25">
      <c r="B27" s="81"/>
      <c r="C27" s="81" t="s">
        <v>8</v>
      </c>
      <c r="D27" s="83">
        <v>1.8060000000000001E-3</v>
      </c>
      <c r="E27" s="83">
        <v>4.2140000000000007E-3</v>
      </c>
      <c r="F27" s="83">
        <v>1.0749999999999999E-2</v>
      </c>
      <c r="G27" s="83">
        <v>2.1070000000000002E-2</v>
      </c>
      <c r="H27" s="83">
        <v>2.4768000000000002E-2</v>
      </c>
      <c r="I27" s="83">
        <v>2.8809999999999999E-2</v>
      </c>
      <c r="J27" s="83">
        <v>3.4142000000000006E-2</v>
      </c>
      <c r="K27" s="83">
        <v>3.5776000000000002E-2</v>
      </c>
      <c r="L27" s="83">
        <v>4.1366E-2</v>
      </c>
      <c r="M27" s="83">
        <v>4.1021999999999996E-2</v>
      </c>
      <c r="N27" s="83">
        <v>4.9277999999999995E-2</v>
      </c>
      <c r="O27" s="83">
        <v>4.2741999999999995E-2</v>
      </c>
      <c r="P27" s="83">
        <v>5.0829270000000003E-2</v>
      </c>
      <c r="Q27" s="83">
        <v>5.2403170000000006E-2</v>
      </c>
      <c r="R27" s="83">
        <v>6.020387E-2</v>
      </c>
      <c r="S27" s="83">
        <v>0.80471367654413661</v>
      </c>
      <c r="AL27" s="25"/>
      <c r="AM27" s="25"/>
      <c r="AN27" s="25"/>
      <c r="AO27" s="25"/>
      <c r="AP27" s="25"/>
      <c r="AQ27" s="25"/>
      <c r="AR27" s="25"/>
      <c r="AS27" s="25"/>
      <c r="AT27" s="25"/>
      <c r="AU27" s="25"/>
      <c r="AV27" s="25"/>
      <c r="AW27" s="25"/>
      <c r="AX27" s="25"/>
      <c r="AY27" s="25"/>
      <c r="AZ27" s="25"/>
      <c r="BA27" s="25"/>
      <c r="BB27" s="25"/>
    </row>
    <row r="28" spans="1:54" s="24" customFormat="1" ht="22.5" customHeight="1" x14ac:dyDescent="0.25">
      <c r="B28" s="81"/>
      <c r="C28" s="81" t="s">
        <v>3</v>
      </c>
      <c r="D28" s="83">
        <v>0</v>
      </c>
      <c r="E28" s="83">
        <v>8.599999999999999E-5</v>
      </c>
      <c r="F28" s="83">
        <v>1.7199999999999998E-4</v>
      </c>
      <c r="G28" s="83">
        <v>1.1180000000000001E-3</v>
      </c>
      <c r="H28" s="83">
        <v>7.6540000000000002E-3</v>
      </c>
      <c r="I28" s="83">
        <v>5.2976000000000002E-2</v>
      </c>
      <c r="J28" s="83">
        <v>0.18765199999999999</v>
      </c>
      <c r="K28" s="83">
        <v>0.18481400000000001</v>
      </c>
      <c r="L28" s="83">
        <v>0.17483799999999999</v>
      </c>
      <c r="M28" s="83">
        <v>0.18257799999999999</v>
      </c>
      <c r="N28" s="83">
        <v>0.19470400000000002</v>
      </c>
      <c r="O28" s="83">
        <v>0.18326599999999998</v>
      </c>
      <c r="P28" s="83">
        <v>0.18862956</v>
      </c>
      <c r="Q28" s="83">
        <v>0.20121117000000002</v>
      </c>
      <c r="R28" s="83">
        <v>0.19624045000000001</v>
      </c>
      <c r="S28" s="83">
        <v>2.6230435685642108</v>
      </c>
      <c r="AL28" s="25"/>
      <c r="AM28" s="25"/>
      <c r="AN28" s="25"/>
      <c r="AO28" s="25"/>
      <c r="AP28" s="25"/>
      <c r="AQ28" s="25"/>
      <c r="AR28" s="25"/>
      <c r="AS28" s="25"/>
      <c r="AT28" s="25"/>
      <c r="AU28" s="25"/>
      <c r="AV28" s="25"/>
      <c r="AW28" s="25"/>
      <c r="AX28" s="25"/>
      <c r="AY28" s="25"/>
      <c r="AZ28" s="25"/>
      <c r="BA28" s="25"/>
      <c r="BB28" s="25"/>
    </row>
    <row r="29" spans="1:54" s="24" customFormat="1" ht="27" customHeight="1" x14ac:dyDescent="0.25">
      <c r="B29" s="81"/>
      <c r="C29" s="82" t="s">
        <v>18</v>
      </c>
      <c r="D29" s="83">
        <v>0.16558261999999946</v>
      </c>
      <c r="E29" s="83">
        <v>0.14996205999999912</v>
      </c>
      <c r="F29" s="83">
        <v>0.15610720000000011</v>
      </c>
      <c r="G29" s="83">
        <v>0.17483680999999951</v>
      </c>
      <c r="H29" s="83">
        <v>0.16847814999999944</v>
      </c>
      <c r="I29" s="83">
        <v>0.19022606999999958</v>
      </c>
      <c r="J29" s="83">
        <v>0.1914769199999995</v>
      </c>
      <c r="K29" s="83">
        <v>0.17817182999999925</v>
      </c>
      <c r="L29" s="83">
        <v>0.17196974999999881</v>
      </c>
      <c r="M29" s="83">
        <v>0.18378497000000049</v>
      </c>
      <c r="N29" s="83">
        <v>0.18218595999999998</v>
      </c>
      <c r="O29" s="83">
        <v>0.17989658000000119</v>
      </c>
      <c r="P29" s="83">
        <v>0.16173540999999858</v>
      </c>
      <c r="Q29" s="83">
        <v>0.16247802</v>
      </c>
      <c r="R29" s="83">
        <v>0.23369222000000001</v>
      </c>
      <c r="S29" s="83">
        <v>3.1236418113314182</v>
      </c>
      <c r="AL29" s="25"/>
      <c r="AM29" s="25"/>
      <c r="AN29" s="25"/>
      <c r="AO29" s="25"/>
      <c r="AP29" s="25"/>
      <c r="AQ29" s="25"/>
      <c r="AR29" s="25"/>
      <c r="AS29" s="25"/>
      <c r="AT29" s="25"/>
      <c r="AU29" s="25"/>
      <c r="AV29" s="25"/>
      <c r="AW29" s="25"/>
      <c r="AX29" s="25"/>
      <c r="AY29" s="25"/>
      <c r="AZ29" s="25"/>
      <c r="BA29" s="25"/>
      <c r="BB29" s="25"/>
    </row>
    <row r="30" spans="1:54" s="18" customFormat="1" ht="36" customHeight="1" x14ac:dyDescent="0.25">
      <c r="A30" s="17"/>
      <c r="B30" s="191" t="s">
        <v>259</v>
      </c>
      <c r="C30" s="191"/>
      <c r="D30" s="80">
        <v>29.010966489999998</v>
      </c>
      <c r="E30" s="80">
        <v>29.311999660000001</v>
      </c>
      <c r="F30" s="80">
        <v>28.48588483</v>
      </c>
      <c r="G30" s="80">
        <v>28.65250511</v>
      </c>
      <c r="H30" s="80">
        <v>27.22500518</v>
      </c>
      <c r="I30" s="80">
        <v>27.715884559999999</v>
      </c>
      <c r="J30" s="80">
        <v>26.705465080000003</v>
      </c>
      <c r="K30" s="80">
        <v>26.836288809999999</v>
      </c>
      <c r="L30" s="80">
        <v>26.553006440000001</v>
      </c>
      <c r="M30" s="80">
        <v>26.121714830000002</v>
      </c>
      <c r="N30" s="80">
        <v>26.327889710000001</v>
      </c>
      <c r="O30" s="80">
        <v>26.272815699999999</v>
      </c>
      <c r="P30" s="80">
        <v>28.021872159999997</v>
      </c>
      <c r="Q30" s="80">
        <v>27.8854772</v>
      </c>
      <c r="R30" s="80">
        <v>27.92545994</v>
      </c>
      <c r="S30" s="80">
        <v>100</v>
      </c>
      <c r="T30" s="17"/>
      <c r="AA30" s="19"/>
      <c r="AB30" s="19"/>
      <c r="AC30" s="19"/>
      <c r="AD30" s="19"/>
      <c r="AE30" s="19"/>
      <c r="AI30" s="14"/>
      <c r="AL30" s="21"/>
      <c r="AM30" s="21"/>
      <c r="AN30" s="21"/>
      <c r="AO30" s="21"/>
      <c r="AP30" s="21"/>
      <c r="AQ30" s="21"/>
      <c r="AR30" s="21"/>
      <c r="AS30" s="21"/>
      <c r="AT30" s="21"/>
      <c r="AU30" s="21"/>
      <c r="AV30" s="21"/>
      <c r="AW30" s="21"/>
      <c r="AX30" s="21"/>
      <c r="AY30" s="21"/>
      <c r="AZ30" s="21"/>
      <c r="BA30" s="21"/>
      <c r="BB30" s="21"/>
    </row>
    <row r="31" spans="1:54" s="115" customFormat="1" ht="22.5" customHeight="1" x14ac:dyDescent="0.25">
      <c r="A31" s="120"/>
      <c r="B31" s="121"/>
      <c r="C31" s="81" t="s">
        <v>11</v>
      </c>
      <c r="D31" s="83">
        <v>9.6528334999999998</v>
      </c>
      <c r="E31" s="83">
        <v>9.6674488299999997</v>
      </c>
      <c r="F31" s="83">
        <v>9.3721772999999988</v>
      </c>
      <c r="G31" s="83">
        <v>8.9465549200000005</v>
      </c>
      <c r="H31" s="83">
        <v>8.2030629000000008</v>
      </c>
      <c r="I31" s="83">
        <v>7.8346609999999997</v>
      </c>
      <c r="J31" s="83">
        <v>7.7088127399999999</v>
      </c>
      <c r="K31" s="83">
        <v>7.6573865300000001</v>
      </c>
      <c r="L31" s="83">
        <v>7.3717832900000007</v>
      </c>
      <c r="M31" s="83">
        <v>7.2945270999999998</v>
      </c>
      <c r="N31" s="83">
        <v>7.4170275099999996</v>
      </c>
      <c r="O31" s="83">
        <v>7.3734945700000001</v>
      </c>
      <c r="P31" s="83">
        <v>7.5925644000000005</v>
      </c>
      <c r="Q31" s="83">
        <v>7.4805244000000002</v>
      </c>
      <c r="R31" s="83">
        <v>7.5089558100000007</v>
      </c>
      <c r="S31" s="83">
        <v>26.889282490363886</v>
      </c>
      <c r="AL31" s="124"/>
      <c r="AM31" s="124"/>
      <c r="AN31" s="124"/>
      <c r="AO31" s="124"/>
      <c r="AP31" s="124"/>
      <c r="AQ31" s="124"/>
      <c r="AR31" s="124"/>
      <c r="AS31" s="124"/>
      <c r="AT31" s="124"/>
      <c r="AU31" s="124"/>
      <c r="AV31" s="124"/>
      <c r="AW31" s="124"/>
      <c r="AX31" s="124"/>
      <c r="AY31" s="124"/>
      <c r="AZ31" s="124"/>
      <c r="BA31" s="124"/>
      <c r="BB31" s="124"/>
    </row>
    <row r="32" spans="1:54" s="24" customFormat="1" ht="22.5" customHeight="1" x14ac:dyDescent="0.25">
      <c r="B32" s="81"/>
      <c r="C32" s="81" t="s">
        <v>20</v>
      </c>
      <c r="D32" s="83">
        <v>5.84516729</v>
      </c>
      <c r="E32" s="83">
        <v>5.9569642999999992</v>
      </c>
      <c r="F32" s="83">
        <v>6.2775159</v>
      </c>
      <c r="G32" s="83">
        <v>6.2834616400000005</v>
      </c>
      <c r="H32" s="83">
        <v>6.1449154500000001</v>
      </c>
      <c r="I32" s="83">
        <v>5.8060537000000005</v>
      </c>
      <c r="J32" s="83">
        <v>5.82970057</v>
      </c>
      <c r="K32" s="83">
        <v>5.7107768400000003</v>
      </c>
      <c r="L32" s="83">
        <v>5.6591632399999998</v>
      </c>
      <c r="M32" s="83">
        <v>5.8651275400000005</v>
      </c>
      <c r="N32" s="83">
        <v>6.1171483500000008</v>
      </c>
      <c r="O32" s="83">
        <v>6.3718711599999995</v>
      </c>
      <c r="P32" s="83">
        <v>6.5545497699999995</v>
      </c>
      <c r="Q32" s="83">
        <v>6.5737268000000002</v>
      </c>
      <c r="R32" s="83">
        <v>6.6483992299999999</v>
      </c>
      <c r="S32" s="83">
        <v>23.807662413742143</v>
      </c>
      <c r="AL32" s="25"/>
      <c r="AM32" s="25"/>
      <c r="AN32" s="25"/>
      <c r="AO32" s="25"/>
      <c r="AP32" s="25"/>
      <c r="AQ32" s="25"/>
      <c r="AR32" s="25"/>
      <c r="AS32" s="25"/>
      <c r="AT32" s="25"/>
      <c r="AU32" s="25"/>
      <c r="AV32" s="25"/>
      <c r="AW32" s="25"/>
      <c r="AX32" s="25"/>
      <c r="AY32" s="25"/>
      <c r="AZ32" s="25"/>
      <c r="BA32" s="25"/>
      <c r="BB32" s="25"/>
    </row>
    <row r="33" spans="1:54" s="24" customFormat="1" ht="27" customHeight="1" x14ac:dyDescent="0.25">
      <c r="B33" s="81"/>
      <c r="C33" s="82" t="s">
        <v>12</v>
      </c>
      <c r="D33" s="83">
        <v>9.9838288899999998</v>
      </c>
      <c r="E33" s="83">
        <v>10.075005969999999</v>
      </c>
      <c r="F33" s="83">
        <v>9.5580441999999994</v>
      </c>
      <c r="G33" s="83">
        <v>9.8989731599999988</v>
      </c>
      <c r="H33" s="83">
        <v>9.7937608499999982</v>
      </c>
      <c r="I33" s="83">
        <v>10.710871409999999</v>
      </c>
      <c r="J33" s="83">
        <v>9.9864906699999985</v>
      </c>
      <c r="K33" s="83">
        <v>10.171875680000001</v>
      </c>
      <c r="L33" s="83">
        <v>10.280037820000002</v>
      </c>
      <c r="M33" s="83">
        <v>9.45125818</v>
      </c>
      <c r="N33" s="83">
        <v>9.7189928800000001</v>
      </c>
      <c r="O33" s="83">
        <v>10.10788662</v>
      </c>
      <c r="P33" s="83">
        <v>10.316642309999999</v>
      </c>
      <c r="Q33" s="83">
        <v>10.16918235</v>
      </c>
      <c r="R33" s="83">
        <v>10.06356705</v>
      </c>
      <c r="S33" s="83">
        <v>36.037247270492045</v>
      </c>
      <c r="AL33" s="25"/>
      <c r="AM33" s="25"/>
      <c r="AN33" s="25"/>
      <c r="AO33" s="25"/>
      <c r="AP33" s="25"/>
      <c r="AQ33" s="25"/>
      <c r="AR33" s="25"/>
      <c r="AS33" s="25"/>
      <c r="AT33" s="25"/>
      <c r="AU33" s="25"/>
      <c r="AV33" s="25"/>
      <c r="AW33" s="25"/>
      <c r="AX33" s="25"/>
      <c r="AY33" s="25"/>
      <c r="AZ33" s="25"/>
      <c r="BA33" s="25"/>
      <c r="BB33" s="25"/>
    </row>
    <row r="34" spans="1:54" s="18" customFormat="1" ht="36" customHeight="1" x14ac:dyDescent="0.2">
      <c r="A34" s="17"/>
      <c r="B34" s="191" t="s">
        <v>260</v>
      </c>
      <c r="C34" s="191"/>
      <c r="D34" s="80">
        <v>9.2699151999999998</v>
      </c>
      <c r="E34" s="80">
        <v>9.2187991999999994</v>
      </c>
      <c r="F34" s="80">
        <v>9.2569779999999984</v>
      </c>
      <c r="G34" s="80">
        <v>9.3138258999999994</v>
      </c>
      <c r="H34" s="80">
        <v>8.7800609999999999</v>
      </c>
      <c r="I34" s="80">
        <v>8.6021353000000005</v>
      </c>
      <c r="J34" s="80">
        <v>8.3294245999999994</v>
      </c>
      <c r="K34" s="80">
        <v>8.2808583999999996</v>
      </c>
      <c r="L34" s="80">
        <v>8.0069943000000006</v>
      </c>
      <c r="M34" s="80">
        <v>8.5179725999999985</v>
      </c>
      <c r="N34" s="80">
        <v>8.3393464000000002</v>
      </c>
      <c r="O34" s="80">
        <v>7.7126215</v>
      </c>
      <c r="P34" s="80">
        <v>9.0514505000000014</v>
      </c>
      <c r="Q34" s="80">
        <v>9.1919709999999988</v>
      </c>
      <c r="R34" s="80">
        <v>9.2636214299999988</v>
      </c>
      <c r="S34" s="80">
        <v>100</v>
      </c>
      <c r="T34" s="17"/>
      <c r="Z34" s="20"/>
      <c r="AA34" s="19"/>
      <c r="AB34" s="19"/>
      <c r="AC34" s="19"/>
      <c r="AD34" s="19"/>
      <c r="AE34" s="19"/>
      <c r="AI34" s="14"/>
      <c r="AL34" s="21"/>
      <c r="AM34" s="21"/>
      <c r="AN34" s="21"/>
      <c r="AO34" s="21"/>
      <c r="AP34" s="21"/>
      <c r="AQ34" s="21"/>
      <c r="AR34" s="21"/>
      <c r="AS34" s="21"/>
      <c r="AT34" s="21"/>
      <c r="AU34" s="21"/>
      <c r="AV34" s="21"/>
      <c r="AW34" s="21"/>
      <c r="AX34" s="21"/>
      <c r="AY34" s="21"/>
      <c r="AZ34" s="21"/>
      <c r="BA34" s="21"/>
      <c r="BB34" s="21"/>
    </row>
    <row r="35" spans="1:54" s="115" customFormat="1" ht="22.5" customHeight="1" x14ac:dyDescent="0.25">
      <c r="B35" s="121"/>
      <c r="C35" s="81" t="s">
        <v>11</v>
      </c>
      <c r="D35" s="83">
        <v>0.54911559999999993</v>
      </c>
      <c r="E35" s="83">
        <v>0.41607639999999996</v>
      </c>
      <c r="F35" s="83">
        <v>0.41932010000000003</v>
      </c>
      <c r="G35" s="83">
        <v>0.37050869999999997</v>
      </c>
      <c r="H35" s="83">
        <v>0.3642222</v>
      </c>
      <c r="I35" s="83">
        <v>0.4032694</v>
      </c>
      <c r="J35" s="83">
        <v>0.34351389999999998</v>
      </c>
      <c r="K35" s="83">
        <v>0.30835039999999997</v>
      </c>
      <c r="L35" s="83">
        <v>0.21001110000000001</v>
      </c>
      <c r="M35" s="83">
        <v>0.30264170000000001</v>
      </c>
      <c r="N35" s="83">
        <v>0.30961620000000001</v>
      </c>
      <c r="O35" s="83">
        <v>0.14763280000000001</v>
      </c>
      <c r="P35" s="83">
        <v>0.12985289999999999</v>
      </c>
      <c r="Q35" s="83">
        <v>0.13538492999999999</v>
      </c>
      <c r="R35" s="83">
        <v>0.13667673999999999</v>
      </c>
      <c r="S35" s="83">
        <v>1.4754137032994019</v>
      </c>
      <c r="AL35" s="124"/>
      <c r="AM35" s="124"/>
      <c r="AN35" s="124"/>
      <c r="AO35" s="124"/>
      <c r="AP35" s="124"/>
      <c r="AQ35" s="124"/>
      <c r="AR35" s="124"/>
      <c r="AS35" s="124"/>
      <c r="AT35" s="124"/>
      <c r="AU35" s="124"/>
      <c r="AV35" s="124"/>
      <c r="AW35" s="124"/>
      <c r="AX35" s="124"/>
      <c r="AY35" s="124"/>
      <c r="AZ35" s="124"/>
      <c r="BA35" s="124"/>
      <c r="BB35" s="124"/>
    </row>
    <row r="36" spans="1:54" s="24" customFormat="1" ht="22.5" customHeight="1" x14ac:dyDescent="0.25">
      <c r="B36" s="81"/>
      <c r="C36" s="81" t="s">
        <v>20</v>
      </c>
      <c r="D36" s="83">
        <v>5.6495267999999994</v>
      </c>
      <c r="E36" s="83">
        <v>5.7406552</v>
      </c>
      <c r="F36" s="83">
        <v>6.0484228999999994</v>
      </c>
      <c r="G36" s="83">
        <v>5.9869982000000004</v>
      </c>
      <c r="H36" s="83">
        <v>5.7694811000000001</v>
      </c>
      <c r="I36" s="83">
        <v>5.4288694</v>
      </c>
      <c r="J36" s="83">
        <v>5.3839532999999999</v>
      </c>
      <c r="K36" s="83">
        <v>5.2869668000000001</v>
      </c>
      <c r="L36" s="83">
        <v>5.2341609</v>
      </c>
      <c r="M36" s="83">
        <v>5.3919601000000004</v>
      </c>
      <c r="N36" s="83">
        <v>5.6489897000000004</v>
      </c>
      <c r="O36" s="83">
        <v>5.8828212999999998</v>
      </c>
      <c r="P36" s="83">
        <v>6.041652</v>
      </c>
      <c r="Q36" s="83">
        <v>6.0695455599999999</v>
      </c>
      <c r="R36" s="83">
        <v>6.1147918900000002</v>
      </c>
      <c r="S36" s="83">
        <v>66.008654781567444</v>
      </c>
      <c r="AL36" s="25"/>
      <c r="AM36" s="25"/>
      <c r="AN36" s="25"/>
      <c r="AO36" s="25"/>
      <c r="AP36" s="25"/>
      <c r="AQ36" s="25"/>
      <c r="AR36" s="25"/>
      <c r="AS36" s="25"/>
      <c r="AT36" s="25"/>
      <c r="AU36" s="25"/>
      <c r="AV36" s="25"/>
      <c r="AW36" s="25"/>
      <c r="AX36" s="25"/>
      <c r="AY36" s="25"/>
      <c r="AZ36" s="25"/>
      <c r="BA36" s="25"/>
      <c r="BB36" s="25"/>
    </row>
    <row r="37" spans="1:54" s="24" customFormat="1" ht="27" customHeight="1" x14ac:dyDescent="0.25">
      <c r="B37" s="81"/>
      <c r="C37" s="82" t="s">
        <v>12</v>
      </c>
      <c r="D37" s="83">
        <v>4.9154799999999992E-2</v>
      </c>
      <c r="E37" s="83">
        <v>5.2985900000000002E-2</v>
      </c>
      <c r="F37" s="83">
        <v>4.5357100000000004E-2</v>
      </c>
      <c r="G37" s="83">
        <v>5.7361599999999999E-2</v>
      </c>
      <c r="H37" s="83">
        <v>4.5734499999999997E-2</v>
      </c>
      <c r="I37" s="83">
        <v>4.6455900000000001E-2</v>
      </c>
      <c r="J37" s="83">
        <v>5.1361799999999999E-2</v>
      </c>
      <c r="K37" s="83">
        <v>7.5547600000000006E-2</v>
      </c>
      <c r="L37" s="83">
        <v>6.19906E-2</v>
      </c>
      <c r="M37" s="83">
        <v>6.5816899999999998E-2</v>
      </c>
      <c r="N37" s="83">
        <v>7.7725900000000001E-2</v>
      </c>
      <c r="O37" s="83">
        <v>7.5743500000000005E-2</v>
      </c>
      <c r="P37" s="83">
        <v>7.5681399999999996E-2</v>
      </c>
      <c r="Q37" s="83">
        <v>7.5121870000000007E-2</v>
      </c>
      <c r="R37" s="83">
        <v>7.3457269999999991E-2</v>
      </c>
      <c r="S37" s="83">
        <v>0.79296493876693308</v>
      </c>
      <c r="AL37" s="25"/>
      <c r="AM37" s="25"/>
      <c r="AN37" s="25"/>
      <c r="AO37" s="25"/>
      <c r="AP37" s="25"/>
      <c r="AQ37" s="25"/>
      <c r="AR37" s="25"/>
      <c r="AS37" s="25"/>
      <c r="AT37" s="25"/>
      <c r="AU37" s="25"/>
      <c r="AV37" s="25"/>
      <c r="AW37" s="25"/>
      <c r="AX37" s="25"/>
      <c r="AY37" s="25"/>
      <c r="AZ37" s="25"/>
      <c r="BA37" s="25"/>
      <c r="BB37" s="25"/>
    </row>
    <row r="38" spans="1:54" s="18" customFormat="1" ht="36" customHeight="1" x14ac:dyDescent="0.25">
      <c r="A38" s="17"/>
      <c r="B38" s="191" t="s">
        <v>261</v>
      </c>
      <c r="C38" s="191"/>
      <c r="D38" s="80">
        <v>6.15278686</v>
      </c>
      <c r="E38" s="80">
        <v>6.1222080400000003</v>
      </c>
      <c r="F38" s="80">
        <v>5.8068014400000001</v>
      </c>
      <c r="G38" s="80">
        <v>5.8785726800000004</v>
      </c>
      <c r="H38" s="80">
        <v>5.4292833099999998</v>
      </c>
      <c r="I38" s="80">
        <v>6.1110699999999998</v>
      </c>
      <c r="J38" s="80">
        <v>5.4900637699999999</v>
      </c>
      <c r="K38" s="80">
        <v>5.4420157099999997</v>
      </c>
      <c r="L38" s="80">
        <v>5.4326620999999999</v>
      </c>
      <c r="M38" s="80">
        <v>4.8589202800000004</v>
      </c>
      <c r="N38" s="80">
        <v>5.0941514200000002</v>
      </c>
      <c r="O38" s="80">
        <v>5.3795345599999997</v>
      </c>
      <c r="P38" s="80">
        <v>5.6020785699999998</v>
      </c>
      <c r="Q38" s="80">
        <v>5.2910949</v>
      </c>
      <c r="R38" s="80">
        <v>5.0993136200000002</v>
      </c>
      <c r="S38" s="80">
        <v>100</v>
      </c>
      <c r="T38" s="17"/>
      <c r="Y38" s="26"/>
      <c r="AA38" s="19"/>
      <c r="AB38" s="19"/>
      <c r="AC38" s="19"/>
      <c r="AD38" s="19"/>
      <c r="AE38" s="19"/>
      <c r="AI38" s="14"/>
      <c r="AL38" s="21"/>
      <c r="AM38" s="21"/>
      <c r="AN38" s="21"/>
      <c r="AO38" s="21"/>
      <c r="AP38" s="21"/>
      <c r="AQ38" s="21"/>
      <c r="AR38" s="21"/>
      <c r="AS38" s="21"/>
      <c r="AT38" s="21"/>
      <c r="AU38" s="21"/>
      <c r="AV38" s="21"/>
      <c r="AW38" s="21"/>
      <c r="AX38" s="21"/>
      <c r="AY38" s="21"/>
      <c r="AZ38" s="21"/>
      <c r="BA38" s="21"/>
      <c r="BB38" s="21"/>
    </row>
    <row r="39" spans="1:54" s="115" customFormat="1" ht="22.5" customHeight="1" x14ac:dyDescent="0.25">
      <c r="B39" s="121"/>
      <c r="C39" s="81" t="s">
        <v>11</v>
      </c>
      <c r="D39" s="83">
        <v>2.4174824699999999</v>
      </c>
      <c r="E39" s="83">
        <v>2.4634472500000002</v>
      </c>
      <c r="F39" s="83">
        <v>2.4169667000000001</v>
      </c>
      <c r="G39" s="83">
        <v>2.2424019799999999</v>
      </c>
      <c r="H39" s="83">
        <v>1.95317651</v>
      </c>
      <c r="I39" s="83">
        <v>2.2155736299999997</v>
      </c>
      <c r="J39" s="83">
        <v>2.04519509</v>
      </c>
      <c r="K39" s="83">
        <v>2.0360483899999999</v>
      </c>
      <c r="L39" s="83">
        <v>2.0572656699999996</v>
      </c>
      <c r="M39" s="83">
        <v>1.9034867999999998</v>
      </c>
      <c r="N39" s="83">
        <v>1.9840782300000002</v>
      </c>
      <c r="O39" s="83">
        <v>2.0155087799999998</v>
      </c>
      <c r="P39" s="83">
        <v>2.1400663</v>
      </c>
      <c r="Q39" s="83">
        <v>2.0212665300000001</v>
      </c>
      <c r="R39" s="83">
        <v>1.9480036000000001</v>
      </c>
      <c r="S39" s="83">
        <v>38.201290314048187</v>
      </c>
      <c r="AL39" s="124"/>
      <c r="AM39" s="124"/>
      <c r="AN39" s="124"/>
      <c r="AO39" s="124"/>
      <c r="AP39" s="124"/>
      <c r="AQ39" s="124"/>
      <c r="AR39" s="124"/>
      <c r="AS39" s="124"/>
      <c r="AT39" s="124"/>
      <c r="AU39" s="124"/>
      <c r="AV39" s="124"/>
      <c r="AW39" s="124"/>
      <c r="AX39" s="124"/>
      <c r="AY39" s="124"/>
      <c r="AZ39" s="124"/>
      <c r="BA39" s="124"/>
      <c r="BB39" s="124"/>
    </row>
    <row r="40" spans="1:54" s="24" customFormat="1" ht="22.5" customHeight="1" x14ac:dyDescent="0.25">
      <c r="B40" s="81"/>
      <c r="C40" s="81" t="s">
        <v>20</v>
      </c>
      <c r="D40" s="83">
        <v>8.9826099999999985E-3</v>
      </c>
      <c r="E40" s="83">
        <v>1.2093650000000001E-2</v>
      </c>
      <c r="F40" s="83">
        <v>4.7142299999999998E-3</v>
      </c>
      <c r="G40" s="83">
        <v>5.5240000000000003E-3</v>
      </c>
      <c r="H40" s="83">
        <v>6.6383400000000004E-3</v>
      </c>
      <c r="I40" s="83">
        <v>8.637800000000001E-3</v>
      </c>
      <c r="J40" s="83">
        <v>1.016016E-2</v>
      </c>
      <c r="K40" s="83">
        <v>1.2460250000000001E-2</v>
      </c>
      <c r="L40" s="83">
        <v>1.3617850000000001E-2</v>
      </c>
      <c r="M40" s="83">
        <v>2.460267E-2</v>
      </c>
      <c r="N40" s="83">
        <v>3.5866429999999998E-2</v>
      </c>
      <c r="O40" s="83">
        <v>4.9039720000000002E-2</v>
      </c>
      <c r="P40" s="83">
        <v>5.5763350000000003E-2</v>
      </c>
      <c r="Q40" s="83">
        <v>5.2667800000000001E-2</v>
      </c>
      <c r="R40" s="83">
        <v>5.07588E-2</v>
      </c>
      <c r="S40" s="83">
        <v>0.99540455407408335</v>
      </c>
      <c r="AL40" s="25"/>
      <c r="AM40" s="25"/>
      <c r="AN40" s="25"/>
      <c r="AO40" s="25"/>
      <c r="AP40" s="25"/>
      <c r="AQ40" s="25"/>
      <c r="AR40" s="25"/>
      <c r="AS40" s="25"/>
      <c r="AT40" s="25"/>
      <c r="AU40" s="25"/>
      <c r="AV40" s="25"/>
      <c r="AW40" s="25"/>
      <c r="AX40" s="25"/>
      <c r="AY40" s="25"/>
      <c r="AZ40" s="25"/>
      <c r="BA40" s="25"/>
      <c r="BB40" s="25"/>
    </row>
    <row r="41" spans="1:54" s="24" customFormat="1" ht="27" customHeight="1" x14ac:dyDescent="0.25">
      <c r="B41" s="81"/>
      <c r="C41" s="82" t="s">
        <v>12</v>
      </c>
      <c r="D41" s="83">
        <v>3.6585009299999998</v>
      </c>
      <c r="E41" s="83">
        <v>3.5816798899999998</v>
      </c>
      <c r="F41" s="83">
        <v>3.3194212100000002</v>
      </c>
      <c r="G41" s="83">
        <v>3.4809397199999998</v>
      </c>
      <c r="H41" s="83">
        <v>3.3589797900000002</v>
      </c>
      <c r="I41" s="83">
        <v>3.7324310800000005</v>
      </c>
      <c r="J41" s="83">
        <v>3.28047435</v>
      </c>
      <c r="K41" s="83">
        <v>3.2454663699999999</v>
      </c>
      <c r="L41" s="83">
        <v>3.2047853900000001</v>
      </c>
      <c r="M41" s="83">
        <v>2.7799086699999997</v>
      </c>
      <c r="N41" s="83">
        <v>2.92861101</v>
      </c>
      <c r="O41" s="83">
        <v>3.15341944</v>
      </c>
      <c r="P41" s="83">
        <v>3.2521314800000001</v>
      </c>
      <c r="Q41" s="83">
        <v>3.0715985200000002</v>
      </c>
      <c r="R41" s="83">
        <v>2.9602652200000001</v>
      </c>
      <c r="S41" s="83">
        <v>58.052228997831278</v>
      </c>
      <c r="AL41" s="25"/>
      <c r="AM41" s="25"/>
      <c r="AN41" s="25"/>
      <c r="AO41" s="25"/>
      <c r="AP41" s="25"/>
      <c r="AQ41" s="25"/>
      <c r="AR41" s="25"/>
      <c r="AS41" s="25"/>
      <c r="AT41" s="25"/>
      <c r="AU41" s="25"/>
      <c r="AV41" s="25"/>
      <c r="AW41" s="25"/>
      <c r="AX41" s="25"/>
      <c r="AY41" s="25"/>
      <c r="AZ41" s="25"/>
      <c r="BA41" s="25"/>
      <c r="BB41" s="25"/>
    </row>
    <row r="42" spans="1:54" s="18" customFormat="1" ht="36" customHeight="1" x14ac:dyDescent="0.25">
      <c r="A42" s="17"/>
      <c r="B42" s="191" t="s">
        <v>262</v>
      </c>
      <c r="C42" s="191"/>
      <c r="D42" s="80">
        <v>9.2699151999999998</v>
      </c>
      <c r="E42" s="80">
        <v>9.2187991999999994</v>
      </c>
      <c r="F42" s="80">
        <v>9.2569779999999984</v>
      </c>
      <c r="G42" s="80">
        <v>9.3138258999999994</v>
      </c>
      <c r="H42" s="80">
        <v>8.7800609999999999</v>
      </c>
      <c r="I42" s="80">
        <v>8.6021353000000005</v>
      </c>
      <c r="J42" s="80">
        <v>8.3294245999999994</v>
      </c>
      <c r="K42" s="80">
        <v>8.2808583999999996</v>
      </c>
      <c r="L42" s="80">
        <v>8.0069943000000006</v>
      </c>
      <c r="M42" s="80">
        <v>8.5179725999999985</v>
      </c>
      <c r="N42" s="80">
        <v>8.3393464000000002</v>
      </c>
      <c r="O42" s="80">
        <v>7.7126215</v>
      </c>
      <c r="P42" s="80">
        <v>9.0514505000000014</v>
      </c>
      <c r="Q42" s="80">
        <v>9.1919709999999988</v>
      </c>
      <c r="R42" s="80">
        <v>9.2636214299999988</v>
      </c>
      <c r="S42" s="80">
        <v>100</v>
      </c>
      <c r="T42" s="17"/>
      <c r="AA42" s="19"/>
      <c r="AB42" s="19"/>
      <c r="AC42" s="19"/>
      <c r="AD42" s="19"/>
      <c r="AE42" s="19"/>
      <c r="AI42" s="14"/>
      <c r="AL42" s="21"/>
      <c r="AM42" s="21"/>
      <c r="AN42" s="21"/>
      <c r="AO42" s="21"/>
      <c r="AP42" s="21"/>
      <c r="AQ42" s="21"/>
      <c r="AR42" s="21"/>
      <c r="AS42" s="21"/>
      <c r="AT42" s="21"/>
      <c r="AU42" s="21"/>
      <c r="AV42" s="21"/>
      <c r="AW42" s="21"/>
      <c r="AX42" s="21"/>
      <c r="AY42" s="21"/>
      <c r="AZ42" s="21"/>
      <c r="BA42" s="21"/>
      <c r="BB42" s="21"/>
    </row>
    <row r="43" spans="1:54" s="115" customFormat="1" ht="22.5" customHeight="1" x14ac:dyDescent="0.25">
      <c r="B43" s="121"/>
      <c r="C43" s="81" t="s">
        <v>13</v>
      </c>
      <c r="D43" s="83">
        <v>2.1595994999999997</v>
      </c>
      <c r="E43" s="83">
        <v>2.1123090000000002</v>
      </c>
      <c r="F43" s="83">
        <v>2.2047881999999999</v>
      </c>
      <c r="G43" s="83">
        <v>2.1186143999999998</v>
      </c>
      <c r="H43" s="83">
        <v>2.049255</v>
      </c>
      <c r="I43" s="83">
        <v>1.8579911999999998</v>
      </c>
      <c r="J43" s="83">
        <v>1.7833773000000002</v>
      </c>
      <c r="K43" s="83">
        <v>1.6625238</v>
      </c>
      <c r="L43" s="83">
        <v>1.5626883</v>
      </c>
      <c r="M43" s="83">
        <v>1.5427211999999999</v>
      </c>
      <c r="N43" s="83">
        <v>1.5532302</v>
      </c>
      <c r="O43" s="83">
        <v>1.6099788000000002</v>
      </c>
      <c r="P43" s="83">
        <v>1.5858080999999999</v>
      </c>
      <c r="Q43" s="83">
        <v>1.586859</v>
      </c>
      <c r="R43" s="83">
        <v>1.5805494200000001</v>
      </c>
      <c r="S43" s="83">
        <v>17.061895630594655</v>
      </c>
      <c r="AL43" s="124"/>
      <c r="AM43" s="124"/>
      <c r="AN43" s="124"/>
      <c r="AO43" s="124"/>
      <c r="AP43" s="124"/>
      <c r="AQ43" s="124"/>
      <c r="AR43" s="124"/>
      <c r="AS43" s="124"/>
      <c r="AT43" s="124"/>
      <c r="AU43" s="124"/>
      <c r="AV43" s="124"/>
      <c r="AW43" s="124"/>
      <c r="AX43" s="124"/>
      <c r="AY43" s="124"/>
      <c r="AZ43" s="124"/>
      <c r="BA43" s="124"/>
      <c r="BB43" s="124"/>
    </row>
    <row r="44" spans="1:54" s="24" customFormat="1" ht="22.5" customHeight="1" x14ac:dyDescent="0.25">
      <c r="B44" s="81"/>
      <c r="C44" s="81" t="s">
        <v>2</v>
      </c>
      <c r="D44" s="83">
        <v>3.8929549999999997</v>
      </c>
      <c r="E44" s="83">
        <v>4.0079324999999999</v>
      </c>
      <c r="F44" s="83">
        <v>4.1697150000000001</v>
      </c>
      <c r="G44" s="83">
        <v>4.2104150000000002</v>
      </c>
      <c r="H44" s="83">
        <v>4.0669475000000004</v>
      </c>
      <c r="I44" s="83">
        <v>3.9244974999999998</v>
      </c>
      <c r="J44" s="83">
        <v>3.9295849999999999</v>
      </c>
      <c r="K44" s="83">
        <v>3.9234800000000001</v>
      </c>
      <c r="L44" s="83">
        <v>3.9601100000000002</v>
      </c>
      <c r="M44" s="83">
        <v>4.1198575000000002</v>
      </c>
      <c r="N44" s="83">
        <v>4.3599874999999999</v>
      </c>
      <c r="O44" s="83">
        <v>4.552295</v>
      </c>
      <c r="P44" s="83">
        <v>4.6988149999999997</v>
      </c>
      <c r="Q44" s="83">
        <v>4.7556964600000002</v>
      </c>
      <c r="R44" s="83">
        <v>4.8082153999999999</v>
      </c>
      <c r="S44" s="83">
        <v>51.904273467271864</v>
      </c>
      <c r="AL44" s="25"/>
      <c r="AM44" s="25"/>
      <c r="AN44" s="25"/>
      <c r="AO44" s="25"/>
      <c r="AP44" s="25"/>
      <c r="AQ44" s="25"/>
      <c r="AR44" s="25"/>
      <c r="AS44" s="25"/>
      <c r="AT44" s="25"/>
      <c r="AU44" s="25"/>
      <c r="AV44" s="25"/>
      <c r="AW44" s="25"/>
      <c r="AX44" s="25"/>
      <c r="AY44" s="25"/>
      <c r="AZ44" s="25"/>
      <c r="BA44" s="25"/>
      <c r="BB44" s="25"/>
    </row>
    <row r="45" spans="1:54" s="24" customFormat="1" ht="22.5" customHeight="1" x14ac:dyDescent="0.25">
      <c r="B45" s="81"/>
      <c r="C45" s="81" t="s">
        <v>14</v>
      </c>
      <c r="D45" s="83">
        <v>0.39649099999999998</v>
      </c>
      <c r="E45" s="83">
        <v>0.23216220000000001</v>
      </c>
      <c r="F45" s="83">
        <v>0.23885000000000001</v>
      </c>
      <c r="G45" s="83">
        <v>0.1738828</v>
      </c>
      <c r="H45" s="83">
        <v>0.14044380000000001</v>
      </c>
      <c r="I45" s="83">
        <v>0.13375600000000001</v>
      </c>
      <c r="J45" s="83">
        <v>7.7387399999999995E-2</v>
      </c>
      <c r="K45" s="83">
        <v>6.4011799999999994E-2</v>
      </c>
      <c r="L45" s="83">
        <v>4.9680799999999997E-2</v>
      </c>
      <c r="M45" s="83">
        <v>3.6305199999999996E-2</v>
      </c>
      <c r="N45" s="83">
        <v>2.7706600000000001E-2</v>
      </c>
      <c r="O45" s="83">
        <v>3.7260599999999998E-2</v>
      </c>
      <c r="P45" s="83">
        <v>3.4394399999999999E-2</v>
      </c>
      <c r="Q45" s="83">
        <v>2.6242930000000001E-2</v>
      </c>
      <c r="R45" s="83">
        <v>1.382273E-2</v>
      </c>
      <c r="S45" s="83">
        <v>0.14921518657093916</v>
      </c>
      <c r="AL45" s="25"/>
      <c r="AM45" s="25"/>
      <c r="AN45" s="25"/>
      <c r="AO45" s="25"/>
      <c r="AP45" s="25"/>
      <c r="AQ45" s="25"/>
      <c r="AR45" s="25"/>
      <c r="AS45" s="25"/>
      <c r="AT45" s="25"/>
      <c r="AU45" s="25"/>
      <c r="AV45" s="25"/>
      <c r="AW45" s="25"/>
      <c r="AX45" s="25"/>
      <c r="AY45" s="25"/>
      <c r="AZ45" s="25"/>
      <c r="BA45" s="25"/>
      <c r="BB45" s="25"/>
    </row>
    <row r="46" spans="1:54" s="24" customFormat="1" ht="22.5" customHeight="1" x14ac:dyDescent="0.25">
      <c r="B46" s="81"/>
      <c r="C46" s="81" t="s">
        <v>15</v>
      </c>
      <c r="D46" s="83">
        <v>2.7729E-2</v>
      </c>
      <c r="E46" s="83">
        <v>1.4378E-2</v>
      </c>
      <c r="F46" s="83">
        <v>3.4917999999999998E-2</v>
      </c>
      <c r="G46" s="83">
        <v>4.4160999999999999E-2</v>
      </c>
      <c r="H46" s="83">
        <v>2.9783E-2</v>
      </c>
      <c r="I46" s="83">
        <v>2.7729E-2</v>
      </c>
      <c r="J46" s="83">
        <v>4.3133999999999999E-2</v>
      </c>
      <c r="K46" s="83">
        <v>1.9513000000000003E-2</v>
      </c>
      <c r="L46" s="83">
        <v>1.7458999999999999E-2</v>
      </c>
      <c r="M46" s="83">
        <v>1.6431999999999999E-2</v>
      </c>
      <c r="N46" s="83">
        <v>3.4917999999999998E-2</v>
      </c>
      <c r="O46" s="83">
        <v>3.9026000000000005E-2</v>
      </c>
      <c r="P46" s="83">
        <v>4.9296E-2</v>
      </c>
      <c r="Q46" s="83">
        <v>2.7476460000000001E-2</v>
      </c>
      <c r="R46" s="83">
        <v>2.8560220000000001E-2</v>
      </c>
      <c r="S46" s="83">
        <v>0.30830512900180124</v>
      </c>
      <c r="AL46" s="25"/>
      <c r="AM46" s="25"/>
      <c r="AN46" s="25"/>
      <c r="AO46" s="25"/>
      <c r="AP46" s="25"/>
      <c r="AQ46" s="25"/>
      <c r="AR46" s="25"/>
      <c r="AS46" s="25"/>
      <c r="AT46" s="25"/>
      <c r="AU46" s="25"/>
      <c r="AV46" s="25"/>
      <c r="AW46" s="25"/>
      <c r="AX46" s="25"/>
      <c r="AY46" s="25"/>
      <c r="AZ46" s="25"/>
      <c r="BA46" s="25"/>
      <c r="BB46" s="25"/>
    </row>
    <row r="47" spans="1:54" s="24" customFormat="1" ht="27" customHeight="1" x14ac:dyDescent="0.25">
      <c r="B47" s="81"/>
      <c r="C47" s="82" t="s">
        <v>16</v>
      </c>
      <c r="D47" s="83">
        <v>0.28785939999999999</v>
      </c>
      <c r="E47" s="83">
        <v>0.26478669999999999</v>
      </c>
      <c r="F47" s="83">
        <v>0.23402310000000001</v>
      </c>
      <c r="G47" s="83">
        <v>0.26149059999999996</v>
      </c>
      <c r="H47" s="83">
        <v>0.2252335</v>
      </c>
      <c r="I47" s="83">
        <v>0.2252335</v>
      </c>
      <c r="J47" s="83">
        <v>0.23182570000000002</v>
      </c>
      <c r="K47" s="83">
        <v>0.2669841</v>
      </c>
      <c r="L47" s="83">
        <v>0.28346460000000001</v>
      </c>
      <c r="M47" s="83">
        <v>0.37465670000000001</v>
      </c>
      <c r="N47" s="83">
        <v>0.30653730000000001</v>
      </c>
      <c r="O47" s="83">
        <v>0.31532690000000002</v>
      </c>
      <c r="P47" s="83">
        <v>0.47353970000000001</v>
      </c>
      <c r="Q47" s="83">
        <v>0.48535135000000001</v>
      </c>
      <c r="R47" s="83">
        <v>0.496921</v>
      </c>
      <c r="S47" s="83">
        <v>5.3642196386688923</v>
      </c>
      <c r="AL47" s="25"/>
      <c r="AM47" s="25"/>
      <c r="AN47" s="25"/>
      <c r="AO47" s="25"/>
      <c r="AP47" s="25"/>
      <c r="AQ47" s="25"/>
      <c r="AR47" s="25"/>
      <c r="AS47" s="25"/>
      <c r="AT47" s="25"/>
      <c r="AU47" s="25"/>
      <c r="AV47" s="25"/>
      <c r="AW47" s="25"/>
      <c r="AX47" s="25"/>
      <c r="AY47" s="25"/>
      <c r="AZ47" s="25"/>
      <c r="BA47" s="25"/>
      <c r="BB47" s="25"/>
    </row>
    <row r="48" spans="1:54" s="18" customFormat="1" ht="36" customHeight="1" x14ac:dyDescent="0.25">
      <c r="A48" s="17"/>
      <c r="B48" s="191" t="s">
        <v>263</v>
      </c>
      <c r="C48" s="191"/>
      <c r="D48" s="80">
        <v>18.608659100000001</v>
      </c>
      <c r="E48" s="80">
        <v>18.800818620000001</v>
      </c>
      <c r="F48" s="80">
        <v>17.479405100000001</v>
      </c>
      <c r="G48" s="80">
        <v>18.29680411</v>
      </c>
      <c r="H48" s="80">
        <v>17.459004220000001</v>
      </c>
      <c r="I48" s="80">
        <v>17.569978290000002</v>
      </c>
      <c r="J48" s="80">
        <v>17.853749730000001</v>
      </c>
      <c r="K48" s="80">
        <v>16.292424329999999</v>
      </c>
      <c r="L48" s="80">
        <v>16.976294370000002</v>
      </c>
      <c r="M48" s="80">
        <v>16.831039920000002</v>
      </c>
      <c r="N48" s="80">
        <v>17.315201809999998</v>
      </c>
      <c r="O48" s="80">
        <v>16.993303779999998</v>
      </c>
      <c r="P48" s="80">
        <v>19.115795309999999</v>
      </c>
      <c r="Q48" s="80">
        <v>18.533469310000001</v>
      </c>
      <c r="R48" s="80">
        <v>19.673425999999999</v>
      </c>
      <c r="S48" s="80">
        <v>100</v>
      </c>
      <c r="T48" s="17"/>
      <c r="AA48" s="19"/>
      <c r="AB48" s="19"/>
      <c r="AC48" s="19"/>
      <c r="AD48" s="19"/>
      <c r="AE48" s="19"/>
      <c r="AI48" s="14"/>
      <c r="AL48" s="21"/>
      <c r="AM48" s="21"/>
      <c r="AN48" s="21"/>
      <c r="AO48" s="21"/>
      <c r="AP48" s="21"/>
      <c r="AQ48" s="21"/>
      <c r="AR48" s="21"/>
      <c r="AS48" s="21"/>
      <c r="AT48" s="21"/>
      <c r="AU48" s="21"/>
      <c r="AV48" s="21"/>
      <c r="AW48" s="21"/>
      <c r="AX48" s="21"/>
      <c r="AY48" s="21"/>
      <c r="AZ48" s="21"/>
      <c r="BA48" s="21"/>
      <c r="BB48" s="21"/>
    </row>
    <row r="49" spans="1:54" s="115" customFormat="1" ht="22.5" customHeight="1" x14ac:dyDescent="0.25">
      <c r="B49" s="121"/>
      <c r="C49" s="81" t="s">
        <v>4</v>
      </c>
      <c r="D49" s="83">
        <v>11.0070975</v>
      </c>
      <c r="E49" s="83">
        <v>10.803282800000002</v>
      </c>
      <c r="F49" s="83">
        <v>10.6477647</v>
      </c>
      <c r="G49" s="83">
        <v>11.202040499999999</v>
      </c>
      <c r="H49" s="83">
        <v>10.361038600000001</v>
      </c>
      <c r="I49" s="83">
        <v>10.595601500000001</v>
      </c>
      <c r="J49" s="83">
        <v>10.2134632</v>
      </c>
      <c r="K49" s="83">
        <v>10.186629199999999</v>
      </c>
      <c r="L49" s="83">
        <v>10.010234200000001</v>
      </c>
      <c r="M49" s="83">
        <v>10.8801445</v>
      </c>
      <c r="N49" s="83">
        <v>11.152587199999999</v>
      </c>
      <c r="O49" s="83">
        <v>10.280116099999999</v>
      </c>
      <c r="P49" s="83">
        <v>11.783180700000001</v>
      </c>
      <c r="Q49" s="83">
        <v>11.927599389999999</v>
      </c>
      <c r="R49" s="83">
        <v>11.86382704</v>
      </c>
      <c r="S49" s="83">
        <v>60.303818155515977</v>
      </c>
      <c r="AL49" s="124"/>
      <c r="AM49" s="124"/>
      <c r="AN49" s="124"/>
      <c r="AO49" s="124"/>
      <c r="AP49" s="124"/>
      <c r="AQ49" s="124"/>
      <c r="AR49" s="124"/>
      <c r="AS49" s="124"/>
      <c r="AT49" s="124"/>
      <c r="AU49" s="124"/>
      <c r="AV49" s="124"/>
      <c r="AW49" s="124"/>
      <c r="AX49" s="124"/>
      <c r="AY49" s="124"/>
      <c r="AZ49" s="124"/>
      <c r="BA49" s="124"/>
      <c r="BB49" s="124"/>
    </row>
    <row r="50" spans="1:54" s="24" customFormat="1" ht="22.5" customHeight="1" x14ac:dyDescent="0.25">
      <c r="B50" s="81"/>
      <c r="C50" s="81" t="s">
        <v>0</v>
      </c>
      <c r="D50" s="83">
        <v>7.6015616000000001</v>
      </c>
      <c r="E50" s="83">
        <v>7.9975358200000004</v>
      </c>
      <c r="F50" s="83">
        <v>6.8316404000000004</v>
      </c>
      <c r="G50" s="83">
        <v>7.0947636100000002</v>
      </c>
      <c r="H50" s="83">
        <v>7.0979656200000001</v>
      </c>
      <c r="I50" s="83">
        <v>6.97437679</v>
      </c>
      <c r="J50" s="83">
        <v>7.64028653</v>
      </c>
      <c r="K50" s="83">
        <v>6.1057951300000006</v>
      </c>
      <c r="L50" s="83">
        <v>6.9660601699999996</v>
      </c>
      <c r="M50" s="83">
        <v>5.9508954200000002</v>
      </c>
      <c r="N50" s="83">
        <v>6.1626146099999994</v>
      </c>
      <c r="O50" s="83">
        <v>6.7131876799999999</v>
      </c>
      <c r="P50" s="83">
        <v>7.3326146099999994</v>
      </c>
      <c r="Q50" s="83">
        <v>6.60586992</v>
      </c>
      <c r="R50" s="83">
        <v>7.8095989600000006</v>
      </c>
      <c r="S50" s="83">
        <v>39.69618184448403</v>
      </c>
      <c r="W50" s="49"/>
      <c r="AL50" s="25"/>
      <c r="AM50" s="25"/>
      <c r="AN50" s="25"/>
      <c r="AO50" s="25"/>
      <c r="AP50" s="25"/>
      <c r="AQ50" s="25"/>
      <c r="AR50" s="25"/>
      <c r="AS50" s="25"/>
      <c r="AT50" s="25"/>
      <c r="AU50" s="25"/>
      <c r="AV50" s="25"/>
      <c r="AW50" s="25"/>
      <c r="AX50" s="25"/>
      <c r="AY50" s="25"/>
      <c r="AZ50" s="25"/>
      <c r="BA50" s="25"/>
      <c r="BB50" s="25"/>
    </row>
    <row r="51" spans="1:54" s="24" customFormat="1" ht="22.5" customHeight="1" x14ac:dyDescent="0.25">
      <c r="B51" s="81"/>
      <c r="C51" s="81" t="s">
        <v>13</v>
      </c>
      <c r="D51" s="83">
        <v>0.84282180000000007</v>
      </c>
      <c r="E51" s="83">
        <v>0.65260889999999994</v>
      </c>
      <c r="F51" s="83">
        <v>0.73037549999999996</v>
      </c>
      <c r="G51" s="83">
        <v>0.66732150000000001</v>
      </c>
      <c r="H51" s="83">
        <v>0.71040840000000005</v>
      </c>
      <c r="I51" s="83">
        <v>0.60847109999999993</v>
      </c>
      <c r="J51" s="83">
        <v>0.64104899999999998</v>
      </c>
      <c r="K51" s="83">
        <v>0.47605770000000003</v>
      </c>
      <c r="L51" s="83">
        <v>0.58430039999999994</v>
      </c>
      <c r="M51" s="83">
        <v>0.4665996</v>
      </c>
      <c r="N51" s="83">
        <v>0.53700990000000004</v>
      </c>
      <c r="O51" s="83">
        <v>0.83651639999999994</v>
      </c>
      <c r="P51" s="83">
        <v>0.60426750000000007</v>
      </c>
      <c r="Q51" s="83">
        <v>0.74193539999999991</v>
      </c>
      <c r="R51" s="83">
        <v>0.57671006999999996</v>
      </c>
      <c r="S51" s="83">
        <v>2.9314165717755514</v>
      </c>
      <c r="AL51" s="25"/>
      <c r="AM51" s="25"/>
      <c r="AN51" s="25"/>
      <c r="AO51" s="25"/>
      <c r="AP51" s="25"/>
      <c r="AQ51" s="25"/>
      <c r="AR51" s="25"/>
      <c r="AS51" s="25"/>
      <c r="AT51" s="25"/>
      <c r="AU51" s="25"/>
      <c r="AV51" s="25"/>
      <c r="AW51" s="25"/>
      <c r="AX51" s="25"/>
      <c r="AY51" s="25"/>
      <c r="AZ51" s="25"/>
      <c r="BA51" s="25"/>
      <c r="BB51" s="25"/>
    </row>
    <row r="52" spans="1:54" s="24" customFormat="1" ht="22.5" customHeight="1" x14ac:dyDescent="0.25">
      <c r="B52" s="81"/>
      <c r="C52" s="81" t="s">
        <v>2</v>
      </c>
      <c r="D52" s="83">
        <v>1.3339425</v>
      </c>
      <c r="E52" s="83">
        <v>1.2840850000000001</v>
      </c>
      <c r="F52" s="83">
        <v>1.6168075</v>
      </c>
      <c r="G52" s="83">
        <v>1.40415</v>
      </c>
      <c r="H52" s="83">
        <v>1.3247850000000001</v>
      </c>
      <c r="I52" s="83">
        <v>1.243385</v>
      </c>
      <c r="J52" s="83">
        <v>1.6310525</v>
      </c>
      <c r="K52" s="83">
        <v>1.4763925</v>
      </c>
      <c r="L52" s="83">
        <v>1.69312</v>
      </c>
      <c r="M52" s="83">
        <v>1.7897825000000001</v>
      </c>
      <c r="N52" s="83">
        <v>2.2069575000000001</v>
      </c>
      <c r="O52" s="83">
        <v>2.8378074999999998</v>
      </c>
      <c r="P52" s="83">
        <v>2.0675599999999998</v>
      </c>
      <c r="Q52" s="83">
        <v>2.350425</v>
      </c>
      <c r="R52" s="83">
        <v>2.1578674299999996</v>
      </c>
      <c r="S52" s="83">
        <v>10.968437474997998</v>
      </c>
      <c r="AL52" s="25"/>
      <c r="AM52" s="25"/>
      <c r="AN52" s="25"/>
      <c r="AO52" s="25"/>
      <c r="AP52" s="25"/>
      <c r="AQ52" s="25"/>
      <c r="AR52" s="25"/>
      <c r="AS52" s="25"/>
      <c r="AT52" s="25"/>
      <c r="AU52" s="25"/>
      <c r="AV52" s="25"/>
      <c r="AW52" s="25"/>
      <c r="AX52" s="25"/>
      <c r="AY52" s="25"/>
      <c r="AZ52" s="25"/>
      <c r="BA52" s="25"/>
      <c r="BB52" s="25"/>
    </row>
    <row r="53" spans="1:54" s="24" customFormat="1" ht="22.5" customHeight="1" x14ac:dyDescent="0.25">
      <c r="B53" s="81"/>
      <c r="C53" s="81" t="s">
        <v>14</v>
      </c>
      <c r="D53" s="83">
        <v>9.554E-2</v>
      </c>
      <c r="E53" s="83">
        <v>0.13757759999999999</v>
      </c>
      <c r="F53" s="83">
        <v>0.1127372</v>
      </c>
      <c r="G53" s="83">
        <v>6.5922599999999998E-2</v>
      </c>
      <c r="H53" s="83">
        <v>0.1012724</v>
      </c>
      <c r="I53" s="83">
        <v>6.8788799999999997E-2</v>
      </c>
      <c r="J53" s="83">
        <v>2.7706600000000001E-2</v>
      </c>
      <c r="K53" s="83">
        <v>2.7706600000000001E-2</v>
      </c>
      <c r="L53" s="83">
        <v>1.2420199999999999E-2</v>
      </c>
      <c r="M53" s="83">
        <v>1.2420199999999999E-2</v>
      </c>
      <c r="N53" s="83">
        <v>1.9108E-3</v>
      </c>
      <c r="O53" s="83">
        <v>0</v>
      </c>
      <c r="P53" s="83">
        <v>0</v>
      </c>
      <c r="Q53" s="83">
        <v>1.9108E-3</v>
      </c>
      <c r="R53" s="83">
        <v>0</v>
      </c>
      <c r="S53" s="83">
        <v>0</v>
      </c>
      <c r="AL53" s="25"/>
      <c r="AM53" s="25"/>
      <c r="AN53" s="25"/>
      <c r="AO53" s="25"/>
      <c r="AP53" s="25"/>
      <c r="AQ53" s="25"/>
      <c r="AR53" s="25"/>
      <c r="AS53" s="25"/>
      <c r="AT53" s="25"/>
      <c r="AU53" s="25"/>
      <c r="AV53" s="25"/>
      <c r="AW53" s="25"/>
      <c r="AX53" s="25"/>
      <c r="AY53" s="25"/>
      <c r="AZ53" s="25"/>
      <c r="BA53" s="25"/>
      <c r="BB53" s="25"/>
    </row>
    <row r="54" spans="1:54" s="24" customFormat="1" ht="22.5" customHeight="1" x14ac:dyDescent="0.25">
      <c r="B54" s="81"/>
      <c r="C54" s="81" t="s">
        <v>15</v>
      </c>
      <c r="D54" s="83">
        <v>0.209508</v>
      </c>
      <c r="E54" s="83">
        <v>0.234156</v>
      </c>
      <c r="F54" s="83">
        <v>0.25058799999999998</v>
      </c>
      <c r="G54" s="83">
        <v>0.24442599999999998</v>
      </c>
      <c r="H54" s="83">
        <v>0.28447899999999998</v>
      </c>
      <c r="I54" s="83">
        <v>0.210535</v>
      </c>
      <c r="J54" s="83">
        <v>0.185887</v>
      </c>
      <c r="K54" s="83">
        <v>0.201292</v>
      </c>
      <c r="L54" s="83">
        <v>0.175617</v>
      </c>
      <c r="M54" s="83">
        <v>0.12940199999999999</v>
      </c>
      <c r="N54" s="83">
        <v>0.14377999999999999</v>
      </c>
      <c r="O54" s="83">
        <v>0.28037099999999998</v>
      </c>
      <c r="P54" s="83">
        <v>0.212589</v>
      </c>
      <c r="Q54" s="83">
        <v>0.25983100000000003</v>
      </c>
      <c r="R54" s="83">
        <v>0.25983100000000003</v>
      </c>
      <c r="S54" s="83">
        <v>1.3207206512988641</v>
      </c>
      <c r="AL54" s="25"/>
      <c r="AM54" s="25"/>
      <c r="AN54" s="25"/>
      <c r="AO54" s="25"/>
      <c r="AP54" s="25"/>
      <c r="AQ54" s="25"/>
      <c r="AR54" s="25"/>
      <c r="AS54" s="25"/>
      <c r="AT54" s="25"/>
      <c r="AU54" s="25"/>
      <c r="AV54" s="25"/>
      <c r="AW54" s="25"/>
      <c r="AX54" s="25"/>
      <c r="AY54" s="25"/>
      <c r="AZ54" s="25"/>
      <c r="BA54" s="25"/>
      <c r="BB54" s="25"/>
    </row>
    <row r="55" spans="1:54" s="24" customFormat="1" ht="27" customHeight="1" x14ac:dyDescent="0.25">
      <c r="B55" s="81"/>
      <c r="C55" s="82" t="s">
        <v>16</v>
      </c>
      <c r="D55" s="83">
        <v>0.13953489999999999</v>
      </c>
      <c r="E55" s="83">
        <v>0.13623879999999999</v>
      </c>
      <c r="F55" s="83">
        <v>0.10547520000000001</v>
      </c>
      <c r="G55" s="83">
        <v>0.1109687</v>
      </c>
      <c r="H55" s="83">
        <v>8.8994699999999996E-2</v>
      </c>
      <c r="I55" s="83">
        <v>7.8007699999999999E-2</v>
      </c>
      <c r="J55" s="83">
        <v>9.5586900000000002E-2</v>
      </c>
      <c r="K55" s="83">
        <v>0.1340414</v>
      </c>
      <c r="L55" s="83">
        <v>0.1527193</v>
      </c>
      <c r="M55" s="83">
        <v>0.1834829</v>
      </c>
      <c r="N55" s="83">
        <v>0.19337119999999999</v>
      </c>
      <c r="O55" s="83">
        <v>0.20106209999999999</v>
      </c>
      <c r="P55" s="83">
        <v>0.18897640000000002</v>
      </c>
      <c r="Q55" s="83">
        <v>0.25270100000000001</v>
      </c>
      <c r="R55" s="83">
        <v>0.22972818</v>
      </c>
      <c r="S55" s="83">
        <v>1.1677080545096723</v>
      </c>
      <c r="AL55" s="25"/>
      <c r="AM55" s="25"/>
      <c r="AN55" s="25"/>
      <c r="AO55" s="25"/>
      <c r="AP55" s="25"/>
      <c r="AQ55" s="25"/>
      <c r="AR55" s="25"/>
      <c r="AS55" s="25"/>
      <c r="AT55" s="25"/>
      <c r="AU55" s="25"/>
      <c r="AV55" s="25"/>
      <c r="AW55" s="25"/>
      <c r="AX55" s="25"/>
      <c r="AY55" s="25"/>
      <c r="AZ55" s="25"/>
      <c r="BA55" s="25"/>
      <c r="BB55" s="25"/>
    </row>
    <row r="56" spans="1:54" s="18" customFormat="1" ht="36" customHeight="1" x14ac:dyDescent="0.25">
      <c r="A56" s="17"/>
      <c r="B56" s="191" t="s">
        <v>264</v>
      </c>
      <c r="C56" s="191"/>
      <c r="D56" s="80">
        <v>1.3368957100000001</v>
      </c>
      <c r="E56" s="80">
        <v>1.2626663299999998</v>
      </c>
      <c r="F56" s="80">
        <v>1.1003379</v>
      </c>
      <c r="G56" s="80">
        <v>1.37265163</v>
      </c>
      <c r="H56" s="80">
        <v>1.1703983999999998</v>
      </c>
      <c r="I56" s="80">
        <v>1.7571279</v>
      </c>
      <c r="J56" s="80">
        <v>1.7194085399999999</v>
      </c>
      <c r="K56" s="80">
        <v>1.6848531499999999</v>
      </c>
      <c r="L56" s="80">
        <v>1.75776289</v>
      </c>
      <c r="M56" s="80">
        <v>1.9925328500000001</v>
      </c>
      <c r="N56" s="80">
        <v>2.4466055</v>
      </c>
      <c r="O56" s="80">
        <v>2.2201997000000002</v>
      </c>
      <c r="P56" s="80">
        <v>2.3911628999999999</v>
      </c>
      <c r="Q56" s="80">
        <v>2.2256437500000001</v>
      </c>
      <c r="R56" s="80">
        <v>2.21905142</v>
      </c>
      <c r="S56" s="80">
        <v>100</v>
      </c>
      <c r="T56" s="17"/>
      <c r="AA56" s="19"/>
      <c r="AB56" s="19"/>
      <c r="AC56" s="19"/>
      <c r="AD56" s="19"/>
      <c r="AE56" s="19"/>
      <c r="AI56" s="14"/>
      <c r="AL56" s="21"/>
      <c r="AM56" s="21"/>
      <c r="AN56" s="21"/>
      <c r="AO56" s="21"/>
      <c r="AP56" s="21"/>
      <c r="AQ56" s="21"/>
      <c r="AR56" s="21"/>
      <c r="AS56" s="21"/>
      <c r="AT56" s="21"/>
      <c r="AU56" s="21"/>
      <c r="AV56" s="21"/>
      <c r="AW56" s="21"/>
      <c r="AX56" s="21"/>
      <c r="AY56" s="21"/>
      <c r="AZ56" s="21"/>
      <c r="BA56" s="21"/>
      <c r="BB56" s="21"/>
    </row>
    <row r="57" spans="1:54" s="115" customFormat="1" ht="22.5" customHeight="1" x14ac:dyDescent="0.25">
      <c r="B57" s="121"/>
      <c r="C57" s="81" t="s">
        <v>4</v>
      </c>
      <c r="D57" s="83">
        <v>1.267698</v>
      </c>
      <c r="E57" s="83">
        <v>1.1939413999999999</v>
      </c>
      <c r="F57" s="83">
        <v>1.0304739999999999</v>
      </c>
      <c r="G57" s="83">
        <v>1.3538694</v>
      </c>
      <c r="H57" s="83">
        <v>1.1474685999999998</v>
      </c>
      <c r="I57" s="83">
        <v>1.6268342</v>
      </c>
      <c r="J57" s="83">
        <v>1.5823455</v>
      </c>
      <c r="K57" s="83">
        <v>1.67875</v>
      </c>
      <c r="L57" s="83">
        <v>1.751101</v>
      </c>
      <c r="M57" s="83">
        <v>1.9915658000000001</v>
      </c>
      <c r="N57" s="83">
        <v>2.4466055</v>
      </c>
      <c r="O57" s="83">
        <v>2.2201997000000002</v>
      </c>
      <c r="P57" s="83">
        <v>2.3911628999999999</v>
      </c>
      <c r="Q57" s="83">
        <v>2.2256437500000001</v>
      </c>
      <c r="R57" s="83">
        <v>2.21905142</v>
      </c>
      <c r="S57" s="83">
        <v>100</v>
      </c>
      <c r="AL57" s="124"/>
      <c r="AM57" s="124"/>
      <c r="AN57" s="124"/>
      <c r="AO57" s="124"/>
      <c r="AP57" s="124"/>
      <c r="AQ57" s="124"/>
      <c r="AR57" s="124"/>
      <c r="AS57" s="124"/>
      <c r="AT57" s="124"/>
      <c r="AU57" s="124"/>
      <c r="AV57" s="124"/>
      <c r="AW57" s="124"/>
      <c r="AX57" s="124"/>
      <c r="AY57" s="124"/>
      <c r="AZ57" s="124"/>
      <c r="BA57" s="124"/>
      <c r="BB57" s="124"/>
    </row>
    <row r="58" spans="1:54" s="24" customFormat="1" ht="22.5" customHeight="1" x14ac:dyDescent="0.25">
      <c r="B58" s="81"/>
      <c r="C58" s="81" t="s">
        <v>0</v>
      </c>
      <c r="D58" s="83">
        <v>6.9197709999999996E-2</v>
      </c>
      <c r="E58" s="83">
        <v>6.8724930000000004E-2</v>
      </c>
      <c r="F58" s="83">
        <v>6.9863900000000007E-2</v>
      </c>
      <c r="G58" s="83">
        <v>1.8782229999999997E-2</v>
      </c>
      <c r="H58" s="83">
        <v>2.29298E-2</v>
      </c>
      <c r="I58" s="83">
        <v>0.13029370000000001</v>
      </c>
      <c r="J58" s="83">
        <v>0.13706304</v>
      </c>
      <c r="K58" s="83">
        <v>6.1031499999999999E-3</v>
      </c>
      <c r="L58" s="83">
        <v>6.6618899999999993E-3</v>
      </c>
      <c r="M58" s="83">
        <v>9.6705000000000001E-4</v>
      </c>
      <c r="N58" s="83">
        <v>0</v>
      </c>
      <c r="O58" s="83">
        <v>0</v>
      </c>
      <c r="P58" s="83">
        <v>0</v>
      </c>
      <c r="Q58" s="83">
        <v>0</v>
      </c>
      <c r="R58" s="83">
        <v>0</v>
      </c>
      <c r="S58" s="83">
        <v>0</v>
      </c>
      <c r="AL58" s="25"/>
      <c r="AM58" s="25"/>
      <c r="AN58" s="25"/>
      <c r="AO58" s="25"/>
      <c r="AP58" s="25"/>
      <c r="AQ58" s="25"/>
      <c r="AR58" s="25"/>
      <c r="AS58" s="25"/>
      <c r="AT58" s="25"/>
      <c r="AU58" s="25"/>
      <c r="AV58" s="25"/>
      <c r="AW58" s="25"/>
      <c r="AX58" s="25"/>
      <c r="AY58" s="25"/>
      <c r="AZ58" s="25"/>
      <c r="BA58" s="25"/>
      <c r="BB58" s="25"/>
    </row>
    <row r="59" spans="1:54" s="24" customFormat="1" ht="22.5" customHeight="1" x14ac:dyDescent="0.25">
      <c r="B59" s="81"/>
      <c r="C59" s="81" t="s">
        <v>13</v>
      </c>
      <c r="D59" s="83">
        <v>0.1702458</v>
      </c>
      <c r="E59" s="83">
        <v>0.30791370000000001</v>
      </c>
      <c r="F59" s="83">
        <v>0.20492550000000001</v>
      </c>
      <c r="G59" s="83">
        <v>0.24591059999999998</v>
      </c>
      <c r="H59" s="83">
        <v>0.15132960000000001</v>
      </c>
      <c r="I59" s="83">
        <v>0.2606232</v>
      </c>
      <c r="J59" s="83">
        <v>0.30791370000000001</v>
      </c>
      <c r="K59" s="83">
        <v>0.30265920000000002</v>
      </c>
      <c r="L59" s="83">
        <v>0.33628800000000003</v>
      </c>
      <c r="M59" s="83">
        <v>0.4581924</v>
      </c>
      <c r="N59" s="83">
        <v>0.59165670000000004</v>
      </c>
      <c r="O59" s="83">
        <v>0.4035456</v>
      </c>
      <c r="P59" s="83">
        <v>0.620031</v>
      </c>
      <c r="Q59" s="83">
        <v>0.5622315</v>
      </c>
      <c r="R59" s="83">
        <v>0.58430039999999994</v>
      </c>
      <c r="S59" s="83">
        <v>26.331088803701537</v>
      </c>
      <c r="AL59" s="25"/>
      <c r="AM59" s="25"/>
      <c r="AN59" s="25"/>
      <c r="AO59" s="25"/>
      <c r="AP59" s="25"/>
      <c r="AQ59" s="25"/>
      <c r="AR59" s="25"/>
      <c r="AS59" s="25"/>
      <c r="AT59" s="25"/>
      <c r="AU59" s="25"/>
      <c r="AV59" s="25"/>
      <c r="AW59" s="25"/>
      <c r="AX59" s="25"/>
      <c r="AY59" s="25"/>
      <c r="AZ59" s="25"/>
      <c r="BA59" s="25"/>
      <c r="BB59" s="25"/>
    </row>
    <row r="60" spans="1:54" s="24" customFormat="1" ht="22.5" customHeight="1" x14ac:dyDescent="0.25">
      <c r="B60" s="81"/>
      <c r="C60" s="81" t="s">
        <v>2</v>
      </c>
      <c r="D60" s="83">
        <v>0.53316999999999992</v>
      </c>
      <c r="E60" s="83">
        <v>0.36630000000000001</v>
      </c>
      <c r="F60" s="83">
        <v>0.30423250000000002</v>
      </c>
      <c r="G60" s="83">
        <v>0.66544500000000006</v>
      </c>
      <c r="H60" s="83">
        <v>0.41717500000000002</v>
      </c>
      <c r="I60" s="83">
        <v>0.71225000000000005</v>
      </c>
      <c r="J60" s="83">
        <v>0.64611249999999998</v>
      </c>
      <c r="K60" s="83">
        <v>0.74277499999999996</v>
      </c>
      <c r="L60" s="83">
        <v>0.67765500000000001</v>
      </c>
      <c r="M60" s="83">
        <v>0.85571750000000002</v>
      </c>
      <c r="N60" s="83">
        <v>1.056165</v>
      </c>
      <c r="O60" s="83">
        <v>0.82213999999999998</v>
      </c>
      <c r="P60" s="83">
        <v>0.87199749999999998</v>
      </c>
      <c r="Q60" s="83">
        <v>0.80586000000000002</v>
      </c>
      <c r="R60" s="83">
        <v>0.81399999999999995</v>
      </c>
      <c r="S60" s="83">
        <v>36.68234060119255</v>
      </c>
      <c r="AL60" s="25"/>
      <c r="AM60" s="25"/>
      <c r="AN60" s="25"/>
      <c r="AO60" s="25"/>
      <c r="AP60" s="25"/>
      <c r="AQ60" s="25"/>
      <c r="AR60" s="25"/>
      <c r="AS60" s="25"/>
      <c r="AT60" s="25"/>
      <c r="AU60" s="25"/>
      <c r="AV60" s="25"/>
      <c r="AW60" s="25"/>
      <c r="AX60" s="25"/>
      <c r="AY60" s="25"/>
      <c r="AZ60" s="25"/>
      <c r="BA60" s="25"/>
      <c r="BB60" s="25"/>
    </row>
    <row r="61" spans="1:54" s="115" customFormat="1" ht="22.5" customHeight="1" x14ac:dyDescent="0.25">
      <c r="B61" s="121"/>
      <c r="C61" s="81" t="s">
        <v>14</v>
      </c>
      <c r="D61" s="83">
        <v>0.1251574</v>
      </c>
      <c r="E61" s="83">
        <v>8.5030600000000012E-2</v>
      </c>
      <c r="F61" s="83">
        <v>0.13948840000000001</v>
      </c>
      <c r="G61" s="83">
        <v>7.2610399999999992E-2</v>
      </c>
      <c r="H61" s="83">
        <v>5.8279400000000002E-2</v>
      </c>
      <c r="I61" s="83">
        <v>7.3565800000000001E-2</v>
      </c>
      <c r="J61" s="83">
        <v>9.3629199999999996E-2</v>
      </c>
      <c r="K61" s="83">
        <v>6.9744200000000006E-2</v>
      </c>
      <c r="L61" s="83">
        <v>0.114648</v>
      </c>
      <c r="M61" s="83">
        <v>0.1012724</v>
      </c>
      <c r="N61" s="83">
        <v>0.1261128</v>
      </c>
      <c r="O61" s="83">
        <v>8.0253600000000008E-2</v>
      </c>
      <c r="P61" s="83">
        <v>0.1423546</v>
      </c>
      <c r="Q61" s="83">
        <v>0.1308898</v>
      </c>
      <c r="R61" s="83">
        <v>0.1136926</v>
      </c>
      <c r="S61" s="83">
        <v>5.1234774902151665</v>
      </c>
      <c r="AL61" s="124"/>
      <c r="AM61" s="124"/>
      <c r="AN61" s="124"/>
      <c r="AO61" s="124"/>
      <c r="AP61" s="124"/>
      <c r="AQ61" s="124"/>
      <c r="AR61" s="124"/>
      <c r="AS61" s="124"/>
      <c r="AT61" s="124"/>
      <c r="AU61" s="124"/>
      <c r="AV61" s="124"/>
      <c r="AW61" s="124"/>
      <c r="AX61" s="124"/>
      <c r="AY61" s="124"/>
      <c r="AZ61" s="124"/>
      <c r="BA61" s="124"/>
      <c r="BB61" s="124"/>
    </row>
    <row r="62" spans="1:54" s="115" customFormat="1" ht="22.5" customHeight="1" x14ac:dyDescent="0.25">
      <c r="B62" s="121"/>
      <c r="C62" s="81" t="s">
        <v>15</v>
      </c>
      <c r="D62" s="83">
        <v>0</v>
      </c>
      <c r="E62" s="83">
        <v>0</v>
      </c>
      <c r="F62" s="83">
        <v>2.0539999999999998E-3</v>
      </c>
      <c r="G62" s="83">
        <v>0</v>
      </c>
      <c r="H62" s="83">
        <v>0</v>
      </c>
      <c r="I62" s="83">
        <v>0</v>
      </c>
      <c r="J62" s="83">
        <v>0</v>
      </c>
      <c r="K62" s="83">
        <v>1.0269999999999999E-3</v>
      </c>
      <c r="L62" s="83">
        <v>0</v>
      </c>
      <c r="M62" s="83">
        <v>0</v>
      </c>
      <c r="N62" s="83">
        <v>0</v>
      </c>
      <c r="O62" s="83">
        <v>0</v>
      </c>
      <c r="P62" s="83">
        <v>1.0269999999999999E-3</v>
      </c>
      <c r="Q62" s="83">
        <v>4.1079999999999997E-3</v>
      </c>
      <c r="R62" s="83">
        <v>8.2159999999999993E-3</v>
      </c>
      <c r="S62" s="83">
        <v>0.37024829284938332</v>
      </c>
      <c r="AL62" s="124"/>
      <c r="AM62" s="124"/>
      <c r="AN62" s="124"/>
      <c r="AO62" s="124"/>
      <c r="AP62" s="124"/>
      <c r="AQ62" s="124"/>
      <c r="AR62" s="124"/>
      <c r="AS62" s="124"/>
      <c r="AT62" s="124"/>
      <c r="AU62" s="124"/>
      <c r="AV62" s="124"/>
      <c r="AW62" s="124"/>
      <c r="AX62" s="124"/>
      <c r="AY62" s="124"/>
      <c r="AZ62" s="124"/>
      <c r="BA62" s="124"/>
      <c r="BB62" s="124"/>
    </row>
    <row r="63" spans="1:54" s="24" customFormat="1" ht="27" customHeight="1" x14ac:dyDescent="0.25">
      <c r="B63" s="81"/>
      <c r="C63" s="82" t="s">
        <v>16</v>
      </c>
      <c r="D63" s="83">
        <v>0.1043765</v>
      </c>
      <c r="E63" s="83">
        <v>0.13623879999999999</v>
      </c>
      <c r="F63" s="83">
        <v>0.1329427</v>
      </c>
      <c r="G63" s="83">
        <v>0.1252518</v>
      </c>
      <c r="H63" s="83">
        <v>0.13184399999999999</v>
      </c>
      <c r="I63" s="83">
        <v>0.1406336</v>
      </c>
      <c r="J63" s="83">
        <v>0.11975830000000001</v>
      </c>
      <c r="K63" s="83">
        <v>0.12305439999999999</v>
      </c>
      <c r="L63" s="83">
        <v>9.8882999999999999E-2</v>
      </c>
      <c r="M63" s="83">
        <v>9.0093400000000004E-2</v>
      </c>
      <c r="N63" s="83">
        <v>0.15381800000000001</v>
      </c>
      <c r="O63" s="83">
        <v>0.1527193</v>
      </c>
      <c r="P63" s="83">
        <v>9.8882999999999999E-2</v>
      </c>
      <c r="Q63" s="83">
        <v>0.14722579999999999</v>
      </c>
      <c r="R63" s="83">
        <v>0.15931149999999999</v>
      </c>
      <c r="S63" s="83">
        <v>7.1792613079691492</v>
      </c>
      <c r="AL63" s="25"/>
      <c r="AM63" s="25"/>
      <c r="AN63" s="25"/>
      <c r="AO63" s="25"/>
      <c r="AP63" s="25"/>
      <c r="AQ63" s="25"/>
      <c r="AR63" s="25"/>
      <c r="AS63" s="25"/>
      <c r="AT63" s="25"/>
      <c r="AU63" s="25"/>
      <c r="AV63" s="25"/>
      <c r="AW63" s="25"/>
      <c r="AX63" s="25"/>
      <c r="AY63" s="25"/>
      <c r="AZ63" s="25"/>
      <c r="BA63" s="25"/>
      <c r="BB63" s="25"/>
    </row>
    <row r="64" spans="1:54" s="18" customFormat="1" ht="36" customHeight="1" x14ac:dyDescent="0.2">
      <c r="A64" s="17"/>
      <c r="B64" s="191" t="s">
        <v>336</v>
      </c>
      <c r="C64" s="191"/>
      <c r="D64" s="80">
        <v>119.34243262000001</v>
      </c>
      <c r="E64" s="80">
        <v>120.01359749</v>
      </c>
      <c r="F64" s="80">
        <v>122.90858417</v>
      </c>
      <c r="G64" s="80">
        <v>117.77801591000001</v>
      </c>
      <c r="H64" s="80">
        <v>110.04740160999999</v>
      </c>
      <c r="I64" s="80">
        <v>113.66959721000001</v>
      </c>
      <c r="J64" s="80">
        <v>110.09886498</v>
      </c>
      <c r="K64" s="80">
        <v>106.72793773000001</v>
      </c>
      <c r="L64" s="80">
        <v>102.63589697</v>
      </c>
      <c r="M64" s="80">
        <v>100.01534732</v>
      </c>
      <c r="N64" s="80">
        <v>100.89545013</v>
      </c>
      <c r="O64" s="80">
        <v>102.33436983</v>
      </c>
      <c r="P64" s="80">
        <v>103.83085187</v>
      </c>
      <c r="Q64" s="80">
        <v>102.71956578000001</v>
      </c>
      <c r="R64" s="80">
        <v>99.708307520000005</v>
      </c>
      <c r="S64" s="80" t="s">
        <v>17</v>
      </c>
      <c r="T64" s="17"/>
      <c r="X64" s="20"/>
      <c r="AA64" s="19"/>
      <c r="AB64" s="19"/>
      <c r="AC64" s="19"/>
      <c r="AD64" s="19"/>
      <c r="AE64" s="19"/>
      <c r="AI64" s="14"/>
      <c r="AL64" s="21"/>
      <c r="AM64" s="21"/>
      <c r="AN64" s="21"/>
      <c r="AO64" s="21"/>
      <c r="AP64" s="21"/>
      <c r="AQ64" s="21"/>
      <c r="AR64" s="21"/>
      <c r="AS64" s="21"/>
      <c r="AT64" s="21"/>
      <c r="AU64" s="21"/>
      <c r="AV64" s="21"/>
      <c r="AW64" s="21"/>
      <c r="AX64" s="21"/>
      <c r="AY64" s="21"/>
      <c r="AZ64" s="21"/>
      <c r="BA64" s="21"/>
      <c r="BB64" s="21"/>
    </row>
    <row r="65" spans="1:54" s="18" customFormat="1" ht="36" customHeight="1" x14ac:dyDescent="0.25">
      <c r="A65" s="17"/>
      <c r="B65" s="191" t="s">
        <v>337</v>
      </c>
      <c r="C65" s="191"/>
      <c r="D65" s="80">
        <v>411.81</v>
      </c>
      <c r="E65" s="80">
        <v>387.56</v>
      </c>
      <c r="F65" s="80">
        <v>375.85</v>
      </c>
      <c r="G65" s="80">
        <v>350.75</v>
      </c>
      <c r="H65" s="80">
        <v>344.27000000000004</v>
      </c>
      <c r="I65" s="80">
        <v>347.69</v>
      </c>
      <c r="J65" s="80">
        <v>330.89000000000004</v>
      </c>
      <c r="K65" s="80">
        <v>323.34000000000003</v>
      </c>
      <c r="L65" s="80">
        <v>312.46000000000004</v>
      </c>
      <c r="M65" s="80">
        <v>296.43</v>
      </c>
      <c r="N65" s="80">
        <v>283.95999999999998</v>
      </c>
      <c r="O65" s="80">
        <v>281.12</v>
      </c>
      <c r="P65" s="80">
        <v>273.34000000000003</v>
      </c>
      <c r="Q65" s="80">
        <v>262.93</v>
      </c>
      <c r="R65" s="80">
        <v>248.84</v>
      </c>
      <c r="S65" s="80" t="s">
        <v>17</v>
      </c>
      <c r="T65" s="17"/>
      <c r="AA65" s="19"/>
      <c r="AB65" s="19"/>
      <c r="AC65" s="19"/>
      <c r="AD65" s="19"/>
      <c r="AE65" s="19"/>
      <c r="AI65" s="14"/>
      <c r="AL65" s="21"/>
      <c r="AM65" s="21"/>
      <c r="AN65" s="21"/>
      <c r="AO65" s="21"/>
      <c r="AP65" s="21"/>
      <c r="AQ65" s="21"/>
      <c r="AR65" s="21"/>
      <c r="AS65" s="21"/>
      <c r="AT65" s="21"/>
      <c r="AU65" s="21"/>
      <c r="AV65" s="21"/>
      <c r="AW65" s="21"/>
      <c r="AX65" s="21"/>
      <c r="AY65" s="21"/>
      <c r="AZ65" s="21"/>
      <c r="BA65" s="21"/>
      <c r="BB65" s="21"/>
    </row>
    <row r="66" spans="1:54" s="18" customFormat="1" ht="36" customHeight="1" x14ac:dyDescent="0.25">
      <c r="A66" s="17"/>
      <c r="B66" s="191" t="s">
        <v>326</v>
      </c>
      <c r="C66" s="191"/>
      <c r="D66" s="80">
        <v>89.86</v>
      </c>
      <c r="E66" s="80">
        <v>84.85</v>
      </c>
      <c r="F66" s="80">
        <v>78.69</v>
      </c>
      <c r="G66" s="80">
        <v>76.42</v>
      </c>
      <c r="H66" s="80">
        <v>77.149999999999991</v>
      </c>
      <c r="I66" s="80">
        <v>76.149999999999991</v>
      </c>
      <c r="J66" s="80">
        <v>72.34</v>
      </c>
      <c r="K66" s="80">
        <v>73.03</v>
      </c>
      <c r="L66" s="80">
        <v>72.830000000000013</v>
      </c>
      <c r="M66" s="80">
        <v>68.849999999999994</v>
      </c>
      <c r="N66" s="80">
        <v>67.16</v>
      </c>
      <c r="O66" s="80">
        <v>67.290000000000006</v>
      </c>
      <c r="P66" s="80">
        <v>66.089999999999989</v>
      </c>
      <c r="Q66" s="80">
        <v>63.66</v>
      </c>
      <c r="R66" s="80">
        <v>62.07</v>
      </c>
      <c r="S66" s="80" t="s">
        <v>17</v>
      </c>
      <c r="T66" s="17"/>
      <c r="AA66" s="19"/>
      <c r="AB66" s="19"/>
      <c r="AC66" s="19"/>
      <c r="AD66" s="19"/>
      <c r="AE66" s="19"/>
      <c r="AI66" s="14"/>
      <c r="AL66" s="21"/>
      <c r="AM66" s="21"/>
      <c r="AN66" s="21"/>
      <c r="AO66" s="21"/>
      <c r="AP66" s="21"/>
      <c r="AQ66" s="21"/>
      <c r="AR66" s="21"/>
      <c r="AS66" s="21"/>
      <c r="AT66" s="21"/>
      <c r="AU66" s="21"/>
      <c r="AV66" s="21"/>
      <c r="AW66" s="21"/>
      <c r="AX66" s="21"/>
      <c r="AY66" s="21"/>
      <c r="AZ66" s="21"/>
      <c r="BA66" s="21"/>
      <c r="BB66" s="21"/>
    </row>
    <row r="67" spans="1:54" s="18" customFormat="1" ht="36" customHeight="1" x14ac:dyDescent="0.25">
      <c r="A67" s="27"/>
      <c r="B67" s="190" t="s">
        <v>327</v>
      </c>
      <c r="C67" s="190"/>
      <c r="D67" s="84">
        <v>156.01999999999998</v>
      </c>
      <c r="E67" s="84">
        <v>149.35000000000002</v>
      </c>
      <c r="F67" s="84">
        <v>141.21</v>
      </c>
      <c r="G67" s="84">
        <v>134.85</v>
      </c>
      <c r="H67" s="84">
        <v>133.1</v>
      </c>
      <c r="I67" s="84">
        <v>137.94</v>
      </c>
      <c r="J67" s="84">
        <v>130.72</v>
      </c>
      <c r="K67" s="84">
        <v>130.92000000000002</v>
      </c>
      <c r="L67" s="84">
        <v>131.45999999999998</v>
      </c>
      <c r="M67" s="84">
        <v>124.28999999999999</v>
      </c>
      <c r="N67" s="84">
        <v>118.17</v>
      </c>
      <c r="O67" s="84">
        <v>113.88</v>
      </c>
      <c r="P67" s="84">
        <v>113.97</v>
      </c>
      <c r="Q67" s="84">
        <v>111.21000000000001</v>
      </c>
      <c r="R67" s="84">
        <v>107.67</v>
      </c>
      <c r="S67" s="84" t="s">
        <v>17</v>
      </c>
      <c r="T67" s="27"/>
      <c r="AA67" s="19"/>
      <c r="AB67" s="19"/>
      <c r="AC67" s="19"/>
      <c r="AD67" s="19"/>
      <c r="AE67" s="19"/>
      <c r="AI67" s="14"/>
      <c r="AL67" s="21"/>
      <c r="AM67" s="21"/>
      <c r="AN67" s="21"/>
      <c r="AO67" s="21"/>
      <c r="AP67" s="21"/>
      <c r="AQ67" s="21"/>
      <c r="AR67" s="21"/>
      <c r="AS67" s="21"/>
      <c r="AT67" s="21"/>
      <c r="AU67" s="21"/>
      <c r="AV67" s="21"/>
      <c r="AW67" s="21"/>
      <c r="AX67" s="21"/>
      <c r="AY67" s="21"/>
      <c r="AZ67" s="21"/>
      <c r="BA67" s="21"/>
      <c r="BB67" s="21"/>
    </row>
    <row r="68" spans="1:54" s="22" customFormat="1" ht="18" x14ac:dyDescent="0.25">
      <c r="AL68" s="28"/>
      <c r="AM68" s="28"/>
      <c r="AN68" s="28"/>
      <c r="AO68" s="28"/>
      <c r="AP68" s="28"/>
      <c r="AQ68" s="28"/>
      <c r="AR68" s="28"/>
      <c r="AS68" s="28"/>
      <c r="AT68" s="28"/>
      <c r="AU68" s="28"/>
      <c r="AV68" s="28"/>
      <c r="AW68" s="28"/>
      <c r="AX68" s="28"/>
      <c r="AY68" s="28"/>
      <c r="AZ68" s="28"/>
      <c r="BA68" s="28"/>
      <c r="BB68" s="28"/>
    </row>
    <row r="69" spans="1:54" s="64" customFormat="1" ht="18.75" customHeight="1" x14ac:dyDescent="0.2">
      <c r="A69" s="185" t="s">
        <v>103</v>
      </c>
      <c r="B69" s="185"/>
      <c r="C69" s="185"/>
      <c r="D69" s="184"/>
      <c r="E69" s="184"/>
      <c r="F69" s="184"/>
      <c r="G69" s="184"/>
      <c r="H69" s="184"/>
      <c r="I69" s="184"/>
      <c r="J69" s="184"/>
      <c r="K69" s="184"/>
      <c r="L69" s="184"/>
      <c r="M69" s="184"/>
      <c r="N69" s="184"/>
      <c r="O69" s="184"/>
      <c r="S69" s="14"/>
      <c r="Y69" s="65"/>
      <c r="Z69" s="66"/>
    </row>
    <row r="70" spans="1:54" x14ac:dyDescent="0.25">
      <c r="I70" s="29"/>
      <c r="J70" s="29"/>
      <c r="K70" s="29"/>
      <c r="L70" s="29"/>
      <c r="M70" s="29"/>
      <c r="N70" s="29"/>
      <c r="O70" s="29"/>
      <c r="P70" s="29"/>
      <c r="Q70" s="29"/>
      <c r="R70" s="29"/>
      <c r="S70" s="29"/>
    </row>
    <row r="71" spans="1:54" x14ac:dyDescent="0.25">
      <c r="I71" s="29"/>
      <c r="J71" s="29"/>
      <c r="K71" s="29"/>
      <c r="L71" s="29"/>
      <c r="M71" s="29"/>
      <c r="N71" s="29"/>
      <c r="O71" s="29"/>
      <c r="P71" s="29"/>
      <c r="Q71" s="29"/>
      <c r="R71" s="29"/>
      <c r="S71" s="29"/>
    </row>
    <row r="72" spans="1:54" x14ac:dyDescent="0.25">
      <c r="I72" s="29"/>
      <c r="J72" s="29"/>
      <c r="K72" s="29"/>
      <c r="L72" s="29"/>
      <c r="M72" s="29"/>
      <c r="N72" s="29"/>
      <c r="O72" s="29"/>
      <c r="P72" s="29"/>
      <c r="Q72" s="29"/>
      <c r="R72" s="29"/>
      <c r="S72" s="29"/>
    </row>
  </sheetData>
  <mergeCells count="15">
    <mergeCell ref="V3:W3"/>
    <mergeCell ref="B34:C34"/>
    <mergeCell ref="B3:C3"/>
    <mergeCell ref="B4:C4"/>
    <mergeCell ref="B13:C13"/>
    <mergeCell ref="B20:C20"/>
    <mergeCell ref="B30:C30"/>
    <mergeCell ref="B66:C66"/>
    <mergeCell ref="B67:C67"/>
    <mergeCell ref="B38:C38"/>
    <mergeCell ref="B42:C42"/>
    <mergeCell ref="B48:C48"/>
    <mergeCell ref="B56:C56"/>
    <mergeCell ref="B64:C64"/>
    <mergeCell ref="B65:C65"/>
  </mergeCells>
  <hyperlinks>
    <hyperlink ref="V3" location="Índice!A1" display="Volver al índice"/>
  </hyperlinks>
  <pageMargins left="0.18" right="0.25" top="0.75" bottom="0.75" header="0.3" footer="0.3"/>
  <pageSetup paperSize="9" scale="32" orientation="portrait" r:id="rId1"/>
  <drawing r:id="rId2"/>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45">
    <tabColor rgb="FFFFC081"/>
    <pageSetUpPr fitToPage="1"/>
  </sheetPr>
  <dimension ref="A1:BB72"/>
  <sheetViews>
    <sheetView showGridLines="0" zoomScale="60" zoomScaleNormal="60" workbookViewId="0"/>
  </sheetViews>
  <sheetFormatPr baseColWidth="10" defaultColWidth="11.42578125" defaultRowHeight="11.25" x14ac:dyDescent="0.25"/>
  <cols>
    <col min="1" max="1" width="2.28515625" style="14" customWidth="1"/>
    <col min="2" max="2" width="5.7109375" style="14" customWidth="1"/>
    <col min="3" max="3" width="72.42578125" style="14" customWidth="1"/>
    <col min="4" max="8" width="15" style="14" customWidth="1"/>
    <col min="9" max="18" width="15" style="30" customWidth="1"/>
    <col min="19" max="19" width="16.85546875" style="30" customWidth="1"/>
    <col min="20" max="20" width="2.28515625" style="14" customWidth="1"/>
    <col min="21" max="27" width="11.42578125" style="14"/>
    <col min="28" max="28" width="16.140625" style="14" bestFit="1" customWidth="1"/>
    <col min="29" max="37" width="11.42578125" style="14"/>
    <col min="38" max="54" width="11.42578125" style="16"/>
    <col min="55" max="16384" width="11.42578125" style="14"/>
  </cols>
  <sheetData>
    <row r="1" spans="1:54" s="6" customFormat="1" ht="39.75" customHeight="1" x14ac:dyDescent="0.25">
      <c r="D1" s="7"/>
      <c r="E1" s="7"/>
      <c r="F1" s="7"/>
      <c r="G1" s="7"/>
      <c r="H1" s="7"/>
      <c r="I1" s="7"/>
      <c r="J1" s="7"/>
      <c r="K1" s="7"/>
      <c r="L1" s="7"/>
      <c r="AB1" s="8" t="e">
        <f ca="1">YEAR(TODAY())-1 &amp; ": " &amp; FIXED(HLOOKUP(YEAR(TODAY())-1,D3:AE4,2,FALSE)) &amp;
" Mtep"</f>
        <v>#N/A</v>
      </c>
      <c r="AL1" s="9"/>
      <c r="AM1" s="9"/>
      <c r="AN1" s="9"/>
      <c r="AO1" s="9"/>
      <c r="AP1" s="9"/>
      <c r="AQ1" s="9"/>
      <c r="AR1" s="9"/>
      <c r="AS1" s="9"/>
      <c r="AT1" s="9"/>
      <c r="AU1" s="9"/>
      <c r="AV1" s="9"/>
      <c r="AW1" s="9"/>
      <c r="AX1" s="9"/>
      <c r="AY1" s="9"/>
      <c r="AZ1" s="9"/>
      <c r="BA1" s="9"/>
      <c r="BB1" s="9"/>
    </row>
    <row r="2" spans="1:54" s="6" customFormat="1" ht="39.75" customHeight="1" x14ac:dyDescent="0.25">
      <c r="D2" s="7"/>
      <c r="E2" s="7"/>
      <c r="F2" s="7"/>
      <c r="G2" s="7"/>
      <c r="H2" s="7"/>
      <c r="I2" s="7"/>
      <c r="J2" s="7"/>
      <c r="K2" s="7"/>
      <c r="L2" s="7"/>
      <c r="S2" s="70"/>
      <c r="W2" s="11"/>
      <c r="Y2" s="12"/>
      <c r="AL2" s="9"/>
      <c r="AM2" s="9"/>
      <c r="AN2" s="9"/>
      <c r="AO2" s="9"/>
      <c r="AP2" s="9"/>
      <c r="AQ2" s="9"/>
      <c r="AR2" s="9"/>
      <c r="AS2" s="9"/>
      <c r="AT2" s="9"/>
      <c r="AU2" s="9"/>
      <c r="AV2" s="9"/>
      <c r="AW2" s="9"/>
      <c r="AX2" s="9"/>
      <c r="AY2" s="9"/>
      <c r="AZ2" s="9"/>
      <c r="BA2" s="9"/>
      <c r="BB2" s="9"/>
    </row>
    <row r="3" spans="1:54" ht="65.25" customHeight="1" x14ac:dyDescent="0.25">
      <c r="A3" s="71"/>
      <c r="B3" s="193" t="s">
        <v>284</v>
      </c>
      <c r="C3" s="193"/>
      <c r="D3" s="13">
        <v>2005</v>
      </c>
      <c r="E3" s="13">
        <v>2006</v>
      </c>
      <c r="F3" s="13">
        <v>2007</v>
      </c>
      <c r="G3" s="13">
        <v>2008</v>
      </c>
      <c r="H3" s="13">
        <v>2009</v>
      </c>
      <c r="I3" s="13">
        <v>2010</v>
      </c>
      <c r="J3" s="13">
        <v>2011</v>
      </c>
      <c r="K3" s="13">
        <v>2012</v>
      </c>
      <c r="L3" s="13">
        <v>2013</v>
      </c>
      <c r="M3" s="13">
        <v>2014</v>
      </c>
      <c r="N3" s="13">
        <v>2015</v>
      </c>
      <c r="O3" s="13">
        <v>2016</v>
      </c>
      <c r="P3" s="13">
        <v>2017</v>
      </c>
      <c r="Q3" s="13">
        <v>2018</v>
      </c>
      <c r="R3" s="13">
        <v>2019</v>
      </c>
      <c r="S3" s="73" t="s">
        <v>342</v>
      </c>
      <c r="T3" s="71"/>
      <c r="V3" s="192" t="s">
        <v>168</v>
      </c>
      <c r="W3" s="192"/>
      <c r="AF3" s="15"/>
    </row>
    <row r="4" spans="1:54" s="18" customFormat="1" ht="36" customHeight="1" x14ac:dyDescent="0.2">
      <c r="A4" s="61"/>
      <c r="B4" s="189" t="s">
        <v>256</v>
      </c>
      <c r="C4" s="189"/>
      <c r="D4" s="75">
        <v>38.607704609999999</v>
      </c>
      <c r="E4" s="75">
        <v>39.967781170000002</v>
      </c>
      <c r="F4" s="75">
        <v>39.782568359999999</v>
      </c>
      <c r="G4" s="75">
        <v>39.654048519999996</v>
      </c>
      <c r="H4" s="75">
        <v>34.929735800000003</v>
      </c>
      <c r="I4" s="75">
        <v>35.074488519999996</v>
      </c>
      <c r="J4" s="75">
        <v>35.852184200000004</v>
      </c>
      <c r="K4" s="75">
        <v>34.983856260000003</v>
      </c>
      <c r="L4" s="75">
        <v>31.955367719999998</v>
      </c>
      <c r="M4" s="75">
        <v>31.641903579999997</v>
      </c>
      <c r="N4" s="75">
        <v>31.911865150000001</v>
      </c>
      <c r="O4" s="75">
        <v>31.85713337</v>
      </c>
      <c r="P4" s="75">
        <v>33.392045810000006</v>
      </c>
      <c r="Q4" s="75">
        <v>33.525550009999996</v>
      </c>
      <c r="R4" s="75">
        <v>33.789172619999995</v>
      </c>
      <c r="S4" s="75">
        <v>100</v>
      </c>
      <c r="T4" s="61"/>
      <c r="AA4" s="19"/>
      <c r="AB4" s="19"/>
      <c r="AC4" s="19"/>
      <c r="AD4" s="19"/>
      <c r="AE4" s="20"/>
      <c r="AI4" s="14"/>
      <c r="AL4" s="21"/>
      <c r="AM4" s="21">
        <v>2006</v>
      </c>
      <c r="AN4" s="21">
        <v>2007</v>
      </c>
      <c r="AO4" s="21">
        <v>2008</v>
      </c>
      <c r="AP4" s="21">
        <v>2009</v>
      </c>
      <c r="AQ4" s="21">
        <v>2010</v>
      </c>
      <c r="AR4" s="21">
        <v>2011</v>
      </c>
      <c r="AS4" s="21">
        <v>2012</v>
      </c>
      <c r="AT4" s="21">
        <v>2013</v>
      </c>
      <c r="AU4" s="21">
        <v>2014</v>
      </c>
      <c r="AV4" s="21">
        <v>2015</v>
      </c>
      <c r="AW4" s="21">
        <v>2016</v>
      </c>
      <c r="AX4" s="21">
        <v>2017</v>
      </c>
      <c r="AY4" s="21">
        <v>2018</v>
      </c>
      <c r="AZ4" s="21">
        <v>2019</v>
      </c>
      <c r="BA4" s="21"/>
      <c r="BB4" s="21"/>
    </row>
    <row r="5" spans="1:54" s="115" customFormat="1" ht="22.5" customHeight="1" x14ac:dyDescent="0.25">
      <c r="B5" s="121"/>
      <c r="C5" s="81" t="s">
        <v>4</v>
      </c>
      <c r="D5" s="83">
        <v>9.70772732</v>
      </c>
      <c r="E5" s="83">
        <v>10.32221204</v>
      </c>
      <c r="F5" s="83">
        <v>10.239718199999999</v>
      </c>
      <c r="G5" s="83">
        <v>9.9558243399999995</v>
      </c>
      <c r="H5" s="83">
        <v>8.6694920199999999</v>
      </c>
      <c r="I5" s="83">
        <v>8.6098259899999992</v>
      </c>
      <c r="J5" s="83">
        <v>8.6386821699999992</v>
      </c>
      <c r="K5" s="83">
        <v>8.4110520199999996</v>
      </c>
      <c r="L5" s="83">
        <v>7.9598672100000005</v>
      </c>
      <c r="M5" s="83">
        <v>7.9632052999999994</v>
      </c>
      <c r="N5" s="83">
        <v>8.6258391999999997</v>
      </c>
      <c r="O5" s="83">
        <v>8.7750165599999992</v>
      </c>
      <c r="P5" s="83">
        <v>9.499752860000001</v>
      </c>
      <c r="Q5" s="83">
        <v>9.6071771899999998</v>
      </c>
      <c r="R5" s="83">
        <v>9.7354320800000007</v>
      </c>
      <c r="S5" s="83">
        <v>28.812283122427051</v>
      </c>
      <c r="AA5" s="123"/>
      <c r="AB5" s="123"/>
      <c r="AL5" s="124" t="s">
        <v>325</v>
      </c>
      <c r="AM5" s="125">
        <f>+E4/D4-1</f>
        <v>3.5228112464570582E-2</v>
      </c>
      <c r="AN5" s="125">
        <f t="shared" ref="AN5:AZ5" si="0">+F4/E4-1</f>
        <v>-4.6340528440198536E-3</v>
      </c>
      <c r="AO5" s="125">
        <f t="shared" si="0"/>
        <v>-3.2305566306579658E-3</v>
      </c>
      <c r="AP5" s="125">
        <f t="shared" si="0"/>
        <v>-0.11913821908038547</v>
      </c>
      <c r="AQ5" s="125">
        <f t="shared" si="0"/>
        <v>4.1441115051317201E-3</v>
      </c>
      <c r="AR5" s="125">
        <f t="shared" si="0"/>
        <v>2.2172687694549165E-2</v>
      </c>
      <c r="AS5" s="125">
        <f t="shared" si="0"/>
        <v>-2.4219666371121717E-2</v>
      </c>
      <c r="AT5" s="125">
        <f t="shared" si="0"/>
        <v>-8.6568173545314098E-2</v>
      </c>
      <c r="AU5" s="125">
        <f t="shared" si="0"/>
        <v>-9.8094361719334167E-3</v>
      </c>
      <c r="AV5" s="125">
        <f t="shared" si="0"/>
        <v>8.5317739913295387E-3</v>
      </c>
      <c r="AW5" s="125">
        <f t="shared" si="0"/>
        <v>-1.7150918551058769E-3</v>
      </c>
      <c r="AX5" s="125">
        <f t="shared" si="0"/>
        <v>4.8181122330530846E-2</v>
      </c>
      <c r="AY5" s="125">
        <f t="shared" si="0"/>
        <v>3.9980838778079786E-3</v>
      </c>
      <c r="AZ5" s="125">
        <f t="shared" si="0"/>
        <v>7.8633343799390243E-3</v>
      </c>
      <c r="BA5" s="124"/>
      <c r="BB5" s="124"/>
    </row>
    <row r="6" spans="1:54" s="115" customFormat="1" ht="22.5" customHeight="1" x14ac:dyDescent="0.25">
      <c r="B6" s="121"/>
      <c r="C6" s="81" t="s">
        <v>0</v>
      </c>
      <c r="D6" s="83">
        <v>13.91908503</v>
      </c>
      <c r="E6" s="83">
        <v>14.193194999999999</v>
      </c>
      <c r="F6" s="83">
        <v>12.75488593</v>
      </c>
      <c r="G6" s="83">
        <v>12.155985599999999</v>
      </c>
      <c r="H6" s="83">
        <v>10.57732041</v>
      </c>
      <c r="I6" s="83">
        <v>10.78529226</v>
      </c>
      <c r="J6" s="83">
        <v>11.10180152</v>
      </c>
      <c r="K6" s="83">
        <v>10.774289619999999</v>
      </c>
      <c r="L6" s="83">
        <v>9.8361310399999997</v>
      </c>
      <c r="M6" s="83">
        <v>9.3465245200000009</v>
      </c>
      <c r="N6" s="83">
        <v>8.9147509399999993</v>
      </c>
      <c r="O6" s="83">
        <v>9.0211491900000009</v>
      </c>
      <c r="P6" s="83">
        <v>9.619204250000001</v>
      </c>
      <c r="Q6" s="83">
        <v>9.8420941200000005</v>
      </c>
      <c r="R6" s="83">
        <v>10.28033797</v>
      </c>
      <c r="S6" s="83">
        <v>30.424947321483131</v>
      </c>
      <c r="AF6" s="24"/>
      <c r="AL6" s="124" t="s">
        <v>324</v>
      </c>
      <c r="AM6" s="125">
        <f>+E64/D64-1</f>
        <v>3.3778120032285752E-2</v>
      </c>
      <c r="AN6" s="125">
        <f t="shared" ref="AN6:AZ6" si="1">+F64/E64-1</f>
        <v>-2.8421984708139503E-2</v>
      </c>
      <c r="AO6" s="125">
        <f t="shared" si="1"/>
        <v>-1.6144306401030484E-2</v>
      </c>
      <c r="AP6" s="125">
        <f t="shared" si="1"/>
        <v>-0.15083686931800155</v>
      </c>
      <c r="AQ6" s="125">
        <f t="shared" si="1"/>
        <v>-4.3893798752098645E-2</v>
      </c>
      <c r="AR6" s="125">
        <f t="shared" si="1"/>
        <v>9.1969511486814426E-2</v>
      </c>
      <c r="AS6" s="125">
        <f t="shared" si="1"/>
        <v>-3.0011762174837808E-2</v>
      </c>
      <c r="AT6" s="125">
        <f t="shared" si="1"/>
        <v>-0.12108434653144007</v>
      </c>
      <c r="AU6" s="125">
        <f t="shared" si="1"/>
        <v>-7.1176820674903052E-3</v>
      </c>
      <c r="AV6" s="125">
        <f t="shared" si="1"/>
        <v>5.3023719432903071E-3</v>
      </c>
      <c r="AW6" s="125">
        <f t="shared" si="1"/>
        <v>-2.1959028960404803E-2</v>
      </c>
      <c r="AX6" s="125">
        <f t="shared" si="1"/>
        <v>4.6724775121022466E-2</v>
      </c>
      <c r="AY6" s="125">
        <f t="shared" si="1"/>
        <v>3.8385155767017842E-4</v>
      </c>
      <c r="AZ6" s="125">
        <f t="shared" si="1"/>
        <v>5.1735743724023342E-2</v>
      </c>
      <c r="BA6" s="124"/>
      <c r="BB6" s="124"/>
    </row>
    <row r="7" spans="1:54" s="24" customFormat="1" ht="22.5" customHeight="1" x14ac:dyDescent="0.25">
      <c r="B7" s="81"/>
      <c r="C7" s="81" t="s">
        <v>5</v>
      </c>
      <c r="D7" s="83">
        <v>8.7568100900000001</v>
      </c>
      <c r="E7" s="83">
        <v>9.4899844200000008</v>
      </c>
      <c r="F7" s="83">
        <v>10.10499596</v>
      </c>
      <c r="G7" s="83">
        <v>9.5641147100000001</v>
      </c>
      <c r="H7" s="83">
        <v>7.5274978300000006</v>
      </c>
      <c r="I7" s="83">
        <v>6.9545588199999999</v>
      </c>
      <c r="J7" s="83">
        <v>8.1175913699999995</v>
      </c>
      <c r="K7" s="83">
        <v>7.56293477</v>
      </c>
      <c r="L7" s="83">
        <v>5.7135650299999998</v>
      </c>
      <c r="M7" s="83">
        <v>5.7107534800000002</v>
      </c>
      <c r="N7" s="83">
        <v>5.8746039400000001</v>
      </c>
      <c r="O7" s="83">
        <v>5.2865563899999994</v>
      </c>
      <c r="P7" s="83">
        <v>5.3982063600000005</v>
      </c>
      <c r="Q7" s="83">
        <v>5.1221187499999994</v>
      </c>
      <c r="R7" s="83">
        <v>4.5866003600000003</v>
      </c>
      <c r="S7" s="83">
        <v>13.574171855528554</v>
      </c>
      <c r="AF7" s="115"/>
      <c r="AI7" s="115"/>
      <c r="AL7" s="25"/>
      <c r="AM7" s="25"/>
      <c r="AN7" s="25"/>
      <c r="AO7" s="25"/>
      <c r="AP7" s="25"/>
      <c r="AQ7" s="25"/>
      <c r="AR7" s="25"/>
      <c r="AS7" s="25"/>
      <c r="AT7" s="25"/>
      <c r="AU7" s="25"/>
      <c r="AV7" s="25"/>
      <c r="AW7" s="25"/>
      <c r="AX7" s="25"/>
      <c r="AY7" s="25"/>
      <c r="AZ7" s="25"/>
      <c r="BA7" s="25"/>
      <c r="BB7" s="25"/>
    </row>
    <row r="8" spans="1:54" s="24" customFormat="1" ht="22.5" customHeight="1" x14ac:dyDescent="0.25">
      <c r="B8" s="81"/>
      <c r="C8" s="81" t="s">
        <v>1</v>
      </c>
      <c r="D8" s="83">
        <v>1.4476663300000001</v>
      </c>
      <c r="E8" s="83">
        <v>1.46773299</v>
      </c>
      <c r="F8" s="83">
        <v>2.0090116499999997</v>
      </c>
      <c r="G8" s="83">
        <v>2.9255629600000002</v>
      </c>
      <c r="H8" s="83">
        <v>3.0626417099999999</v>
      </c>
      <c r="I8" s="83">
        <v>3.0290235400000003</v>
      </c>
      <c r="J8" s="83">
        <v>3.06133868</v>
      </c>
      <c r="K8" s="83">
        <v>2.9881084000000002</v>
      </c>
      <c r="L8" s="83">
        <v>3.02772051</v>
      </c>
      <c r="M8" s="83">
        <v>3.0428356600000002</v>
      </c>
      <c r="N8" s="83">
        <v>3.03345384</v>
      </c>
      <c r="O8" s="83">
        <v>2.94119932</v>
      </c>
      <c r="P8" s="83">
        <v>2.9992792700000002</v>
      </c>
      <c r="Q8" s="83">
        <v>2.9650278299999999</v>
      </c>
      <c r="R8" s="83">
        <v>2.9396968399999999</v>
      </c>
      <c r="S8" s="83">
        <v>8.7001148949707545</v>
      </c>
      <c r="AF8" s="115"/>
      <c r="AL8" s="25"/>
      <c r="AM8" s="25"/>
      <c r="AN8" s="25"/>
      <c r="AO8" s="25"/>
      <c r="AP8" s="25"/>
      <c r="AQ8" s="25"/>
      <c r="AR8" s="25"/>
      <c r="AS8" s="25"/>
      <c r="AT8" s="25"/>
      <c r="AU8" s="25"/>
      <c r="AV8" s="25"/>
      <c r="AW8" s="25"/>
      <c r="AX8" s="25"/>
      <c r="AY8" s="25"/>
      <c r="AZ8" s="25"/>
      <c r="BA8" s="25"/>
      <c r="BB8" s="25"/>
    </row>
    <row r="9" spans="1:54" s="24" customFormat="1" ht="22.5" customHeight="1" x14ac:dyDescent="0.25">
      <c r="B9" s="81"/>
      <c r="C9" s="81" t="s">
        <v>6</v>
      </c>
      <c r="D9" s="83">
        <v>1.7378019999999998</v>
      </c>
      <c r="E9" s="83">
        <v>1.578616</v>
      </c>
      <c r="F9" s="83">
        <v>1.373076</v>
      </c>
      <c r="G9" s="83">
        <v>1.4787699999999999</v>
      </c>
      <c r="H9" s="83">
        <v>1.3359239999999999</v>
      </c>
      <c r="I9" s="83">
        <v>1.7099380000000002</v>
      </c>
      <c r="J9" s="83">
        <v>1.266608</v>
      </c>
      <c r="K9" s="83">
        <v>1.0376759999999998</v>
      </c>
      <c r="L9" s="83">
        <v>1.2863019999999998</v>
      </c>
      <c r="M9" s="83">
        <v>1.617316</v>
      </c>
      <c r="N9" s="83">
        <v>1.4304380000000001</v>
      </c>
      <c r="O9" s="83">
        <v>1.550408</v>
      </c>
      <c r="P9" s="83">
        <v>1.2465233</v>
      </c>
      <c r="Q9" s="83">
        <v>1.5289343200000001</v>
      </c>
      <c r="R9" s="83">
        <v>1.3426738</v>
      </c>
      <c r="S9" s="83">
        <v>3.9736806079864295</v>
      </c>
      <c r="AF9" s="115"/>
      <c r="AL9" s="25"/>
      <c r="AM9" s="25"/>
      <c r="AN9" s="25"/>
      <c r="AO9" s="25"/>
      <c r="AP9" s="25"/>
      <c r="AQ9" s="25"/>
      <c r="AR9" s="25"/>
      <c r="AS9" s="25"/>
      <c r="AT9" s="25"/>
      <c r="AU9" s="25"/>
      <c r="AV9" s="25"/>
      <c r="AW9" s="25"/>
      <c r="AX9" s="25"/>
      <c r="AY9" s="25"/>
      <c r="AZ9" s="25"/>
      <c r="BA9" s="25"/>
      <c r="BB9" s="25"/>
    </row>
    <row r="10" spans="1:54" s="24" customFormat="1" ht="22.5" customHeight="1" x14ac:dyDescent="0.25">
      <c r="B10" s="81"/>
      <c r="C10" s="81" t="s">
        <v>7</v>
      </c>
      <c r="D10" s="83">
        <v>3.2703819699999999</v>
      </c>
      <c r="E10" s="83">
        <v>3.2656766299999997</v>
      </c>
      <c r="F10" s="83">
        <v>3.4607530499999997</v>
      </c>
      <c r="G10" s="83">
        <v>3.9134185800000001</v>
      </c>
      <c r="H10" s="83">
        <v>3.9298335600000001</v>
      </c>
      <c r="I10" s="83">
        <v>4.1320250100000004</v>
      </c>
      <c r="J10" s="83">
        <v>3.6868111199999998</v>
      </c>
      <c r="K10" s="83">
        <v>3.9370215899999996</v>
      </c>
      <c r="L10" s="83">
        <v>3.8542594000000001</v>
      </c>
      <c r="M10" s="83">
        <v>3.8761662500000003</v>
      </c>
      <c r="N10" s="83">
        <v>3.8073392699999999</v>
      </c>
      <c r="O10" s="83">
        <v>3.9587850499999999</v>
      </c>
      <c r="P10" s="83">
        <v>4.0481554199999996</v>
      </c>
      <c r="Q10" s="83">
        <v>3.9524331699999999</v>
      </c>
      <c r="R10" s="83">
        <v>3.9301239900000002</v>
      </c>
      <c r="S10" s="83">
        <v>11.631311705080753</v>
      </c>
      <c r="AL10" s="25"/>
      <c r="AM10" s="25"/>
      <c r="AN10" s="25"/>
      <c r="AO10" s="25"/>
      <c r="AP10" s="25"/>
      <c r="AQ10" s="25"/>
      <c r="AR10" s="25"/>
      <c r="AS10" s="25"/>
      <c r="AT10" s="25"/>
      <c r="AU10" s="25"/>
      <c r="AV10" s="25"/>
      <c r="AW10" s="25"/>
      <c r="AX10" s="25"/>
      <c r="AY10" s="25"/>
      <c r="AZ10" s="25"/>
      <c r="BA10" s="25"/>
      <c r="BB10" s="25"/>
    </row>
    <row r="11" spans="1:54" s="24" customFormat="1" ht="22.5" customHeight="1" x14ac:dyDescent="0.25">
      <c r="B11" s="81"/>
      <c r="C11" s="126" t="s">
        <v>18</v>
      </c>
      <c r="D11" s="83">
        <v>0</v>
      </c>
      <c r="E11" s="83">
        <v>0</v>
      </c>
      <c r="F11" s="83">
        <v>2.5799999999999998E-4</v>
      </c>
      <c r="G11" s="83">
        <v>4.2999999999999999E-4</v>
      </c>
      <c r="H11" s="83">
        <v>7.7400000000000006E-4</v>
      </c>
      <c r="I11" s="83">
        <v>2.6315999999999999E-2</v>
      </c>
      <c r="J11" s="83">
        <v>0.11945399999999999</v>
      </c>
      <c r="K11" s="83">
        <v>0.22772799999999999</v>
      </c>
      <c r="L11" s="83">
        <v>0.42484000000000005</v>
      </c>
      <c r="M11" s="83">
        <v>0.67226199999999992</v>
      </c>
      <c r="N11" s="83">
        <v>0.77786999999999995</v>
      </c>
      <c r="O11" s="83">
        <v>0.72326000000000001</v>
      </c>
      <c r="P11" s="83">
        <v>0.79656432999999993</v>
      </c>
      <c r="Q11" s="83">
        <v>0.69601914999999992</v>
      </c>
      <c r="R11" s="83">
        <v>0.72215450000000003</v>
      </c>
      <c r="S11" s="83">
        <v>2.1372364103776631</v>
      </c>
      <c r="AL11" s="25"/>
      <c r="AM11" s="25"/>
      <c r="AN11" s="25"/>
      <c r="AO11" s="25"/>
      <c r="AP11" s="25"/>
      <c r="AQ11" s="25"/>
      <c r="AR11" s="25"/>
      <c r="AS11" s="25"/>
      <c r="AT11" s="25"/>
      <c r="AU11" s="25"/>
      <c r="AV11" s="25"/>
      <c r="AW11" s="25"/>
      <c r="AX11" s="25"/>
      <c r="AY11" s="25"/>
      <c r="AZ11" s="25"/>
      <c r="BA11" s="25"/>
      <c r="BB11" s="25"/>
    </row>
    <row r="12" spans="1:54" s="24" customFormat="1" ht="27" customHeight="1" x14ac:dyDescent="0.25">
      <c r="A12" s="23"/>
      <c r="B12" s="77"/>
      <c r="C12" s="78" t="s">
        <v>19</v>
      </c>
      <c r="D12" s="79">
        <v>-0.23176813000000607</v>
      </c>
      <c r="E12" s="79">
        <v>-0.34963590999999639</v>
      </c>
      <c r="F12" s="79">
        <v>-0.16013042999999527</v>
      </c>
      <c r="G12" s="79">
        <v>-0.3400576700000002</v>
      </c>
      <c r="H12" s="79">
        <v>-0.17374772999999522</v>
      </c>
      <c r="I12" s="79">
        <v>-0.17249110000000911</v>
      </c>
      <c r="J12" s="79">
        <v>-0.1401026599999895</v>
      </c>
      <c r="K12" s="79">
        <v>4.5045860000008986E-2</v>
      </c>
      <c r="L12" s="79">
        <v>-0.14731747000000439</v>
      </c>
      <c r="M12" s="79">
        <v>-0.58715963000000926</v>
      </c>
      <c r="N12" s="79">
        <v>-0.55243003999999374</v>
      </c>
      <c r="O12" s="79">
        <v>-0.39924114000000088</v>
      </c>
      <c r="P12" s="79">
        <v>-0.21563997999999884</v>
      </c>
      <c r="Q12" s="79">
        <v>-0.18825452000000098</v>
      </c>
      <c r="R12" s="79">
        <v>0.25215307999999226</v>
      </c>
      <c r="S12" s="79">
        <v>0.74625408214565603</v>
      </c>
      <c r="T12" s="23"/>
      <c r="AL12" s="25"/>
      <c r="AM12" s="25"/>
      <c r="AN12" s="25"/>
      <c r="AO12" s="25"/>
      <c r="AP12" s="25"/>
      <c r="AQ12" s="25"/>
      <c r="AR12" s="25"/>
      <c r="AS12" s="25"/>
      <c r="AT12" s="25"/>
      <c r="AU12" s="25"/>
      <c r="AV12" s="25"/>
      <c r="AW12" s="25"/>
      <c r="AX12" s="25"/>
      <c r="AY12" s="25"/>
      <c r="AZ12" s="25"/>
      <c r="BA12" s="25"/>
      <c r="BB12" s="25"/>
    </row>
    <row r="13" spans="1:54" s="18" customFormat="1" ht="36" customHeight="1" x14ac:dyDescent="0.25">
      <c r="A13" s="17"/>
      <c r="B13" s="191" t="s">
        <v>257</v>
      </c>
      <c r="C13" s="191"/>
      <c r="D13" s="80">
        <v>26.741508539999998</v>
      </c>
      <c r="E13" s="80">
        <v>26.98118341</v>
      </c>
      <c r="F13" s="80">
        <v>26.42303691</v>
      </c>
      <c r="G13" s="80">
        <v>26.67113479</v>
      </c>
      <c r="H13" s="80">
        <v>23.59510942</v>
      </c>
      <c r="I13" s="80">
        <v>23.696708320000003</v>
      </c>
      <c r="J13" s="80">
        <v>24.024763439999997</v>
      </c>
      <c r="K13" s="80">
        <v>24.404354420000001</v>
      </c>
      <c r="L13" s="80">
        <v>23.159011719999999</v>
      </c>
      <c r="M13" s="80">
        <v>23.05144035</v>
      </c>
      <c r="N13" s="80">
        <v>22.816728449999999</v>
      </c>
      <c r="O13" s="80">
        <v>23.172269879999998</v>
      </c>
      <c r="P13" s="80">
        <v>24.054694269999999</v>
      </c>
      <c r="Q13" s="80">
        <v>24.193648790000001</v>
      </c>
      <c r="R13" s="80">
        <v>24.76923296</v>
      </c>
      <c r="S13" s="80">
        <v>100</v>
      </c>
      <c r="T13" s="17"/>
      <c r="AA13" s="19"/>
      <c r="AB13" s="19"/>
      <c r="AC13" s="19"/>
      <c r="AD13" s="19"/>
      <c r="AE13" s="19"/>
      <c r="AI13" s="14"/>
      <c r="AL13" s="21"/>
      <c r="AM13" s="21"/>
      <c r="AN13" s="21"/>
      <c r="AO13" s="21"/>
      <c r="AP13" s="21"/>
      <c r="AQ13" s="21"/>
      <c r="AR13" s="21"/>
      <c r="AS13" s="21"/>
      <c r="AT13" s="21"/>
      <c r="AU13" s="21"/>
      <c r="AV13" s="21"/>
      <c r="AW13" s="21"/>
      <c r="AX13" s="21"/>
      <c r="AY13" s="21"/>
      <c r="AZ13" s="21"/>
      <c r="BA13" s="21"/>
      <c r="BB13" s="21"/>
    </row>
    <row r="14" spans="1:54" s="24" customFormat="1" ht="22.5" customHeight="1" x14ac:dyDescent="0.25">
      <c r="B14" s="81"/>
      <c r="C14" s="81" t="s">
        <v>4</v>
      </c>
      <c r="D14" s="83">
        <v>7.763077</v>
      </c>
      <c r="E14" s="83">
        <v>7.7995036999999998</v>
      </c>
      <c r="F14" s="83">
        <v>8.4216951000000009</v>
      </c>
      <c r="G14" s="83">
        <v>8.1220096000000002</v>
      </c>
      <c r="H14" s="83">
        <v>7.2482039</v>
      </c>
      <c r="I14" s="83">
        <v>6.5821607999999996</v>
      </c>
      <c r="J14" s="83">
        <v>7.1101619999999999</v>
      </c>
      <c r="K14" s="83">
        <v>7.5581700000000005</v>
      </c>
      <c r="L14" s="83">
        <v>7.1248564999999999</v>
      </c>
      <c r="M14" s="83">
        <v>7.3156413000000002</v>
      </c>
      <c r="N14" s="83">
        <v>7.6057728999999998</v>
      </c>
      <c r="O14" s="83">
        <v>7.9892943999999995</v>
      </c>
      <c r="P14" s="83">
        <v>8.3357728200000007</v>
      </c>
      <c r="Q14" s="83">
        <v>8.3729989099999997</v>
      </c>
      <c r="R14" s="83">
        <v>8.8590789600000015</v>
      </c>
      <c r="S14" s="83">
        <v>35.766464687487847</v>
      </c>
      <c r="AL14" s="25"/>
      <c r="AM14" s="25"/>
      <c r="AN14" s="25"/>
      <c r="AO14" s="25"/>
      <c r="AP14" s="25"/>
      <c r="AQ14" s="25"/>
      <c r="AR14" s="25"/>
      <c r="AS14" s="25"/>
      <c r="AT14" s="25"/>
      <c r="AU14" s="25"/>
      <c r="AV14" s="25"/>
      <c r="AW14" s="25"/>
      <c r="AX14" s="25"/>
      <c r="AY14" s="25"/>
      <c r="AZ14" s="25"/>
      <c r="BA14" s="25"/>
      <c r="BB14" s="25"/>
    </row>
    <row r="15" spans="1:54" s="115" customFormat="1" ht="22.5" customHeight="1" x14ac:dyDescent="0.25">
      <c r="B15" s="121"/>
      <c r="C15" s="81" t="s">
        <v>0</v>
      </c>
      <c r="D15" s="83">
        <v>8.1923711500000014</v>
      </c>
      <c r="E15" s="83">
        <v>8.4917478200000005</v>
      </c>
      <c r="F15" s="83">
        <v>7.4256068100000006</v>
      </c>
      <c r="G15" s="83">
        <v>7.7246293900000005</v>
      </c>
      <c r="H15" s="83">
        <v>6.58389224</v>
      </c>
      <c r="I15" s="83">
        <v>6.7667480699999993</v>
      </c>
      <c r="J15" s="83">
        <v>7.0253893600000001</v>
      </c>
      <c r="K15" s="83">
        <v>6.8859507100000004</v>
      </c>
      <c r="L15" s="83">
        <v>6.44849329</v>
      </c>
      <c r="M15" s="83">
        <v>6.2843310800000003</v>
      </c>
      <c r="N15" s="83">
        <v>5.6298528299999999</v>
      </c>
      <c r="O15" s="83">
        <v>5.4771944299999999</v>
      </c>
      <c r="P15" s="83">
        <v>5.9298742599999992</v>
      </c>
      <c r="Q15" s="83">
        <v>5.9414721099999994</v>
      </c>
      <c r="R15" s="83">
        <v>6.0864792599999999</v>
      </c>
      <c r="S15" s="83">
        <v>24.572740180647081</v>
      </c>
      <c r="AF15" s="24"/>
      <c r="AG15" s="24"/>
      <c r="AH15" s="24"/>
      <c r="AI15" s="24"/>
      <c r="AL15" s="124"/>
      <c r="AM15" s="124"/>
      <c r="AN15" s="124"/>
      <c r="AO15" s="124"/>
      <c r="AP15" s="124"/>
      <c r="AQ15" s="124"/>
      <c r="AR15" s="124"/>
      <c r="AS15" s="124"/>
      <c r="AT15" s="124"/>
      <c r="AU15" s="124"/>
      <c r="AV15" s="124"/>
      <c r="AW15" s="124"/>
      <c r="AX15" s="124"/>
      <c r="AY15" s="124"/>
      <c r="AZ15" s="124"/>
      <c r="BA15" s="124"/>
      <c r="BB15" s="124"/>
    </row>
    <row r="16" spans="1:54" s="24" customFormat="1" ht="22.5" customHeight="1" x14ac:dyDescent="0.25">
      <c r="B16" s="81"/>
      <c r="C16" s="81" t="s">
        <v>5</v>
      </c>
      <c r="D16" s="83">
        <v>2.0764106999999998</v>
      </c>
      <c r="E16" s="83">
        <v>2.0223619799999999</v>
      </c>
      <c r="F16" s="83">
        <v>1.92020149</v>
      </c>
      <c r="G16" s="83">
        <v>1.6001028399999999</v>
      </c>
      <c r="H16" s="83">
        <v>0.98367399</v>
      </c>
      <c r="I16" s="83">
        <v>1.05807155</v>
      </c>
      <c r="J16" s="83">
        <v>0.94504421000000005</v>
      </c>
      <c r="K16" s="83">
        <v>0.95956302999999998</v>
      </c>
      <c r="L16" s="83">
        <v>0.90238096000000001</v>
      </c>
      <c r="M16" s="83">
        <v>0.87598168999999992</v>
      </c>
      <c r="N16" s="83">
        <v>0.98493055000000007</v>
      </c>
      <c r="O16" s="83">
        <v>0.92224631000000001</v>
      </c>
      <c r="P16" s="83">
        <v>0.81276398999999999</v>
      </c>
      <c r="Q16" s="83">
        <v>0.84559213</v>
      </c>
      <c r="R16" s="83">
        <v>0.88323677</v>
      </c>
      <c r="S16" s="83">
        <v>3.5658624206342804</v>
      </c>
      <c r="X16" s="127"/>
      <c r="AF16" s="128"/>
      <c r="AI16" s="115"/>
      <c r="AL16" s="25"/>
      <c r="AM16" s="25"/>
      <c r="AN16" s="25"/>
      <c r="AO16" s="25"/>
      <c r="AP16" s="25"/>
      <c r="AQ16" s="25"/>
      <c r="AR16" s="25"/>
      <c r="AS16" s="25"/>
      <c r="AT16" s="25"/>
      <c r="AU16" s="25"/>
      <c r="AV16" s="25"/>
      <c r="AW16" s="25"/>
      <c r="AX16" s="25"/>
      <c r="AY16" s="25"/>
      <c r="AZ16" s="25"/>
      <c r="BA16" s="25"/>
      <c r="BB16" s="25"/>
    </row>
    <row r="17" spans="1:54" s="24" customFormat="1" ht="22.5" customHeight="1" x14ac:dyDescent="0.25">
      <c r="B17" s="81"/>
      <c r="C17" s="81" t="s">
        <v>9</v>
      </c>
      <c r="D17" s="83">
        <v>3.3377460000000001</v>
      </c>
      <c r="E17" s="83">
        <v>3.5187759999999999</v>
      </c>
      <c r="F17" s="83">
        <v>3.5198079999999998</v>
      </c>
      <c r="G17" s="83">
        <v>3.5926499999999999</v>
      </c>
      <c r="H17" s="83">
        <v>3.23102</v>
      </c>
      <c r="I17" s="83">
        <v>3.5501660000000004</v>
      </c>
      <c r="J17" s="83">
        <v>3.670652</v>
      </c>
      <c r="K17" s="83">
        <v>3.6435619999999997</v>
      </c>
      <c r="L17" s="83">
        <v>3.4923739999999999</v>
      </c>
      <c r="M17" s="83">
        <v>3.6021100000000001</v>
      </c>
      <c r="N17" s="83">
        <v>3.6990320000000003</v>
      </c>
      <c r="O17" s="83">
        <v>3.7182959999999996</v>
      </c>
      <c r="P17" s="83">
        <v>3.8422911399999999</v>
      </c>
      <c r="Q17" s="83">
        <v>3.9168692799999998</v>
      </c>
      <c r="R17" s="83">
        <v>3.8760334400000001</v>
      </c>
      <c r="S17" s="83">
        <v>15.648580827106889</v>
      </c>
      <c r="X17" s="127"/>
      <c r="AF17" s="128"/>
      <c r="AG17" s="115"/>
      <c r="AH17" s="115"/>
      <c r="AL17" s="25"/>
      <c r="AM17" s="25"/>
      <c r="AN17" s="25"/>
      <c r="AO17" s="25"/>
      <c r="AP17" s="25"/>
      <c r="AQ17" s="25"/>
      <c r="AR17" s="25"/>
      <c r="AS17" s="25"/>
      <c r="AT17" s="25"/>
      <c r="AU17" s="25"/>
      <c r="AV17" s="25"/>
      <c r="AW17" s="25"/>
      <c r="AX17" s="25"/>
      <c r="AY17" s="25"/>
      <c r="AZ17" s="25"/>
      <c r="BA17" s="25"/>
      <c r="BB17" s="25"/>
    </row>
    <row r="18" spans="1:54" s="24" customFormat="1" ht="22.5" customHeight="1" x14ac:dyDescent="0.25">
      <c r="B18" s="81"/>
      <c r="C18" s="81" t="s">
        <v>10</v>
      </c>
      <c r="D18" s="83">
        <v>2.1526356300000002</v>
      </c>
      <c r="E18" s="83">
        <v>2.0068177</v>
      </c>
      <c r="F18" s="83">
        <v>1.81299093</v>
      </c>
      <c r="G18" s="83">
        <v>1.80214714</v>
      </c>
      <c r="H18" s="83">
        <v>1.65941038</v>
      </c>
      <c r="I18" s="83">
        <v>1.6715439599999999</v>
      </c>
      <c r="J18" s="83">
        <v>1.6831998399999999</v>
      </c>
      <c r="K18" s="83">
        <v>1.52453178</v>
      </c>
      <c r="L18" s="83">
        <v>1.4391906799999998</v>
      </c>
      <c r="M18" s="83">
        <v>1.28952727</v>
      </c>
      <c r="N18" s="83">
        <v>1.2936116</v>
      </c>
      <c r="O18" s="83">
        <v>1.30961455</v>
      </c>
      <c r="P18" s="83">
        <v>1.2906169000000001</v>
      </c>
      <c r="Q18" s="83">
        <v>1.27171064</v>
      </c>
      <c r="R18" s="83">
        <v>1.2199815000000001</v>
      </c>
      <c r="S18" s="83">
        <v>4.9253907134312813</v>
      </c>
      <c r="AF18" s="128"/>
      <c r="AL18" s="25"/>
      <c r="AM18" s="25"/>
      <c r="AN18" s="25"/>
      <c r="AO18" s="25"/>
      <c r="AP18" s="25"/>
      <c r="AQ18" s="25"/>
      <c r="AR18" s="25"/>
      <c r="AS18" s="25"/>
      <c r="AT18" s="25"/>
      <c r="AU18" s="25"/>
      <c r="AV18" s="25"/>
      <c r="AW18" s="25"/>
      <c r="AX18" s="25"/>
      <c r="AY18" s="25"/>
      <c r="AZ18" s="25"/>
      <c r="BA18" s="25"/>
      <c r="BB18" s="25"/>
    </row>
    <row r="19" spans="1:54" s="24" customFormat="1" ht="27" customHeight="1" x14ac:dyDescent="0.25">
      <c r="B19" s="81"/>
      <c r="C19" s="82" t="s">
        <v>7</v>
      </c>
      <c r="D19" s="83">
        <v>3.21926807</v>
      </c>
      <c r="E19" s="83">
        <v>3.1419762099999997</v>
      </c>
      <c r="F19" s="83">
        <v>3.32273459</v>
      </c>
      <c r="G19" s="83">
        <v>3.8295958300000001</v>
      </c>
      <c r="H19" s="83">
        <v>3.8889089100000001</v>
      </c>
      <c r="I19" s="83">
        <v>4.0680179499999998</v>
      </c>
      <c r="J19" s="83">
        <v>3.5903160400000003</v>
      </c>
      <c r="K19" s="83">
        <v>3.8325769100000002</v>
      </c>
      <c r="L19" s="83">
        <v>3.7517163</v>
      </c>
      <c r="M19" s="83">
        <v>3.6838490299999997</v>
      </c>
      <c r="N19" s="83">
        <v>3.6035285699999999</v>
      </c>
      <c r="O19" s="83">
        <v>3.7556241899999998</v>
      </c>
      <c r="P19" s="83">
        <v>3.8433751599999999</v>
      </c>
      <c r="Q19" s="83">
        <v>3.8450057099999997</v>
      </c>
      <c r="R19" s="83">
        <v>3.8444230299999997</v>
      </c>
      <c r="S19" s="83">
        <v>15.520961170692626</v>
      </c>
      <c r="AL19" s="25"/>
      <c r="AM19" s="25"/>
      <c r="AN19" s="25"/>
      <c r="AO19" s="25"/>
      <c r="AP19" s="25"/>
      <c r="AQ19" s="25"/>
      <c r="AR19" s="25"/>
      <c r="AS19" s="25"/>
      <c r="AT19" s="25"/>
      <c r="AU19" s="25"/>
      <c r="AV19" s="25"/>
      <c r="AW19" s="25"/>
      <c r="AX19" s="25"/>
      <c r="AY19" s="25"/>
      <c r="AZ19" s="25"/>
      <c r="BA19" s="25"/>
      <c r="BB19" s="25"/>
    </row>
    <row r="20" spans="1:54" s="18" customFormat="1" ht="36" customHeight="1" x14ac:dyDescent="0.25">
      <c r="A20" s="17"/>
      <c r="B20" s="191" t="s">
        <v>258</v>
      </c>
      <c r="C20" s="191"/>
      <c r="D20" s="80">
        <v>5.1095180000000004</v>
      </c>
      <c r="E20" s="80">
        <v>5.3919420000000002</v>
      </c>
      <c r="F20" s="80">
        <v>5.3038780000000001</v>
      </c>
      <c r="G20" s="80">
        <v>5.5862160000000003</v>
      </c>
      <c r="H20" s="80">
        <v>4.989204</v>
      </c>
      <c r="I20" s="80">
        <v>5.2441940000000002</v>
      </c>
      <c r="J20" s="80">
        <v>5.3506620000000007</v>
      </c>
      <c r="K20" s="80">
        <v>5.0778699999999999</v>
      </c>
      <c r="L20" s="80">
        <v>5.0642820000000004</v>
      </c>
      <c r="M20" s="80">
        <v>5.648136</v>
      </c>
      <c r="N20" s="80">
        <v>5.7014560000000003</v>
      </c>
      <c r="O20" s="80">
        <v>5.5988579999999999</v>
      </c>
      <c r="P20" s="80">
        <v>5.5294576299999996</v>
      </c>
      <c r="Q20" s="80">
        <v>5.5793758999999996</v>
      </c>
      <c r="R20" s="80">
        <v>5.1464008000000003</v>
      </c>
      <c r="S20" s="80">
        <v>100</v>
      </c>
      <c r="T20" s="17"/>
      <c r="Y20" s="26"/>
      <c r="AA20" s="19"/>
      <c r="AB20" s="19"/>
      <c r="AC20" s="19"/>
      <c r="AD20" s="19"/>
      <c r="AE20" s="19"/>
      <c r="AI20" s="14"/>
      <c r="AL20" s="21"/>
      <c r="AM20" s="21"/>
      <c r="AN20" s="21"/>
      <c r="AO20" s="21"/>
      <c r="AP20" s="21"/>
      <c r="AQ20" s="21"/>
      <c r="AR20" s="21"/>
      <c r="AS20" s="21"/>
      <c r="AT20" s="21"/>
      <c r="AU20" s="21"/>
      <c r="AV20" s="21"/>
      <c r="AW20" s="21"/>
      <c r="AX20" s="21"/>
      <c r="AY20" s="21"/>
      <c r="AZ20" s="21"/>
      <c r="BA20" s="21"/>
      <c r="BB20" s="21"/>
    </row>
    <row r="21" spans="1:54" s="24" customFormat="1" ht="22.5" customHeight="1" x14ac:dyDescent="0.25">
      <c r="B21" s="81"/>
      <c r="C21" s="81" t="s">
        <v>4</v>
      </c>
      <c r="D21" s="83">
        <v>0.16288399999999997</v>
      </c>
      <c r="E21" s="83">
        <v>0.13811600000000002</v>
      </c>
      <c r="F21" s="83">
        <v>9.4256000000000006E-2</v>
      </c>
      <c r="G21" s="83">
        <v>6.0200000000000004E-2</v>
      </c>
      <c r="H21" s="83">
        <v>8.8665999999999995E-2</v>
      </c>
      <c r="I21" s="83">
        <v>5.9512000000000002E-2</v>
      </c>
      <c r="J21" s="83">
        <v>6.6133999999999998E-2</v>
      </c>
      <c r="K21" s="83">
        <v>6.4586000000000005E-2</v>
      </c>
      <c r="L21" s="83">
        <v>4.8159999999999994E-2</v>
      </c>
      <c r="M21" s="83">
        <v>4.1796E-2</v>
      </c>
      <c r="N21" s="83">
        <v>4.0764000000000002E-2</v>
      </c>
      <c r="O21" s="83">
        <v>6.0543999999999994E-2</v>
      </c>
      <c r="P21" s="83">
        <v>5.4422350000000001E-2</v>
      </c>
      <c r="Q21" s="83">
        <v>5.7493899999999994E-2</v>
      </c>
      <c r="R21" s="83">
        <v>5.1100769999999997E-2</v>
      </c>
      <c r="S21" s="83">
        <v>0.99294190223194412</v>
      </c>
      <c r="AL21" s="25"/>
      <c r="AM21" s="25"/>
      <c r="AN21" s="25"/>
      <c r="AO21" s="25"/>
      <c r="AP21" s="25"/>
      <c r="AQ21" s="25"/>
      <c r="AR21" s="25"/>
      <c r="AS21" s="25"/>
      <c r="AT21" s="25"/>
      <c r="AU21" s="25"/>
      <c r="AV21" s="25"/>
      <c r="AW21" s="25"/>
      <c r="AX21" s="25"/>
      <c r="AY21" s="25"/>
      <c r="AZ21" s="25"/>
      <c r="BA21" s="25"/>
      <c r="BB21" s="25"/>
    </row>
    <row r="22" spans="1:54" s="115" customFormat="1" ht="22.5" customHeight="1" x14ac:dyDescent="0.25">
      <c r="B22" s="121"/>
      <c r="C22" s="81" t="s">
        <v>0</v>
      </c>
      <c r="D22" s="83">
        <v>0.82663199999999992</v>
      </c>
      <c r="E22" s="83">
        <v>1.017466</v>
      </c>
      <c r="F22" s="83">
        <v>0.9940739999999999</v>
      </c>
      <c r="G22" s="83">
        <v>0.853464</v>
      </c>
      <c r="H22" s="83">
        <v>0.65635199999999994</v>
      </c>
      <c r="I22" s="83">
        <v>0.62453200000000009</v>
      </c>
      <c r="J22" s="83">
        <v>0.71938999999999997</v>
      </c>
      <c r="K22" s="83">
        <v>0.749834</v>
      </c>
      <c r="L22" s="83">
        <v>0.79592999999999992</v>
      </c>
      <c r="M22" s="83">
        <v>0.69694400000000001</v>
      </c>
      <c r="N22" s="83">
        <v>0.80719600000000002</v>
      </c>
      <c r="O22" s="83">
        <v>0.83033000000000001</v>
      </c>
      <c r="P22" s="83">
        <v>0.91642794999999999</v>
      </c>
      <c r="Q22" s="83">
        <v>0.91025928</v>
      </c>
      <c r="R22" s="83">
        <v>0.94851765999999993</v>
      </c>
      <c r="S22" s="83">
        <v>18.430699373433949</v>
      </c>
      <c r="AL22" s="124"/>
      <c r="AM22" s="124"/>
      <c r="AN22" s="124"/>
      <c r="AO22" s="124"/>
      <c r="AP22" s="124"/>
      <c r="AQ22" s="124"/>
      <c r="AR22" s="124"/>
      <c r="AS22" s="124"/>
      <c r="AT22" s="124"/>
      <c r="AU22" s="124"/>
      <c r="AV22" s="124"/>
      <c r="AW22" s="124"/>
      <c r="AX22" s="124"/>
      <c r="AY22" s="124"/>
      <c r="AZ22" s="124"/>
      <c r="BA22" s="124"/>
      <c r="BB22" s="124"/>
    </row>
    <row r="23" spans="1:54" s="24" customFormat="1" ht="22.5" customHeight="1" x14ac:dyDescent="0.25">
      <c r="B23" s="81"/>
      <c r="C23" s="81" t="s">
        <v>5</v>
      </c>
      <c r="D23" s="83">
        <v>1.9038679999999999</v>
      </c>
      <c r="E23" s="83">
        <v>2.1730479999999996</v>
      </c>
      <c r="F23" s="83">
        <v>2.1762299999999999</v>
      </c>
      <c r="G23" s="83">
        <v>2.2258519999999997</v>
      </c>
      <c r="H23" s="83">
        <v>1.8724780000000001</v>
      </c>
      <c r="I23" s="83">
        <v>1.783812</v>
      </c>
      <c r="J23" s="83">
        <v>2.1330580000000001</v>
      </c>
      <c r="K23" s="83">
        <v>1.970432</v>
      </c>
      <c r="L23" s="83">
        <v>1.4580440000000001</v>
      </c>
      <c r="M23" s="83">
        <v>1.531488</v>
      </c>
      <c r="N23" s="83">
        <v>1.5669200000000001</v>
      </c>
      <c r="O23" s="83">
        <v>1.374366</v>
      </c>
      <c r="P23" s="83">
        <v>1.4497367400000001</v>
      </c>
      <c r="Q23" s="83">
        <v>1.3457477799999999</v>
      </c>
      <c r="R23" s="83">
        <v>1.0566289500000001</v>
      </c>
      <c r="S23" s="83">
        <v>20.531415858632698</v>
      </c>
      <c r="AL23" s="25"/>
      <c r="AM23" s="25"/>
      <c r="AN23" s="25"/>
      <c r="AO23" s="25"/>
      <c r="AP23" s="25"/>
      <c r="AQ23" s="25"/>
      <c r="AR23" s="25"/>
      <c r="AS23" s="25"/>
      <c r="AT23" s="25"/>
      <c r="AU23" s="25"/>
      <c r="AV23" s="25"/>
      <c r="AW23" s="25"/>
      <c r="AX23" s="25"/>
      <c r="AY23" s="25"/>
      <c r="AZ23" s="25"/>
      <c r="BA23" s="25"/>
      <c r="BB23" s="25"/>
    </row>
    <row r="24" spans="1:54" s="24" customFormat="1" ht="22.5" customHeight="1" x14ac:dyDescent="0.25">
      <c r="B24" s="81"/>
      <c r="C24" s="81" t="s">
        <v>1</v>
      </c>
      <c r="D24" s="83">
        <v>0.47773000000000004</v>
      </c>
      <c r="E24" s="83">
        <v>0.48435199999999995</v>
      </c>
      <c r="F24" s="83">
        <v>0.66297400000000006</v>
      </c>
      <c r="G24" s="83">
        <v>0.96543600000000007</v>
      </c>
      <c r="H24" s="83">
        <v>1.010672</v>
      </c>
      <c r="I24" s="83">
        <v>0.99957799999999997</v>
      </c>
      <c r="J24" s="83">
        <v>1.0102419999999999</v>
      </c>
      <c r="K24" s="83">
        <v>0.98607600000000006</v>
      </c>
      <c r="L24" s="83">
        <v>0.99914800000000004</v>
      </c>
      <c r="M24" s="83">
        <v>1.0041359999999999</v>
      </c>
      <c r="N24" s="83">
        <v>1.0010399999999999</v>
      </c>
      <c r="O24" s="83">
        <v>0.97059600000000001</v>
      </c>
      <c r="P24" s="83">
        <v>0.98976238999999999</v>
      </c>
      <c r="Q24" s="83">
        <v>0.97845941000000003</v>
      </c>
      <c r="R24" s="83">
        <v>0.97010017999999998</v>
      </c>
      <c r="S24" s="83">
        <v>18.850070519186922</v>
      </c>
      <c r="AL24" s="25"/>
      <c r="AM24" s="25"/>
      <c r="AN24" s="25"/>
      <c r="AO24" s="25"/>
      <c r="AP24" s="25"/>
      <c r="AQ24" s="25"/>
      <c r="AR24" s="25"/>
      <c r="AS24" s="25"/>
      <c r="AT24" s="25"/>
      <c r="AU24" s="25"/>
      <c r="AV24" s="25"/>
      <c r="AW24" s="25"/>
      <c r="AX24" s="25"/>
      <c r="AY24" s="25"/>
      <c r="AZ24" s="25"/>
      <c r="BA24" s="25"/>
      <c r="BB24" s="25"/>
    </row>
    <row r="25" spans="1:54" s="24" customFormat="1" ht="22.5" customHeight="1" x14ac:dyDescent="0.25">
      <c r="B25" s="81"/>
      <c r="C25" s="81" t="s">
        <v>6</v>
      </c>
      <c r="D25" s="83">
        <v>1.7378019999999998</v>
      </c>
      <c r="E25" s="83">
        <v>1.578616</v>
      </c>
      <c r="F25" s="83">
        <v>1.373076</v>
      </c>
      <c r="G25" s="83">
        <v>1.4787699999999999</v>
      </c>
      <c r="H25" s="83">
        <v>1.359402</v>
      </c>
      <c r="I25" s="83">
        <v>1.7408979999999998</v>
      </c>
      <c r="J25" s="83">
        <v>1.2853559999999999</v>
      </c>
      <c r="K25" s="83">
        <v>1.0609819999999999</v>
      </c>
      <c r="L25" s="83">
        <v>1.3164880000000001</v>
      </c>
      <c r="M25" s="83">
        <v>1.65808</v>
      </c>
      <c r="N25" s="83">
        <v>1.4626020000000002</v>
      </c>
      <c r="O25" s="83">
        <v>1.594096</v>
      </c>
      <c r="P25" s="83">
        <v>1.2773790700000001</v>
      </c>
      <c r="Q25" s="83">
        <v>1.55636832</v>
      </c>
      <c r="R25" s="83">
        <v>1.36676569</v>
      </c>
      <c r="S25" s="83">
        <v>26.55770009207211</v>
      </c>
      <c r="AL25" s="25"/>
      <c r="AM25" s="25"/>
      <c r="AN25" s="25"/>
      <c r="AO25" s="25"/>
      <c r="AP25" s="25"/>
      <c r="AQ25" s="25"/>
      <c r="AR25" s="25"/>
      <c r="AS25" s="25"/>
      <c r="AT25" s="25"/>
      <c r="AU25" s="25"/>
      <c r="AV25" s="25"/>
      <c r="AW25" s="25"/>
      <c r="AX25" s="25"/>
      <c r="AY25" s="25"/>
      <c r="AZ25" s="25"/>
      <c r="BA25" s="25"/>
      <c r="BB25" s="25"/>
    </row>
    <row r="26" spans="1:54" s="24" customFormat="1" ht="22.5" customHeight="1" x14ac:dyDescent="0.25">
      <c r="B26" s="81"/>
      <c r="C26" s="81" t="s">
        <v>7</v>
      </c>
      <c r="D26" s="83">
        <v>6.02E-4</v>
      </c>
      <c r="E26" s="83">
        <v>3.4399999999999996E-4</v>
      </c>
      <c r="F26" s="83">
        <v>3.0099999999999997E-3</v>
      </c>
      <c r="G26" s="83">
        <v>2.0639999999999999E-3</v>
      </c>
      <c r="H26" s="83">
        <v>8.5999999999999998E-4</v>
      </c>
      <c r="I26" s="83">
        <v>9.5459999999999989E-3</v>
      </c>
      <c r="J26" s="83">
        <v>1.7027999999999998E-2</v>
      </c>
      <c r="K26" s="83">
        <v>1.8231999999999998E-2</v>
      </c>
      <c r="L26" s="83">
        <v>2.1672E-2</v>
      </c>
      <c r="M26" s="83">
        <v>4.3429999999999996E-2</v>
      </c>
      <c r="N26" s="83">
        <v>4.5064E-2</v>
      </c>
      <c r="O26" s="83">
        <v>4.5665999999999998E-2</v>
      </c>
      <c r="P26" s="83">
        <v>4.5164790000000003E-2</v>
      </c>
      <c r="Q26" s="83">
        <v>3.5028060000000007E-2</v>
      </c>
      <c r="R26" s="83">
        <v>3.1133050000000002E-2</v>
      </c>
      <c r="S26" s="83">
        <v>0.60494802503528289</v>
      </c>
      <c r="AL26" s="25"/>
      <c r="AM26" s="25"/>
      <c r="AN26" s="25"/>
      <c r="AO26" s="25"/>
      <c r="AP26" s="25"/>
      <c r="AQ26" s="25"/>
      <c r="AR26" s="25"/>
      <c r="AS26" s="25"/>
      <c r="AT26" s="25"/>
      <c r="AU26" s="25"/>
      <c r="AV26" s="25"/>
      <c r="AW26" s="25"/>
      <c r="AX26" s="25"/>
      <c r="AY26" s="25"/>
      <c r="AZ26" s="25"/>
      <c r="BA26" s="25"/>
      <c r="BB26" s="25"/>
    </row>
    <row r="27" spans="1:54" s="24" customFormat="1" ht="22.5" customHeight="1" x14ac:dyDescent="0.25">
      <c r="B27" s="81"/>
      <c r="C27" s="81" t="s">
        <v>8</v>
      </c>
      <c r="D27" s="83">
        <v>0</v>
      </c>
      <c r="E27" s="83">
        <v>0</v>
      </c>
      <c r="F27" s="83">
        <v>2.5799999999999998E-4</v>
      </c>
      <c r="G27" s="83">
        <v>4.2999999999999999E-4</v>
      </c>
      <c r="H27" s="83">
        <v>7.7400000000000006E-4</v>
      </c>
      <c r="I27" s="83">
        <v>2.6315999999999999E-2</v>
      </c>
      <c r="J27" s="83">
        <v>0.119368</v>
      </c>
      <c r="K27" s="83">
        <v>0.22703999999999999</v>
      </c>
      <c r="L27" s="83">
        <v>0.38872000000000001</v>
      </c>
      <c r="M27" s="83">
        <v>0.53328599999999993</v>
      </c>
      <c r="N27" s="83">
        <v>0.60741800000000001</v>
      </c>
      <c r="O27" s="83">
        <v>0.56674000000000002</v>
      </c>
      <c r="P27" s="83">
        <v>0.63697636999999996</v>
      </c>
      <c r="Q27" s="83">
        <v>0.54371082999999998</v>
      </c>
      <c r="R27" s="83">
        <v>0.56439717</v>
      </c>
      <c r="S27" s="83">
        <v>10.966832781465447</v>
      </c>
      <c r="AL27" s="25"/>
      <c r="AM27" s="25"/>
      <c r="AN27" s="25"/>
      <c r="AO27" s="25"/>
      <c r="AP27" s="25"/>
      <c r="AQ27" s="25"/>
      <c r="AR27" s="25"/>
      <c r="AS27" s="25"/>
      <c r="AT27" s="25"/>
      <c r="AU27" s="25"/>
      <c r="AV27" s="25"/>
      <c r="AW27" s="25"/>
      <c r="AX27" s="25"/>
      <c r="AY27" s="25"/>
      <c r="AZ27" s="25"/>
      <c r="BA27" s="25"/>
      <c r="BB27" s="25"/>
    </row>
    <row r="28" spans="1:54" s="24" customFormat="1" ht="22.5" customHeight="1" x14ac:dyDescent="0.25">
      <c r="B28" s="81"/>
      <c r="C28" s="81" t="s">
        <v>3</v>
      </c>
      <c r="D28" s="83">
        <v>0</v>
      </c>
      <c r="E28" s="83">
        <v>0</v>
      </c>
      <c r="F28" s="83">
        <v>0</v>
      </c>
      <c r="G28" s="83">
        <v>0</v>
      </c>
      <c r="H28" s="83">
        <v>0</v>
      </c>
      <c r="I28" s="83">
        <v>0</v>
      </c>
      <c r="J28" s="83">
        <v>8.599999999999999E-5</v>
      </c>
      <c r="K28" s="83">
        <v>6.8799999999999992E-4</v>
      </c>
      <c r="L28" s="83">
        <v>3.6119999999999999E-2</v>
      </c>
      <c r="M28" s="83">
        <v>0.13897599999999999</v>
      </c>
      <c r="N28" s="83">
        <v>0.17045199999999999</v>
      </c>
      <c r="O28" s="83">
        <v>0.15652000000000002</v>
      </c>
      <c r="P28" s="83">
        <v>0.15958796</v>
      </c>
      <c r="Q28" s="83">
        <v>0.15230832</v>
      </c>
      <c r="R28" s="83">
        <v>0.15775733</v>
      </c>
      <c r="S28" s="83">
        <v>3.0653914479416366</v>
      </c>
      <c r="AL28" s="25"/>
      <c r="AM28" s="25"/>
      <c r="AN28" s="25"/>
      <c r="AO28" s="25"/>
      <c r="AP28" s="25"/>
      <c r="AQ28" s="25"/>
      <c r="AR28" s="25"/>
      <c r="AS28" s="25"/>
      <c r="AT28" s="25"/>
      <c r="AU28" s="25"/>
      <c r="AV28" s="25"/>
      <c r="AW28" s="25"/>
      <c r="AX28" s="25"/>
      <c r="AY28" s="25"/>
      <c r="AZ28" s="25"/>
      <c r="BA28" s="25"/>
      <c r="BB28" s="25"/>
    </row>
    <row r="29" spans="1:54" s="24" customFormat="1" ht="27" customHeight="1" x14ac:dyDescent="0.25">
      <c r="B29" s="81"/>
      <c r="C29" s="82" t="s">
        <v>18</v>
      </c>
      <c r="D29" s="83">
        <v>8.8817841970012523E-16</v>
      </c>
      <c r="E29" s="83">
        <v>8.8817841970012523E-16</v>
      </c>
      <c r="F29" s="83">
        <v>8.8817841970012523E-16</v>
      </c>
      <c r="G29" s="83">
        <v>8.8817841970012523E-16</v>
      </c>
      <c r="H29" s="83">
        <v>0</v>
      </c>
      <c r="I29" s="83">
        <v>0</v>
      </c>
      <c r="J29" s="83">
        <v>1.7763568394002505E-15</v>
      </c>
      <c r="K29" s="83">
        <v>0</v>
      </c>
      <c r="L29" s="83">
        <v>0</v>
      </c>
      <c r="M29" s="83">
        <v>8.8817841970012523E-16</v>
      </c>
      <c r="N29" s="83">
        <v>0</v>
      </c>
      <c r="O29" s="83">
        <v>0</v>
      </c>
      <c r="P29" s="83">
        <v>9.9999990510468706E-9</v>
      </c>
      <c r="Q29" s="83">
        <v>-8.8817841970012523E-16</v>
      </c>
      <c r="R29" s="83">
        <v>-8.8817841970012523E-16</v>
      </c>
      <c r="S29" s="83">
        <v>-1.7258244241298214E-14</v>
      </c>
      <c r="AL29" s="25"/>
      <c r="AM29" s="25"/>
      <c r="AN29" s="25"/>
      <c r="AO29" s="25"/>
      <c r="AP29" s="25"/>
      <c r="AQ29" s="25"/>
      <c r="AR29" s="25"/>
      <c r="AS29" s="25"/>
      <c r="AT29" s="25"/>
      <c r="AU29" s="25"/>
      <c r="AV29" s="25"/>
      <c r="AW29" s="25"/>
      <c r="AX29" s="25"/>
      <c r="AY29" s="25"/>
      <c r="AZ29" s="25"/>
      <c r="BA29" s="25"/>
      <c r="BB29" s="25"/>
    </row>
    <row r="30" spans="1:54" s="18" customFormat="1" ht="36" customHeight="1" x14ac:dyDescent="0.25">
      <c r="A30" s="17"/>
      <c r="B30" s="191" t="s">
        <v>259</v>
      </c>
      <c r="C30" s="191"/>
      <c r="D30" s="80">
        <v>26.741508539999998</v>
      </c>
      <c r="E30" s="80">
        <v>26.98118341</v>
      </c>
      <c r="F30" s="80">
        <v>26.42303691</v>
      </c>
      <c r="G30" s="80">
        <v>26.67113479</v>
      </c>
      <c r="H30" s="80">
        <v>23.59510942</v>
      </c>
      <c r="I30" s="80">
        <v>23.696708320000003</v>
      </c>
      <c r="J30" s="80">
        <v>24.024763439999997</v>
      </c>
      <c r="K30" s="80">
        <v>24.404354420000001</v>
      </c>
      <c r="L30" s="80">
        <v>23.159011719999999</v>
      </c>
      <c r="M30" s="80">
        <v>23.05144035</v>
      </c>
      <c r="N30" s="80">
        <v>22.816728449999999</v>
      </c>
      <c r="O30" s="80">
        <v>23.172269879999998</v>
      </c>
      <c r="P30" s="80">
        <v>24.054694269999999</v>
      </c>
      <c r="Q30" s="80">
        <v>24.193648790000001</v>
      </c>
      <c r="R30" s="80">
        <v>24.76923296</v>
      </c>
      <c r="S30" s="80">
        <v>100</v>
      </c>
      <c r="T30" s="17"/>
      <c r="AA30" s="19"/>
      <c r="AB30" s="19"/>
      <c r="AC30" s="19"/>
      <c r="AD30" s="19"/>
      <c r="AE30" s="19"/>
      <c r="AI30" s="14"/>
      <c r="AL30" s="21"/>
      <c r="AM30" s="21"/>
      <c r="AN30" s="21"/>
      <c r="AO30" s="21"/>
      <c r="AP30" s="21"/>
      <c r="AQ30" s="21"/>
      <c r="AR30" s="21"/>
      <c r="AS30" s="21"/>
      <c r="AT30" s="21"/>
      <c r="AU30" s="21"/>
      <c r="AV30" s="21"/>
      <c r="AW30" s="21"/>
      <c r="AX30" s="21"/>
      <c r="AY30" s="21"/>
      <c r="AZ30" s="21"/>
      <c r="BA30" s="21"/>
      <c r="BB30" s="21"/>
    </row>
    <row r="31" spans="1:54" s="115" customFormat="1" ht="22.5" customHeight="1" x14ac:dyDescent="0.25">
      <c r="A31" s="120"/>
      <c r="B31" s="121"/>
      <c r="C31" s="81" t="s">
        <v>11</v>
      </c>
      <c r="D31" s="83">
        <v>9.8261715600000006</v>
      </c>
      <c r="E31" s="83">
        <v>9.4794944300000008</v>
      </c>
      <c r="F31" s="83">
        <v>9.1754138100000002</v>
      </c>
      <c r="G31" s="83">
        <v>8.8915781599999999</v>
      </c>
      <c r="H31" s="83">
        <v>6.4507646100000002</v>
      </c>
      <c r="I31" s="83">
        <v>6.81435938</v>
      </c>
      <c r="J31" s="83">
        <v>7.0707122200000008</v>
      </c>
      <c r="K31" s="83">
        <v>6.7559490999999996</v>
      </c>
      <c r="L31" s="83">
        <v>6.27801455</v>
      </c>
      <c r="M31" s="83">
        <v>6.4316969499999992</v>
      </c>
      <c r="N31" s="83">
        <v>6.4252339899999997</v>
      </c>
      <c r="O31" s="83">
        <v>6.2680040300000002</v>
      </c>
      <c r="P31" s="83">
        <v>6.4138962600000005</v>
      </c>
      <c r="Q31" s="83">
        <v>6.4474463999999996</v>
      </c>
      <c r="R31" s="83">
        <v>6.64964406</v>
      </c>
      <c r="S31" s="83">
        <v>26.846386687623934</v>
      </c>
      <c r="AL31" s="124"/>
      <c r="AM31" s="124"/>
      <c r="AN31" s="124"/>
      <c r="AO31" s="124"/>
      <c r="AP31" s="124"/>
      <c r="AQ31" s="124"/>
      <c r="AR31" s="124"/>
      <c r="AS31" s="124"/>
      <c r="AT31" s="124"/>
      <c r="AU31" s="124"/>
      <c r="AV31" s="124"/>
      <c r="AW31" s="124"/>
      <c r="AX31" s="124"/>
      <c r="AY31" s="124"/>
      <c r="AZ31" s="124"/>
      <c r="BA31" s="124"/>
      <c r="BB31" s="124"/>
    </row>
    <row r="32" spans="1:54" s="24" customFormat="1" ht="22.5" customHeight="1" x14ac:dyDescent="0.25">
      <c r="B32" s="81"/>
      <c r="C32" s="81" t="s">
        <v>20</v>
      </c>
      <c r="D32" s="83">
        <v>4.2725092</v>
      </c>
      <c r="E32" s="83">
        <v>4.3329648000000001</v>
      </c>
      <c r="F32" s="83">
        <v>4.6667113000000002</v>
      </c>
      <c r="G32" s="83">
        <v>5.1655442999999996</v>
      </c>
      <c r="H32" s="83">
        <v>5.1966687</v>
      </c>
      <c r="I32" s="83">
        <v>4.8247561999999995</v>
      </c>
      <c r="J32" s="83">
        <v>4.9998879000000001</v>
      </c>
      <c r="K32" s="83">
        <v>5.3895363999999999</v>
      </c>
      <c r="L32" s="83">
        <v>5.2502534999999995</v>
      </c>
      <c r="M32" s="83">
        <v>5.3265720000000005</v>
      </c>
      <c r="N32" s="83">
        <v>5.4004894999999999</v>
      </c>
      <c r="O32" s="83">
        <v>5.8103106999999996</v>
      </c>
      <c r="P32" s="83">
        <v>6.2215384599999997</v>
      </c>
      <c r="Q32" s="83">
        <v>6.3480167300000003</v>
      </c>
      <c r="R32" s="83">
        <v>6.5435015100000005</v>
      </c>
      <c r="S32" s="83">
        <v>26.417860902544476</v>
      </c>
      <c r="AL32" s="25"/>
      <c r="AM32" s="25"/>
      <c r="AN32" s="25"/>
      <c r="AO32" s="25"/>
      <c r="AP32" s="25"/>
      <c r="AQ32" s="25"/>
      <c r="AR32" s="25"/>
      <c r="AS32" s="25"/>
      <c r="AT32" s="25"/>
      <c r="AU32" s="25"/>
      <c r="AV32" s="25"/>
      <c r="AW32" s="25"/>
      <c r="AX32" s="25"/>
      <c r="AY32" s="25"/>
      <c r="AZ32" s="25"/>
      <c r="BA32" s="25"/>
      <c r="BB32" s="25"/>
    </row>
    <row r="33" spans="1:54" s="24" customFormat="1" ht="27" customHeight="1" x14ac:dyDescent="0.25">
      <c r="B33" s="81"/>
      <c r="C33" s="82" t="s">
        <v>12</v>
      </c>
      <c r="D33" s="83">
        <v>9.7322021000000003</v>
      </c>
      <c r="E33" s="83">
        <v>10.422421099999999</v>
      </c>
      <c r="F33" s="83">
        <v>9.60589622</v>
      </c>
      <c r="G33" s="83">
        <v>9.7310545199999989</v>
      </c>
      <c r="H33" s="83">
        <v>9.8338433999999992</v>
      </c>
      <c r="I33" s="83">
        <v>10.087197770000001</v>
      </c>
      <c r="J33" s="83">
        <v>9.5811886999999984</v>
      </c>
      <c r="K33" s="83">
        <v>9.8086665299999982</v>
      </c>
      <c r="L33" s="83">
        <v>9.5442811999999986</v>
      </c>
      <c r="M33" s="83">
        <v>9.198152799999999</v>
      </c>
      <c r="N33" s="83">
        <v>9.2202078299999997</v>
      </c>
      <c r="O33" s="83">
        <v>9.31250249</v>
      </c>
      <c r="P33" s="83">
        <v>9.6069703799999999</v>
      </c>
      <c r="Q33" s="83">
        <v>9.5764130200000004</v>
      </c>
      <c r="R33" s="83">
        <v>9.5878599500000004</v>
      </c>
      <c r="S33" s="83">
        <v>38.70874792725111</v>
      </c>
      <c r="AL33" s="25"/>
      <c r="AM33" s="25"/>
      <c r="AN33" s="25"/>
      <c r="AO33" s="25"/>
      <c r="AP33" s="25"/>
      <c r="AQ33" s="25"/>
      <c r="AR33" s="25"/>
      <c r="AS33" s="25"/>
      <c r="AT33" s="25"/>
      <c r="AU33" s="25"/>
      <c r="AV33" s="25"/>
      <c r="AW33" s="25"/>
      <c r="AX33" s="25"/>
      <c r="AY33" s="25"/>
      <c r="AZ33" s="25"/>
      <c r="BA33" s="25"/>
      <c r="BB33" s="25"/>
    </row>
    <row r="34" spans="1:54" s="18" customFormat="1" ht="36" customHeight="1" x14ac:dyDescent="0.2">
      <c r="A34" s="17"/>
      <c r="B34" s="191" t="s">
        <v>260</v>
      </c>
      <c r="C34" s="191"/>
      <c r="D34" s="80">
        <v>7.763077</v>
      </c>
      <c r="E34" s="80">
        <v>7.7995036999999998</v>
      </c>
      <c r="F34" s="80">
        <v>8.4216951000000009</v>
      </c>
      <c r="G34" s="80">
        <v>8.1220096000000002</v>
      </c>
      <c r="H34" s="80">
        <v>7.2482039</v>
      </c>
      <c r="I34" s="80">
        <v>6.5821607999999996</v>
      </c>
      <c r="J34" s="80">
        <v>7.1101619999999999</v>
      </c>
      <c r="K34" s="80">
        <v>7.5581700000000005</v>
      </c>
      <c r="L34" s="80">
        <v>7.1248564999999999</v>
      </c>
      <c r="M34" s="80">
        <v>7.3156413000000002</v>
      </c>
      <c r="N34" s="80">
        <v>7.6057728999999998</v>
      </c>
      <c r="O34" s="80">
        <v>7.9892943999999995</v>
      </c>
      <c r="P34" s="80">
        <v>8.3357728200000007</v>
      </c>
      <c r="Q34" s="80">
        <v>8.3729989099999997</v>
      </c>
      <c r="R34" s="80">
        <v>8.8590789600000015</v>
      </c>
      <c r="S34" s="80">
        <v>100</v>
      </c>
      <c r="T34" s="17"/>
      <c r="Z34" s="20"/>
      <c r="AA34" s="19"/>
      <c r="AB34" s="19"/>
      <c r="AC34" s="19"/>
      <c r="AD34" s="19"/>
      <c r="AE34" s="19"/>
      <c r="AI34" s="14"/>
      <c r="AL34" s="21"/>
      <c r="AM34" s="21"/>
      <c r="AN34" s="21"/>
      <c r="AO34" s="21"/>
      <c r="AP34" s="21"/>
      <c r="AQ34" s="21"/>
      <c r="AR34" s="21"/>
      <c r="AS34" s="21"/>
      <c r="AT34" s="21"/>
      <c r="AU34" s="21"/>
      <c r="AV34" s="21"/>
      <c r="AW34" s="21"/>
      <c r="AX34" s="21"/>
      <c r="AY34" s="21"/>
      <c r="AZ34" s="21"/>
      <c r="BA34" s="21"/>
      <c r="BB34" s="21"/>
    </row>
    <row r="35" spans="1:54" s="115" customFormat="1" ht="22.5" customHeight="1" x14ac:dyDescent="0.25">
      <c r="B35" s="121"/>
      <c r="C35" s="81" t="s">
        <v>11</v>
      </c>
      <c r="D35" s="83">
        <v>1.0353589999999999</v>
      </c>
      <c r="E35" s="83">
        <v>1.1388118</v>
      </c>
      <c r="F35" s="83">
        <v>1.2368599999999998</v>
      </c>
      <c r="G35" s="83">
        <v>1.0423882</v>
      </c>
      <c r="H35" s="83">
        <v>0.75739780000000001</v>
      </c>
      <c r="I35" s="83">
        <v>0.64526149999999993</v>
      </c>
      <c r="J35" s="83">
        <v>0.83011420000000002</v>
      </c>
      <c r="K35" s="83">
        <v>0.8865078999999999</v>
      </c>
      <c r="L35" s="83">
        <v>0.80836949999999996</v>
      </c>
      <c r="M35" s="83">
        <v>0.87335450000000003</v>
      </c>
      <c r="N35" s="83">
        <v>0.93512099999999998</v>
      </c>
      <c r="O35" s="83">
        <v>0.87941690000000006</v>
      </c>
      <c r="P35" s="83">
        <v>0.91209984999999993</v>
      </c>
      <c r="Q35" s="83">
        <v>0.81118195000000004</v>
      </c>
      <c r="R35" s="83">
        <v>0.95627958000000002</v>
      </c>
      <c r="S35" s="83">
        <v>10.794345375153986</v>
      </c>
      <c r="AL35" s="124"/>
      <c r="AM35" s="124"/>
      <c r="AN35" s="124"/>
      <c r="AO35" s="124"/>
      <c r="AP35" s="124"/>
      <c r="AQ35" s="124"/>
      <c r="AR35" s="124"/>
      <c r="AS35" s="124"/>
      <c r="AT35" s="124"/>
      <c r="AU35" s="124"/>
      <c r="AV35" s="124"/>
      <c r="AW35" s="124"/>
      <c r="AX35" s="124"/>
      <c r="AY35" s="124"/>
      <c r="AZ35" s="124"/>
      <c r="BA35" s="124"/>
      <c r="BB35" s="124"/>
    </row>
    <row r="36" spans="1:54" s="24" customFormat="1" ht="22.5" customHeight="1" x14ac:dyDescent="0.25">
      <c r="B36" s="81"/>
      <c r="C36" s="81" t="s">
        <v>20</v>
      </c>
      <c r="D36" s="83">
        <v>4.1381772000000003</v>
      </c>
      <c r="E36" s="83">
        <v>4.2213368000000004</v>
      </c>
      <c r="F36" s="83">
        <v>4.5044152999999998</v>
      </c>
      <c r="G36" s="83">
        <v>4.9378203000000003</v>
      </c>
      <c r="H36" s="83">
        <v>4.9183743</v>
      </c>
      <c r="I36" s="83">
        <v>4.5960329</v>
      </c>
      <c r="J36" s="83">
        <v>4.6851364999999996</v>
      </c>
      <c r="K36" s="83">
        <v>5.0675742000000001</v>
      </c>
      <c r="L36" s="83">
        <v>4.9516908000000006</v>
      </c>
      <c r="M36" s="83">
        <v>5.0705355000000001</v>
      </c>
      <c r="N36" s="83">
        <v>5.1068959000000005</v>
      </c>
      <c r="O36" s="83">
        <v>5.4648959999999995</v>
      </c>
      <c r="P36" s="83">
        <v>5.8324351100000005</v>
      </c>
      <c r="Q36" s="83">
        <v>5.9621609299999996</v>
      </c>
      <c r="R36" s="83">
        <v>6.1496314099999996</v>
      </c>
      <c r="S36" s="83">
        <v>69.416148538312598</v>
      </c>
      <c r="AL36" s="25"/>
      <c r="AM36" s="25"/>
      <c r="AN36" s="25"/>
      <c r="AO36" s="25"/>
      <c r="AP36" s="25"/>
      <c r="AQ36" s="25"/>
      <c r="AR36" s="25"/>
      <c r="AS36" s="25"/>
      <c r="AT36" s="25"/>
      <c r="AU36" s="25"/>
      <c r="AV36" s="25"/>
      <c r="AW36" s="25"/>
      <c r="AX36" s="25"/>
      <c r="AY36" s="25"/>
      <c r="AZ36" s="25"/>
      <c r="BA36" s="25"/>
      <c r="BB36" s="25"/>
    </row>
    <row r="37" spans="1:54" s="24" customFormat="1" ht="27" customHeight="1" x14ac:dyDescent="0.25">
      <c r="B37" s="81"/>
      <c r="C37" s="82" t="s">
        <v>12</v>
      </c>
      <c r="D37" s="83">
        <v>0.82925020000000005</v>
      </c>
      <c r="E37" s="83">
        <v>0.50750490000000004</v>
      </c>
      <c r="F37" s="83">
        <v>0.68720009999999998</v>
      </c>
      <c r="G37" s="83">
        <v>0.32045819999999997</v>
      </c>
      <c r="H37" s="83">
        <v>0.34909969999999996</v>
      </c>
      <c r="I37" s="83">
        <v>0.27902710000000003</v>
      </c>
      <c r="J37" s="83">
        <v>0.28186469999999997</v>
      </c>
      <c r="K37" s="83">
        <v>0.24248810000000001</v>
      </c>
      <c r="L37" s="83">
        <v>0.2400805</v>
      </c>
      <c r="M37" s="83">
        <v>0.25884879999999999</v>
      </c>
      <c r="N37" s="83">
        <v>0.29826340000000001</v>
      </c>
      <c r="O37" s="83">
        <v>0.2886571</v>
      </c>
      <c r="P37" s="83">
        <v>0.31740514999999997</v>
      </c>
      <c r="Q37" s="83">
        <v>0.3324028</v>
      </c>
      <c r="R37" s="83">
        <v>0.33071735999999996</v>
      </c>
      <c r="S37" s="83">
        <v>3.7330896529225646</v>
      </c>
      <c r="AL37" s="25"/>
      <c r="AM37" s="25"/>
      <c r="AN37" s="25"/>
      <c r="AO37" s="25"/>
      <c r="AP37" s="25"/>
      <c r="AQ37" s="25"/>
      <c r="AR37" s="25"/>
      <c r="AS37" s="25"/>
      <c r="AT37" s="25"/>
      <c r="AU37" s="25"/>
      <c r="AV37" s="25"/>
      <c r="AW37" s="25"/>
      <c r="AX37" s="25"/>
      <c r="AY37" s="25"/>
      <c r="AZ37" s="25"/>
      <c r="BA37" s="25"/>
      <c r="BB37" s="25"/>
    </row>
    <row r="38" spans="1:54" s="18" customFormat="1" ht="36" customHeight="1" x14ac:dyDescent="0.25">
      <c r="A38" s="17"/>
      <c r="B38" s="191" t="s">
        <v>261</v>
      </c>
      <c r="C38" s="191"/>
      <c r="D38" s="80">
        <v>8.1923711500000014</v>
      </c>
      <c r="E38" s="80">
        <v>8.4917478200000005</v>
      </c>
      <c r="F38" s="80">
        <v>7.4256068100000006</v>
      </c>
      <c r="G38" s="80">
        <v>7.7246293900000005</v>
      </c>
      <c r="H38" s="80">
        <v>6.58389224</v>
      </c>
      <c r="I38" s="80">
        <v>6.7667480699999993</v>
      </c>
      <c r="J38" s="80">
        <v>7.0253893600000001</v>
      </c>
      <c r="K38" s="80">
        <v>6.8859507100000004</v>
      </c>
      <c r="L38" s="80">
        <v>6.44849329</v>
      </c>
      <c r="M38" s="80">
        <v>6.2843310800000003</v>
      </c>
      <c r="N38" s="80">
        <v>5.6298528299999999</v>
      </c>
      <c r="O38" s="80">
        <v>5.4771944299999999</v>
      </c>
      <c r="P38" s="80">
        <v>5.9298742599999992</v>
      </c>
      <c r="Q38" s="80">
        <v>5.9414721099999994</v>
      </c>
      <c r="R38" s="80">
        <v>6.0864792599999999</v>
      </c>
      <c r="S38" s="80">
        <v>100</v>
      </c>
      <c r="T38" s="17"/>
      <c r="Y38" s="26"/>
      <c r="AA38" s="19"/>
      <c r="AB38" s="19"/>
      <c r="AC38" s="19"/>
      <c r="AD38" s="19"/>
      <c r="AE38" s="19"/>
      <c r="AI38" s="14"/>
      <c r="AL38" s="21"/>
      <c r="AM38" s="21"/>
      <c r="AN38" s="21"/>
      <c r="AO38" s="21"/>
      <c r="AP38" s="21"/>
      <c r="AQ38" s="21"/>
      <c r="AR38" s="21"/>
      <c r="AS38" s="21"/>
      <c r="AT38" s="21"/>
      <c r="AU38" s="21"/>
      <c r="AV38" s="21"/>
      <c r="AW38" s="21"/>
      <c r="AX38" s="21"/>
      <c r="AY38" s="21"/>
      <c r="AZ38" s="21"/>
      <c r="BA38" s="21"/>
      <c r="BB38" s="21"/>
    </row>
    <row r="39" spans="1:54" s="115" customFormat="1" ht="22.5" customHeight="1" x14ac:dyDescent="0.25">
      <c r="B39" s="121"/>
      <c r="C39" s="81" t="s">
        <v>11</v>
      </c>
      <c r="D39" s="83">
        <v>4.0180560500000002</v>
      </c>
      <c r="E39" s="83">
        <v>3.5482436699999997</v>
      </c>
      <c r="F39" s="83">
        <v>3.36465719</v>
      </c>
      <c r="G39" s="83">
        <v>3.7372899500000001</v>
      </c>
      <c r="H39" s="83">
        <v>2.6801122300000002</v>
      </c>
      <c r="I39" s="83">
        <v>2.7907487600000001</v>
      </c>
      <c r="J39" s="83">
        <v>2.9553414499999997</v>
      </c>
      <c r="K39" s="83">
        <v>2.58472714</v>
      </c>
      <c r="L39" s="83">
        <v>2.3856199600000001</v>
      </c>
      <c r="M39" s="83">
        <v>2.4528605899999998</v>
      </c>
      <c r="N39" s="83">
        <v>2.2365251199999996</v>
      </c>
      <c r="O39" s="83">
        <v>2.0839171000000003</v>
      </c>
      <c r="P39" s="83">
        <v>2.2060918700000003</v>
      </c>
      <c r="Q39" s="83">
        <v>2.2122974900000001</v>
      </c>
      <c r="R39" s="83">
        <v>2.2662906700000001</v>
      </c>
      <c r="S39" s="83">
        <v>37.234837632552782</v>
      </c>
      <c r="AL39" s="124"/>
      <c r="AM39" s="124"/>
      <c r="AN39" s="124"/>
      <c r="AO39" s="124"/>
      <c r="AP39" s="124"/>
      <c r="AQ39" s="124"/>
      <c r="AR39" s="124"/>
      <c r="AS39" s="124"/>
      <c r="AT39" s="124"/>
      <c r="AU39" s="124"/>
      <c r="AV39" s="124"/>
      <c r="AW39" s="124"/>
      <c r="AX39" s="124"/>
      <c r="AY39" s="124"/>
      <c r="AZ39" s="124"/>
      <c r="BA39" s="124"/>
      <c r="BB39" s="124"/>
    </row>
    <row r="40" spans="1:54" s="24" customFormat="1" ht="22.5" customHeight="1" x14ac:dyDescent="0.25">
      <c r="B40" s="81"/>
      <c r="C40" s="81" t="s">
        <v>20</v>
      </c>
      <c r="D40" s="83">
        <v>0</v>
      </c>
      <c r="E40" s="83">
        <v>0</v>
      </c>
      <c r="F40" s="83">
        <v>0</v>
      </c>
      <c r="G40" s="83">
        <v>0</v>
      </c>
      <c r="H40" s="83">
        <v>0</v>
      </c>
      <c r="I40" s="83">
        <v>0</v>
      </c>
      <c r="J40" s="83">
        <v>0</v>
      </c>
      <c r="K40" s="83">
        <v>0</v>
      </c>
      <c r="L40" s="83">
        <v>0</v>
      </c>
      <c r="M40" s="83">
        <v>0</v>
      </c>
      <c r="N40" s="83">
        <v>0</v>
      </c>
      <c r="O40" s="83">
        <v>0</v>
      </c>
      <c r="P40" s="83">
        <v>0</v>
      </c>
      <c r="Q40" s="83">
        <v>0</v>
      </c>
      <c r="R40" s="83">
        <v>0</v>
      </c>
      <c r="S40" s="83">
        <v>0</v>
      </c>
      <c r="AL40" s="25"/>
      <c r="AM40" s="25"/>
      <c r="AN40" s="25"/>
      <c r="AO40" s="25"/>
      <c r="AP40" s="25"/>
      <c r="AQ40" s="25"/>
      <c r="AR40" s="25"/>
      <c r="AS40" s="25"/>
      <c r="AT40" s="25"/>
      <c r="AU40" s="25"/>
      <c r="AV40" s="25"/>
      <c r="AW40" s="25"/>
      <c r="AX40" s="25"/>
      <c r="AY40" s="25"/>
      <c r="AZ40" s="25"/>
      <c r="BA40" s="25"/>
      <c r="BB40" s="25"/>
    </row>
    <row r="41" spans="1:54" s="24" customFormat="1" ht="27" customHeight="1" x14ac:dyDescent="0.25">
      <c r="B41" s="81"/>
      <c r="C41" s="82" t="s">
        <v>12</v>
      </c>
      <c r="D41" s="83">
        <v>3.0697120199999999</v>
      </c>
      <c r="E41" s="83">
        <v>4.1811397500000007</v>
      </c>
      <c r="F41" s="83">
        <v>3.1793974999999999</v>
      </c>
      <c r="G41" s="83">
        <v>2.9956082799999999</v>
      </c>
      <c r="H41" s="83">
        <v>3.0749214199999999</v>
      </c>
      <c r="I41" s="83">
        <v>3.1403391099999998</v>
      </c>
      <c r="J41" s="83">
        <v>3.0952696099999999</v>
      </c>
      <c r="K41" s="83">
        <v>3.3068629899999999</v>
      </c>
      <c r="L41" s="83">
        <v>3.2283189499999998</v>
      </c>
      <c r="M41" s="83">
        <v>2.9481776399999999</v>
      </c>
      <c r="N41" s="83">
        <v>2.9923910600000001</v>
      </c>
      <c r="O41" s="83">
        <v>3.0494214499999996</v>
      </c>
      <c r="P41" s="83">
        <v>3.2703374599999999</v>
      </c>
      <c r="Q41" s="83">
        <v>3.2588398500000002</v>
      </c>
      <c r="R41" s="83">
        <v>3.3383748600000001</v>
      </c>
      <c r="S41" s="83">
        <v>54.849030406455377</v>
      </c>
      <c r="AL41" s="25"/>
      <c r="AM41" s="25"/>
      <c r="AN41" s="25"/>
      <c r="AO41" s="25"/>
      <c r="AP41" s="25"/>
      <c r="AQ41" s="25"/>
      <c r="AR41" s="25"/>
      <c r="AS41" s="25"/>
      <c r="AT41" s="25"/>
      <c r="AU41" s="25"/>
      <c r="AV41" s="25"/>
      <c r="AW41" s="25"/>
      <c r="AX41" s="25"/>
      <c r="AY41" s="25"/>
      <c r="AZ41" s="25"/>
      <c r="BA41" s="25"/>
      <c r="BB41" s="25"/>
    </row>
    <row r="42" spans="1:54" s="18" customFormat="1" ht="36" customHeight="1" x14ac:dyDescent="0.25">
      <c r="A42" s="17"/>
      <c r="B42" s="191" t="s">
        <v>262</v>
      </c>
      <c r="C42" s="191"/>
      <c r="D42" s="80">
        <v>7.763077</v>
      </c>
      <c r="E42" s="80">
        <v>7.7995036999999998</v>
      </c>
      <c r="F42" s="80">
        <v>8.3784951000000003</v>
      </c>
      <c r="G42" s="80">
        <v>8.1220096000000002</v>
      </c>
      <c r="H42" s="80">
        <v>7.2341638999999995</v>
      </c>
      <c r="I42" s="80">
        <v>6.5810807999999996</v>
      </c>
      <c r="J42" s="80">
        <v>7.1090819999999999</v>
      </c>
      <c r="K42" s="80">
        <v>7.5560100000000006</v>
      </c>
      <c r="L42" s="80">
        <v>7.1216165</v>
      </c>
      <c r="M42" s="80">
        <v>7.3113212999999995</v>
      </c>
      <c r="N42" s="80">
        <v>7.5992929</v>
      </c>
      <c r="O42" s="80">
        <v>7.9828144000000005</v>
      </c>
      <c r="P42" s="80">
        <v>8.3296319399999987</v>
      </c>
      <c r="Q42" s="80">
        <v>8.3671794000000013</v>
      </c>
      <c r="R42" s="80">
        <v>8.8526395200000003</v>
      </c>
      <c r="S42" s="80">
        <v>100</v>
      </c>
      <c r="T42" s="17"/>
      <c r="AA42" s="19"/>
      <c r="AB42" s="19"/>
      <c r="AC42" s="19"/>
      <c r="AD42" s="19"/>
      <c r="AE42" s="19"/>
      <c r="AI42" s="14"/>
      <c r="AL42" s="21"/>
      <c r="AM42" s="21"/>
      <c r="AN42" s="21"/>
      <c r="AO42" s="21"/>
      <c r="AP42" s="21"/>
      <c r="AQ42" s="21"/>
      <c r="AR42" s="21"/>
      <c r="AS42" s="21"/>
      <c r="AT42" s="21"/>
      <c r="AU42" s="21"/>
      <c r="AV42" s="21"/>
      <c r="AW42" s="21"/>
      <c r="AX42" s="21"/>
      <c r="AY42" s="21"/>
      <c r="AZ42" s="21"/>
      <c r="BA42" s="21"/>
      <c r="BB42" s="21"/>
    </row>
    <row r="43" spans="1:54" s="115" customFormat="1" ht="22.5" customHeight="1" x14ac:dyDescent="0.25">
      <c r="B43" s="121"/>
      <c r="C43" s="81" t="s">
        <v>13</v>
      </c>
      <c r="D43" s="83">
        <v>1.7812755</v>
      </c>
      <c r="E43" s="83">
        <v>1.6309967999999999</v>
      </c>
      <c r="F43" s="83">
        <v>1.6887962999999999</v>
      </c>
      <c r="G43" s="83">
        <v>1.6099788000000002</v>
      </c>
      <c r="H43" s="83">
        <v>1.5616374000000002</v>
      </c>
      <c r="I43" s="83">
        <v>1.3966460999999999</v>
      </c>
      <c r="J43" s="83">
        <v>1.3462029</v>
      </c>
      <c r="K43" s="83">
        <v>1.3892898</v>
      </c>
      <c r="L43" s="83">
        <v>1.3325411999999999</v>
      </c>
      <c r="M43" s="83">
        <v>1.4124095999999999</v>
      </c>
      <c r="N43" s="83">
        <v>1.3335921000000002</v>
      </c>
      <c r="O43" s="83">
        <v>1.3945443</v>
      </c>
      <c r="P43" s="83">
        <v>1.4028085799999999</v>
      </c>
      <c r="Q43" s="83">
        <v>1.39046187</v>
      </c>
      <c r="R43" s="83">
        <v>1.4030400600000001</v>
      </c>
      <c r="S43" s="83">
        <v>15.848833072105032</v>
      </c>
      <c r="AL43" s="124"/>
      <c r="AM43" s="124"/>
      <c r="AN43" s="124"/>
      <c r="AO43" s="124"/>
      <c r="AP43" s="124"/>
      <c r="AQ43" s="124"/>
      <c r="AR43" s="124"/>
      <c r="AS43" s="124"/>
      <c r="AT43" s="124"/>
      <c r="AU43" s="124"/>
      <c r="AV43" s="124"/>
      <c r="AW43" s="124"/>
      <c r="AX43" s="124"/>
      <c r="AY43" s="124"/>
      <c r="AZ43" s="124"/>
      <c r="BA43" s="124"/>
      <c r="BB43" s="124"/>
    </row>
    <row r="44" spans="1:54" s="24" customFormat="1" ht="22.5" customHeight="1" x14ac:dyDescent="0.25">
      <c r="B44" s="81"/>
      <c r="C44" s="81" t="s">
        <v>2</v>
      </c>
      <c r="D44" s="83">
        <v>2.9843275</v>
      </c>
      <c r="E44" s="83">
        <v>3.2794025000000002</v>
      </c>
      <c r="F44" s="83">
        <v>3.7403299999999997</v>
      </c>
      <c r="G44" s="83">
        <v>4.0262475000000002</v>
      </c>
      <c r="H44" s="83">
        <v>3.750505</v>
      </c>
      <c r="I44" s="83">
        <v>3.6151774999999997</v>
      </c>
      <c r="J44" s="83">
        <v>3.9102524999999999</v>
      </c>
      <c r="K44" s="83">
        <v>4.4251075000000002</v>
      </c>
      <c r="L44" s="83">
        <v>4.20838</v>
      </c>
      <c r="M44" s="83">
        <v>4.2460275000000003</v>
      </c>
      <c r="N44" s="83">
        <v>4.4322299999999997</v>
      </c>
      <c r="O44" s="83">
        <v>4.7130600000000005</v>
      </c>
      <c r="P44" s="83">
        <v>5.1111039700000003</v>
      </c>
      <c r="Q44" s="83">
        <v>5.3630690799999998</v>
      </c>
      <c r="R44" s="83">
        <v>5.5746378699999992</v>
      </c>
      <c r="S44" s="83">
        <v>62.971477121661891</v>
      </c>
      <c r="AL44" s="25"/>
      <c r="AM44" s="25"/>
      <c r="AN44" s="25"/>
      <c r="AO44" s="25"/>
      <c r="AP44" s="25"/>
      <c r="AQ44" s="25"/>
      <c r="AR44" s="25"/>
      <c r="AS44" s="25"/>
      <c r="AT44" s="25"/>
      <c r="AU44" s="25"/>
      <c r="AV44" s="25"/>
      <c r="AW44" s="25"/>
      <c r="AX44" s="25"/>
      <c r="AY44" s="25"/>
      <c r="AZ44" s="25"/>
      <c r="BA44" s="25"/>
      <c r="BB44" s="25"/>
    </row>
    <row r="45" spans="1:54" s="24" customFormat="1" ht="22.5" customHeight="1" x14ac:dyDescent="0.25">
      <c r="B45" s="81"/>
      <c r="C45" s="81" t="s">
        <v>14</v>
      </c>
      <c r="D45" s="83">
        <v>0.3936248</v>
      </c>
      <c r="E45" s="83">
        <v>0.46432440000000003</v>
      </c>
      <c r="F45" s="83">
        <v>0.21496500000000002</v>
      </c>
      <c r="G45" s="83">
        <v>9.7450800000000004E-2</v>
      </c>
      <c r="H45" s="83">
        <v>8.0253600000000008E-2</v>
      </c>
      <c r="I45" s="83">
        <v>4.3948399999999999E-2</v>
      </c>
      <c r="J45" s="83">
        <v>8.2164399999999999E-2</v>
      </c>
      <c r="K45" s="83">
        <v>4.9680799999999997E-2</v>
      </c>
      <c r="L45" s="83">
        <v>3.1528199999999999E-2</v>
      </c>
      <c r="M45" s="83">
        <v>1.52864E-2</v>
      </c>
      <c r="N45" s="83">
        <v>6.6877999999999998E-3</v>
      </c>
      <c r="O45" s="83">
        <v>2.1018799999999997E-2</v>
      </c>
      <c r="P45" s="83">
        <v>9.7126000000000001E-3</v>
      </c>
      <c r="Q45" s="83">
        <v>4.0986700000000004E-3</v>
      </c>
      <c r="R45" s="83">
        <v>4.0986700000000004E-3</v>
      </c>
      <c r="S45" s="83">
        <v>4.629884669696796E-2</v>
      </c>
      <c r="AL45" s="25"/>
      <c r="AM45" s="25"/>
      <c r="AN45" s="25"/>
      <c r="AO45" s="25"/>
      <c r="AP45" s="25"/>
      <c r="AQ45" s="25"/>
      <c r="AR45" s="25"/>
      <c r="AS45" s="25"/>
      <c r="AT45" s="25"/>
      <c r="AU45" s="25"/>
      <c r="AV45" s="25"/>
      <c r="AW45" s="25"/>
      <c r="AX45" s="25"/>
      <c r="AY45" s="25"/>
      <c r="AZ45" s="25"/>
      <c r="BA45" s="25"/>
      <c r="BB45" s="25"/>
    </row>
    <row r="46" spans="1:54" s="24" customFormat="1" ht="22.5" customHeight="1" x14ac:dyDescent="0.25">
      <c r="B46" s="81"/>
      <c r="C46" s="81" t="s">
        <v>15</v>
      </c>
      <c r="D46" s="83">
        <v>2.0539999999999998E-3</v>
      </c>
      <c r="E46" s="83">
        <v>2.0539999999999998E-3</v>
      </c>
      <c r="F46" s="83">
        <v>7.0862999999999995E-2</v>
      </c>
      <c r="G46" s="83">
        <v>7.3943999999999996E-2</v>
      </c>
      <c r="H46" s="83">
        <v>8.4213999999999997E-2</v>
      </c>
      <c r="I46" s="83">
        <v>0.106808</v>
      </c>
      <c r="J46" s="83">
        <v>7.2916999999999996E-2</v>
      </c>
      <c r="K46" s="83">
        <v>3.5944999999999998E-2</v>
      </c>
      <c r="L46" s="83">
        <v>4.0052999999999998E-2</v>
      </c>
      <c r="M46" s="83">
        <v>2.2594E-2</v>
      </c>
      <c r="N46" s="83">
        <v>3.0809999999999997E-2</v>
      </c>
      <c r="O46" s="83">
        <v>2.4648E-2</v>
      </c>
      <c r="P46" s="83">
        <v>4.3609499999999995E-2</v>
      </c>
      <c r="Q46" s="83">
        <v>2.168086E-2</v>
      </c>
      <c r="R46" s="83">
        <v>2.246074E-2</v>
      </c>
      <c r="S46" s="83">
        <v>0.25371800070765782</v>
      </c>
      <c r="AL46" s="25"/>
      <c r="AM46" s="25"/>
      <c r="AN46" s="25"/>
      <c r="AO46" s="25"/>
      <c r="AP46" s="25"/>
      <c r="AQ46" s="25"/>
      <c r="AR46" s="25"/>
      <c r="AS46" s="25"/>
      <c r="AT46" s="25"/>
      <c r="AU46" s="25"/>
      <c r="AV46" s="25"/>
      <c r="AW46" s="25"/>
      <c r="AX46" s="25"/>
      <c r="AY46" s="25"/>
      <c r="AZ46" s="25"/>
      <c r="BA46" s="25"/>
      <c r="BB46" s="25"/>
    </row>
    <row r="47" spans="1:54" s="24" customFormat="1" ht="27" customHeight="1" x14ac:dyDescent="0.25">
      <c r="B47" s="81"/>
      <c r="C47" s="82" t="s">
        <v>16</v>
      </c>
      <c r="D47" s="83">
        <v>0.70536540000000003</v>
      </c>
      <c r="E47" s="83">
        <v>0.52407989999999993</v>
      </c>
      <c r="F47" s="83">
        <v>0.68998360000000003</v>
      </c>
      <c r="G47" s="83">
        <v>0.45046700000000001</v>
      </c>
      <c r="H47" s="83">
        <v>0.57462009999999997</v>
      </c>
      <c r="I47" s="83">
        <v>0.46694750000000002</v>
      </c>
      <c r="J47" s="83">
        <v>0.48672410000000005</v>
      </c>
      <c r="K47" s="83">
        <v>0.40651900000000002</v>
      </c>
      <c r="L47" s="83">
        <v>0.4109138</v>
      </c>
      <c r="M47" s="83">
        <v>0.43618390000000001</v>
      </c>
      <c r="N47" s="83">
        <v>0.4186047</v>
      </c>
      <c r="O47" s="83">
        <v>0.43178910000000004</v>
      </c>
      <c r="P47" s="83">
        <v>0.47503613</v>
      </c>
      <c r="Q47" s="83">
        <v>0.48256551999999997</v>
      </c>
      <c r="R47" s="83">
        <v>0.47217180000000003</v>
      </c>
      <c r="S47" s="83">
        <v>5.3336838005575995</v>
      </c>
      <c r="AL47" s="25"/>
      <c r="AM47" s="25"/>
      <c r="AN47" s="25"/>
      <c r="AO47" s="25"/>
      <c r="AP47" s="25"/>
      <c r="AQ47" s="25"/>
      <c r="AR47" s="25"/>
      <c r="AS47" s="25"/>
      <c r="AT47" s="25"/>
      <c r="AU47" s="25"/>
      <c r="AV47" s="25"/>
      <c r="AW47" s="25"/>
      <c r="AX47" s="25"/>
      <c r="AY47" s="25"/>
      <c r="AZ47" s="25"/>
      <c r="BA47" s="25"/>
      <c r="BB47" s="25"/>
    </row>
    <row r="48" spans="1:54" s="18" customFormat="1" ht="36" customHeight="1" x14ac:dyDescent="0.25">
      <c r="A48" s="17"/>
      <c r="B48" s="191" t="s">
        <v>263</v>
      </c>
      <c r="C48" s="191"/>
      <c r="D48" s="80">
        <v>13.905965160000001</v>
      </c>
      <c r="E48" s="80">
        <v>14.787680609999999</v>
      </c>
      <c r="F48" s="80">
        <v>13.709912730000001</v>
      </c>
      <c r="G48" s="80">
        <v>13.84811155</v>
      </c>
      <c r="H48" s="80">
        <v>10.342279450000001</v>
      </c>
      <c r="I48" s="80">
        <v>10.02799027</v>
      </c>
      <c r="J48" s="80">
        <v>10.401062570000001</v>
      </c>
      <c r="K48" s="80">
        <v>10.20676997</v>
      </c>
      <c r="L48" s="80">
        <v>8.9500388799999993</v>
      </c>
      <c r="M48" s="80">
        <v>9.7192517499999997</v>
      </c>
      <c r="N48" s="80">
        <v>9.8550995599999993</v>
      </c>
      <c r="O48" s="80">
        <v>11.661275010000001</v>
      </c>
      <c r="P48" s="80">
        <v>12.134067330000001</v>
      </c>
      <c r="Q48" s="80">
        <v>12.985747679999999</v>
      </c>
      <c r="R48" s="80">
        <v>14.743127889999998</v>
      </c>
      <c r="S48" s="80">
        <v>100</v>
      </c>
      <c r="T48" s="17"/>
      <c r="AA48" s="19"/>
      <c r="AB48" s="19"/>
      <c r="AC48" s="19"/>
      <c r="AD48" s="19"/>
      <c r="AE48" s="19"/>
      <c r="AI48" s="14"/>
      <c r="AL48" s="21"/>
      <c r="AM48" s="21"/>
      <c r="AN48" s="21"/>
      <c r="AO48" s="21"/>
      <c r="AP48" s="21"/>
      <c r="AQ48" s="21"/>
      <c r="AR48" s="21"/>
      <c r="AS48" s="21"/>
      <c r="AT48" s="21"/>
      <c r="AU48" s="21"/>
      <c r="AV48" s="21"/>
      <c r="AW48" s="21"/>
      <c r="AX48" s="21"/>
      <c r="AY48" s="21"/>
      <c r="AZ48" s="21"/>
      <c r="BA48" s="21"/>
      <c r="BB48" s="21"/>
    </row>
    <row r="49" spans="1:54" s="115" customFormat="1" ht="22.5" customHeight="1" x14ac:dyDescent="0.25">
      <c r="B49" s="121"/>
      <c r="C49" s="81" t="s">
        <v>4</v>
      </c>
      <c r="D49" s="83">
        <v>9.7168176000000006</v>
      </c>
      <c r="E49" s="83">
        <v>9.9979958</v>
      </c>
      <c r="F49" s="83">
        <v>9.8459729000000014</v>
      </c>
      <c r="G49" s="83">
        <v>10.3180829</v>
      </c>
      <c r="H49" s="83">
        <v>8.7446720000000013</v>
      </c>
      <c r="I49" s="83">
        <v>8.2127108999999994</v>
      </c>
      <c r="J49" s="83">
        <v>7.9379894999999996</v>
      </c>
      <c r="K49" s="83">
        <v>7.9099862999999999</v>
      </c>
      <c r="L49" s="83">
        <v>7.7851319999999999</v>
      </c>
      <c r="M49" s="83">
        <v>9.2541443000000001</v>
      </c>
      <c r="N49" s="83">
        <v>9.6936669000000002</v>
      </c>
      <c r="O49" s="83">
        <v>10.485300800000001</v>
      </c>
      <c r="P49" s="83">
        <v>11.18167914</v>
      </c>
      <c r="Q49" s="83">
        <v>11.726757709999999</v>
      </c>
      <c r="R49" s="83">
        <v>12.155259529999999</v>
      </c>
      <c r="S49" s="83">
        <v>82.446951696354034</v>
      </c>
      <c r="AL49" s="124"/>
      <c r="AM49" s="124"/>
      <c r="AN49" s="124"/>
      <c r="AO49" s="124"/>
      <c r="AP49" s="124"/>
      <c r="AQ49" s="124"/>
      <c r="AR49" s="124"/>
      <c r="AS49" s="124"/>
      <c r="AT49" s="124"/>
      <c r="AU49" s="124"/>
      <c r="AV49" s="124"/>
      <c r="AW49" s="124"/>
      <c r="AX49" s="124"/>
      <c r="AY49" s="124"/>
      <c r="AZ49" s="124"/>
      <c r="BA49" s="124"/>
      <c r="BB49" s="124"/>
    </row>
    <row r="50" spans="1:54" s="24" customFormat="1" ht="22.5" customHeight="1" x14ac:dyDescent="0.25">
      <c r="B50" s="81"/>
      <c r="C50" s="81" t="s">
        <v>0</v>
      </c>
      <c r="D50" s="83">
        <v>4.1891475600000003</v>
      </c>
      <c r="E50" s="83">
        <v>4.7896848099999998</v>
      </c>
      <c r="F50" s="83">
        <v>3.8639398299999996</v>
      </c>
      <c r="G50" s="83">
        <v>3.5300286500000002</v>
      </c>
      <c r="H50" s="83">
        <v>1.5976074499999999</v>
      </c>
      <c r="I50" s="83">
        <v>1.8152793700000001</v>
      </c>
      <c r="J50" s="83">
        <v>2.4630730700000001</v>
      </c>
      <c r="K50" s="83">
        <v>2.2967836699999999</v>
      </c>
      <c r="L50" s="83">
        <v>1.16490688</v>
      </c>
      <c r="M50" s="83">
        <v>0.46510744999999998</v>
      </c>
      <c r="N50" s="83">
        <v>0.16143266000000001</v>
      </c>
      <c r="O50" s="83">
        <v>1.1759742100000001</v>
      </c>
      <c r="P50" s="83">
        <v>0.95238818999999997</v>
      </c>
      <c r="Q50" s="83">
        <v>1.25898997</v>
      </c>
      <c r="R50" s="83">
        <v>2.5878683599999999</v>
      </c>
      <c r="S50" s="83">
        <v>17.553048303645966</v>
      </c>
      <c r="W50" s="49"/>
      <c r="AL50" s="25"/>
      <c r="AM50" s="25"/>
      <c r="AN50" s="25"/>
      <c r="AO50" s="25"/>
      <c r="AP50" s="25"/>
      <c r="AQ50" s="25"/>
      <c r="AR50" s="25"/>
      <c r="AS50" s="25"/>
      <c r="AT50" s="25"/>
      <c r="AU50" s="25"/>
      <c r="AV50" s="25"/>
      <c r="AW50" s="25"/>
      <c r="AX50" s="25"/>
      <c r="AY50" s="25"/>
      <c r="AZ50" s="25"/>
      <c r="BA50" s="25"/>
      <c r="BB50" s="25"/>
    </row>
    <row r="51" spans="1:54" s="24" customFormat="1" ht="22.5" customHeight="1" x14ac:dyDescent="0.25">
      <c r="B51" s="81"/>
      <c r="C51" s="81" t="s">
        <v>13</v>
      </c>
      <c r="D51" s="83">
        <v>6.4104900000000006E-2</v>
      </c>
      <c r="E51" s="83">
        <v>6.8308499999999994E-2</v>
      </c>
      <c r="F51" s="83">
        <v>7.6715699999999998E-2</v>
      </c>
      <c r="G51" s="83">
        <v>8.30211E-2</v>
      </c>
      <c r="H51" s="83">
        <v>6.7257600000000001E-2</v>
      </c>
      <c r="I51" s="83">
        <v>6.8308499999999994E-2</v>
      </c>
      <c r="J51" s="83">
        <v>7.1461200000000002E-2</v>
      </c>
      <c r="K51" s="83">
        <v>0.1187517</v>
      </c>
      <c r="L51" s="83">
        <v>0.13556609999999999</v>
      </c>
      <c r="M51" s="83">
        <v>8.4072000000000008E-2</v>
      </c>
      <c r="N51" s="83">
        <v>0.11139539999999999</v>
      </c>
      <c r="O51" s="83">
        <v>0.13346430000000001</v>
      </c>
      <c r="P51" s="83">
        <v>0.11450606000000001</v>
      </c>
      <c r="Q51" s="83">
        <v>0.11032322999999999</v>
      </c>
      <c r="R51" s="83">
        <v>7.6891950000000001E-2</v>
      </c>
      <c r="S51" s="83">
        <v>0.52154434644872372</v>
      </c>
      <c r="AL51" s="25"/>
      <c r="AM51" s="25"/>
      <c r="AN51" s="25"/>
      <c r="AO51" s="25"/>
      <c r="AP51" s="25"/>
      <c r="AQ51" s="25"/>
      <c r="AR51" s="25"/>
      <c r="AS51" s="25"/>
      <c r="AT51" s="25"/>
      <c r="AU51" s="25"/>
      <c r="AV51" s="25"/>
      <c r="AW51" s="25"/>
      <c r="AX51" s="25"/>
      <c r="AY51" s="25"/>
      <c r="AZ51" s="25"/>
      <c r="BA51" s="25"/>
      <c r="BB51" s="25"/>
    </row>
    <row r="52" spans="1:54" s="24" customFormat="1" ht="22.5" customHeight="1" x14ac:dyDescent="0.25">
      <c r="B52" s="81"/>
      <c r="C52" s="81" t="s">
        <v>2</v>
      </c>
      <c r="D52" s="83">
        <v>0.1943425</v>
      </c>
      <c r="E52" s="83">
        <v>0.25641000000000003</v>
      </c>
      <c r="F52" s="83">
        <v>0.43447250000000004</v>
      </c>
      <c r="G52" s="83">
        <v>0.7763525</v>
      </c>
      <c r="H52" s="83">
        <v>0.83536749999999993</v>
      </c>
      <c r="I52" s="83">
        <v>1.2871375</v>
      </c>
      <c r="J52" s="83">
        <v>1.2912075000000001</v>
      </c>
      <c r="K52" s="83">
        <v>1.5730550000000001</v>
      </c>
      <c r="L52" s="83">
        <v>1.1365474999999998</v>
      </c>
      <c r="M52" s="83">
        <v>1.011395</v>
      </c>
      <c r="N52" s="83">
        <v>1.2372799999999999</v>
      </c>
      <c r="O52" s="83">
        <v>1.25356</v>
      </c>
      <c r="P52" s="83">
        <v>1.3894827399999998</v>
      </c>
      <c r="Q52" s="83">
        <v>1.48240796</v>
      </c>
      <c r="R52" s="83">
        <v>1.21823656</v>
      </c>
      <c r="S52" s="83">
        <v>8.2630807321851165</v>
      </c>
      <c r="AL52" s="25"/>
      <c r="AM52" s="25"/>
      <c r="AN52" s="25"/>
      <c r="AO52" s="25"/>
      <c r="AP52" s="25"/>
      <c r="AQ52" s="25"/>
      <c r="AR52" s="25"/>
      <c r="AS52" s="25"/>
      <c r="AT52" s="25"/>
      <c r="AU52" s="25"/>
      <c r="AV52" s="25"/>
      <c r="AW52" s="25"/>
      <c r="AX52" s="25"/>
      <c r="AY52" s="25"/>
      <c r="AZ52" s="25"/>
      <c r="BA52" s="25"/>
      <c r="BB52" s="25"/>
    </row>
    <row r="53" spans="1:54" s="24" customFormat="1" ht="22.5" customHeight="1" x14ac:dyDescent="0.25">
      <c r="B53" s="81"/>
      <c r="C53" s="81" t="s">
        <v>14</v>
      </c>
      <c r="D53" s="83">
        <v>0.32005900000000004</v>
      </c>
      <c r="E53" s="83">
        <v>0.45190419999999998</v>
      </c>
      <c r="F53" s="83">
        <v>9.9361599999999994E-2</v>
      </c>
      <c r="G53" s="83">
        <v>6.6878000000000007E-2</v>
      </c>
      <c r="H53" s="83">
        <v>5.0636199999999999E-2</v>
      </c>
      <c r="I53" s="83">
        <v>7.9298199999999999E-2</v>
      </c>
      <c r="J53" s="83">
        <v>1.4331E-2</v>
      </c>
      <c r="K53" s="83">
        <v>1.9108E-3</v>
      </c>
      <c r="L53" s="83">
        <v>9.5540000000000002E-4</v>
      </c>
      <c r="M53" s="83">
        <v>0</v>
      </c>
      <c r="N53" s="83">
        <v>0</v>
      </c>
      <c r="O53" s="83">
        <v>0</v>
      </c>
      <c r="P53" s="83">
        <v>0</v>
      </c>
      <c r="Q53" s="83">
        <v>0</v>
      </c>
      <c r="R53" s="83">
        <v>0</v>
      </c>
      <c r="S53" s="83">
        <v>0</v>
      </c>
      <c r="AL53" s="25"/>
      <c r="AM53" s="25"/>
      <c r="AN53" s="25"/>
      <c r="AO53" s="25"/>
      <c r="AP53" s="25"/>
      <c r="AQ53" s="25"/>
      <c r="AR53" s="25"/>
      <c r="AS53" s="25"/>
      <c r="AT53" s="25"/>
      <c r="AU53" s="25"/>
      <c r="AV53" s="25"/>
      <c r="AW53" s="25"/>
      <c r="AX53" s="25"/>
      <c r="AY53" s="25"/>
      <c r="AZ53" s="25"/>
      <c r="BA53" s="25"/>
      <c r="BB53" s="25"/>
    </row>
    <row r="54" spans="1:54" s="24" customFormat="1" ht="22.5" customHeight="1" x14ac:dyDescent="0.25">
      <c r="B54" s="81"/>
      <c r="C54" s="81" t="s">
        <v>15</v>
      </c>
      <c r="D54" s="83">
        <v>1.9513000000000003E-2</v>
      </c>
      <c r="E54" s="83">
        <v>1.0269999999999999E-3</v>
      </c>
      <c r="F54" s="83">
        <v>2.0539999999999999E-2</v>
      </c>
      <c r="G54" s="83">
        <v>5.1349999999999998E-3</v>
      </c>
      <c r="H54" s="83">
        <v>6.1619999999999999E-3</v>
      </c>
      <c r="I54" s="83">
        <v>3.6971999999999998E-2</v>
      </c>
      <c r="J54" s="83">
        <v>5.7512000000000001E-2</v>
      </c>
      <c r="K54" s="83">
        <v>4.1079999999999998E-2</v>
      </c>
      <c r="L54" s="83">
        <v>1.1297E-2</v>
      </c>
      <c r="M54" s="83">
        <v>1.6431999999999999E-2</v>
      </c>
      <c r="N54" s="83">
        <v>1.5404999999999999E-2</v>
      </c>
      <c r="O54" s="83">
        <v>2.1566999999999999E-2</v>
      </c>
      <c r="P54" s="83">
        <v>8.7956389999999995E-2</v>
      </c>
      <c r="Q54" s="83">
        <v>8.0664609999999998E-2</v>
      </c>
      <c r="R54" s="83">
        <v>3.8719009999999998E-2</v>
      </c>
      <c r="S54" s="83">
        <v>0.26262412080317377</v>
      </c>
      <c r="AL54" s="25"/>
      <c r="AM54" s="25"/>
      <c r="AN54" s="25"/>
      <c r="AO54" s="25"/>
      <c r="AP54" s="25"/>
      <c r="AQ54" s="25"/>
      <c r="AR54" s="25"/>
      <c r="AS54" s="25"/>
      <c r="AT54" s="25"/>
      <c r="AU54" s="25"/>
      <c r="AV54" s="25"/>
      <c r="AW54" s="25"/>
      <c r="AX54" s="25"/>
      <c r="AY54" s="25"/>
      <c r="AZ54" s="25"/>
      <c r="BA54" s="25"/>
      <c r="BB54" s="25"/>
    </row>
    <row r="55" spans="1:54" s="24" customFormat="1" ht="27" customHeight="1" x14ac:dyDescent="0.25">
      <c r="B55" s="81"/>
      <c r="C55" s="82" t="s">
        <v>16</v>
      </c>
      <c r="D55" s="83">
        <v>6.3724600000000006E-2</v>
      </c>
      <c r="E55" s="83">
        <v>6.8119399999999997E-2</v>
      </c>
      <c r="F55" s="83">
        <v>7.5810299999999997E-2</v>
      </c>
      <c r="G55" s="83">
        <v>0.11536350000000001</v>
      </c>
      <c r="H55" s="83">
        <v>0.14283099999999999</v>
      </c>
      <c r="I55" s="83">
        <v>0.12195569999999999</v>
      </c>
      <c r="J55" s="83">
        <v>0.11316610000000001</v>
      </c>
      <c r="K55" s="83">
        <v>9.2290800000000006E-2</v>
      </c>
      <c r="L55" s="83">
        <v>0.12305439999999999</v>
      </c>
      <c r="M55" s="83">
        <v>0.1450284</v>
      </c>
      <c r="N55" s="83">
        <v>0.18568029999999999</v>
      </c>
      <c r="O55" s="83">
        <v>0.19666730000000002</v>
      </c>
      <c r="P55" s="83">
        <v>0.25606081999999997</v>
      </c>
      <c r="Q55" s="83">
        <v>0.24802713000000001</v>
      </c>
      <c r="R55" s="83">
        <v>0.20644174000000001</v>
      </c>
      <c r="S55" s="83">
        <v>1.4002574049433958</v>
      </c>
      <c r="AL55" s="25"/>
      <c r="AM55" s="25"/>
      <c r="AN55" s="25"/>
      <c r="AO55" s="25"/>
      <c r="AP55" s="25"/>
      <c r="AQ55" s="25"/>
      <c r="AR55" s="25"/>
      <c r="AS55" s="25"/>
      <c r="AT55" s="25"/>
      <c r="AU55" s="25"/>
      <c r="AV55" s="25"/>
      <c r="AW55" s="25"/>
      <c r="AX55" s="25"/>
      <c r="AY55" s="25"/>
      <c r="AZ55" s="25"/>
      <c r="BA55" s="25"/>
      <c r="BB55" s="25"/>
    </row>
    <row r="56" spans="1:54" s="18" customFormat="1" ht="36" customHeight="1" x14ac:dyDescent="0.25">
      <c r="A56" s="17"/>
      <c r="B56" s="191" t="s">
        <v>264</v>
      </c>
      <c r="C56" s="191"/>
      <c r="D56" s="80">
        <v>5.9119060000000001</v>
      </c>
      <c r="E56" s="80">
        <v>5.3929115000000003</v>
      </c>
      <c r="F56" s="80">
        <v>4.4709949</v>
      </c>
      <c r="G56" s="80">
        <v>5.0293752000000005</v>
      </c>
      <c r="H56" s="80">
        <v>4.1799888000000003</v>
      </c>
      <c r="I56" s="80">
        <v>3.5863443000000004</v>
      </c>
      <c r="J56" s="80">
        <v>3.7689247999999997</v>
      </c>
      <c r="K56" s="80">
        <v>3.4568604000000001</v>
      </c>
      <c r="L56" s="80">
        <v>3.8953104000000001</v>
      </c>
      <c r="M56" s="80">
        <v>4.7418698999999993</v>
      </c>
      <c r="N56" s="80">
        <v>4.8620901200000004</v>
      </c>
      <c r="O56" s="80">
        <v>5.2967558600000002</v>
      </c>
      <c r="P56" s="80">
        <v>5.1789240599999999</v>
      </c>
      <c r="Q56" s="80">
        <v>5.4179553900000004</v>
      </c>
      <c r="R56" s="80">
        <v>5.58342399</v>
      </c>
      <c r="S56" s="80">
        <v>100</v>
      </c>
      <c r="T56" s="17"/>
      <c r="AA56" s="19"/>
      <c r="AB56" s="19"/>
      <c r="AC56" s="19"/>
      <c r="AD56" s="19"/>
      <c r="AE56" s="19"/>
      <c r="AI56" s="14"/>
      <c r="AL56" s="21"/>
      <c r="AM56" s="21"/>
      <c r="AN56" s="21"/>
      <c r="AO56" s="21"/>
      <c r="AP56" s="21"/>
      <c r="AQ56" s="21"/>
      <c r="AR56" s="21"/>
      <c r="AS56" s="21"/>
      <c r="AT56" s="21"/>
      <c r="AU56" s="21"/>
      <c r="AV56" s="21"/>
      <c r="AW56" s="21"/>
      <c r="AX56" s="21"/>
      <c r="AY56" s="21"/>
      <c r="AZ56" s="21"/>
      <c r="BA56" s="21"/>
      <c r="BB56" s="21"/>
    </row>
    <row r="57" spans="1:54" s="115" customFormat="1" ht="22.5" customHeight="1" x14ac:dyDescent="0.25">
      <c r="B57" s="121"/>
      <c r="C57" s="81" t="s">
        <v>4</v>
      </c>
      <c r="D57" s="83">
        <v>5.9119060000000001</v>
      </c>
      <c r="E57" s="83">
        <v>5.3929115000000003</v>
      </c>
      <c r="F57" s="83">
        <v>4.4709949</v>
      </c>
      <c r="G57" s="83">
        <v>5.0293752000000005</v>
      </c>
      <c r="H57" s="83">
        <v>4.1799888000000003</v>
      </c>
      <c r="I57" s="83">
        <v>3.5863443000000004</v>
      </c>
      <c r="J57" s="83">
        <v>3.7689247999999997</v>
      </c>
      <c r="K57" s="83">
        <v>3.4568604000000001</v>
      </c>
      <c r="L57" s="83">
        <v>3.8953104000000001</v>
      </c>
      <c r="M57" s="83">
        <v>4.7418698999999993</v>
      </c>
      <c r="N57" s="83">
        <v>4.8612735000000002</v>
      </c>
      <c r="O57" s="83">
        <v>5.2958103000000003</v>
      </c>
      <c r="P57" s="83">
        <v>5.15818142</v>
      </c>
      <c r="Q57" s="83">
        <v>5.3941678</v>
      </c>
      <c r="R57" s="83">
        <v>5.5715301999999998</v>
      </c>
      <c r="S57" s="83">
        <v>99.78698035432555</v>
      </c>
      <c r="AL57" s="124"/>
      <c r="AM57" s="124"/>
      <c r="AN57" s="124"/>
      <c r="AO57" s="124"/>
      <c r="AP57" s="124"/>
      <c r="AQ57" s="124"/>
      <c r="AR57" s="124"/>
      <c r="AS57" s="124"/>
      <c r="AT57" s="124"/>
      <c r="AU57" s="124"/>
      <c r="AV57" s="124"/>
      <c r="AW57" s="124"/>
      <c r="AX57" s="124"/>
      <c r="AY57" s="124"/>
      <c r="AZ57" s="124"/>
      <c r="BA57" s="124"/>
      <c r="BB57" s="124"/>
    </row>
    <row r="58" spans="1:54" s="24" customFormat="1" ht="22.5" customHeight="1" x14ac:dyDescent="0.25">
      <c r="B58" s="81"/>
      <c r="C58" s="81" t="s">
        <v>0</v>
      </c>
      <c r="D58" s="83">
        <v>0</v>
      </c>
      <c r="E58" s="83">
        <v>0</v>
      </c>
      <c r="F58" s="83">
        <v>0</v>
      </c>
      <c r="G58" s="83">
        <v>0</v>
      </c>
      <c r="H58" s="83">
        <v>0</v>
      </c>
      <c r="I58" s="83">
        <v>0</v>
      </c>
      <c r="J58" s="83">
        <v>0</v>
      </c>
      <c r="K58" s="83">
        <v>0</v>
      </c>
      <c r="L58" s="83">
        <v>0</v>
      </c>
      <c r="M58" s="83">
        <v>0</v>
      </c>
      <c r="N58" s="83">
        <v>8.1662E-4</v>
      </c>
      <c r="O58" s="83">
        <v>9.4555999999999991E-4</v>
      </c>
      <c r="P58" s="83">
        <v>2.0742640000000003E-2</v>
      </c>
      <c r="Q58" s="83">
        <v>2.3787590000000001E-2</v>
      </c>
      <c r="R58" s="83">
        <v>1.189379E-2</v>
      </c>
      <c r="S58" s="83">
        <v>0.21301964567444573</v>
      </c>
      <c r="AL58" s="25"/>
      <c r="AM58" s="25"/>
      <c r="AN58" s="25"/>
      <c r="AO58" s="25"/>
      <c r="AP58" s="25"/>
      <c r="AQ58" s="25"/>
      <c r="AR58" s="25"/>
      <c r="AS58" s="25"/>
      <c r="AT58" s="25"/>
      <c r="AU58" s="25"/>
      <c r="AV58" s="25"/>
      <c r="AW58" s="25"/>
      <c r="AX58" s="25"/>
      <c r="AY58" s="25"/>
      <c r="AZ58" s="25"/>
      <c r="BA58" s="25"/>
      <c r="BB58" s="25"/>
    </row>
    <row r="59" spans="1:54" s="24" customFormat="1" ht="22.5" customHeight="1" x14ac:dyDescent="0.25">
      <c r="B59" s="81"/>
      <c r="C59" s="81" t="s">
        <v>13</v>
      </c>
      <c r="D59" s="83">
        <v>2.8531934999999997</v>
      </c>
      <c r="E59" s="83">
        <v>2.9330619000000002</v>
      </c>
      <c r="F59" s="83">
        <v>2.3130309000000002</v>
      </c>
      <c r="G59" s="83">
        <v>2.4317826</v>
      </c>
      <c r="H59" s="83">
        <v>1.765512</v>
      </c>
      <c r="I59" s="83">
        <v>1.4302748999999999</v>
      </c>
      <c r="J59" s="83">
        <v>1.8012426000000001</v>
      </c>
      <c r="K59" s="83">
        <v>1.6278441000000001</v>
      </c>
      <c r="L59" s="83">
        <v>1.7781228</v>
      </c>
      <c r="M59" s="83">
        <v>1.8170061</v>
      </c>
      <c r="N59" s="83">
        <v>1.8758565</v>
      </c>
      <c r="O59" s="83">
        <v>2.2321116000000001</v>
      </c>
      <c r="P59" s="83">
        <v>2.0287172600000001</v>
      </c>
      <c r="Q59" s="83">
        <v>2.2069641400000002</v>
      </c>
      <c r="R59" s="83">
        <v>2.2150519599999998</v>
      </c>
      <c r="S59" s="83">
        <v>39.671928264219098</v>
      </c>
      <c r="AL59" s="25"/>
      <c r="AM59" s="25"/>
      <c r="AN59" s="25"/>
      <c r="AO59" s="25"/>
      <c r="AP59" s="25"/>
      <c r="AQ59" s="25"/>
      <c r="AR59" s="25"/>
      <c r="AS59" s="25"/>
      <c r="AT59" s="25"/>
      <c r="AU59" s="25"/>
      <c r="AV59" s="25"/>
      <c r="AW59" s="25"/>
      <c r="AX59" s="25"/>
      <c r="AY59" s="25"/>
      <c r="AZ59" s="25"/>
      <c r="BA59" s="25"/>
      <c r="BB59" s="25"/>
    </row>
    <row r="60" spans="1:54" s="24" customFormat="1" ht="22.5" customHeight="1" x14ac:dyDescent="0.25">
      <c r="B60" s="81"/>
      <c r="C60" s="81" t="s">
        <v>2</v>
      </c>
      <c r="D60" s="83">
        <v>1.9332499999999999</v>
      </c>
      <c r="E60" s="83">
        <v>1.6310525</v>
      </c>
      <c r="F60" s="83">
        <v>1.1914925000000001</v>
      </c>
      <c r="G60" s="83">
        <v>1.0785499999999999</v>
      </c>
      <c r="H60" s="83">
        <v>1.0989</v>
      </c>
      <c r="I60" s="83">
        <v>0.83129750000000002</v>
      </c>
      <c r="J60" s="83">
        <v>0.73463500000000004</v>
      </c>
      <c r="K60" s="83">
        <v>0.72140749999999998</v>
      </c>
      <c r="L60" s="83">
        <v>0.88013750000000002</v>
      </c>
      <c r="M60" s="83">
        <v>1.6636124999999999</v>
      </c>
      <c r="N60" s="83">
        <v>1.6371575</v>
      </c>
      <c r="O60" s="83">
        <v>1.7195750000000001</v>
      </c>
      <c r="P60" s="83">
        <v>1.57420783</v>
      </c>
      <c r="Q60" s="83">
        <v>1.61348129</v>
      </c>
      <c r="R60" s="83">
        <v>1.575745</v>
      </c>
      <c r="S60" s="83">
        <v>28.221840269021016</v>
      </c>
      <c r="AL60" s="25"/>
      <c r="AM60" s="25"/>
      <c r="AN60" s="25"/>
      <c r="AO60" s="25"/>
      <c r="AP60" s="25"/>
      <c r="AQ60" s="25"/>
      <c r="AR60" s="25"/>
      <c r="AS60" s="25"/>
      <c r="AT60" s="25"/>
      <c r="AU60" s="25"/>
      <c r="AV60" s="25"/>
      <c r="AW60" s="25"/>
      <c r="AX60" s="25"/>
      <c r="AY60" s="25"/>
      <c r="AZ60" s="25"/>
      <c r="BA60" s="25"/>
      <c r="BB60" s="25"/>
    </row>
    <row r="61" spans="1:54" s="115" customFormat="1" ht="22.5" customHeight="1" x14ac:dyDescent="0.25">
      <c r="B61" s="121"/>
      <c r="C61" s="81" t="s">
        <v>14</v>
      </c>
      <c r="D61" s="83">
        <v>0.69457579999999997</v>
      </c>
      <c r="E61" s="83">
        <v>0.37738299999999997</v>
      </c>
      <c r="F61" s="83">
        <v>0.45381500000000002</v>
      </c>
      <c r="G61" s="83">
        <v>0.83788580000000001</v>
      </c>
      <c r="H61" s="83">
        <v>0.36591820000000003</v>
      </c>
      <c r="I61" s="83">
        <v>0.40700040000000004</v>
      </c>
      <c r="J61" s="83">
        <v>0.31528200000000001</v>
      </c>
      <c r="K61" s="83">
        <v>0.29044159999999997</v>
      </c>
      <c r="L61" s="83">
        <v>0.24458240000000001</v>
      </c>
      <c r="M61" s="83">
        <v>0.19394620000000001</v>
      </c>
      <c r="N61" s="83">
        <v>0.15477479999999999</v>
      </c>
      <c r="O61" s="83">
        <v>0.16050720000000002</v>
      </c>
      <c r="P61" s="83">
        <v>0.15119683</v>
      </c>
      <c r="Q61" s="83">
        <v>0.11852692000000001</v>
      </c>
      <c r="R61" s="83">
        <v>0.14684752000000001</v>
      </c>
      <c r="S61" s="83">
        <v>2.6300621314628128</v>
      </c>
      <c r="AL61" s="124"/>
      <c r="AM61" s="124"/>
      <c r="AN61" s="124"/>
      <c r="AO61" s="124"/>
      <c r="AP61" s="124"/>
      <c r="AQ61" s="124"/>
      <c r="AR61" s="124"/>
      <c r="AS61" s="124"/>
      <c r="AT61" s="124"/>
      <c r="AU61" s="124"/>
      <c r="AV61" s="124"/>
      <c r="AW61" s="124"/>
      <c r="AX61" s="124"/>
      <c r="AY61" s="124"/>
      <c r="AZ61" s="124"/>
      <c r="BA61" s="124"/>
      <c r="BB61" s="124"/>
    </row>
    <row r="62" spans="1:54" s="115" customFormat="1" ht="22.5" customHeight="1" x14ac:dyDescent="0.25">
      <c r="B62" s="121"/>
      <c r="C62" s="81" t="s">
        <v>15</v>
      </c>
      <c r="D62" s="83">
        <v>0.103727</v>
      </c>
      <c r="E62" s="83">
        <v>9.3456999999999998E-2</v>
      </c>
      <c r="F62" s="83">
        <v>0.13350999999999999</v>
      </c>
      <c r="G62" s="83">
        <v>0.16945500000000002</v>
      </c>
      <c r="H62" s="83">
        <v>0.15713099999999999</v>
      </c>
      <c r="I62" s="83">
        <v>0.16123899999999999</v>
      </c>
      <c r="J62" s="83">
        <v>0.15302299999999999</v>
      </c>
      <c r="K62" s="83">
        <v>0.16945500000000002</v>
      </c>
      <c r="L62" s="83">
        <v>0.17253599999999999</v>
      </c>
      <c r="M62" s="83">
        <v>0.230048</v>
      </c>
      <c r="N62" s="83">
        <v>0.28242500000000004</v>
      </c>
      <c r="O62" s="83">
        <v>0.26188499999999998</v>
      </c>
      <c r="P62" s="83">
        <v>0.27676931000000005</v>
      </c>
      <c r="Q62" s="83">
        <v>0.34213882000000001</v>
      </c>
      <c r="R62" s="83">
        <v>0.41036592</v>
      </c>
      <c r="S62" s="83">
        <v>7.3497180356528862</v>
      </c>
      <c r="AL62" s="124"/>
      <c r="AM62" s="124"/>
      <c r="AN62" s="124"/>
      <c r="AO62" s="124"/>
      <c r="AP62" s="124"/>
      <c r="AQ62" s="124"/>
      <c r="AR62" s="124"/>
      <c r="AS62" s="124"/>
      <c r="AT62" s="124"/>
      <c r="AU62" s="124"/>
      <c r="AV62" s="124"/>
      <c r="AW62" s="124"/>
      <c r="AX62" s="124"/>
      <c r="AY62" s="124"/>
      <c r="AZ62" s="124"/>
      <c r="BA62" s="124"/>
      <c r="BB62" s="124"/>
    </row>
    <row r="63" spans="1:54" s="24" customFormat="1" ht="27" customHeight="1" x14ac:dyDescent="0.25">
      <c r="B63" s="81"/>
      <c r="C63" s="82" t="s">
        <v>16</v>
      </c>
      <c r="D63" s="83">
        <v>8.2402500000000004E-2</v>
      </c>
      <c r="E63" s="83">
        <v>0.12195569999999999</v>
      </c>
      <c r="F63" s="83">
        <v>8.8994699999999996E-2</v>
      </c>
      <c r="G63" s="83">
        <v>0.1604102</v>
      </c>
      <c r="H63" s="83">
        <v>0.27577370000000001</v>
      </c>
      <c r="I63" s="83">
        <v>0.23182570000000002</v>
      </c>
      <c r="J63" s="83">
        <v>0.2175426</v>
      </c>
      <c r="K63" s="83">
        <v>0.197766</v>
      </c>
      <c r="L63" s="83">
        <v>0.22303610000000001</v>
      </c>
      <c r="M63" s="83">
        <v>0.22413480000000002</v>
      </c>
      <c r="N63" s="83">
        <v>0.26808280000000001</v>
      </c>
      <c r="O63" s="83">
        <v>0.32631389999999999</v>
      </c>
      <c r="P63" s="83">
        <v>0.34332727000000002</v>
      </c>
      <c r="Q63" s="83">
        <v>0.35624029000000001</v>
      </c>
      <c r="R63" s="83">
        <v>0.35171181000000001</v>
      </c>
      <c r="S63" s="83">
        <v>6.2992137195728173</v>
      </c>
      <c r="AL63" s="25"/>
      <c r="AM63" s="25"/>
      <c r="AN63" s="25"/>
      <c r="AO63" s="25"/>
      <c r="AP63" s="25"/>
      <c r="AQ63" s="25"/>
      <c r="AR63" s="25"/>
      <c r="AS63" s="25"/>
      <c r="AT63" s="25"/>
      <c r="AU63" s="25"/>
      <c r="AV63" s="25"/>
      <c r="AW63" s="25"/>
      <c r="AX63" s="25"/>
      <c r="AY63" s="25"/>
      <c r="AZ63" s="25"/>
      <c r="BA63" s="25"/>
      <c r="BB63" s="25"/>
    </row>
    <row r="64" spans="1:54" s="18" customFormat="1" ht="36" customHeight="1" x14ac:dyDescent="0.2">
      <c r="A64" s="17"/>
      <c r="B64" s="191" t="s">
        <v>336</v>
      </c>
      <c r="C64" s="191"/>
      <c r="D64" s="80">
        <v>93.127785590000002</v>
      </c>
      <c r="E64" s="80">
        <v>96.273467109999999</v>
      </c>
      <c r="F64" s="80">
        <v>93.537184100000005</v>
      </c>
      <c r="G64" s="80">
        <v>92.02709114000001</v>
      </c>
      <c r="H64" s="80">
        <v>78.14601282000001</v>
      </c>
      <c r="I64" s="80">
        <v>74.715887460000005</v>
      </c>
      <c r="J64" s="80">
        <v>81.587471130000011</v>
      </c>
      <c r="K64" s="80">
        <v>79.138887350000005</v>
      </c>
      <c r="L64" s="80">
        <v>69.556406890000005</v>
      </c>
      <c r="M64" s="80">
        <v>69.061326499999993</v>
      </c>
      <c r="N64" s="80">
        <v>69.427515339999999</v>
      </c>
      <c r="O64" s="80">
        <v>67.902954519999994</v>
      </c>
      <c r="P64" s="80">
        <v>71.075704800000011</v>
      </c>
      <c r="Q64" s="80">
        <v>71.102987319999997</v>
      </c>
      <c r="R64" s="80">
        <v>74.781553250000002</v>
      </c>
      <c r="S64" s="80" t="s">
        <v>17</v>
      </c>
      <c r="T64" s="17"/>
      <c r="X64" s="20"/>
      <c r="AA64" s="19"/>
      <c r="AB64" s="19"/>
      <c r="AC64" s="19"/>
      <c r="AD64" s="19"/>
      <c r="AE64" s="19"/>
      <c r="AI64" s="14"/>
      <c r="AL64" s="21"/>
      <c r="AM64" s="21"/>
      <c r="AN64" s="21"/>
      <c r="AO64" s="21"/>
      <c r="AP64" s="21"/>
      <c r="AQ64" s="21"/>
      <c r="AR64" s="21"/>
      <c r="AS64" s="21"/>
      <c r="AT64" s="21"/>
      <c r="AU64" s="21"/>
      <c r="AV64" s="21"/>
      <c r="AW64" s="21"/>
      <c r="AX64" s="21"/>
      <c r="AY64" s="21"/>
      <c r="AZ64" s="21"/>
      <c r="BA64" s="21"/>
      <c r="BB64" s="21"/>
    </row>
    <row r="65" spans="1:54" s="18" customFormat="1" ht="36" customHeight="1" x14ac:dyDescent="0.25">
      <c r="A65" s="17"/>
      <c r="B65" s="191" t="s">
        <v>337</v>
      </c>
      <c r="C65" s="191"/>
      <c r="D65" s="80">
        <v>287.54999999999995</v>
      </c>
      <c r="E65" s="80">
        <v>275.10000000000002</v>
      </c>
      <c r="F65" s="80">
        <v>250.10999999999999</v>
      </c>
      <c r="G65" s="80">
        <v>227.3</v>
      </c>
      <c r="H65" s="80">
        <v>205.14</v>
      </c>
      <c r="I65" s="80">
        <v>201.81</v>
      </c>
      <c r="J65" s="80">
        <v>216.03</v>
      </c>
      <c r="K65" s="80">
        <v>205.28</v>
      </c>
      <c r="L65" s="80">
        <v>174.3</v>
      </c>
      <c r="M65" s="80">
        <v>167.35</v>
      </c>
      <c r="N65" s="80">
        <v>161.97</v>
      </c>
      <c r="O65" s="80">
        <v>151.16</v>
      </c>
      <c r="P65" s="80">
        <v>147.51</v>
      </c>
      <c r="Q65" s="80">
        <v>141.30000000000001</v>
      </c>
      <c r="R65" s="80">
        <v>142.78</v>
      </c>
      <c r="S65" s="80" t="s">
        <v>17</v>
      </c>
      <c r="T65" s="17"/>
      <c r="AA65" s="19"/>
      <c r="AB65" s="19"/>
      <c r="AC65" s="19"/>
      <c r="AD65" s="19"/>
      <c r="AE65" s="19"/>
      <c r="AI65" s="14"/>
      <c r="AL65" s="21"/>
      <c r="AM65" s="21"/>
      <c r="AN65" s="21"/>
      <c r="AO65" s="21"/>
      <c r="AP65" s="21"/>
      <c r="AQ65" s="21"/>
      <c r="AR65" s="21"/>
      <c r="AS65" s="21"/>
      <c r="AT65" s="21"/>
      <c r="AU65" s="21"/>
      <c r="AV65" s="21"/>
      <c r="AW65" s="21"/>
      <c r="AX65" s="21"/>
      <c r="AY65" s="21"/>
      <c r="AZ65" s="21"/>
      <c r="BA65" s="21"/>
      <c r="BB65" s="21"/>
    </row>
    <row r="66" spans="1:54" s="18" customFormat="1" ht="36" customHeight="1" x14ac:dyDescent="0.25">
      <c r="A66" s="17"/>
      <c r="B66" s="191" t="s">
        <v>326</v>
      </c>
      <c r="C66" s="191"/>
      <c r="D66" s="80">
        <v>74.72</v>
      </c>
      <c r="E66" s="80">
        <v>70.36</v>
      </c>
      <c r="F66" s="80">
        <v>64.17</v>
      </c>
      <c r="G66" s="80">
        <v>60.1</v>
      </c>
      <c r="H66" s="80">
        <v>57.55</v>
      </c>
      <c r="I66" s="80">
        <v>59.93</v>
      </c>
      <c r="J66" s="80">
        <v>58.9</v>
      </c>
      <c r="K66" s="80">
        <v>58.68</v>
      </c>
      <c r="L66" s="80">
        <v>54.269999999999996</v>
      </c>
      <c r="M66" s="80">
        <v>52.07</v>
      </c>
      <c r="N66" s="80">
        <v>50.47</v>
      </c>
      <c r="O66" s="80">
        <v>48.9</v>
      </c>
      <c r="P66" s="80">
        <v>47.59</v>
      </c>
      <c r="Q66" s="80">
        <v>45.99</v>
      </c>
      <c r="R66" s="80">
        <v>45.019999999999996</v>
      </c>
      <c r="S66" s="80" t="s">
        <v>17</v>
      </c>
      <c r="T66" s="17"/>
      <c r="AA66" s="19"/>
      <c r="AB66" s="19"/>
      <c r="AC66" s="19"/>
      <c r="AD66" s="19"/>
      <c r="AE66" s="19"/>
      <c r="AI66" s="14"/>
      <c r="AL66" s="21"/>
      <c r="AM66" s="21"/>
      <c r="AN66" s="21"/>
      <c r="AO66" s="21"/>
      <c r="AP66" s="21"/>
      <c r="AQ66" s="21"/>
      <c r="AR66" s="21"/>
      <c r="AS66" s="21"/>
      <c r="AT66" s="21"/>
      <c r="AU66" s="21"/>
      <c r="AV66" s="21"/>
      <c r="AW66" s="21"/>
      <c r="AX66" s="21"/>
      <c r="AY66" s="21"/>
      <c r="AZ66" s="21"/>
      <c r="BA66" s="21"/>
      <c r="BB66" s="21"/>
    </row>
    <row r="67" spans="1:54" s="18" customFormat="1" ht="36" customHeight="1" x14ac:dyDescent="0.25">
      <c r="A67" s="27"/>
      <c r="B67" s="190" t="s">
        <v>327</v>
      </c>
      <c r="C67" s="190"/>
      <c r="D67" s="84">
        <v>119.21</v>
      </c>
      <c r="E67" s="84">
        <v>114.21000000000001</v>
      </c>
      <c r="F67" s="84">
        <v>106.38</v>
      </c>
      <c r="G67" s="84">
        <v>97.94</v>
      </c>
      <c r="H67" s="84">
        <v>91.69</v>
      </c>
      <c r="I67" s="84">
        <v>94.740000000000009</v>
      </c>
      <c r="J67" s="84">
        <v>94.93</v>
      </c>
      <c r="K67" s="84">
        <v>90.75</v>
      </c>
      <c r="L67" s="84">
        <v>80.08</v>
      </c>
      <c r="M67" s="84">
        <v>76.679999999999993</v>
      </c>
      <c r="N67" s="84">
        <v>74.45</v>
      </c>
      <c r="O67" s="84">
        <v>70.92</v>
      </c>
      <c r="P67" s="84">
        <v>69.3</v>
      </c>
      <c r="Q67" s="84">
        <v>66.62</v>
      </c>
      <c r="R67" s="84">
        <v>64.52</v>
      </c>
      <c r="S67" s="84" t="s">
        <v>17</v>
      </c>
      <c r="T67" s="27"/>
      <c r="AA67" s="19"/>
      <c r="AB67" s="19"/>
      <c r="AC67" s="19"/>
      <c r="AD67" s="19"/>
      <c r="AE67" s="19"/>
      <c r="AI67" s="14"/>
      <c r="AL67" s="21"/>
      <c r="AM67" s="21"/>
      <c r="AN67" s="21"/>
      <c r="AO67" s="21"/>
      <c r="AP67" s="21"/>
      <c r="AQ67" s="21"/>
      <c r="AR67" s="21"/>
      <c r="AS67" s="21"/>
      <c r="AT67" s="21"/>
      <c r="AU67" s="21"/>
      <c r="AV67" s="21"/>
      <c r="AW67" s="21"/>
      <c r="AX67" s="21"/>
      <c r="AY67" s="21"/>
      <c r="AZ67" s="21"/>
      <c r="BA67" s="21"/>
      <c r="BB67" s="21"/>
    </row>
    <row r="68" spans="1:54" s="22" customFormat="1" ht="18" x14ac:dyDescent="0.25">
      <c r="AL68" s="28"/>
      <c r="AM68" s="28"/>
      <c r="AN68" s="28"/>
      <c r="AO68" s="28"/>
      <c r="AP68" s="28"/>
      <c r="AQ68" s="28"/>
      <c r="AR68" s="28"/>
      <c r="AS68" s="28"/>
      <c r="AT68" s="28"/>
      <c r="AU68" s="28"/>
      <c r="AV68" s="28"/>
      <c r="AW68" s="28"/>
      <c r="AX68" s="28"/>
      <c r="AY68" s="28"/>
      <c r="AZ68" s="28"/>
      <c r="BA68" s="28"/>
      <c r="BB68" s="28"/>
    </row>
    <row r="69" spans="1:54" s="64" customFormat="1" ht="18.75" customHeight="1" x14ac:dyDescent="0.2">
      <c r="A69" s="185" t="s">
        <v>103</v>
      </c>
      <c r="B69" s="185"/>
      <c r="C69" s="185"/>
      <c r="D69" s="184"/>
      <c r="E69" s="184"/>
      <c r="F69" s="184"/>
      <c r="G69" s="184"/>
      <c r="H69" s="184"/>
      <c r="I69" s="184"/>
      <c r="J69" s="184"/>
      <c r="K69" s="184"/>
      <c r="L69" s="184"/>
      <c r="M69" s="184"/>
      <c r="N69" s="184"/>
      <c r="O69" s="184"/>
      <c r="S69" s="14"/>
      <c r="Y69" s="65"/>
      <c r="Z69" s="66"/>
    </row>
    <row r="70" spans="1:54" x14ac:dyDescent="0.25">
      <c r="I70" s="29"/>
      <c r="J70" s="29"/>
      <c r="K70" s="29"/>
      <c r="L70" s="29"/>
      <c r="M70" s="29"/>
      <c r="N70" s="29"/>
      <c r="O70" s="29"/>
      <c r="P70" s="29"/>
      <c r="Q70" s="29"/>
      <c r="R70" s="29"/>
      <c r="S70" s="29"/>
    </row>
    <row r="71" spans="1:54" x14ac:dyDescent="0.25">
      <c r="I71" s="29"/>
      <c r="J71" s="29"/>
      <c r="K71" s="29"/>
      <c r="L71" s="29"/>
      <c r="M71" s="29"/>
      <c r="N71" s="29"/>
      <c r="O71" s="29"/>
      <c r="P71" s="29"/>
      <c r="Q71" s="29"/>
      <c r="R71" s="29"/>
      <c r="S71" s="29"/>
    </row>
    <row r="72" spans="1:54" x14ac:dyDescent="0.25">
      <c r="I72" s="29"/>
      <c r="J72" s="29"/>
      <c r="K72" s="29"/>
      <c r="L72" s="29"/>
      <c r="M72" s="29"/>
      <c r="N72" s="29"/>
      <c r="O72" s="29"/>
      <c r="P72" s="29"/>
      <c r="Q72" s="29"/>
      <c r="R72" s="29"/>
      <c r="S72" s="29"/>
    </row>
  </sheetData>
  <mergeCells count="15">
    <mergeCell ref="V3:W3"/>
    <mergeCell ref="B34:C34"/>
    <mergeCell ref="B3:C3"/>
    <mergeCell ref="B4:C4"/>
    <mergeCell ref="B13:C13"/>
    <mergeCell ref="B20:C20"/>
    <mergeCell ref="B30:C30"/>
    <mergeCell ref="B66:C66"/>
    <mergeCell ref="B67:C67"/>
    <mergeCell ref="B38:C38"/>
    <mergeCell ref="B42:C42"/>
    <mergeCell ref="B48:C48"/>
    <mergeCell ref="B56:C56"/>
    <mergeCell ref="B64:C64"/>
    <mergeCell ref="B65:C65"/>
  </mergeCells>
  <hyperlinks>
    <hyperlink ref="V3" location="Índice!A1" display="Volver al índice"/>
  </hyperlinks>
  <pageMargins left="0.18" right="0.25" top="0.75" bottom="0.75" header="0.3" footer="0.3"/>
  <pageSetup paperSize="9" scale="32" orientation="portrait" r:id="rId1"/>
  <drawing r:id="rId2"/>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47">
    <tabColor rgb="FFFFC081"/>
    <pageSetUpPr fitToPage="1"/>
  </sheetPr>
  <dimension ref="A1:BB72"/>
  <sheetViews>
    <sheetView showGridLines="0" zoomScale="60" zoomScaleNormal="60" workbookViewId="0"/>
  </sheetViews>
  <sheetFormatPr baseColWidth="10" defaultColWidth="11.42578125" defaultRowHeight="11.25" x14ac:dyDescent="0.25"/>
  <cols>
    <col min="1" max="1" width="2.28515625" style="14" customWidth="1"/>
    <col min="2" max="2" width="5.7109375" style="14" customWidth="1"/>
    <col min="3" max="3" width="72.28515625" style="14" customWidth="1"/>
    <col min="4" max="8" width="15" style="14" customWidth="1"/>
    <col min="9" max="18" width="15" style="30" customWidth="1"/>
    <col min="19" max="19" width="16.85546875" style="30" customWidth="1"/>
    <col min="20" max="20" width="2.28515625" style="14" customWidth="1"/>
    <col min="21" max="27" width="11.42578125" style="14"/>
    <col min="28" max="28" width="16.140625" style="14" bestFit="1" customWidth="1"/>
    <col min="29" max="37" width="11.42578125" style="14"/>
    <col min="38" max="54" width="11.42578125" style="16"/>
    <col min="55" max="16384" width="11.42578125" style="14"/>
  </cols>
  <sheetData>
    <row r="1" spans="1:54" s="6" customFormat="1" ht="39.75" customHeight="1" x14ac:dyDescent="0.25">
      <c r="D1" s="7"/>
      <c r="E1" s="7"/>
      <c r="F1" s="7"/>
      <c r="G1" s="7"/>
      <c r="H1" s="7"/>
      <c r="I1" s="7"/>
      <c r="J1" s="7"/>
      <c r="K1" s="7"/>
      <c r="L1" s="7"/>
      <c r="AB1" s="8" t="e">
        <f ca="1">YEAR(TODAY())-1 &amp; ": " &amp; FIXED(HLOOKUP(YEAR(TODAY())-1,D3:AE4,2,FALSE)) &amp;
" Mtep"</f>
        <v>#N/A</v>
      </c>
      <c r="AL1" s="9"/>
      <c r="AM1" s="9"/>
      <c r="AN1" s="9"/>
      <c r="AO1" s="9"/>
      <c r="AP1" s="9"/>
      <c r="AQ1" s="9"/>
      <c r="AR1" s="9"/>
      <c r="AS1" s="9"/>
      <c r="AT1" s="9"/>
      <c r="AU1" s="9"/>
      <c r="AV1" s="9"/>
      <c r="AW1" s="9"/>
      <c r="AX1" s="9"/>
      <c r="AY1" s="9"/>
      <c r="AZ1" s="9"/>
      <c r="BA1" s="9"/>
      <c r="BB1" s="9"/>
    </row>
    <row r="2" spans="1:54" s="6" customFormat="1" ht="39.75" customHeight="1" x14ac:dyDescent="0.25">
      <c r="D2" s="7"/>
      <c r="E2" s="7"/>
      <c r="F2" s="7"/>
      <c r="G2" s="7"/>
      <c r="H2" s="7"/>
      <c r="I2" s="7"/>
      <c r="J2" s="7"/>
      <c r="K2" s="7"/>
      <c r="L2" s="7"/>
      <c r="S2" s="70"/>
      <c r="W2" s="11"/>
      <c r="Y2" s="12"/>
      <c r="AL2" s="9"/>
      <c r="AM2" s="9"/>
      <c r="AN2" s="9"/>
      <c r="AO2" s="9"/>
      <c r="AP2" s="9"/>
      <c r="AQ2" s="9"/>
      <c r="AR2" s="9"/>
      <c r="AS2" s="9"/>
      <c r="AT2" s="9"/>
      <c r="AU2" s="9"/>
      <c r="AV2" s="9"/>
      <c r="AW2" s="9"/>
      <c r="AX2" s="9"/>
      <c r="AY2" s="9"/>
      <c r="AZ2" s="9"/>
      <c r="BA2" s="9"/>
      <c r="BB2" s="9"/>
    </row>
    <row r="3" spans="1:54" ht="65.25" customHeight="1" x14ac:dyDescent="0.25">
      <c r="A3" s="71"/>
      <c r="B3" s="193" t="s">
        <v>283</v>
      </c>
      <c r="C3" s="193"/>
      <c r="D3" s="13">
        <v>2005</v>
      </c>
      <c r="E3" s="13">
        <v>2006</v>
      </c>
      <c r="F3" s="13">
        <v>2007</v>
      </c>
      <c r="G3" s="13">
        <v>2008</v>
      </c>
      <c r="H3" s="13">
        <v>2009</v>
      </c>
      <c r="I3" s="13">
        <v>2010</v>
      </c>
      <c r="J3" s="13">
        <v>2011</v>
      </c>
      <c r="K3" s="13">
        <v>2012</v>
      </c>
      <c r="L3" s="13">
        <v>2013</v>
      </c>
      <c r="M3" s="13">
        <v>2014</v>
      </c>
      <c r="N3" s="13">
        <v>2015</v>
      </c>
      <c r="O3" s="13">
        <v>2016</v>
      </c>
      <c r="P3" s="13">
        <v>2017</v>
      </c>
      <c r="Q3" s="13">
        <v>2018</v>
      </c>
      <c r="R3" s="13">
        <v>2019</v>
      </c>
      <c r="S3" s="73" t="s">
        <v>342</v>
      </c>
      <c r="T3" s="71"/>
      <c r="V3" s="192" t="s">
        <v>168</v>
      </c>
      <c r="W3" s="192"/>
      <c r="AF3" s="15"/>
    </row>
    <row r="4" spans="1:54" s="18" customFormat="1" ht="36" customHeight="1" x14ac:dyDescent="0.2">
      <c r="A4" s="61"/>
      <c r="B4" s="189" t="s">
        <v>256</v>
      </c>
      <c r="C4" s="189"/>
      <c r="D4" s="75">
        <v>51.573035539999999</v>
      </c>
      <c r="E4" s="75">
        <v>50.201906309999998</v>
      </c>
      <c r="F4" s="75">
        <v>49.932413849999996</v>
      </c>
      <c r="G4" s="75">
        <v>49.552949089999998</v>
      </c>
      <c r="H4" s="75">
        <v>45.38630697</v>
      </c>
      <c r="I4" s="75">
        <v>50.873207560000004</v>
      </c>
      <c r="J4" s="75">
        <v>49.573442659999998</v>
      </c>
      <c r="K4" s="75">
        <v>50.079151830000001</v>
      </c>
      <c r="L4" s="75">
        <v>49.268144790000001</v>
      </c>
      <c r="M4" s="75">
        <v>48.18007369</v>
      </c>
      <c r="N4" s="75">
        <v>44.790309029999996</v>
      </c>
      <c r="O4" s="75">
        <v>49.229130759999997</v>
      </c>
      <c r="P4" s="75">
        <v>49.218898639999999</v>
      </c>
      <c r="Q4" s="75">
        <v>48.857308570000001</v>
      </c>
      <c r="R4" s="75">
        <v>47.068739869999995</v>
      </c>
      <c r="S4" s="75">
        <v>100</v>
      </c>
      <c r="T4" s="61"/>
      <c r="AA4" s="19"/>
      <c r="AB4" s="19"/>
      <c r="AC4" s="19"/>
      <c r="AD4" s="19"/>
      <c r="AE4" s="20"/>
      <c r="AI4" s="14"/>
      <c r="AL4" s="21"/>
      <c r="AM4" s="21">
        <v>2006</v>
      </c>
      <c r="AN4" s="21">
        <v>2007</v>
      </c>
      <c r="AO4" s="21">
        <v>2008</v>
      </c>
      <c r="AP4" s="21">
        <v>2009</v>
      </c>
      <c r="AQ4" s="21">
        <v>2010</v>
      </c>
      <c r="AR4" s="21">
        <v>2011</v>
      </c>
      <c r="AS4" s="21">
        <v>2012</v>
      </c>
      <c r="AT4" s="21">
        <v>2013</v>
      </c>
      <c r="AU4" s="21">
        <v>2014</v>
      </c>
      <c r="AV4" s="21">
        <v>2015</v>
      </c>
      <c r="AW4" s="21">
        <v>2016</v>
      </c>
      <c r="AX4" s="21">
        <v>2017</v>
      </c>
      <c r="AY4" s="21">
        <v>2018</v>
      </c>
      <c r="AZ4" s="21">
        <v>2019</v>
      </c>
      <c r="BA4" s="21"/>
      <c r="BB4" s="21"/>
    </row>
    <row r="5" spans="1:54" s="115" customFormat="1" ht="22.5" customHeight="1" x14ac:dyDescent="0.25">
      <c r="B5" s="121"/>
      <c r="C5" s="81" t="s">
        <v>4</v>
      </c>
      <c r="D5" s="83">
        <v>14.2768064</v>
      </c>
      <c r="E5" s="83">
        <v>13.4735589</v>
      </c>
      <c r="F5" s="83">
        <v>12.930897399999999</v>
      </c>
      <c r="G5" s="83">
        <v>13.531167499999999</v>
      </c>
      <c r="H5" s="83">
        <v>11.8506292</v>
      </c>
      <c r="I5" s="83">
        <v>13.9170474</v>
      </c>
      <c r="J5" s="83">
        <v>13.732734200000001</v>
      </c>
      <c r="K5" s="83">
        <v>12.602433999999999</v>
      </c>
      <c r="L5" s="83">
        <v>11.8893322</v>
      </c>
      <c r="M5" s="83">
        <v>11.611219499999999</v>
      </c>
      <c r="N5" s="83">
        <v>9.2761046999999994</v>
      </c>
      <c r="O5" s="83">
        <v>11.671898800000001</v>
      </c>
      <c r="P5" s="83">
        <v>10.3801357</v>
      </c>
      <c r="Q5" s="83">
        <v>9.6975020999999995</v>
      </c>
      <c r="R5" s="83">
        <v>9.9167067099999997</v>
      </c>
      <c r="S5" s="83">
        <v>21.068562144194068</v>
      </c>
      <c r="AA5" s="123"/>
      <c r="AB5" s="123"/>
      <c r="AL5" s="124" t="s">
        <v>325</v>
      </c>
      <c r="AM5" s="125">
        <f>+E4/D4-1</f>
        <v>-2.6586164953128599E-2</v>
      </c>
      <c r="AN5" s="125">
        <f t="shared" ref="AN5:AZ5" si="0">+F4/E4-1</f>
        <v>-5.3681718446281224E-3</v>
      </c>
      <c r="AO5" s="125">
        <f t="shared" si="0"/>
        <v>-7.5995677104642168E-3</v>
      </c>
      <c r="AP5" s="125">
        <f t="shared" si="0"/>
        <v>-8.4084644738951497E-2</v>
      </c>
      <c r="AQ5" s="125">
        <f t="shared" si="0"/>
        <v>0.12089330364831841</v>
      </c>
      <c r="AR5" s="125">
        <f t="shared" si="0"/>
        <v>-2.554910457468329E-2</v>
      </c>
      <c r="AS5" s="125">
        <f t="shared" si="0"/>
        <v>1.0201211432266488E-2</v>
      </c>
      <c r="AT5" s="125">
        <f t="shared" si="0"/>
        <v>-1.6194504306963231E-2</v>
      </c>
      <c r="AU5" s="125">
        <f t="shared" si="0"/>
        <v>-2.2084677729144908E-2</v>
      </c>
      <c r="AV5" s="125">
        <f t="shared" si="0"/>
        <v>-7.0356153496368923E-2</v>
      </c>
      <c r="AW5" s="125">
        <f t="shared" si="0"/>
        <v>9.9102279625419287E-2</v>
      </c>
      <c r="AX5" s="125">
        <f t="shared" si="0"/>
        <v>-2.078468549420176E-4</v>
      </c>
      <c r="AY5" s="125">
        <f t="shared" si="0"/>
        <v>-7.346569711865425E-3</v>
      </c>
      <c r="AZ5" s="125">
        <f t="shared" si="0"/>
        <v>-3.6608007120110697E-2</v>
      </c>
      <c r="BA5" s="124"/>
      <c r="BB5" s="124"/>
    </row>
    <row r="6" spans="1:54" s="115" customFormat="1" ht="22.5" customHeight="1" x14ac:dyDescent="0.25">
      <c r="B6" s="121"/>
      <c r="C6" s="81" t="s">
        <v>0</v>
      </c>
      <c r="D6" s="83">
        <v>0.84238539000000001</v>
      </c>
      <c r="E6" s="83">
        <v>0.88160458000000008</v>
      </c>
      <c r="F6" s="83">
        <v>0.91027221000000003</v>
      </c>
      <c r="G6" s="83">
        <v>0.82628939999999995</v>
      </c>
      <c r="H6" s="83">
        <v>1.0891977099999999</v>
      </c>
      <c r="I6" s="83">
        <v>1.4655085999999999</v>
      </c>
      <c r="J6" s="83">
        <v>1.1583094599999999</v>
      </c>
      <c r="K6" s="83">
        <v>1.00631089</v>
      </c>
      <c r="L6" s="83">
        <v>0.95501433000000002</v>
      </c>
      <c r="M6" s="83">
        <v>0.79381804999999994</v>
      </c>
      <c r="N6" s="83">
        <v>0.7233954199999999</v>
      </c>
      <c r="O6" s="83">
        <v>0.81799427000000002</v>
      </c>
      <c r="P6" s="83">
        <v>0.91931947999999997</v>
      </c>
      <c r="Q6" s="83">
        <v>0.93574201000000001</v>
      </c>
      <c r="R6" s="83">
        <v>0.97245537999999998</v>
      </c>
      <c r="S6" s="83">
        <v>2.0660323235460352</v>
      </c>
      <c r="AF6" s="24"/>
      <c r="AL6" s="124" t="s">
        <v>324</v>
      </c>
      <c r="AM6" s="125">
        <f>+E64/D64-1</f>
        <v>3.4030219469349809E-4</v>
      </c>
      <c r="AN6" s="125">
        <f t="shared" ref="AN6:AZ6" si="1">+F64/E64-1</f>
        <v>-4.9871440992483751E-2</v>
      </c>
      <c r="AO6" s="125">
        <f t="shared" si="1"/>
        <v>-3.9867543913756132E-2</v>
      </c>
      <c r="AP6" s="125">
        <f t="shared" si="1"/>
        <v>-6.3304884384849047E-2</v>
      </c>
      <c r="AQ6" s="125">
        <f t="shared" si="1"/>
        <v>0.12179253930797795</v>
      </c>
      <c r="AR6" s="125">
        <f t="shared" si="1"/>
        <v>-9.2506052364111691E-2</v>
      </c>
      <c r="AS6" s="125">
        <f t="shared" si="1"/>
        <v>-7.6480352182180744E-2</v>
      </c>
      <c r="AT6" s="125">
        <f t="shared" si="1"/>
        <v>-3.9561906804355007E-2</v>
      </c>
      <c r="AU6" s="125">
        <f t="shared" si="1"/>
        <v>-4.0334278436624516E-3</v>
      </c>
      <c r="AV6" s="125">
        <f t="shared" si="1"/>
        <v>-1.14300226927323E-2</v>
      </c>
      <c r="AW6" s="125">
        <f t="shared" si="1"/>
        <v>3.5905229694629615E-2</v>
      </c>
      <c r="AX6" s="125">
        <f t="shared" si="1"/>
        <v>-2.8034517300348227E-3</v>
      </c>
      <c r="AY6" s="125">
        <f t="shared" si="1"/>
        <v>-5.6340684507987238E-3</v>
      </c>
      <c r="AZ6" s="125">
        <f t="shared" si="1"/>
        <v>-3.7382867312690804E-3</v>
      </c>
      <c r="BA6" s="124"/>
      <c r="BB6" s="124"/>
    </row>
    <row r="7" spans="1:54" s="24" customFormat="1" ht="22.5" customHeight="1" x14ac:dyDescent="0.25">
      <c r="B7" s="81"/>
      <c r="C7" s="81" t="s">
        <v>5</v>
      </c>
      <c r="D7" s="83">
        <v>2.6259848999999997</v>
      </c>
      <c r="E7" s="83">
        <v>2.6880723999999998</v>
      </c>
      <c r="F7" s="83">
        <v>2.6758202999999998</v>
      </c>
      <c r="G7" s="83">
        <v>2.4298270999999998</v>
      </c>
      <c r="H7" s="83">
        <v>1.9270619999999998</v>
      </c>
      <c r="I7" s="83">
        <v>2.4899870000000002</v>
      </c>
      <c r="J7" s="83">
        <v>2.4908640999999996</v>
      </c>
      <c r="K7" s="83">
        <v>2.1938584999999997</v>
      </c>
      <c r="L7" s="83">
        <v>2.2172537999999999</v>
      </c>
      <c r="M7" s="83">
        <v>2.1012434</v>
      </c>
      <c r="N7" s="83">
        <v>2.1156412999999996</v>
      </c>
      <c r="O7" s="83">
        <v>2.0502281999999998</v>
      </c>
      <c r="P7" s="83">
        <v>2.0455163000000001</v>
      </c>
      <c r="Q7" s="83">
        <v>1.9771331000000001</v>
      </c>
      <c r="R7" s="83">
        <v>2.0131773700000002</v>
      </c>
      <c r="S7" s="83">
        <v>4.2771006310350161</v>
      </c>
      <c r="AF7" s="115"/>
      <c r="AI7" s="115"/>
      <c r="AL7" s="25"/>
      <c r="AM7" s="25"/>
      <c r="AN7" s="25"/>
      <c r="AO7" s="25"/>
      <c r="AP7" s="25"/>
      <c r="AQ7" s="25"/>
      <c r="AR7" s="25"/>
      <c r="AS7" s="25"/>
      <c r="AT7" s="25"/>
      <c r="AU7" s="25"/>
      <c r="AV7" s="25"/>
      <c r="AW7" s="25"/>
      <c r="AX7" s="25"/>
      <c r="AY7" s="25"/>
      <c r="AZ7" s="25"/>
      <c r="BA7" s="25"/>
      <c r="BB7" s="25"/>
    </row>
    <row r="8" spans="1:54" s="24" customFormat="1" ht="22.5" customHeight="1" x14ac:dyDescent="0.25">
      <c r="B8" s="81"/>
      <c r="C8" s="81" t="s">
        <v>1</v>
      </c>
      <c r="D8" s="83">
        <v>18.861880460000002</v>
      </c>
      <c r="E8" s="83">
        <v>17.454608059999998</v>
      </c>
      <c r="F8" s="83">
        <v>17.452523209999999</v>
      </c>
      <c r="G8" s="83">
        <v>16.64985673</v>
      </c>
      <c r="H8" s="83">
        <v>13.59659684</v>
      </c>
      <c r="I8" s="83">
        <v>15.070323770000002</v>
      </c>
      <c r="J8" s="83">
        <v>15.760147849999999</v>
      </c>
      <c r="K8" s="83">
        <v>16.688426419999999</v>
      </c>
      <c r="L8" s="83">
        <v>17.319092939999997</v>
      </c>
      <c r="M8" s="83">
        <v>16.907335459999999</v>
      </c>
      <c r="N8" s="83">
        <v>14.684626889999999</v>
      </c>
      <c r="O8" s="83">
        <v>16.44449921</v>
      </c>
      <c r="P8" s="83">
        <v>17.120771779999998</v>
      </c>
      <c r="Q8" s="83">
        <v>17.878244640000002</v>
      </c>
      <c r="R8" s="83">
        <v>16.044286280000001</v>
      </c>
      <c r="S8" s="83">
        <v>34.086925471795091</v>
      </c>
      <c r="AF8" s="115"/>
      <c r="AL8" s="25"/>
      <c r="AM8" s="25"/>
      <c r="AN8" s="25"/>
      <c r="AO8" s="25"/>
      <c r="AP8" s="25"/>
      <c r="AQ8" s="25"/>
      <c r="AR8" s="25"/>
      <c r="AS8" s="25"/>
      <c r="AT8" s="25"/>
      <c r="AU8" s="25"/>
      <c r="AV8" s="25"/>
      <c r="AW8" s="25"/>
      <c r="AX8" s="25"/>
      <c r="AY8" s="25"/>
      <c r="AZ8" s="25"/>
      <c r="BA8" s="25"/>
      <c r="BB8" s="25"/>
    </row>
    <row r="9" spans="1:54" s="24" customFormat="1" ht="22.5" customHeight="1" x14ac:dyDescent="0.25">
      <c r="B9" s="81"/>
      <c r="C9" s="81" t="s">
        <v>6</v>
      </c>
      <c r="D9" s="83">
        <v>6.2610580000000002</v>
      </c>
      <c r="E9" s="83">
        <v>5.3081779999999998</v>
      </c>
      <c r="F9" s="83">
        <v>5.6896740000000001</v>
      </c>
      <c r="G9" s="83">
        <v>5.939934</v>
      </c>
      <c r="H9" s="83">
        <v>5.6632720000000001</v>
      </c>
      <c r="I9" s="83">
        <v>5.7102279999999999</v>
      </c>
      <c r="J9" s="83">
        <v>5.7133239999999992</v>
      </c>
      <c r="K9" s="83">
        <v>6.7881520000000002</v>
      </c>
      <c r="L9" s="83">
        <v>5.2770460000000003</v>
      </c>
      <c r="M9" s="83">
        <v>5.4837039999999995</v>
      </c>
      <c r="N9" s="83">
        <v>6.4768319999999999</v>
      </c>
      <c r="O9" s="83">
        <v>5.3335479999999995</v>
      </c>
      <c r="P9" s="83">
        <v>5.6022979999999993</v>
      </c>
      <c r="Q9" s="83">
        <v>5.3415751899999995</v>
      </c>
      <c r="R9" s="83">
        <v>5.1296367700000003</v>
      </c>
      <c r="S9" s="83">
        <v>10.898181647028657</v>
      </c>
      <c r="AF9" s="115"/>
      <c r="AL9" s="25"/>
      <c r="AM9" s="25"/>
      <c r="AN9" s="25"/>
      <c r="AO9" s="25"/>
      <c r="AP9" s="25"/>
      <c r="AQ9" s="25"/>
      <c r="AR9" s="25"/>
      <c r="AS9" s="25"/>
      <c r="AT9" s="25"/>
      <c r="AU9" s="25"/>
      <c r="AV9" s="25"/>
      <c r="AW9" s="25"/>
      <c r="AX9" s="25"/>
      <c r="AY9" s="25"/>
      <c r="AZ9" s="25"/>
      <c r="BA9" s="25"/>
      <c r="BB9" s="25"/>
    </row>
    <row r="10" spans="1:54" s="24" customFormat="1" ht="22.5" customHeight="1" x14ac:dyDescent="0.25">
      <c r="B10" s="81"/>
      <c r="C10" s="81" t="s">
        <v>7</v>
      </c>
      <c r="D10" s="83">
        <v>8.9878569299999995</v>
      </c>
      <c r="E10" s="83">
        <v>9.5348726700000004</v>
      </c>
      <c r="F10" s="83">
        <v>9.77826722</v>
      </c>
      <c r="G10" s="83">
        <v>9.9179611699999999</v>
      </c>
      <c r="H10" s="83">
        <v>10.39878135</v>
      </c>
      <c r="I10" s="83">
        <v>11.49552151</v>
      </c>
      <c r="J10" s="83">
        <v>10.58556469</v>
      </c>
      <c r="K10" s="83">
        <v>11.60536654</v>
      </c>
      <c r="L10" s="83">
        <v>11.418180790000001</v>
      </c>
      <c r="M10" s="83">
        <v>11.428682140000001</v>
      </c>
      <c r="N10" s="83">
        <v>11.822738190000001</v>
      </c>
      <c r="O10" s="83">
        <v>12.372415759999999</v>
      </c>
      <c r="P10" s="83">
        <v>13.05203262</v>
      </c>
      <c r="Q10" s="83">
        <v>12.83712903</v>
      </c>
      <c r="R10" s="83">
        <v>13.16292432</v>
      </c>
      <c r="S10" s="83">
        <v>27.965321264930648</v>
      </c>
      <c r="AL10" s="25"/>
      <c r="AM10" s="25"/>
      <c r="AN10" s="25"/>
      <c r="AO10" s="25"/>
      <c r="AP10" s="25"/>
      <c r="AQ10" s="25"/>
      <c r="AR10" s="25"/>
      <c r="AS10" s="25"/>
      <c r="AT10" s="25"/>
      <c r="AU10" s="25"/>
      <c r="AV10" s="25"/>
      <c r="AW10" s="25"/>
      <c r="AX10" s="25"/>
      <c r="AY10" s="25"/>
      <c r="AZ10" s="25"/>
      <c r="BA10" s="25"/>
      <c r="BB10" s="25"/>
    </row>
    <row r="11" spans="1:54" s="24" customFormat="1" ht="22.5" customHeight="1" x14ac:dyDescent="0.25">
      <c r="B11" s="81"/>
      <c r="C11" s="126" t="s">
        <v>18</v>
      </c>
      <c r="D11" s="83">
        <v>8.0581999999999987E-2</v>
      </c>
      <c r="E11" s="83">
        <v>8.4795999999999996E-2</v>
      </c>
      <c r="F11" s="83">
        <v>0.12289399999999999</v>
      </c>
      <c r="G11" s="83">
        <v>0.17217199999999999</v>
      </c>
      <c r="H11" s="83">
        <v>0.21482799999999999</v>
      </c>
      <c r="I11" s="83">
        <v>0.30065599999999998</v>
      </c>
      <c r="J11" s="83">
        <v>0.52614800000000006</v>
      </c>
      <c r="K11" s="83">
        <v>0.61773800000000001</v>
      </c>
      <c r="L11" s="83">
        <v>0.84942200000000001</v>
      </c>
      <c r="M11" s="83">
        <v>0.97025200000000011</v>
      </c>
      <c r="N11" s="83">
        <v>1.412034</v>
      </c>
      <c r="O11" s="83">
        <v>1.3434919999999999</v>
      </c>
      <c r="P11" s="83">
        <v>1.534154</v>
      </c>
      <c r="Q11" s="83">
        <v>1.4738618399999999</v>
      </c>
      <c r="R11" s="83">
        <v>1.79814377</v>
      </c>
      <c r="S11" s="83">
        <v>3.820250499516932</v>
      </c>
      <c r="AL11" s="25"/>
      <c r="AM11" s="25"/>
      <c r="AN11" s="25"/>
      <c r="AO11" s="25"/>
      <c r="AP11" s="25"/>
      <c r="AQ11" s="25"/>
      <c r="AR11" s="25"/>
      <c r="AS11" s="25"/>
      <c r="AT11" s="25"/>
      <c r="AU11" s="25"/>
      <c r="AV11" s="25"/>
      <c r="AW11" s="25"/>
      <c r="AX11" s="25"/>
      <c r="AY11" s="25"/>
      <c r="AZ11" s="25"/>
      <c r="BA11" s="25"/>
      <c r="BB11" s="25"/>
    </row>
    <row r="12" spans="1:54" s="24" customFormat="1" ht="27" customHeight="1" x14ac:dyDescent="0.25">
      <c r="A12" s="23"/>
      <c r="B12" s="77"/>
      <c r="C12" s="78" t="s">
        <v>19</v>
      </c>
      <c r="D12" s="79">
        <v>-0.36351854000000117</v>
      </c>
      <c r="E12" s="79">
        <v>0.77621570000000872</v>
      </c>
      <c r="F12" s="79">
        <v>0.37206550999999166</v>
      </c>
      <c r="G12" s="79">
        <v>8.5741190000000245E-2</v>
      </c>
      <c r="H12" s="79">
        <v>0.64593986999999942</v>
      </c>
      <c r="I12" s="79">
        <v>0.42393528000000913</v>
      </c>
      <c r="J12" s="79">
        <v>-0.39364963999999958</v>
      </c>
      <c r="K12" s="79">
        <v>-1.4231345199999978</v>
      </c>
      <c r="L12" s="79">
        <v>-0.6571972699999904</v>
      </c>
      <c r="M12" s="79">
        <v>-1.1161808599999929</v>
      </c>
      <c r="N12" s="79">
        <v>-1.7210634700000043</v>
      </c>
      <c r="O12" s="79">
        <v>-0.80494547999999355</v>
      </c>
      <c r="P12" s="79">
        <v>-1.4353292400000015</v>
      </c>
      <c r="Q12" s="79">
        <v>-1.2838793399999986</v>
      </c>
      <c r="R12" s="79">
        <v>-1.9685907300000096</v>
      </c>
      <c r="S12" s="79">
        <v>-4.1823739820464629</v>
      </c>
      <c r="T12" s="23"/>
      <c r="AL12" s="25"/>
      <c r="AM12" s="25"/>
      <c r="AN12" s="25"/>
      <c r="AO12" s="25"/>
      <c r="AP12" s="25"/>
      <c r="AQ12" s="25"/>
      <c r="AR12" s="25"/>
      <c r="AS12" s="25"/>
      <c r="AT12" s="25"/>
      <c r="AU12" s="25"/>
      <c r="AV12" s="25"/>
      <c r="AW12" s="25"/>
      <c r="AX12" s="25"/>
      <c r="AY12" s="25"/>
      <c r="AZ12" s="25"/>
      <c r="BA12" s="25"/>
      <c r="BB12" s="25"/>
    </row>
    <row r="13" spans="1:54" s="18" customFormat="1" ht="36" customHeight="1" x14ac:dyDescent="0.25">
      <c r="A13" s="17"/>
      <c r="B13" s="191" t="s">
        <v>257</v>
      </c>
      <c r="C13" s="191"/>
      <c r="D13" s="80">
        <v>35.273093619999997</v>
      </c>
      <c r="E13" s="80">
        <v>34.91845155</v>
      </c>
      <c r="F13" s="80">
        <v>35.047715289999999</v>
      </c>
      <c r="G13" s="80">
        <v>33.920771760000001</v>
      </c>
      <c r="H13" s="80">
        <v>32.418479619999999</v>
      </c>
      <c r="I13" s="80">
        <v>35.441435759999997</v>
      </c>
      <c r="J13" s="80">
        <v>33.494998529999997</v>
      </c>
      <c r="K13" s="80">
        <v>33.428967120000003</v>
      </c>
      <c r="L13" s="80">
        <v>32.8463651</v>
      </c>
      <c r="M13" s="80">
        <v>32.41808022</v>
      </c>
      <c r="N13" s="80">
        <v>32.721466720000002</v>
      </c>
      <c r="O13" s="80">
        <v>33.94979352</v>
      </c>
      <c r="P13" s="80">
        <v>34.249886369999999</v>
      </c>
      <c r="Q13" s="80">
        <v>34.424215239999995</v>
      </c>
      <c r="R13" s="80">
        <v>33.520076039999999</v>
      </c>
      <c r="S13" s="80">
        <v>100</v>
      </c>
      <c r="T13" s="17"/>
      <c r="AA13" s="19"/>
      <c r="AB13" s="19"/>
      <c r="AC13" s="19"/>
      <c r="AD13" s="19"/>
      <c r="AE13" s="19"/>
      <c r="AI13" s="14"/>
      <c r="AL13" s="21"/>
      <c r="AM13" s="21"/>
      <c r="AN13" s="21"/>
      <c r="AO13" s="21"/>
      <c r="AP13" s="21"/>
      <c r="AQ13" s="21"/>
      <c r="AR13" s="21"/>
      <c r="AS13" s="21"/>
      <c r="AT13" s="21"/>
      <c r="AU13" s="21"/>
      <c r="AV13" s="21"/>
      <c r="AW13" s="21"/>
      <c r="AX13" s="21"/>
      <c r="AY13" s="21"/>
      <c r="AZ13" s="21"/>
      <c r="BA13" s="21"/>
      <c r="BB13" s="21"/>
    </row>
    <row r="14" spans="1:54" s="24" customFormat="1" ht="22.5" customHeight="1" x14ac:dyDescent="0.25">
      <c r="B14" s="81"/>
      <c r="C14" s="81" t="s">
        <v>4</v>
      </c>
      <c r="D14" s="83">
        <v>12.951945599999998</v>
      </c>
      <c r="E14" s="83">
        <v>12.3684946</v>
      </c>
      <c r="F14" s="83">
        <v>12.243343000000001</v>
      </c>
      <c r="G14" s="83">
        <v>11.543716399999999</v>
      </c>
      <c r="H14" s="83">
        <v>10.61425</v>
      </c>
      <c r="I14" s="83">
        <v>11.238697</v>
      </c>
      <c r="J14" s="83">
        <v>10.649247799999999</v>
      </c>
      <c r="K14" s="83">
        <v>9.8943513999999997</v>
      </c>
      <c r="L14" s="83">
        <v>9.7489544000000006</v>
      </c>
      <c r="M14" s="83">
        <v>9.703050300000001</v>
      </c>
      <c r="N14" s="83">
        <v>9.3627662999999988</v>
      </c>
      <c r="O14" s="83">
        <v>9.9409392000000008</v>
      </c>
      <c r="P14" s="83">
        <v>9.8892865000000008</v>
      </c>
      <c r="Q14" s="83">
        <v>10.074087729999999</v>
      </c>
      <c r="R14" s="83">
        <v>10.11268922</v>
      </c>
      <c r="S14" s="83">
        <v>30.16905214633875</v>
      </c>
      <c r="AL14" s="25"/>
      <c r="AM14" s="25"/>
      <c r="AN14" s="25"/>
      <c r="AO14" s="25"/>
      <c r="AP14" s="25"/>
      <c r="AQ14" s="25"/>
      <c r="AR14" s="25"/>
      <c r="AS14" s="25"/>
      <c r="AT14" s="25"/>
      <c r="AU14" s="25"/>
      <c r="AV14" s="25"/>
      <c r="AW14" s="25"/>
      <c r="AX14" s="25"/>
      <c r="AY14" s="25"/>
      <c r="AZ14" s="25"/>
      <c r="BA14" s="25"/>
      <c r="BB14" s="25"/>
    </row>
    <row r="15" spans="1:54" s="115" customFormat="1" ht="22.5" customHeight="1" x14ac:dyDescent="0.25">
      <c r="B15" s="121"/>
      <c r="C15" s="81" t="s">
        <v>0</v>
      </c>
      <c r="D15" s="83">
        <v>0.54508268999999998</v>
      </c>
      <c r="E15" s="83">
        <v>0.55584789999999995</v>
      </c>
      <c r="F15" s="83">
        <v>0.56040610999999996</v>
      </c>
      <c r="G15" s="83">
        <v>0.49386602000000002</v>
      </c>
      <c r="H15" s="83">
        <v>0.57095818999999992</v>
      </c>
      <c r="I15" s="83">
        <v>0.67986455000000001</v>
      </c>
      <c r="J15" s="83">
        <v>0.66932891999999999</v>
      </c>
      <c r="K15" s="83">
        <v>0.69621875999999994</v>
      </c>
      <c r="L15" s="83">
        <v>0.59709177999999996</v>
      </c>
      <c r="M15" s="83">
        <v>0.62493416999999996</v>
      </c>
      <c r="N15" s="83">
        <v>0.67072045000000002</v>
      </c>
      <c r="O15" s="83">
        <v>0.55742206999999999</v>
      </c>
      <c r="P15" s="83">
        <v>0.79593155999999998</v>
      </c>
      <c r="Q15" s="83">
        <v>0.70328733999999993</v>
      </c>
      <c r="R15" s="83">
        <v>0.76115147000000005</v>
      </c>
      <c r="S15" s="83">
        <v>2.2707331245063611</v>
      </c>
      <c r="AF15" s="24"/>
      <c r="AG15" s="24"/>
      <c r="AH15" s="24"/>
      <c r="AI15" s="24"/>
      <c r="AL15" s="124"/>
      <c r="AM15" s="124"/>
      <c r="AN15" s="124"/>
      <c r="AO15" s="124"/>
      <c r="AP15" s="124"/>
      <c r="AQ15" s="124"/>
      <c r="AR15" s="124"/>
      <c r="AS15" s="124"/>
      <c r="AT15" s="124"/>
      <c r="AU15" s="124"/>
      <c r="AV15" s="124"/>
      <c r="AW15" s="124"/>
      <c r="AX15" s="124"/>
      <c r="AY15" s="124"/>
      <c r="AZ15" s="124"/>
      <c r="BA15" s="124"/>
      <c r="BB15" s="124"/>
    </row>
    <row r="16" spans="1:54" s="24" customFormat="1" ht="22.5" customHeight="1" x14ac:dyDescent="0.25">
      <c r="B16" s="81"/>
      <c r="C16" s="81" t="s">
        <v>5</v>
      </c>
      <c r="D16" s="83">
        <v>1.6299990499999999</v>
      </c>
      <c r="E16" s="83">
        <v>1.47159683</v>
      </c>
      <c r="F16" s="83">
        <v>1.5355896600000001</v>
      </c>
      <c r="G16" s="83">
        <v>1.4836379799999999</v>
      </c>
      <c r="H16" s="83">
        <v>0.89965682999999996</v>
      </c>
      <c r="I16" s="83">
        <v>1.4071332600000002</v>
      </c>
      <c r="J16" s="83">
        <v>1.3778536099999998</v>
      </c>
      <c r="K16" s="83">
        <v>1.27610059</v>
      </c>
      <c r="L16" s="83">
        <v>1.28493065</v>
      </c>
      <c r="M16" s="83">
        <v>1.27199974</v>
      </c>
      <c r="N16" s="83">
        <v>1.2695656899999999</v>
      </c>
      <c r="O16" s="83">
        <v>1.3011314999999999</v>
      </c>
      <c r="P16" s="83">
        <v>1.2949400599999998</v>
      </c>
      <c r="Q16" s="83">
        <v>1.2374922500000001</v>
      </c>
      <c r="R16" s="83">
        <v>1.27499794</v>
      </c>
      <c r="S16" s="83">
        <v>3.8036845097801275</v>
      </c>
      <c r="X16" s="127"/>
      <c r="AF16" s="128"/>
      <c r="AI16" s="115"/>
      <c r="AL16" s="25"/>
      <c r="AM16" s="25"/>
      <c r="AN16" s="25"/>
      <c r="AO16" s="25"/>
      <c r="AP16" s="25"/>
      <c r="AQ16" s="25"/>
      <c r="AR16" s="25"/>
      <c r="AS16" s="25"/>
      <c r="AT16" s="25"/>
      <c r="AU16" s="25"/>
      <c r="AV16" s="25"/>
      <c r="AW16" s="25"/>
      <c r="AX16" s="25"/>
      <c r="AY16" s="25"/>
      <c r="AZ16" s="25"/>
      <c r="BA16" s="25"/>
      <c r="BB16" s="25"/>
    </row>
    <row r="17" spans="1:54" s="24" customFormat="1" ht="22.5" customHeight="1" x14ac:dyDescent="0.25">
      <c r="B17" s="81"/>
      <c r="C17" s="81" t="s">
        <v>9</v>
      </c>
      <c r="D17" s="83">
        <v>11.240028000000001</v>
      </c>
      <c r="E17" s="83">
        <v>11.249316</v>
      </c>
      <c r="F17" s="83">
        <v>11.273052</v>
      </c>
      <c r="G17" s="83">
        <v>11.063814000000001</v>
      </c>
      <c r="H17" s="83">
        <v>10.611196</v>
      </c>
      <c r="I17" s="83">
        <v>11.284662000000001</v>
      </c>
      <c r="J17" s="83">
        <v>10.718007999999999</v>
      </c>
      <c r="K17" s="83">
        <v>10.946596</v>
      </c>
      <c r="L17" s="83">
        <v>10.751376</v>
      </c>
      <c r="M17" s="83">
        <v>10.508426</v>
      </c>
      <c r="N17" s="83">
        <v>10.737874</v>
      </c>
      <c r="O17" s="83">
        <v>10.964656000000002</v>
      </c>
      <c r="P17" s="83">
        <v>10.943843999999999</v>
      </c>
      <c r="Q17" s="83">
        <v>11.01637725</v>
      </c>
      <c r="R17" s="83">
        <v>9.9200344099999995</v>
      </c>
      <c r="S17" s="83">
        <v>29.594307596922743</v>
      </c>
      <c r="X17" s="127"/>
      <c r="AF17" s="128"/>
      <c r="AG17" s="115"/>
      <c r="AH17" s="115"/>
      <c r="AL17" s="25"/>
      <c r="AM17" s="25"/>
      <c r="AN17" s="25"/>
      <c r="AO17" s="25"/>
      <c r="AP17" s="25"/>
      <c r="AQ17" s="25"/>
      <c r="AR17" s="25"/>
      <c r="AS17" s="25"/>
      <c r="AT17" s="25"/>
      <c r="AU17" s="25"/>
      <c r="AV17" s="25"/>
      <c r="AW17" s="25"/>
      <c r="AX17" s="25"/>
      <c r="AY17" s="25"/>
      <c r="AZ17" s="25"/>
      <c r="BA17" s="25"/>
      <c r="BB17" s="25"/>
    </row>
    <row r="18" spans="1:54" s="24" customFormat="1" ht="22.5" customHeight="1" x14ac:dyDescent="0.25">
      <c r="B18" s="81"/>
      <c r="C18" s="81" t="s">
        <v>10</v>
      </c>
      <c r="D18" s="83">
        <v>4.1799227700000001</v>
      </c>
      <c r="E18" s="83">
        <v>4.1857029400000005</v>
      </c>
      <c r="F18" s="83">
        <v>4.1019382499999999</v>
      </c>
      <c r="G18" s="83">
        <v>4.0720581099999995</v>
      </c>
      <c r="H18" s="83">
        <v>4.2699931100000006</v>
      </c>
      <c r="I18" s="83">
        <v>5.1518511900000004</v>
      </c>
      <c r="J18" s="83">
        <v>4.1457433400000001</v>
      </c>
      <c r="K18" s="83">
        <v>4.5102045500000001</v>
      </c>
      <c r="L18" s="83">
        <v>4.4673070900000003</v>
      </c>
      <c r="M18" s="83">
        <v>4.1853685499999997</v>
      </c>
      <c r="N18" s="83">
        <v>4.2040466199999997</v>
      </c>
      <c r="O18" s="83">
        <v>4.4414635200000001</v>
      </c>
      <c r="P18" s="83">
        <v>4.3842828300000001</v>
      </c>
      <c r="Q18" s="83">
        <v>4.4575447299999995</v>
      </c>
      <c r="R18" s="83">
        <v>4.27468352</v>
      </c>
      <c r="S18" s="83">
        <v>12.752606870279642</v>
      </c>
      <c r="AF18" s="128"/>
      <c r="AL18" s="25"/>
      <c r="AM18" s="25"/>
      <c r="AN18" s="25"/>
      <c r="AO18" s="25"/>
      <c r="AP18" s="25"/>
      <c r="AQ18" s="25"/>
      <c r="AR18" s="25"/>
      <c r="AS18" s="25"/>
      <c r="AT18" s="25"/>
      <c r="AU18" s="25"/>
      <c r="AV18" s="25"/>
      <c r="AW18" s="25"/>
      <c r="AX18" s="25"/>
      <c r="AY18" s="25"/>
      <c r="AZ18" s="25"/>
      <c r="BA18" s="25"/>
      <c r="BB18" s="25"/>
    </row>
    <row r="19" spans="1:54" s="24" customFormat="1" ht="27" customHeight="1" x14ac:dyDescent="0.25">
      <c r="B19" s="81"/>
      <c r="C19" s="82" t="s">
        <v>7</v>
      </c>
      <c r="D19" s="83">
        <v>4.7261155099999996</v>
      </c>
      <c r="E19" s="83">
        <v>5.0874932799999995</v>
      </c>
      <c r="F19" s="83">
        <v>5.33338628</v>
      </c>
      <c r="G19" s="83">
        <v>5.26367925</v>
      </c>
      <c r="H19" s="83">
        <v>5.4524254899999995</v>
      </c>
      <c r="I19" s="83">
        <v>5.6792277599999998</v>
      </c>
      <c r="J19" s="83">
        <v>5.9348168699999997</v>
      </c>
      <c r="K19" s="83">
        <v>6.1054958199999998</v>
      </c>
      <c r="L19" s="83">
        <v>5.9967051899999992</v>
      </c>
      <c r="M19" s="83">
        <v>6.1243014700000007</v>
      </c>
      <c r="N19" s="83">
        <v>6.47649366</v>
      </c>
      <c r="O19" s="83">
        <v>6.7441812399999996</v>
      </c>
      <c r="P19" s="83">
        <v>6.9416014199999996</v>
      </c>
      <c r="Q19" s="83">
        <v>6.93542594</v>
      </c>
      <c r="R19" s="83">
        <v>7.1765194700000006</v>
      </c>
      <c r="S19" s="83">
        <v>21.409615722339513</v>
      </c>
      <c r="AL19" s="25"/>
      <c r="AM19" s="25"/>
      <c r="AN19" s="25"/>
      <c r="AO19" s="25"/>
      <c r="AP19" s="25"/>
      <c r="AQ19" s="25"/>
      <c r="AR19" s="25"/>
      <c r="AS19" s="25"/>
      <c r="AT19" s="25"/>
      <c r="AU19" s="25"/>
      <c r="AV19" s="25"/>
      <c r="AW19" s="25"/>
      <c r="AX19" s="25"/>
      <c r="AY19" s="25"/>
      <c r="AZ19" s="25"/>
      <c r="BA19" s="25"/>
      <c r="BB19" s="25"/>
    </row>
    <row r="20" spans="1:54" s="18" customFormat="1" ht="36" customHeight="1" x14ac:dyDescent="0.25">
      <c r="A20" s="17"/>
      <c r="B20" s="191" t="s">
        <v>258</v>
      </c>
      <c r="C20" s="191"/>
      <c r="D20" s="80">
        <v>13.62541</v>
      </c>
      <c r="E20" s="80">
        <v>12.333776</v>
      </c>
      <c r="F20" s="80">
        <v>12.807292</v>
      </c>
      <c r="G20" s="80">
        <v>12.903268000000001</v>
      </c>
      <c r="H20" s="80">
        <v>11.759209999999999</v>
      </c>
      <c r="I20" s="80">
        <v>12.775128</v>
      </c>
      <c r="J20" s="80">
        <v>12.93483</v>
      </c>
      <c r="K20" s="80">
        <v>14.324245999999999</v>
      </c>
      <c r="L20" s="80">
        <v>13.172276</v>
      </c>
      <c r="M20" s="80">
        <v>13.215018000000001</v>
      </c>
      <c r="N20" s="80">
        <v>13.941632</v>
      </c>
      <c r="O20" s="80">
        <v>13.41686</v>
      </c>
      <c r="P20" s="80">
        <v>14.125500000000001</v>
      </c>
      <c r="Q20" s="80">
        <v>14.04298986</v>
      </c>
      <c r="R20" s="80">
        <v>13.49575701</v>
      </c>
      <c r="S20" s="80">
        <v>100</v>
      </c>
      <c r="T20" s="17"/>
      <c r="Y20" s="26"/>
      <c r="AA20" s="19"/>
      <c r="AB20" s="19"/>
      <c r="AC20" s="19"/>
      <c r="AD20" s="19"/>
      <c r="AE20" s="19"/>
      <c r="AI20" s="14"/>
      <c r="AL20" s="21"/>
      <c r="AM20" s="21"/>
      <c r="AN20" s="21"/>
      <c r="AO20" s="21"/>
      <c r="AP20" s="21"/>
      <c r="AQ20" s="21"/>
      <c r="AR20" s="21"/>
      <c r="AS20" s="21"/>
      <c r="AT20" s="21"/>
      <c r="AU20" s="21"/>
      <c r="AV20" s="21"/>
      <c r="AW20" s="21"/>
      <c r="AX20" s="21"/>
      <c r="AY20" s="21"/>
      <c r="AZ20" s="21"/>
      <c r="BA20" s="21"/>
      <c r="BB20" s="21"/>
    </row>
    <row r="21" spans="1:54" s="24" customFormat="1" ht="22.5" customHeight="1" x14ac:dyDescent="0.25">
      <c r="B21" s="81"/>
      <c r="C21" s="81" t="s">
        <v>4</v>
      </c>
      <c r="D21" s="83">
        <v>0.11859399999999999</v>
      </c>
      <c r="E21" s="83">
        <v>0.14353399999999999</v>
      </c>
      <c r="F21" s="83">
        <v>9.2621999999999996E-2</v>
      </c>
      <c r="G21" s="83">
        <v>7.5078000000000006E-2</v>
      </c>
      <c r="H21" s="83">
        <v>6.2780000000000002E-2</v>
      </c>
      <c r="I21" s="83">
        <v>0.15256400000000001</v>
      </c>
      <c r="J21" s="83">
        <v>6.8026000000000003E-2</v>
      </c>
      <c r="K21" s="83">
        <v>5.5728E-2</v>
      </c>
      <c r="L21" s="83">
        <v>3.5345999999999995E-2</v>
      </c>
      <c r="M21" s="83">
        <v>2.58E-2</v>
      </c>
      <c r="N21" s="83">
        <v>2.1672E-2</v>
      </c>
      <c r="O21" s="83">
        <v>3.4228000000000001E-2</v>
      </c>
      <c r="P21" s="83">
        <v>2.494E-2</v>
      </c>
      <c r="Q21" s="83">
        <v>3.2593999999999998E-2</v>
      </c>
      <c r="R21" s="83">
        <v>3.1345459999999999E-2</v>
      </c>
      <c r="S21" s="83">
        <v>0.23226159137848912</v>
      </c>
      <c r="AL21" s="25"/>
      <c r="AM21" s="25"/>
      <c r="AN21" s="25"/>
      <c r="AO21" s="25"/>
      <c r="AP21" s="25"/>
      <c r="AQ21" s="25"/>
      <c r="AR21" s="25"/>
      <c r="AS21" s="25"/>
      <c r="AT21" s="25"/>
      <c r="AU21" s="25"/>
      <c r="AV21" s="25"/>
      <c r="AW21" s="25"/>
      <c r="AX21" s="25"/>
      <c r="AY21" s="25"/>
      <c r="AZ21" s="25"/>
      <c r="BA21" s="25"/>
      <c r="BB21" s="25"/>
    </row>
    <row r="22" spans="1:54" s="115" customFormat="1" ht="22.5" customHeight="1" x14ac:dyDescent="0.25">
      <c r="B22" s="121"/>
      <c r="C22" s="81" t="s">
        <v>0</v>
      </c>
      <c r="D22" s="83">
        <v>5.0310000000000001E-2</v>
      </c>
      <c r="E22" s="83">
        <v>5.0051999999999999E-2</v>
      </c>
      <c r="F22" s="83">
        <v>7.086400000000001E-2</v>
      </c>
      <c r="G22" s="83">
        <v>5.1857999999999994E-2</v>
      </c>
      <c r="H22" s="83">
        <v>0.133128</v>
      </c>
      <c r="I22" s="83">
        <v>0.247422</v>
      </c>
      <c r="J22" s="83">
        <v>0.133214</v>
      </c>
      <c r="K22" s="83">
        <v>7.6712000000000002E-2</v>
      </c>
      <c r="L22" s="83">
        <v>7.1982000000000004E-2</v>
      </c>
      <c r="M22" s="83">
        <v>3.5518000000000001E-2</v>
      </c>
      <c r="N22" s="83">
        <v>3.6549999999999999E-2</v>
      </c>
      <c r="O22" s="83">
        <v>5.3578000000000001E-2</v>
      </c>
      <c r="P22" s="83">
        <v>2.3306E-2</v>
      </c>
      <c r="Q22" s="83">
        <v>4.8503999999999999E-2</v>
      </c>
      <c r="R22" s="83">
        <v>4.1813169999999997E-2</v>
      </c>
      <c r="S22" s="83">
        <v>0.30982456166791933</v>
      </c>
      <c r="AL22" s="124"/>
      <c r="AM22" s="124"/>
      <c r="AN22" s="124"/>
      <c r="AO22" s="124"/>
      <c r="AP22" s="124"/>
      <c r="AQ22" s="124"/>
      <c r="AR22" s="124"/>
      <c r="AS22" s="124"/>
      <c r="AT22" s="124"/>
      <c r="AU22" s="124"/>
      <c r="AV22" s="124"/>
      <c r="AW22" s="124"/>
      <c r="AX22" s="124"/>
      <c r="AY22" s="124"/>
      <c r="AZ22" s="124"/>
      <c r="BA22" s="124"/>
      <c r="BB22" s="124"/>
    </row>
    <row r="23" spans="1:54" s="24" customFormat="1" ht="22.5" customHeight="1" x14ac:dyDescent="0.25">
      <c r="B23" s="81"/>
      <c r="C23" s="81" t="s">
        <v>5</v>
      </c>
      <c r="D23" s="83">
        <v>0.16563600000000001</v>
      </c>
      <c r="E23" s="83">
        <v>0.17122599999999999</v>
      </c>
      <c r="F23" s="83">
        <v>0.14662999999999998</v>
      </c>
      <c r="G23" s="83">
        <v>0.19221000000000002</v>
      </c>
      <c r="H23" s="83">
        <v>0.1376</v>
      </c>
      <c r="I23" s="83">
        <v>0.23005</v>
      </c>
      <c r="J23" s="83">
        <v>0.17698800000000001</v>
      </c>
      <c r="K23" s="83">
        <v>0.119712</v>
      </c>
      <c r="L23" s="83">
        <v>0.12426999999999999</v>
      </c>
      <c r="M23" s="83">
        <v>9.4427999999999998E-2</v>
      </c>
      <c r="N23" s="83">
        <v>0.108446</v>
      </c>
      <c r="O23" s="83">
        <v>9.0385999999999994E-2</v>
      </c>
      <c r="P23" s="83">
        <v>0.105694</v>
      </c>
      <c r="Q23" s="83">
        <v>0.10504427</v>
      </c>
      <c r="R23" s="83">
        <v>6.5708539999999996E-2</v>
      </c>
      <c r="S23" s="83">
        <v>0.48688295107352403</v>
      </c>
      <c r="AL23" s="25"/>
      <c r="AM23" s="25"/>
      <c r="AN23" s="25"/>
      <c r="AO23" s="25"/>
      <c r="AP23" s="25"/>
      <c r="AQ23" s="25"/>
      <c r="AR23" s="25"/>
      <c r="AS23" s="25"/>
      <c r="AT23" s="25"/>
      <c r="AU23" s="25"/>
      <c r="AV23" s="25"/>
      <c r="AW23" s="25"/>
      <c r="AX23" s="25"/>
      <c r="AY23" s="25"/>
      <c r="AZ23" s="25"/>
      <c r="BA23" s="25"/>
      <c r="BB23" s="25"/>
    </row>
    <row r="24" spans="1:54" s="24" customFormat="1" ht="22.5" customHeight="1" x14ac:dyDescent="0.25">
      <c r="B24" s="81"/>
      <c r="C24" s="81" t="s">
        <v>1</v>
      </c>
      <c r="D24" s="83">
        <v>6.2244219999999997</v>
      </c>
      <c r="E24" s="83">
        <v>5.7600220000000002</v>
      </c>
      <c r="F24" s="83">
        <v>5.759334</v>
      </c>
      <c r="G24" s="83">
        <v>5.4944539999999993</v>
      </c>
      <c r="H24" s="83">
        <v>4.4868779999999999</v>
      </c>
      <c r="I24" s="83">
        <v>4.9732079999999996</v>
      </c>
      <c r="J24" s="83">
        <v>5.20085</v>
      </c>
      <c r="K24" s="83">
        <v>5.5071819999999994</v>
      </c>
      <c r="L24" s="83">
        <v>5.7153019999999994</v>
      </c>
      <c r="M24" s="83">
        <v>5.5794219999999992</v>
      </c>
      <c r="N24" s="83">
        <v>4.8459279999999998</v>
      </c>
      <c r="O24" s="83">
        <v>5.4266860000000001</v>
      </c>
      <c r="P24" s="83">
        <v>5.6498559999999998</v>
      </c>
      <c r="Q24" s="83">
        <v>5.8998221000000006</v>
      </c>
      <c r="R24" s="83">
        <v>5.2946157000000005</v>
      </c>
      <c r="S24" s="83">
        <v>39.231705906358791</v>
      </c>
      <c r="AL24" s="25"/>
      <c r="AM24" s="25"/>
      <c r="AN24" s="25"/>
      <c r="AO24" s="25"/>
      <c r="AP24" s="25"/>
      <c r="AQ24" s="25"/>
      <c r="AR24" s="25"/>
      <c r="AS24" s="25"/>
      <c r="AT24" s="25"/>
      <c r="AU24" s="25"/>
      <c r="AV24" s="25"/>
      <c r="AW24" s="25"/>
      <c r="AX24" s="25"/>
      <c r="AY24" s="25"/>
      <c r="AZ24" s="25"/>
      <c r="BA24" s="25"/>
      <c r="BB24" s="25"/>
    </row>
    <row r="25" spans="1:54" s="24" customFormat="1" ht="22.5" customHeight="1" x14ac:dyDescent="0.25">
      <c r="B25" s="81"/>
      <c r="C25" s="81" t="s">
        <v>6</v>
      </c>
      <c r="D25" s="83">
        <v>6.2671640000000002</v>
      </c>
      <c r="E25" s="83">
        <v>5.3196159999999999</v>
      </c>
      <c r="F25" s="83">
        <v>5.6985320000000002</v>
      </c>
      <c r="G25" s="83">
        <v>5.9521459999999999</v>
      </c>
      <c r="H25" s="83">
        <v>5.6740219999999999</v>
      </c>
      <c r="I25" s="83">
        <v>5.7190859999999999</v>
      </c>
      <c r="J25" s="83">
        <v>5.7238160000000002</v>
      </c>
      <c r="K25" s="83">
        <v>6.7989880000000005</v>
      </c>
      <c r="L25" s="83">
        <v>5.2886559999999996</v>
      </c>
      <c r="M25" s="83">
        <v>5.4929920000000001</v>
      </c>
      <c r="N25" s="83">
        <v>6.4877539999999998</v>
      </c>
      <c r="O25" s="83">
        <v>5.343782</v>
      </c>
      <c r="P25" s="83">
        <v>5.6044480000000005</v>
      </c>
      <c r="Q25" s="83">
        <v>5.34500552</v>
      </c>
      <c r="R25" s="83">
        <v>5.1315837200000001</v>
      </c>
      <c r="S25" s="83">
        <v>38.023681933496817</v>
      </c>
      <c r="AL25" s="25"/>
      <c r="AM25" s="25"/>
      <c r="AN25" s="25"/>
      <c r="AO25" s="25"/>
      <c r="AP25" s="25"/>
      <c r="AQ25" s="25"/>
      <c r="AR25" s="25"/>
      <c r="AS25" s="25"/>
      <c r="AT25" s="25"/>
      <c r="AU25" s="25"/>
      <c r="AV25" s="25"/>
      <c r="AW25" s="25"/>
      <c r="AX25" s="25"/>
      <c r="AY25" s="25"/>
      <c r="AZ25" s="25"/>
      <c r="BA25" s="25"/>
      <c r="BB25" s="25"/>
    </row>
    <row r="26" spans="1:54" s="24" customFormat="1" ht="22.5" customHeight="1" x14ac:dyDescent="0.25">
      <c r="B26" s="81"/>
      <c r="C26" s="81" t="s">
        <v>7</v>
      </c>
      <c r="D26" s="83">
        <v>0.71870199999999995</v>
      </c>
      <c r="E26" s="83">
        <v>0.80452999999999997</v>
      </c>
      <c r="F26" s="83">
        <v>0.91641600000000001</v>
      </c>
      <c r="G26" s="83">
        <v>0.96535000000000004</v>
      </c>
      <c r="H26" s="83">
        <v>1.049974</v>
      </c>
      <c r="I26" s="83">
        <v>1.152142</v>
      </c>
      <c r="J26" s="83">
        <v>1.105788</v>
      </c>
      <c r="K26" s="83">
        <v>1.1481859999999999</v>
      </c>
      <c r="L26" s="83">
        <v>1.0872980000000001</v>
      </c>
      <c r="M26" s="83">
        <v>1.0166059999999999</v>
      </c>
      <c r="N26" s="83">
        <v>1.0292479999999999</v>
      </c>
      <c r="O26" s="83">
        <v>1.124708</v>
      </c>
      <c r="P26" s="83">
        <v>1.1831020000000001</v>
      </c>
      <c r="Q26" s="83">
        <v>1.1381581300000001</v>
      </c>
      <c r="R26" s="83">
        <v>1.1325466500000001</v>
      </c>
      <c r="S26" s="83">
        <v>8.3918719725081949</v>
      </c>
      <c r="AL26" s="25"/>
      <c r="AM26" s="25"/>
      <c r="AN26" s="25"/>
      <c r="AO26" s="25"/>
      <c r="AP26" s="25"/>
      <c r="AQ26" s="25"/>
      <c r="AR26" s="25"/>
      <c r="AS26" s="25"/>
      <c r="AT26" s="25"/>
      <c r="AU26" s="25"/>
      <c r="AV26" s="25"/>
      <c r="AW26" s="25"/>
      <c r="AX26" s="25"/>
      <c r="AY26" s="25"/>
      <c r="AZ26" s="25"/>
      <c r="BA26" s="25"/>
      <c r="BB26" s="25"/>
    </row>
    <row r="27" spans="1:54" s="24" customFormat="1" ht="22.5" customHeight="1" x14ac:dyDescent="0.25">
      <c r="B27" s="81"/>
      <c r="C27" s="81" t="s">
        <v>8</v>
      </c>
      <c r="D27" s="83">
        <v>8.0409999999999995E-2</v>
      </c>
      <c r="E27" s="83">
        <v>8.4623999999999991E-2</v>
      </c>
      <c r="F27" s="83">
        <v>0.122636</v>
      </c>
      <c r="G27" s="83">
        <v>0.17182800000000001</v>
      </c>
      <c r="H27" s="83">
        <v>0.214226</v>
      </c>
      <c r="I27" s="83">
        <v>0.29988199999999998</v>
      </c>
      <c r="J27" s="83">
        <v>0.52520199999999995</v>
      </c>
      <c r="K27" s="83">
        <v>0.6161040000000001</v>
      </c>
      <c r="L27" s="83">
        <v>0.84641200000000005</v>
      </c>
      <c r="M27" s="83">
        <v>0.96621000000000001</v>
      </c>
      <c r="N27" s="83">
        <v>1.4036919999999999</v>
      </c>
      <c r="O27" s="83">
        <v>1.331194</v>
      </c>
      <c r="P27" s="83">
        <v>1.5143740000000001</v>
      </c>
      <c r="Q27" s="83">
        <v>1.43911784</v>
      </c>
      <c r="R27" s="83">
        <v>1.7554607200000001</v>
      </c>
      <c r="S27" s="83">
        <v>13.007500940475216</v>
      </c>
      <c r="AL27" s="25"/>
      <c r="AM27" s="25"/>
      <c r="AN27" s="25"/>
      <c r="AO27" s="25"/>
      <c r="AP27" s="25"/>
      <c r="AQ27" s="25"/>
      <c r="AR27" s="25"/>
      <c r="AS27" s="25"/>
      <c r="AT27" s="25"/>
      <c r="AU27" s="25"/>
      <c r="AV27" s="25"/>
      <c r="AW27" s="25"/>
      <c r="AX27" s="25"/>
      <c r="AY27" s="25"/>
      <c r="AZ27" s="25"/>
      <c r="BA27" s="25"/>
      <c r="BB27" s="25"/>
    </row>
    <row r="28" spans="1:54" s="24" customFormat="1" ht="22.5" customHeight="1" x14ac:dyDescent="0.25">
      <c r="B28" s="81"/>
      <c r="C28" s="81" t="s">
        <v>3</v>
      </c>
      <c r="D28" s="83">
        <v>1.7199999999999998E-4</v>
      </c>
      <c r="E28" s="83">
        <v>1.7199999999999998E-4</v>
      </c>
      <c r="F28" s="83">
        <v>2.5799999999999998E-4</v>
      </c>
      <c r="G28" s="83">
        <v>3.4399999999999996E-4</v>
      </c>
      <c r="H28" s="83">
        <v>6.02E-4</v>
      </c>
      <c r="I28" s="83">
        <v>7.7400000000000006E-4</v>
      </c>
      <c r="J28" s="83">
        <v>9.459999999999999E-4</v>
      </c>
      <c r="K28" s="83">
        <v>1.6339999999999998E-3</v>
      </c>
      <c r="L28" s="83">
        <v>3.0099999999999997E-3</v>
      </c>
      <c r="M28" s="83">
        <v>4.0419999999999996E-3</v>
      </c>
      <c r="N28" s="83">
        <v>8.3420000000000005E-3</v>
      </c>
      <c r="O28" s="83">
        <v>1.2298E-2</v>
      </c>
      <c r="P28" s="83">
        <v>1.9780000000000002E-2</v>
      </c>
      <c r="Q28" s="83">
        <v>3.4743999999999997E-2</v>
      </c>
      <c r="R28" s="83">
        <v>4.268305E-2</v>
      </c>
      <c r="S28" s="83">
        <v>0.31627014304105344</v>
      </c>
      <c r="AL28" s="25"/>
      <c r="AM28" s="25"/>
      <c r="AN28" s="25"/>
      <c r="AO28" s="25"/>
      <c r="AP28" s="25"/>
      <c r="AQ28" s="25"/>
      <c r="AR28" s="25"/>
      <c r="AS28" s="25"/>
      <c r="AT28" s="25"/>
      <c r="AU28" s="25"/>
      <c r="AV28" s="25"/>
      <c r="AW28" s="25"/>
      <c r="AX28" s="25"/>
      <c r="AY28" s="25"/>
      <c r="AZ28" s="25"/>
      <c r="BA28" s="25"/>
      <c r="BB28" s="25"/>
    </row>
    <row r="29" spans="1:54" s="24" customFormat="1" ht="27" customHeight="1" x14ac:dyDescent="0.25">
      <c r="B29" s="81"/>
      <c r="C29" s="82" t="s">
        <v>18</v>
      </c>
      <c r="D29" s="83">
        <v>1.7763568394002505E-15</v>
      </c>
      <c r="E29" s="83">
        <v>1.7763568394002505E-15</v>
      </c>
      <c r="F29" s="83">
        <v>0</v>
      </c>
      <c r="G29" s="83">
        <v>0</v>
      </c>
      <c r="H29" s="83">
        <v>-1.7763568394002505E-15</v>
      </c>
      <c r="I29" s="83">
        <v>0</v>
      </c>
      <c r="J29" s="83">
        <v>-1.7763568394002505E-15</v>
      </c>
      <c r="K29" s="83">
        <v>0</v>
      </c>
      <c r="L29" s="83">
        <v>0</v>
      </c>
      <c r="M29" s="83">
        <v>1.7763568394002505E-15</v>
      </c>
      <c r="N29" s="83">
        <v>0</v>
      </c>
      <c r="O29" s="83">
        <v>0</v>
      </c>
      <c r="P29" s="83">
        <v>0</v>
      </c>
      <c r="Q29" s="83">
        <v>0</v>
      </c>
      <c r="R29" s="83">
        <v>-1.7763568394002505E-15</v>
      </c>
      <c r="S29" s="83">
        <v>-1.3162335673975288E-14</v>
      </c>
      <c r="AL29" s="25"/>
      <c r="AM29" s="25"/>
      <c r="AN29" s="25"/>
      <c r="AO29" s="25"/>
      <c r="AP29" s="25"/>
      <c r="AQ29" s="25"/>
      <c r="AR29" s="25"/>
      <c r="AS29" s="25"/>
      <c r="AT29" s="25"/>
      <c r="AU29" s="25"/>
      <c r="AV29" s="25"/>
      <c r="AW29" s="25"/>
      <c r="AX29" s="25"/>
      <c r="AY29" s="25"/>
      <c r="AZ29" s="25"/>
      <c r="BA29" s="25"/>
      <c r="BB29" s="25"/>
    </row>
    <row r="30" spans="1:54" s="18" customFormat="1" ht="36" customHeight="1" x14ac:dyDescent="0.25">
      <c r="A30" s="17"/>
      <c r="B30" s="191" t="s">
        <v>259</v>
      </c>
      <c r="C30" s="191"/>
      <c r="D30" s="80">
        <v>35.273093619999997</v>
      </c>
      <c r="E30" s="80">
        <v>34.91845155</v>
      </c>
      <c r="F30" s="80">
        <v>35.047715289999999</v>
      </c>
      <c r="G30" s="80">
        <v>33.920771760000001</v>
      </c>
      <c r="H30" s="80">
        <v>32.418479619999999</v>
      </c>
      <c r="I30" s="80">
        <v>35.441435759999997</v>
      </c>
      <c r="J30" s="80">
        <v>33.494998529999997</v>
      </c>
      <c r="K30" s="80">
        <v>33.428967120000003</v>
      </c>
      <c r="L30" s="80">
        <v>32.8463651</v>
      </c>
      <c r="M30" s="80">
        <v>32.41808022</v>
      </c>
      <c r="N30" s="80">
        <v>32.721466720000002</v>
      </c>
      <c r="O30" s="80">
        <v>33.94979352</v>
      </c>
      <c r="P30" s="80">
        <v>34.249886369999999</v>
      </c>
      <c r="Q30" s="80">
        <v>34.424215239999995</v>
      </c>
      <c r="R30" s="80">
        <v>33.520076039999999</v>
      </c>
      <c r="S30" s="80">
        <v>100</v>
      </c>
      <c r="T30" s="17"/>
      <c r="AA30" s="19"/>
      <c r="AB30" s="19"/>
      <c r="AC30" s="19"/>
      <c r="AD30" s="19"/>
      <c r="AE30" s="19"/>
      <c r="AI30" s="14"/>
      <c r="AL30" s="21"/>
      <c r="AM30" s="21"/>
      <c r="AN30" s="21"/>
      <c r="AO30" s="21"/>
      <c r="AP30" s="21"/>
      <c r="AQ30" s="21"/>
      <c r="AR30" s="21"/>
      <c r="AS30" s="21"/>
      <c r="AT30" s="21"/>
      <c r="AU30" s="21"/>
      <c r="AV30" s="21"/>
      <c r="AW30" s="21"/>
      <c r="AX30" s="21"/>
      <c r="AY30" s="21"/>
      <c r="AZ30" s="21"/>
      <c r="BA30" s="21"/>
      <c r="BB30" s="21"/>
    </row>
    <row r="31" spans="1:54" s="115" customFormat="1" ht="22.5" customHeight="1" x14ac:dyDescent="0.25">
      <c r="A31" s="120"/>
      <c r="B31" s="121"/>
      <c r="C31" s="81" t="s">
        <v>11</v>
      </c>
      <c r="D31" s="83">
        <v>12.517834090000001</v>
      </c>
      <c r="E31" s="83">
        <v>12.692093269999999</v>
      </c>
      <c r="F31" s="83">
        <v>12.816547</v>
      </c>
      <c r="G31" s="83">
        <v>12.227781909999999</v>
      </c>
      <c r="H31" s="83">
        <v>11.085528889999999</v>
      </c>
      <c r="I31" s="83">
        <v>12.24393476</v>
      </c>
      <c r="J31" s="83">
        <v>11.913877810000001</v>
      </c>
      <c r="K31" s="83">
        <v>11.72287957</v>
      </c>
      <c r="L31" s="83">
        <v>11.54270649</v>
      </c>
      <c r="M31" s="83">
        <v>11.293873120000001</v>
      </c>
      <c r="N31" s="83">
        <v>11.577544809999999</v>
      </c>
      <c r="O31" s="83">
        <v>11.49591865</v>
      </c>
      <c r="P31" s="83">
        <v>11.54030182</v>
      </c>
      <c r="Q31" s="83">
        <v>11.34281893</v>
      </c>
      <c r="R31" s="83">
        <v>11.08728326</v>
      </c>
      <c r="S31" s="83">
        <v>33.076545670031834</v>
      </c>
      <c r="AL31" s="124"/>
      <c r="AM31" s="124"/>
      <c r="AN31" s="124"/>
      <c r="AO31" s="124"/>
      <c r="AP31" s="124"/>
      <c r="AQ31" s="124"/>
      <c r="AR31" s="124"/>
      <c r="AS31" s="124"/>
      <c r="AT31" s="124"/>
      <c r="AU31" s="124"/>
      <c r="AV31" s="124"/>
      <c r="AW31" s="124"/>
      <c r="AX31" s="124"/>
      <c r="AY31" s="124"/>
      <c r="AZ31" s="124"/>
      <c r="BA31" s="124"/>
      <c r="BB31" s="124"/>
    </row>
    <row r="32" spans="1:54" s="24" customFormat="1" ht="22.5" customHeight="1" x14ac:dyDescent="0.25">
      <c r="B32" s="81"/>
      <c r="C32" s="81" t="s">
        <v>20</v>
      </c>
      <c r="D32" s="83">
        <v>7.8910370999999992</v>
      </c>
      <c r="E32" s="83">
        <v>7.93370935</v>
      </c>
      <c r="F32" s="83">
        <v>8.1030365</v>
      </c>
      <c r="G32" s="83">
        <v>7.8457509600000002</v>
      </c>
      <c r="H32" s="83">
        <v>7.6717120000000003</v>
      </c>
      <c r="I32" s="83">
        <v>7.81822398</v>
      </c>
      <c r="J32" s="83">
        <v>7.6968521700000005</v>
      </c>
      <c r="K32" s="83">
        <v>7.5165900800000003</v>
      </c>
      <c r="L32" s="83">
        <v>7.4507315399999996</v>
      </c>
      <c r="M32" s="83">
        <v>7.7448466299999996</v>
      </c>
      <c r="N32" s="83">
        <v>7.8087287600000002</v>
      </c>
      <c r="O32" s="83">
        <v>8.1764072700000003</v>
      </c>
      <c r="P32" s="83">
        <v>8.3762348200000005</v>
      </c>
      <c r="Q32" s="83">
        <v>8.1041111699999995</v>
      </c>
      <c r="R32" s="83">
        <v>8.3511459499999994</v>
      </c>
      <c r="S32" s="83">
        <v>24.913863381558127</v>
      </c>
      <c r="AL32" s="25"/>
      <c r="AM32" s="25"/>
      <c r="AN32" s="25"/>
      <c r="AO32" s="25"/>
      <c r="AP32" s="25"/>
      <c r="AQ32" s="25"/>
      <c r="AR32" s="25"/>
      <c r="AS32" s="25"/>
      <c r="AT32" s="25"/>
      <c r="AU32" s="25"/>
      <c r="AV32" s="25"/>
      <c r="AW32" s="25"/>
      <c r="AX32" s="25"/>
      <c r="AY32" s="25"/>
      <c r="AZ32" s="25"/>
      <c r="BA32" s="25"/>
      <c r="BB32" s="25"/>
    </row>
    <row r="33" spans="1:54" s="24" customFormat="1" ht="27" customHeight="1" x14ac:dyDescent="0.25">
      <c r="B33" s="81"/>
      <c r="C33" s="82" t="s">
        <v>12</v>
      </c>
      <c r="D33" s="83">
        <v>11.59658072</v>
      </c>
      <c r="E33" s="83">
        <v>11.084585240000001</v>
      </c>
      <c r="F33" s="83">
        <v>10.90762224</v>
      </c>
      <c r="G33" s="83">
        <v>10.76386454</v>
      </c>
      <c r="H33" s="83">
        <v>11.183862939999999</v>
      </c>
      <c r="I33" s="83">
        <v>12.58303282</v>
      </c>
      <c r="J33" s="83">
        <v>11.48782158</v>
      </c>
      <c r="K33" s="83">
        <v>11.912553149999999</v>
      </c>
      <c r="L33" s="83">
        <v>11.440029430000001</v>
      </c>
      <c r="M33" s="83">
        <v>11.055233980000001</v>
      </c>
      <c r="N33" s="83">
        <v>11.201612450000001</v>
      </c>
      <c r="O33" s="83">
        <v>11.763697649999999</v>
      </c>
      <c r="P33" s="83">
        <v>11.578454529999998</v>
      </c>
      <c r="Q33" s="83">
        <v>12.142069670000001</v>
      </c>
      <c r="R33" s="83">
        <v>11.35913715</v>
      </c>
      <c r="S33" s="83">
        <v>33.887563788474033</v>
      </c>
      <c r="AL33" s="25"/>
      <c r="AM33" s="25"/>
      <c r="AN33" s="25"/>
      <c r="AO33" s="25"/>
      <c r="AP33" s="25"/>
      <c r="AQ33" s="25"/>
      <c r="AR33" s="25"/>
      <c r="AS33" s="25"/>
      <c r="AT33" s="25"/>
      <c r="AU33" s="25"/>
      <c r="AV33" s="25"/>
      <c r="AW33" s="25"/>
      <c r="AX33" s="25"/>
      <c r="AY33" s="25"/>
      <c r="AZ33" s="25"/>
      <c r="BA33" s="25"/>
      <c r="BB33" s="25"/>
    </row>
    <row r="34" spans="1:54" s="18" customFormat="1" ht="36" customHeight="1" x14ac:dyDescent="0.2">
      <c r="A34" s="17"/>
      <c r="B34" s="191" t="s">
        <v>260</v>
      </c>
      <c r="C34" s="191"/>
      <c r="D34" s="80">
        <v>12.951945599999998</v>
      </c>
      <c r="E34" s="80">
        <v>12.3684946</v>
      </c>
      <c r="F34" s="80">
        <v>12.243343000000001</v>
      </c>
      <c r="G34" s="80">
        <v>11.543716399999999</v>
      </c>
      <c r="H34" s="80">
        <v>10.61425</v>
      </c>
      <c r="I34" s="80">
        <v>11.238697</v>
      </c>
      <c r="J34" s="80">
        <v>10.649247799999999</v>
      </c>
      <c r="K34" s="80">
        <v>9.8943513999999997</v>
      </c>
      <c r="L34" s="80">
        <v>9.7489544000000006</v>
      </c>
      <c r="M34" s="80">
        <v>9.703050300000001</v>
      </c>
      <c r="N34" s="80">
        <v>9.3627662999999988</v>
      </c>
      <c r="O34" s="80">
        <v>9.9409392000000008</v>
      </c>
      <c r="P34" s="80">
        <v>9.8892865000000008</v>
      </c>
      <c r="Q34" s="80">
        <v>10.074087729999999</v>
      </c>
      <c r="R34" s="80">
        <v>10.11268922</v>
      </c>
      <c r="S34" s="80">
        <v>100</v>
      </c>
      <c r="T34" s="17"/>
      <c r="Z34" s="20"/>
      <c r="AA34" s="19"/>
      <c r="AB34" s="19"/>
      <c r="AC34" s="19"/>
      <c r="AD34" s="19"/>
      <c r="AE34" s="19"/>
      <c r="AI34" s="14"/>
      <c r="AL34" s="21"/>
      <c r="AM34" s="21"/>
      <c r="AN34" s="21"/>
      <c r="AO34" s="21"/>
      <c r="AP34" s="21"/>
      <c r="AQ34" s="21"/>
      <c r="AR34" s="21"/>
      <c r="AS34" s="21"/>
      <c r="AT34" s="21"/>
      <c r="AU34" s="21"/>
      <c r="AV34" s="21"/>
      <c r="AW34" s="21"/>
      <c r="AX34" s="21"/>
      <c r="AY34" s="21"/>
      <c r="AZ34" s="21"/>
      <c r="BA34" s="21"/>
      <c r="BB34" s="21"/>
    </row>
    <row r="35" spans="1:54" s="115" customFormat="1" ht="22.5" customHeight="1" x14ac:dyDescent="0.25">
      <c r="B35" s="121"/>
      <c r="C35" s="81" t="s">
        <v>11</v>
      </c>
      <c r="D35" s="83">
        <v>1.6746688999999999</v>
      </c>
      <c r="E35" s="83">
        <v>1.6266171999999999</v>
      </c>
      <c r="F35" s="83">
        <v>1.4830063</v>
      </c>
      <c r="G35" s="83">
        <v>1.2663027999999998</v>
      </c>
      <c r="H35" s="83">
        <v>1.0693431</v>
      </c>
      <c r="I35" s="83">
        <v>1.1629671000000001</v>
      </c>
      <c r="J35" s="83">
        <v>1.1091394999999999</v>
      </c>
      <c r="K35" s="83">
        <v>1.008111</v>
      </c>
      <c r="L35" s="83">
        <v>0.87824360000000001</v>
      </c>
      <c r="M35" s="83">
        <v>0.77538030000000002</v>
      </c>
      <c r="N35" s="83">
        <v>0.8228203999999999</v>
      </c>
      <c r="O35" s="83">
        <v>0.81658169999999997</v>
      </c>
      <c r="P35" s="83">
        <v>0.82035060000000004</v>
      </c>
      <c r="Q35" s="83">
        <v>0.89583520999999999</v>
      </c>
      <c r="R35" s="83">
        <v>0.85181119000000005</v>
      </c>
      <c r="S35" s="83">
        <v>8.4231916107474341</v>
      </c>
      <c r="AL35" s="124"/>
      <c r="AM35" s="124"/>
      <c r="AN35" s="124"/>
      <c r="AO35" s="124"/>
      <c r="AP35" s="124"/>
      <c r="AQ35" s="124"/>
      <c r="AR35" s="124"/>
      <c r="AS35" s="124"/>
      <c r="AT35" s="124"/>
      <c r="AU35" s="124"/>
      <c r="AV35" s="124"/>
      <c r="AW35" s="124"/>
      <c r="AX35" s="124"/>
      <c r="AY35" s="124"/>
      <c r="AZ35" s="124"/>
      <c r="BA35" s="124"/>
      <c r="BB35" s="124"/>
    </row>
    <row r="36" spans="1:54" s="24" customFormat="1" ht="22.5" customHeight="1" x14ac:dyDescent="0.25">
      <c r="B36" s="81"/>
      <c r="C36" s="81" t="s">
        <v>20</v>
      </c>
      <c r="D36" s="83">
        <v>7.4810140000000001</v>
      </c>
      <c r="E36" s="83">
        <v>7.4465150000000007</v>
      </c>
      <c r="F36" s="83">
        <v>7.5333887000000006</v>
      </c>
      <c r="G36" s="83">
        <v>7.2558511000000001</v>
      </c>
      <c r="H36" s="83">
        <v>7.060778</v>
      </c>
      <c r="I36" s="83">
        <v>7.1774502</v>
      </c>
      <c r="J36" s="83">
        <v>6.9553237000000001</v>
      </c>
      <c r="K36" s="83">
        <v>6.6501222999999996</v>
      </c>
      <c r="L36" s="83">
        <v>6.4730276</v>
      </c>
      <c r="M36" s="83">
        <v>6.5722968000000002</v>
      </c>
      <c r="N36" s="83">
        <v>6.4902122000000002</v>
      </c>
      <c r="O36" s="83">
        <v>6.5963308999999999</v>
      </c>
      <c r="P36" s="83">
        <v>6.5137402</v>
      </c>
      <c r="Q36" s="83">
        <v>6.2638185700000006</v>
      </c>
      <c r="R36" s="83">
        <v>6.4285675499999995</v>
      </c>
      <c r="S36" s="83">
        <v>63.569317815938966</v>
      </c>
      <c r="AL36" s="25"/>
      <c r="AM36" s="25"/>
      <c r="AN36" s="25"/>
      <c r="AO36" s="25"/>
      <c r="AP36" s="25"/>
      <c r="AQ36" s="25"/>
      <c r="AR36" s="25"/>
      <c r="AS36" s="25"/>
      <c r="AT36" s="25"/>
      <c r="AU36" s="25"/>
      <c r="AV36" s="25"/>
      <c r="AW36" s="25"/>
      <c r="AX36" s="25"/>
      <c r="AY36" s="25"/>
      <c r="AZ36" s="25"/>
      <c r="BA36" s="25"/>
      <c r="BB36" s="25"/>
    </row>
    <row r="37" spans="1:54" s="24" customFormat="1" ht="27" customHeight="1" x14ac:dyDescent="0.25">
      <c r="B37" s="81"/>
      <c r="C37" s="82" t="s">
        <v>12</v>
      </c>
      <c r="D37" s="83">
        <v>1.0325280000000001</v>
      </c>
      <c r="E37" s="83">
        <v>0.60004309999999994</v>
      </c>
      <c r="F37" s="83">
        <v>0.53866349999999996</v>
      </c>
      <c r="G37" s="83">
        <v>0.43406169999999999</v>
      </c>
      <c r="H37" s="83">
        <v>0.62145849999999991</v>
      </c>
      <c r="I37" s="83">
        <v>0.67489390000000005</v>
      </c>
      <c r="J37" s="83">
        <v>0.5749974000000001</v>
      </c>
      <c r="K37" s="83">
        <v>0.38298130000000002</v>
      </c>
      <c r="L37" s="83">
        <v>0.32562389999999997</v>
      </c>
      <c r="M37" s="83">
        <v>0.38386979999999998</v>
      </c>
      <c r="N37" s="83">
        <v>0.2795879</v>
      </c>
      <c r="O37" s="83">
        <v>0.37325999999999998</v>
      </c>
      <c r="P37" s="83">
        <v>0.34261080000000005</v>
      </c>
      <c r="Q37" s="83">
        <v>0.60002191999999999</v>
      </c>
      <c r="R37" s="83">
        <v>0.5761404</v>
      </c>
      <c r="S37" s="83">
        <v>5.6972026675215082</v>
      </c>
      <c r="AL37" s="25"/>
      <c r="AM37" s="25"/>
      <c r="AN37" s="25"/>
      <c r="AO37" s="25"/>
      <c r="AP37" s="25"/>
      <c r="AQ37" s="25"/>
      <c r="AR37" s="25"/>
      <c r="AS37" s="25"/>
      <c r="AT37" s="25"/>
      <c r="AU37" s="25"/>
      <c r="AV37" s="25"/>
      <c r="AW37" s="25"/>
      <c r="AX37" s="25"/>
      <c r="AY37" s="25"/>
      <c r="AZ37" s="25"/>
      <c r="BA37" s="25"/>
      <c r="BB37" s="25"/>
    </row>
    <row r="38" spans="1:54" s="18" customFormat="1" ht="36" customHeight="1" x14ac:dyDescent="0.25">
      <c r="A38" s="17"/>
      <c r="B38" s="191" t="s">
        <v>261</v>
      </c>
      <c r="C38" s="191"/>
      <c r="D38" s="80">
        <v>0.54508268999999998</v>
      </c>
      <c r="E38" s="80">
        <v>0.55584789999999995</v>
      </c>
      <c r="F38" s="80">
        <v>0.56040610999999996</v>
      </c>
      <c r="G38" s="80">
        <v>0.49386602000000002</v>
      </c>
      <c r="H38" s="80">
        <v>0.57095818999999992</v>
      </c>
      <c r="I38" s="80">
        <v>0.67986455000000001</v>
      </c>
      <c r="J38" s="80">
        <v>0.66932891999999999</v>
      </c>
      <c r="K38" s="80">
        <v>0.69621875999999994</v>
      </c>
      <c r="L38" s="80">
        <v>0.59709177999999996</v>
      </c>
      <c r="M38" s="80">
        <v>0.62493416999999996</v>
      </c>
      <c r="N38" s="80">
        <v>0.67072045000000002</v>
      </c>
      <c r="O38" s="80">
        <v>0.55742206999999999</v>
      </c>
      <c r="P38" s="80">
        <v>0.79593155999999998</v>
      </c>
      <c r="Q38" s="80">
        <v>0.70328733999999993</v>
      </c>
      <c r="R38" s="80">
        <v>0.76115147000000005</v>
      </c>
      <c r="S38" s="80">
        <v>100</v>
      </c>
      <c r="T38" s="17"/>
      <c r="Y38" s="26"/>
      <c r="AA38" s="19"/>
      <c r="AB38" s="19"/>
      <c r="AC38" s="19"/>
      <c r="AD38" s="19"/>
      <c r="AE38" s="19"/>
      <c r="AI38" s="14"/>
      <c r="AL38" s="21"/>
      <c r="AM38" s="21"/>
      <c r="AN38" s="21"/>
      <c r="AO38" s="21"/>
      <c r="AP38" s="21"/>
      <c r="AQ38" s="21"/>
      <c r="AR38" s="21"/>
      <c r="AS38" s="21"/>
      <c r="AT38" s="21"/>
      <c r="AU38" s="21"/>
      <c r="AV38" s="21"/>
      <c r="AW38" s="21"/>
      <c r="AX38" s="21"/>
      <c r="AY38" s="21"/>
      <c r="AZ38" s="21"/>
      <c r="BA38" s="21"/>
      <c r="BB38" s="21"/>
    </row>
    <row r="39" spans="1:54" s="115" customFormat="1" ht="22.5" customHeight="1" x14ac:dyDescent="0.25">
      <c r="B39" s="121"/>
      <c r="C39" s="81" t="s">
        <v>11</v>
      </c>
      <c r="D39" s="83">
        <v>0.34142664</v>
      </c>
      <c r="E39" s="83">
        <v>0.35747707000000001</v>
      </c>
      <c r="F39" s="83">
        <v>0.36052669999999998</v>
      </c>
      <c r="G39" s="83">
        <v>0.29040352999999997</v>
      </c>
      <c r="H39" s="83">
        <v>0.28957928999999999</v>
      </c>
      <c r="I39" s="83">
        <v>0.32489598999999997</v>
      </c>
      <c r="J39" s="83">
        <v>0.33646945</v>
      </c>
      <c r="K39" s="83">
        <v>0.35098989000000003</v>
      </c>
      <c r="L39" s="83">
        <v>0.28110996999999999</v>
      </c>
      <c r="M39" s="83">
        <v>0.34037450999999996</v>
      </c>
      <c r="N39" s="83">
        <v>0.40335216000000002</v>
      </c>
      <c r="O39" s="83">
        <v>0.29007788000000001</v>
      </c>
      <c r="P39" s="83">
        <v>0.37301633000000001</v>
      </c>
      <c r="Q39" s="83">
        <v>0.32697041999999998</v>
      </c>
      <c r="R39" s="83">
        <v>0.42684149999999998</v>
      </c>
      <c r="S39" s="83">
        <v>56.078391335170117</v>
      </c>
      <c r="AL39" s="124"/>
      <c r="AM39" s="124"/>
      <c r="AN39" s="124"/>
      <c r="AO39" s="124"/>
      <c r="AP39" s="124"/>
      <c r="AQ39" s="124"/>
      <c r="AR39" s="124"/>
      <c r="AS39" s="124"/>
      <c r="AT39" s="124"/>
      <c r="AU39" s="124"/>
      <c r="AV39" s="124"/>
      <c r="AW39" s="124"/>
      <c r="AX39" s="124"/>
      <c r="AY39" s="124"/>
      <c r="AZ39" s="124"/>
      <c r="BA39" s="124"/>
      <c r="BB39" s="124"/>
    </row>
    <row r="40" spans="1:54" s="24" customFormat="1" ht="22.5" customHeight="1" x14ac:dyDescent="0.25">
      <c r="B40" s="81"/>
      <c r="C40" s="81" t="s">
        <v>20</v>
      </c>
      <c r="D40" s="83">
        <v>1.5369899999999999E-2</v>
      </c>
      <c r="E40" s="83">
        <v>2.2578549999999999E-2</v>
      </c>
      <c r="F40" s="83">
        <v>2.33382E-2</v>
      </c>
      <c r="G40" s="83">
        <v>2.4051619999999999E-2</v>
      </c>
      <c r="H40" s="83">
        <v>2.079638E-2</v>
      </c>
      <c r="I40" s="83">
        <v>3.1906150000000001E-2</v>
      </c>
      <c r="J40" s="83">
        <v>4.2792110000000001E-2</v>
      </c>
      <c r="K40" s="83">
        <v>5.2966630000000001E-2</v>
      </c>
      <c r="L40" s="83">
        <v>5.2772809999999996E-2</v>
      </c>
      <c r="M40" s="83">
        <v>5.06145E-2</v>
      </c>
      <c r="N40" s="83">
        <v>3.439449E-2</v>
      </c>
      <c r="O40" s="83">
        <v>3.2770470000000003E-2</v>
      </c>
      <c r="P40" s="83">
        <v>1.82376E-2</v>
      </c>
      <c r="Q40" s="83">
        <v>1.121398E-2</v>
      </c>
      <c r="R40" s="83">
        <v>7.6789900000000001E-3</v>
      </c>
      <c r="S40" s="83">
        <v>1.0088648978106816</v>
      </c>
      <c r="AL40" s="25"/>
      <c r="AM40" s="25"/>
      <c r="AN40" s="25"/>
      <c r="AO40" s="25"/>
      <c r="AP40" s="25"/>
      <c r="AQ40" s="25"/>
      <c r="AR40" s="25"/>
      <c r="AS40" s="25"/>
      <c r="AT40" s="25"/>
      <c r="AU40" s="25"/>
      <c r="AV40" s="25"/>
      <c r="AW40" s="25"/>
      <c r="AX40" s="25"/>
      <c r="AY40" s="25"/>
      <c r="AZ40" s="25"/>
      <c r="BA40" s="25"/>
      <c r="BB40" s="25"/>
    </row>
    <row r="41" spans="1:54" s="24" customFormat="1" ht="27" customHeight="1" x14ac:dyDescent="0.25">
      <c r="B41" s="81"/>
      <c r="C41" s="82" t="s">
        <v>12</v>
      </c>
      <c r="D41" s="83">
        <v>0.16614490000000001</v>
      </c>
      <c r="E41" s="83">
        <v>0.15321374000000001</v>
      </c>
      <c r="F41" s="83">
        <v>0.15320300000000001</v>
      </c>
      <c r="G41" s="83">
        <v>0.15535925</v>
      </c>
      <c r="H41" s="83">
        <v>0.13154606000000002</v>
      </c>
      <c r="I41" s="83">
        <v>0.19096315</v>
      </c>
      <c r="J41" s="83">
        <v>0.16932094999999997</v>
      </c>
      <c r="K41" s="83">
        <v>0.17237796</v>
      </c>
      <c r="L41" s="83">
        <v>0.14504615000000001</v>
      </c>
      <c r="M41" s="83">
        <v>0.13471495000000003</v>
      </c>
      <c r="N41" s="83">
        <v>0.12697778000000001</v>
      </c>
      <c r="O41" s="83">
        <v>0.13078266000000002</v>
      </c>
      <c r="P41" s="83">
        <v>0.11428050999999999</v>
      </c>
      <c r="Q41" s="83">
        <v>0.11003864999999999</v>
      </c>
      <c r="R41" s="83">
        <v>0.1202748</v>
      </c>
      <c r="S41" s="83">
        <v>15.801690562326575</v>
      </c>
      <c r="AL41" s="25"/>
      <c r="AM41" s="25"/>
      <c r="AN41" s="25"/>
      <c r="AO41" s="25"/>
      <c r="AP41" s="25"/>
      <c r="AQ41" s="25"/>
      <c r="AR41" s="25"/>
      <c r="AS41" s="25"/>
      <c r="AT41" s="25"/>
      <c r="AU41" s="25"/>
      <c r="AV41" s="25"/>
      <c r="AW41" s="25"/>
      <c r="AX41" s="25"/>
      <c r="AY41" s="25"/>
      <c r="AZ41" s="25"/>
      <c r="BA41" s="25"/>
      <c r="BB41" s="25"/>
    </row>
    <row r="42" spans="1:54" s="18" customFormat="1" ht="36" customHeight="1" x14ac:dyDescent="0.25">
      <c r="A42" s="17"/>
      <c r="B42" s="191" t="s">
        <v>262</v>
      </c>
      <c r="C42" s="191"/>
      <c r="D42" s="80">
        <v>12.951945599999998</v>
      </c>
      <c r="E42" s="80">
        <v>12.3684946</v>
      </c>
      <c r="F42" s="80">
        <v>12.243343000000001</v>
      </c>
      <c r="G42" s="80">
        <v>11.543716399999999</v>
      </c>
      <c r="H42" s="80">
        <v>10.61425</v>
      </c>
      <c r="I42" s="80">
        <v>11.238697</v>
      </c>
      <c r="J42" s="80">
        <v>10.649247799999999</v>
      </c>
      <c r="K42" s="80">
        <v>9.8943513999999997</v>
      </c>
      <c r="L42" s="80">
        <v>9.7489544000000006</v>
      </c>
      <c r="M42" s="80">
        <v>9.703050300000001</v>
      </c>
      <c r="N42" s="80">
        <v>9.3627662999999988</v>
      </c>
      <c r="O42" s="80">
        <v>9.9409392000000008</v>
      </c>
      <c r="P42" s="80">
        <v>9.8892865000000008</v>
      </c>
      <c r="Q42" s="80">
        <v>10.074087729999999</v>
      </c>
      <c r="R42" s="80">
        <v>10.11268922</v>
      </c>
      <c r="S42" s="80">
        <v>100</v>
      </c>
      <c r="T42" s="17"/>
      <c r="AA42" s="19"/>
      <c r="AB42" s="19"/>
      <c r="AC42" s="19"/>
      <c r="AD42" s="19"/>
      <c r="AE42" s="19"/>
      <c r="AI42" s="14"/>
      <c r="AL42" s="21"/>
      <c r="AM42" s="21"/>
      <c r="AN42" s="21"/>
      <c r="AO42" s="21"/>
      <c r="AP42" s="21"/>
      <c r="AQ42" s="21"/>
      <c r="AR42" s="21"/>
      <c r="AS42" s="21"/>
      <c r="AT42" s="21"/>
      <c r="AU42" s="21"/>
      <c r="AV42" s="21"/>
      <c r="AW42" s="21"/>
      <c r="AX42" s="21"/>
      <c r="AY42" s="21"/>
      <c r="AZ42" s="21"/>
      <c r="BA42" s="21"/>
      <c r="BB42" s="21"/>
    </row>
    <row r="43" spans="1:54" s="115" customFormat="1" ht="22.5" customHeight="1" x14ac:dyDescent="0.25">
      <c r="B43" s="121"/>
      <c r="C43" s="81" t="s">
        <v>13</v>
      </c>
      <c r="D43" s="83">
        <v>4.0585757999999998</v>
      </c>
      <c r="E43" s="83">
        <v>3.9314169000000003</v>
      </c>
      <c r="F43" s="83">
        <v>3.8399886000000003</v>
      </c>
      <c r="G43" s="83">
        <v>3.5341767000000002</v>
      </c>
      <c r="H43" s="83">
        <v>3.4921406999999998</v>
      </c>
      <c r="I43" s="83">
        <v>3.2535864000000001</v>
      </c>
      <c r="J43" s="83">
        <v>2.9961158999999999</v>
      </c>
      <c r="K43" s="83">
        <v>2.7207800999999998</v>
      </c>
      <c r="L43" s="83">
        <v>2.6083338</v>
      </c>
      <c r="M43" s="83">
        <v>2.7932921999999998</v>
      </c>
      <c r="N43" s="83">
        <v>2.5169055</v>
      </c>
      <c r="O43" s="83">
        <v>2.5127019000000002</v>
      </c>
      <c r="P43" s="83">
        <v>2.4097136999999997</v>
      </c>
      <c r="Q43" s="83">
        <v>2.1308627900000001</v>
      </c>
      <c r="R43" s="83">
        <v>2.1371508399999999</v>
      </c>
      <c r="S43" s="83">
        <v>21.133358234457837</v>
      </c>
      <c r="AL43" s="124"/>
      <c r="AM43" s="124"/>
      <c r="AN43" s="124"/>
      <c r="AO43" s="124"/>
      <c r="AP43" s="124"/>
      <c r="AQ43" s="124"/>
      <c r="AR43" s="124"/>
      <c r="AS43" s="124"/>
      <c r="AT43" s="124"/>
      <c r="AU43" s="124"/>
      <c r="AV43" s="124"/>
      <c r="AW43" s="124"/>
      <c r="AX43" s="124"/>
      <c r="AY43" s="124"/>
      <c r="AZ43" s="124"/>
      <c r="BA43" s="124"/>
      <c r="BB43" s="124"/>
    </row>
    <row r="44" spans="1:54" s="24" customFormat="1" ht="22.5" customHeight="1" x14ac:dyDescent="0.25">
      <c r="B44" s="81"/>
      <c r="C44" s="81" t="s">
        <v>2</v>
      </c>
      <c r="D44" s="83">
        <v>4.8076875000000001</v>
      </c>
      <c r="E44" s="83">
        <v>4.4708950000000005</v>
      </c>
      <c r="F44" s="83">
        <v>4.4688599999999994</v>
      </c>
      <c r="G44" s="83">
        <v>4.3518474999999999</v>
      </c>
      <c r="H44" s="83">
        <v>4.3213225</v>
      </c>
      <c r="I44" s="83">
        <v>4.7334100000000001</v>
      </c>
      <c r="J44" s="83">
        <v>4.6703250000000001</v>
      </c>
      <c r="K44" s="83">
        <v>4.4434224999999996</v>
      </c>
      <c r="L44" s="83">
        <v>4.2897799999999995</v>
      </c>
      <c r="M44" s="83">
        <v>4.247045</v>
      </c>
      <c r="N44" s="83">
        <v>4.4261249999999999</v>
      </c>
      <c r="O44" s="83">
        <v>4.5940124999999998</v>
      </c>
      <c r="P44" s="83">
        <v>4.5655225000000002</v>
      </c>
      <c r="Q44" s="83">
        <v>4.9383680000000005</v>
      </c>
      <c r="R44" s="83">
        <v>5.0712232100000003</v>
      </c>
      <c r="S44" s="83">
        <v>50.147128025753773</v>
      </c>
      <c r="AL44" s="25"/>
      <c r="AM44" s="25"/>
      <c r="AN44" s="25"/>
      <c r="AO44" s="25"/>
      <c r="AP44" s="25"/>
      <c r="AQ44" s="25"/>
      <c r="AR44" s="25"/>
      <c r="AS44" s="25"/>
      <c r="AT44" s="25"/>
      <c r="AU44" s="25"/>
      <c r="AV44" s="25"/>
      <c r="AW44" s="25"/>
      <c r="AX44" s="25"/>
      <c r="AY44" s="25"/>
      <c r="AZ44" s="25"/>
      <c r="BA44" s="25"/>
      <c r="BB44" s="25"/>
    </row>
    <row r="45" spans="1:54" s="24" customFormat="1" ht="22.5" customHeight="1" x14ac:dyDescent="0.25">
      <c r="B45" s="81"/>
      <c r="C45" s="81" t="s">
        <v>14</v>
      </c>
      <c r="D45" s="83">
        <v>0.98501739999999993</v>
      </c>
      <c r="E45" s="83">
        <v>0.96017700000000006</v>
      </c>
      <c r="F45" s="83">
        <v>0.82164400000000004</v>
      </c>
      <c r="G45" s="83">
        <v>0.73947960000000001</v>
      </c>
      <c r="H45" s="83">
        <v>0.74043499999999995</v>
      </c>
      <c r="I45" s="83">
        <v>0.78724959999999999</v>
      </c>
      <c r="J45" s="83">
        <v>0.63343020000000005</v>
      </c>
      <c r="K45" s="83">
        <v>0.52164840000000001</v>
      </c>
      <c r="L45" s="83">
        <v>0.4691014</v>
      </c>
      <c r="M45" s="83">
        <v>0.36591820000000003</v>
      </c>
      <c r="N45" s="83">
        <v>0.2512702</v>
      </c>
      <c r="O45" s="83">
        <v>0.2235636</v>
      </c>
      <c r="P45" s="83">
        <v>0.2187866</v>
      </c>
      <c r="Q45" s="83">
        <v>0.24830103000000001</v>
      </c>
      <c r="R45" s="83">
        <v>0.22256250999999999</v>
      </c>
      <c r="S45" s="83">
        <v>2.2008241839355169</v>
      </c>
      <c r="AL45" s="25"/>
      <c r="AM45" s="25"/>
      <c r="AN45" s="25"/>
      <c r="AO45" s="25"/>
      <c r="AP45" s="25"/>
      <c r="AQ45" s="25"/>
      <c r="AR45" s="25"/>
      <c r="AS45" s="25"/>
      <c r="AT45" s="25"/>
      <c r="AU45" s="25"/>
      <c r="AV45" s="25"/>
      <c r="AW45" s="25"/>
      <c r="AX45" s="25"/>
      <c r="AY45" s="25"/>
      <c r="AZ45" s="25"/>
      <c r="BA45" s="25"/>
      <c r="BB45" s="25"/>
    </row>
    <row r="46" spans="1:54" s="24" customFormat="1" ht="22.5" customHeight="1" x14ac:dyDescent="0.25">
      <c r="B46" s="81"/>
      <c r="C46" s="81" t="s">
        <v>15</v>
      </c>
      <c r="D46" s="83">
        <v>0.21567</v>
      </c>
      <c r="E46" s="83">
        <v>0.2054</v>
      </c>
      <c r="F46" s="83">
        <v>0.28447899999999998</v>
      </c>
      <c r="G46" s="83">
        <v>0.207454</v>
      </c>
      <c r="H46" s="83">
        <v>0.14172599999999999</v>
      </c>
      <c r="I46" s="83">
        <v>0.15096899999999999</v>
      </c>
      <c r="J46" s="83">
        <v>0.16842799999999999</v>
      </c>
      <c r="K46" s="83">
        <v>0.16534700000000002</v>
      </c>
      <c r="L46" s="83">
        <v>9.9618999999999999E-2</v>
      </c>
      <c r="M46" s="83">
        <v>8.9348999999999998E-2</v>
      </c>
      <c r="N46" s="83">
        <v>0.13042899999999999</v>
      </c>
      <c r="O46" s="83">
        <v>0.176644</v>
      </c>
      <c r="P46" s="83">
        <v>0.181779</v>
      </c>
      <c r="Q46" s="83">
        <v>0.18163957</v>
      </c>
      <c r="R46" s="83">
        <v>0.17557929999999999</v>
      </c>
      <c r="S46" s="83">
        <v>1.7362275867506585</v>
      </c>
      <c r="AL46" s="25"/>
      <c r="AM46" s="25"/>
      <c r="AN46" s="25"/>
      <c r="AO46" s="25"/>
      <c r="AP46" s="25"/>
      <c r="AQ46" s="25"/>
      <c r="AR46" s="25"/>
      <c r="AS46" s="25"/>
      <c r="AT46" s="25"/>
      <c r="AU46" s="25"/>
      <c r="AV46" s="25"/>
      <c r="AW46" s="25"/>
      <c r="AX46" s="25"/>
      <c r="AY46" s="25"/>
      <c r="AZ46" s="25"/>
      <c r="BA46" s="25"/>
      <c r="BB46" s="25"/>
    </row>
    <row r="47" spans="1:54" s="24" customFormat="1" ht="27" customHeight="1" x14ac:dyDescent="0.25">
      <c r="B47" s="81"/>
      <c r="C47" s="82" t="s">
        <v>16</v>
      </c>
      <c r="D47" s="83">
        <v>0.99542219999999992</v>
      </c>
      <c r="E47" s="83">
        <v>1.0261857999999999</v>
      </c>
      <c r="F47" s="83">
        <v>1.0789233999999999</v>
      </c>
      <c r="G47" s="83">
        <v>0.98773129999999998</v>
      </c>
      <c r="H47" s="83">
        <v>0.58121230000000002</v>
      </c>
      <c r="I47" s="83">
        <v>0.86797299999999999</v>
      </c>
      <c r="J47" s="83">
        <v>0.9921260999999999</v>
      </c>
      <c r="K47" s="83">
        <v>0.85149249999999999</v>
      </c>
      <c r="L47" s="83">
        <v>1.0954039</v>
      </c>
      <c r="M47" s="83">
        <v>1.0250870999999999</v>
      </c>
      <c r="N47" s="83">
        <v>1.0020144</v>
      </c>
      <c r="O47" s="83">
        <v>1.2316427000000001</v>
      </c>
      <c r="P47" s="83">
        <v>1.0954039</v>
      </c>
      <c r="Q47" s="83">
        <v>1.16355509</v>
      </c>
      <c r="R47" s="83">
        <v>1.0259703199999999</v>
      </c>
      <c r="S47" s="83">
        <v>10.14537575199013</v>
      </c>
      <c r="AL47" s="25"/>
      <c r="AM47" s="25"/>
      <c r="AN47" s="25"/>
      <c r="AO47" s="25"/>
      <c r="AP47" s="25"/>
      <c r="AQ47" s="25"/>
      <c r="AR47" s="25"/>
      <c r="AS47" s="25"/>
      <c r="AT47" s="25"/>
      <c r="AU47" s="25"/>
      <c r="AV47" s="25"/>
      <c r="AW47" s="25"/>
      <c r="AX47" s="25"/>
      <c r="AY47" s="25"/>
      <c r="AZ47" s="25"/>
      <c r="BA47" s="25"/>
      <c r="BB47" s="25"/>
    </row>
    <row r="48" spans="1:54" s="18" customFormat="1" ht="36" customHeight="1" x14ac:dyDescent="0.25">
      <c r="A48" s="17"/>
      <c r="B48" s="191" t="s">
        <v>263</v>
      </c>
      <c r="C48" s="191"/>
      <c r="D48" s="80">
        <v>28.837102290000001</v>
      </c>
      <c r="E48" s="80">
        <v>28.201014680000004</v>
      </c>
      <c r="F48" s="80">
        <v>27.022658109999998</v>
      </c>
      <c r="G48" s="80">
        <v>29.980072800000002</v>
      </c>
      <c r="H48" s="80">
        <v>28.051861209999998</v>
      </c>
      <c r="I48" s="80">
        <v>29.7330133</v>
      </c>
      <c r="J48" s="80">
        <v>28.69548966</v>
      </c>
      <c r="K48" s="80">
        <v>28.901044290000002</v>
      </c>
      <c r="L48" s="80">
        <v>25.30467763</v>
      </c>
      <c r="M48" s="80">
        <v>27.846366549999999</v>
      </c>
      <c r="N48" s="80">
        <v>29.076953019999998</v>
      </c>
      <c r="O48" s="80">
        <v>31.71139737</v>
      </c>
      <c r="P48" s="80">
        <v>30.48533544</v>
      </c>
      <c r="Q48" s="80">
        <v>29.985677509999999</v>
      </c>
      <c r="R48" s="80">
        <v>26.251922920000002</v>
      </c>
      <c r="S48" s="80">
        <v>100</v>
      </c>
      <c r="T48" s="17"/>
      <c r="AA48" s="19"/>
      <c r="AB48" s="19"/>
      <c r="AC48" s="19"/>
      <c r="AD48" s="19"/>
      <c r="AE48" s="19"/>
      <c r="AI48" s="14"/>
      <c r="AL48" s="21"/>
      <c r="AM48" s="21"/>
      <c r="AN48" s="21"/>
      <c r="AO48" s="21"/>
      <c r="AP48" s="21"/>
      <c r="AQ48" s="21"/>
      <c r="AR48" s="21"/>
      <c r="AS48" s="21"/>
      <c r="AT48" s="21"/>
      <c r="AU48" s="21"/>
      <c r="AV48" s="21"/>
      <c r="AW48" s="21"/>
      <c r="AX48" s="21"/>
      <c r="AY48" s="21"/>
      <c r="AZ48" s="21"/>
      <c r="BA48" s="21"/>
      <c r="BB48" s="21"/>
    </row>
    <row r="49" spans="1:54" s="115" customFormat="1" ht="22.5" customHeight="1" x14ac:dyDescent="0.25">
      <c r="B49" s="121"/>
      <c r="C49" s="81" t="s">
        <v>4</v>
      </c>
      <c r="D49" s="83">
        <v>27.9947169</v>
      </c>
      <c r="E49" s="83">
        <v>27.319410100000002</v>
      </c>
      <c r="F49" s="83">
        <v>26.1123859</v>
      </c>
      <c r="G49" s="83">
        <v>29.153783400000002</v>
      </c>
      <c r="H49" s="83">
        <v>26.962663499999998</v>
      </c>
      <c r="I49" s="83">
        <v>28.2675047</v>
      </c>
      <c r="J49" s="83">
        <v>27.537180199999998</v>
      </c>
      <c r="K49" s="83">
        <v>27.8947334</v>
      </c>
      <c r="L49" s="83">
        <v>24.3496633</v>
      </c>
      <c r="M49" s="83">
        <v>27.0525485</v>
      </c>
      <c r="N49" s="83">
        <v>28.353557599999998</v>
      </c>
      <c r="O49" s="83">
        <v>30.8934031</v>
      </c>
      <c r="P49" s="83">
        <v>29.542570399999999</v>
      </c>
      <c r="Q49" s="83">
        <v>28.972651109999997</v>
      </c>
      <c r="R49" s="83">
        <v>25.209953800000001</v>
      </c>
      <c r="S49" s="83">
        <v>96.030884582530234</v>
      </c>
      <c r="AL49" s="124"/>
      <c r="AM49" s="124"/>
      <c r="AN49" s="124"/>
      <c r="AO49" s="124"/>
      <c r="AP49" s="124"/>
      <c r="AQ49" s="124"/>
      <c r="AR49" s="124"/>
      <c r="AS49" s="124"/>
      <c r="AT49" s="124"/>
      <c r="AU49" s="124"/>
      <c r="AV49" s="124"/>
      <c r="AW49" s="124"/>
      <c r="AX49" s="124"/>
      <c r="AY49" s="124"/>
      <c r="AZ49" s="124"/>
      <c r="BA49" s="124"/>
      <c r="BB49" s="124"/>
    </row>
    <row r="50" spans="1:54" s="24" customFormat="1" ht="22.5" customHeight="1" x14ac:dyDescent="0.25">
      <c r="B50" s="81"/>
      <c r="C50" s="81" t="s">
        <v>0</v>
      </c>
      <c r="D50" s="83">
        <v>0.84238539000000001</v>
      </c>
      <c r="E50" s="83">
        <v>0.88160458000000008</v>
      </c>
      <c r="F50" s="83">
        <v>0.91027221000000003</v>
      </c>
      <c r="G50" s="83">
        <v>0.82628939999999995</v>
      </c>
      <c r="H50" s="83">
        <v>1.0891977099999999</v>
      </c>
      <c r="I50" s="83">
        <v>1.4655085999999999</v>
      </c>
      <c r="J50" s="83">
        <v>1.1583094599999999</v>
      </c>
      <c r="K50" s="83">
        <v>1.00631089</v>
      </c>
      <c r="L50" s="83">
        <v>0.95501433000000002</v>
      </c>
      <c r="M50" s="83">
        <v>0.79381804999999994</v>
      </c>
      <c r="N50" s="83">
        <v>0.7233954199999999</v>
      </c>
      <c r="O50" s="83">
        <v>0.81799427000000002</v>
      </c>
      <c r="P50" s="83">
        <v>0.94276504000000005</v>
      </c>
      <c r="Q50" s="83">
        <v>1.0130264</v>
      </c>
      <c r="R50" s="83">
        <v>1.0419691200000001</v>
      </c>
      <c r="S50" s="83">
        <v>3.9691154174697694</v>
      </c>
      <c r="W50" s="49"/>
      <c r="AL50" s="25"/>
      <c r="AM50" s="25"/>
      <c r="AN50" s="25"/>
      <c r="AO50" s="25"/>
      <c r="AP50" s="25"/>
      <c r="AQ50" s="25"/>
      <c r="AR50" s="25"/>
      <c r="AS50" s="25"/>
      <c r="AT50" s="25"/>
      <c r="AU50" s="25"/>
      <c r="AV50" s="25"/>
      <c r="AW50" s="25"/>
      <c r="AX50" s="25"/>
      <c r="AY50" s="25"/>
      <c r="AZ50" s="25"/>
      <c r="BA50" s="25"/>
      <c r="BB50" s="25"/>
    </row>
    <row r="51" spans="1:54" s="24" customFormat="1" ht="22.5" customHeight="1" x14ac:dyDescent="0.25">
      <c r="B51" s="81"/>
      <c r="C51" s="81" t="s">
        <v>13</v>
      </c>
      <c r="D51" s="83">
        <v>1.8800600999999999</v>
      </c>
      <c r="E51" s="83">
        <v>1.8222606000000001</v>
      </c>
      <c r="F51" s="83">
        <v>1.975692</v>
      </c>
      <c r="G51" s="83">
        <v>1.7266287</v>
      </c>
      <c r="H51" s="83">
        <v>1.7014071</v>
      </c>
      <c r="I51" s="83">
        <v>1.9525722000000001</v>
      </c>
      <c r="J51" s="83">
        <v>1.5626883</v>
      </c>
      <c r="K51" s="83">
        <v>1.2369093</v>
      </c>
      <c r="L51" s="83">
        <v>1.3073196</v>
      </c>
      <c r="M51" s="83">
        <v>1.9073834999999999</v>
      </c>
      <c r="N51" s="83">
        <v>1.7833773000000002</v>
      </c>
      <c r="O51" s="83">
        <v>1.9725393</v>
      </c>
      <c r="P51" s="83">
        <v>1.5805536</v>
      </c>
      <c r="Q51" s="83">
        <v>0.78233015000000006</v>
      </c>
      <c r="R51" s="83">
        <v>0.62348892</v>
      </c>
      <c r="S51" s="83">
        <v>2.3750219056334174</v>
      </c>
      <c r="AL51" s="25"/>
      <c r="AM51" s="25"/>
      <c r="AN51" s="25"/>
      <c r="AO51" s="25"/>
      <c r="AP51" s="25"/>
      <c r="AQ51" s="25"/>
      <c r="AR51" s="25"/>
      <c r="AS51" s="25"/>
      <c r="AT51" s="25"/>
      <c r="AU51" s="25"/>
      <c r="AV51" s="25"/>
      <c r="AW51" s="25"/>
      <c r="AX51" s="25"/>
      <c r="AY51" s="25"/>
      <c r="AZ51" s="25"/>
      <c r="BA51" s="25"/>
      <c r="BB51" s="25"/>
    </row>
    <row r="52" spans="1:54" s="24" customFormat="1" ht="22.5" customHeight="1" x14ac:dyDescent="0.25">
      <c r="B52" s="81"/>
      <c r="C52" s="81" t="s">
        <v>2</v>
      </c>
      <c r="D52" s="83">
        <v>1.8996724999999999</v>
      </c>
      <c r="E52" s="83">
        <v>1.8671125</v>
      </c>
      <c r="F52" s="83">
        <v>1.8711825</v>
      </c>
      <c r="G52" s="83">
        <v>1.7938525000000001</v>
      </c>
      <c r="H52" s="83">
        <v>2.0268600000000001</v>
      </c>
      <c r="I52" s="83">
        <v>2.1754150000000001</v>
      </c>
      <c r="J52" s="83">
        <v>2.2364649999999999</v>
      </c>
      <c r="K52" s="83">
        <v>2.1164000000000001</v>
      </c>
      <c r="L52" s="83">
        <v>2.2028874999999997</v>
      </c>
      <c r="M52" s="83">
        <v>2.4420000000000002</v>
      </c>
      <c r="N52" s="83">
        <v>2.6231149999999999</v>
      </c>
      <c r="O52" s="83">
        <v>3.1430574999999998</v>
      </c>
      <c r="P52" s="83">
        <v>2.960925</v>
      </c>
      <c r="Q52" s="83">
        <v>3.09384975</v>
      </c>
      <c r="R52" s="83">
        <v>3.6309412499999998</v>
      </c>
      <c r="S52" s="83">
        <v>13.831143954920616</v>
      </c>
      <c r="AL52" s="25"/>
      <c r="AM52" s="25"/>
      <c r="AN52" s="25"/>
      <c r="AO52" s="25"/>
      <c r="AP52" s="25"/>
      <c r="AQ52" s="25"/>
      <c r="AR52" s="25"/>
      <c r="AS52" s="25"/>
      <c r="AT52" s="25"/>
      <c r="AU52" s="25"/>
      <c r="AV52" s="25"/>
      <c r="AW52" s="25"/>
      <c r="AX52" s="25"/>
      <c r="AY52" s="25"/>
      <c r="AZ52" s="25"/>
      <c r="BA52" s="25"/>
      <c r="BB52" s="25"/>
    </row>
    <row r="53" spans="1:54" s="24" customFormat="1" ht="22.5" customHeight="1" x14ac:dyDescent="0.25">
      <c r="B53" s="81"/>
      <c r="C53" s="81" t="s">
        <v>14</v>
      </c>
      <c r="D53" s="83">
        <v>0.51496059999999999</v>
      </c>
      <c r="E53" s="83">
        <v>0.60858979999999996</v>
      </c>
      <c r="F53" s="83">
        <v>0.87896799999999997</v>
      </c>
      <c r="G53" s="83">
        <v>1.0146348000000001</v>
      </c>
      <c r="H53" s="83">
        <v>1.184696</v>
      </c>
      <c r="I53" s="83">
        <v>1.0012592</v>
      </c>
      <c r="J53" s="83">
        <v>1.1684542</v>
      </c>
      <c r="K53" s="83">
        <v>0.74807820000000003</v>
      </c>
      <c r="L53" s="83">
        <v>0.72705940000000002</v>
      </c>
      <c r="M53" s="83">
        <v>0.3716506</v>
      </c>
      <c r="N53" s="83">
        <v>0.65827059999999993</v>
      </c>
      <c r="O53" s="83">
        <v>1.9652578000000001</v>
      </c>
      <c r="P53" s="83">
        <v>1.5066657999999999</v>
      </c>
      <c r="Q53" s="83">
        <v>1.7173270700000001</v>
      </c>
      <c r="R53" s="83">
        <v>0.80153470999999998</v>
      </c>
      <c r="S53" s="83">
        <v>3.053241899431876</v>
      </c>
      <c r="AL53" s="25"/>
      <c r="AM53" s="25"/>
      <c r="AN53" s="25"/>
      <c r="AO53" s="25"/>
      <c r="AP53" s="25"/>
      <c r="AQ53" s="25"/>
      <c r="AR53" s="25"/>
      <c r="AS53" s="25"/>
      <c r="AT53" s="25"/>
      <c r="AU53" s="25"/>
      <c r="AV53" s="25"/>
      <c r="AW53" s="25"/>
      <c r="AX53" s="25"/>
      <c r="AY53" s="25"/>
      <c r="AZ53" s="25"/>
      <c r="BA53" s="25"/>
      <c r="BB53" s="25"/>
    </row>
    <row r="54" spans="1:54" s="24" customFormat="1" ht="22.5" customHeight="1" x14ac:dyDescent="0.25">
      <c r="B54" s="81"/>
      <c r="C54" s="81" t="s">
        <v>15</v>
      </c>
      <c r="D54" s="83">
        <v>0.840086</v>
      </c>
      <c r="E54" s="83">
        <v>0.859599</v>
      </c>
      <c r="F54" s="83">
        <v>0.827762</v>
      </c>
      <c r="G54" s="83">
        <v>0.91505700000000001</v>
      </c>
      <c r="H54" s="83">
        <v>0.73635899999999999</v>
      </c>
      <c r="I54" s="83">
        <v>0.69014399999999998</v>
      </c>
      <c r="J54" s="83">
        <v>0.84111300000000011</v>
      </c>
      <c r="K54" s="83">
        <v>0.67063099999999998</v>
      </c>
      <c r="L54" s="83">
        <v>0.56998499999999996</v>
      </c>
      <c r="M54" s="83">
        <v>0.89554400000000001</v>
      </c>
      <c r="N54" s="83">
        <v>0.810303</v>
      </c>
      <c r="O54" s="83">
        <v>0.97770399999999991</v>
      </c>
      <c r="P54" s="83">
        <v>0.97154200000000002</v>
      </c>
      <c r="Q54" s="83">
        <v>1.11291012</v>
      </c>
      <c r="R54" s="83">
        <v>1.0583557000000001</v>
      </c>
      <c r="S54" s="83">
        <v>4.0315359115796161</v>
      </c>
      <c r="AL54" s="25"/>
      <c r="AM54" s="25"/>
      <c r="AN54" s="25"/>
      <c r="AO54" s="25"/>
      <c r="AP54" s="25"/>
      <c r="AQ54" s="25"/>
      <c r="AR54" s="25"/>
      <c r="AS54" s="25"/>
      <c r="AT54" s="25"/>
      <c r="AU54" s="25"/>
      <c r="AV54" s="25"/>
      <c r="AW54" s="25"/>
      <c r="AX54" s="25"/>
      <c r="AY54" s="25"/>
      <c r="AZ54" s="25"/>
      <c r="BA54" s="25"/>
      <c r="BB54" s="25"/>
    </row>
    <row r="55" spans="1:54" s="24" customFormat="1" ht="27" customHeight="1" x14ac:dyDescent="0.25">
      <c r="B55" s="81"/>
      <c r="C55" s="82" t="s">
        <v>16</v>
      </c>
      <c r="D55" s="83">
        <v>0.9295002</v>
      </c>
      <c r="E55" s="83">
        <v>1.1657207000000001</v>
      </c>
      <c r="F55" s="83">
        <v>1.0624429</v>
      </c>
      <c r="G55" s="83">
        <v>1.010804</v>
      </c>
      <c r="H55" s="83">
        <v>0.83940680000000001</v>
      </c>
      <c r="I55" s="83">
        <v>0.99432349999999992</v>
      </c>
      <c r="J55" s="83">
        <v>1.3052556</v>
      </c>
      <c r="K55" s="83">
        <v>0.8998353</v>
      </c>
      <c r="L55" s="83">
        <v>1.1261675</v>
      </c>
      <c r="M55" s="83">
        <v>1.2085699999999999</v>
      </c>
      <c r="N55" s="83">
        <v>1.0833181999999999</v>
      </c>
      <c r="O55" s="83">
        <v>1.4546787999999999</v>
      </c>
      <c r="P55" s="83">
        <v>1.3349205</v>
      </c>
      <c r="Q55" s="83">
        <v>1.23255772</v>
      </c>
      <c r="R55" s="83">
        <v>1.3557035399999999</v>
      </c>
      <c r="S55" s="83">
        <v>5.1642066150025094</v>
      </c>
      <c r="AL55" s="25"/>
      <c r="AM55" s="25"/>
      <c r="AN55" s="25"/>
      <c r="AO55" s="25"/>
      <c r="AP55" s="25"/>
      <c r="AQ55" s="25"/>
      <c r="AR55" s="25"/>
      <c r="AS55" s="25"/>
      <c r="AT55" s="25"/>
      <c r="AU55" s="25"/>
      <c r="AV55" s="25"/>
      <c r="AW55" s="25"/>
      <c r="AX55" s="25"/>
      <c r="AY55" s="25"/>
      <c r="AZ55" s="25"/>
      <c r="BA55" s="25"/>
      <c r="BB55" s="25"/>
    </row>
    <row r="56" spans="1:54" s="18" customFormat="1" ht="36" customHeight="1" x14ac:dyDescent="0.25">
      <c r="A56" s="17"/>
      <c r="B56" s="191" t="s">
        <v>264</v>
      </c>
      <c r="C56" s="191"/>
      <c r="D56" s="80">
        <v>10.529138499999998</v>
      </c>
      <c r="E56" s="80">
        <v>11.2295718</v>
      </c>
      <c r="F56" s="80">
        <v>10.615831099999999</v>
      </c>
      <c r="G56" s="80">
        <v>12.3995417</v>
      </c>
      <c r="H56" s="80">
        <v>12.069330799999999</v>
      </c>
      <c r="I56" s="80">
        <v>12.758829299999999</v>
      </c>
      <c r="J56" s="80">
        <v>11.582710800000001</v>
      </c>
      <c r="K56" s="80">
        <v>13.575082200000001</v>
      </c>
      <c r="L56" s="80">
        <v>10.0201134</v>
      </c>
      <c r="M56" s="80">
        <v>12.804080000000001</v>
      </c>
      <c r="N56" s="80">
        <v>15.308682699999999</v>
      </c>
      <c r="O56" s="80">
        <v>16.958154799999999</v>
      </c>
      <c r="P56" s="80">
        <v>18.071966359999998</v>
      </c>
      <c r="Q56" s="80">
        <v>15.89126916</v>
      </c>
      <c r="R56" s="80">
        <v>11.18064809</v>
      </c>
      <c r="S56" s="80">
        <v>100</v>
      </c>
      <c r="T56" s="17"/>
      <c r="AA56" s="19"/>
      <c r="AB56" s="19"/>
      <c r="AC56" s="19"/>
      <c r="AD56" s="19"/>
      <c r="AE56" s="19"/>
      <c r="AI56" s="14"/>
      <c r="AL56" s="21"/>
      <c r="AM56" s="21"/>
      <c r="AN56" s="21"/>
      <c r="AO56" s="21"/>
      <c r="AP56" s="21"/>
      <c r="AQ56" s="21"/>
      <c r="AR56" s="21"/>
      <c r="AS56" s="21"/>
      <c r="AT56" s="21"/>
      <c r="AU56" s="21"/>
      <c r="AV56" s="21"/>
      <c r="AW56" s="21"/>
      <c r="AX56" s="21"/>
      <c r="AY56" s="21"/>
      <c r="AZ56" s="21"/>
      <c r="BA56" s="21"/>
      <c r="BB56" s="21"/>
    </row>
    <row r="57" spans="1:54" s="115" customFormat="1" ht="22.5" customHeight="1" x14ac:dyDescent="0.25">
      <c r="B57" s="121"/>
      <c r="C57" s="81" t="s">
        <v>4</v>
      </c>
      <c r="D57" s="83">
        <v>10.529138499999998</v>
      </c>
      <c r="E57" s="83">
        <v>11.2295718</v>
      </c>
      <c r="F57" s="83">
        <v>10.615831099999999</v>
      </c>
      <c r="G57" s="83">
        <v>12.3995417</v>
      </c>
      <c r="H57" s="83">
        <v>12.069330799999999</v>
      </c>
      <c r="I57" s="83">
        <v>12.758829299999999</v>
      </c>
      <c r="J57" s="83">
        <v>11.582710800000001</v>
      </c>
      <c r="K57" s="83">
        <v>13.575082200000001</v>
      </c>
      <c r="L57" s="83">
        <v>10.0201134</v>
      </c>
      <c r="M57" s="83">
        <v>12.804080000000001</v>
      </c>
      <c r="N57" s="83">
        <v>15.308682699999999</v>
      </c>
      <c r="O57" s="83">
        <v>16.958154799999999</v>
      </c>
      <c r="P57" s="83">
        <v>18.048520799999999</v>
      </c>
      <c r="Q57" s="83">
        <v>15.813984769999999</v>
      </c>
      <c r="R57" s="83">
        <v>11.11113435</v>
      </c>
      <c r="S57" s="83">
        <v>99.378267346933384</v>
      </c>
      <c r="AL57" s="124"/>
      <c r="AM57" s="124"/>
      <c r="AN57" s="124"/>
      <c r="AO57" s="124"/>
      <c r="AP57" s="124"/>
      <c r="AQ57" s="124"/>
      <c r="AR57" s="124"/>
      <c r="AS57" s="124"/>
      <c r="AT57" s="124"/>
      <c r="AU57" s="124"/>
      <c r="AV57" s="124"/>
      <c r="AW57" s="124"/>
      <c r="AX57" s="124"/>
      <c r="AY57" s="124"/>
      <c r="AZ57" s="124"/>
      <c r="BA57" s="124"/>
      <c r="BB57" s="124"/>
    </row>
    <row r="58" spans="1:54" s="24" customFormat="1" ht="22.5" customHeight="1" x14ac:dyDescent="0.25">
      <c r="B58" s="81"/>
      <c r="C58" s="81" t="s">
        <v>0</v>
      </c>
      <c r="D58" s="83">
        <v>0</v>
      </c>
      <c r="E58" s="83">
        <v>0</v>
      </c>
      <c r="F58" s="83">
        <v>0</v>
      </c>
      <c r="G58" s="83">
        <v>0</v>
      </c>
      <c r="H58" s="83">
        <v>0</v>
      </c>
      <c r="I58" s="83">
        <v>0</v>
      </c>
      <c r="J58" s="83">
        <v>0</v>
      </c>
      <c r="K58" s="83">
        <v>0</v>
      </c>
      <c r="L58" s="83">
        <v>0</v>
      </c>
      <c r="M58" s="83">
        <v>0</v>
      </c>
      <c r="N58" s="83">
        <v>0</v>
      </c>
      <c r="O58" s="83">
        <v>0</v>
      </c>
      <c r="P58" s="83">
        <v>2.3445560000000001E-2</v>
      </c>
      <c r="Q58" s="83">
        <v>7.7284390000000008E-2</v>
      </c>
      <c r="R58" s="83">
        <v>6.9513740000000004E-2</v>
      </c>
      <c r="S58" s="83">
        <v>0.62173265306662562</v>
      </c>
      <c r="AL58" s="25"/>
      <c r="AM58" s="25"/>
      <c r="AN58" s="25"/>
      <c r="AO58" s="25"/>
      <c r="AP58" s="25"/>
      <c r="AQ58" s="25"/>
      <c r="AR58" s="25"/>
      <c r="AS58" s="25"/>
      <c r="AT58" s="25"/>
      <c r="AU58" s="25"/>
      <c r="AV58" s="25"/>
      <c r="AW58" s="25"/>
      <c r="AX58" s="25"/>
      <c r="AY58" s="25"/>
      <c r="AZ58" s="25"/>
      <c r="BA58" s="25"/>
      <c r="BB58" s="25"/>
    </row>
    <row r="59" spans="1:54" s="24" customFormat="1" ht="22.5" customHeight="1" x14ac:dyDescent="0.25">
      <c r="B59" s="81"/>
      <c r="C59" s="81" t="s">
        <v>13</v>
      </c>
      <c r="D59" s="83">
        <v>2.0135244000000001</v>
      </c>
      <c r="E59" s="83">
        <v>2.3098782</v>
      </c>
      <c r="F59" s="83">
        <v>2.0429496</v>
      </c>
      <c r="G59" s="83">
        <v>2.8468881000000001</v>
      </c>
      <c r="H59" s="83">
        <v>2.6924058</v>
      </c>
      <c r="I59" s="83">
        <v>2.2415696999999999</v>
      </c>
      <c r="J59" s="83">
        <v>2.4454443000000001</v>
      </c>
      <c r="K59" s="83">
        <v>2.9729961</v>
      </c>
      <c r="L59" s="83">
        <v>2.0513568000000002</v>
      </c>
      <c r="M59" s="83">
        <v>3.6991680000000002</v>
      </c>
      <c r="N59" s="83">
        <v>4.0564740000000006</v>
      </c>
      <c r="O59" s="83">
        <v>3.7716801000000002</v>
      </c>
      <c r="P59" s="83">
        <v>3.9755547</v>
      </c>
      <c r="Q59" s="83">
        <v>3.0208485</v>
      </c>
      <c r="R59" s="83">
        <v>1.8756445799999999</v>
      </c>
      <c r="S59" s="83">
        <v>16.775812680103769</v>
      </c>
      <c r="AL59" s="25"/>
      <c r="AM59" s="25"/>
      <c r="AN59" s="25"/>
      <c r="AO59" s="25"/>
      <c r="AP59" s="25"/>
      <c r="AQ59" s="25"/>
      <c r="AR59" s="25"/>
      <c r="AS59" s="25"/>
      <c r="AT59" s="25"/>
      <c r="AU59" s="25"/>
      <c r="AV59" s="25"/>
      <c r="AW59" s="25"/>
      <c r="AX59" s="25"/>
      <c r="AY59" s="25"/>
      <c r="AZ59" s="25"/>
      <c r="BA59" s="25"/>
      <c r="BB59" s="25"/>
    </row>
    <row r="60" spans="1:54" s="24" customFormat="1" ht="22.5" customHeight="1" x14ac:dyDescent="0.25">
      <c r="B60" s="81"/>
      <c r="C60" s="81" t="s">
        <v>2</v>
      </c>
      <c r="D60" s="83">
        <v>3.8736224999999997</v>
      </c>
      <c r="E60" s="83">
        <v>4.2266949999999994</v>
      </c>
      <c r="F60" s="83">
        <v>3.9387425</v>
      </c>
      <c r="G60" s="83">
        <v>5.11599</v>
      </c>
      <c r="H60" s="83">
        <v>5.0284849999999999</v>
      </c>
      <c r="I60" s="83">
        <v>4.6693074999999995</v>
      </c>
      <c r="J60" s="83">
        <v>4.0079324999999999</v>
      </c>
      <c r="K60" s="83">
        <v>5.1882324999999998</v>
      </c>
      <c r="L60" s="83">
        <v>3.6395974999999998</v>
      </c>
      <c r="M60" s="83">
        <v>4.9135074999999997</v>
      </c>
      <c r="N60" s="83">
        <v>5.6532299999999998</v>
      </c>
      <c r="O60" s="83">
        <v>5.4069950000000002</v>
      </c>
      <c r="P60" s="83">
        <v>7.0594149999999996</v>
      </c>
      <c r="Q60" s="83">
        <v>6.2977320099999998</v>
      </c>
      <c r="R60" s="83">
        <v>4.2984916899999996</v>
      </c>
      <c r="S60" s="83">
        <v>38.445818662735491</v>
      </c>
      <c r="AL60" s="25"/>
      <c r="AM60" s="25"/>
      <c r="AN60" s="25"/>
      <c r="AO60" s="25"/>
      <c r="AP60" s="25"/>
      <c r="AQ60" s="25"/>
      <c r="AR60" s="25"/>
      <c r="AS60" s="25"/>
      <c r="AT60" s="25"/>
      <c r="AU60" s="25"/>
      <c r="AV60" s="25"/>
      <c r="AW60" s="25"/>
      <c r="AX60" s="25"/>
      <c r="AY60" s="25"/>
      <c r="AZ60" s="25"/>
      <c r="BA60" s="25"/>
      <c r="BB60" s="25"/>
    </row>
    <row r="61" spans="1:54" s="115" customFormat="1" ht="22.5" customHeight="1" x14ac:dyDescent="0.25">
      <c r="B61" s="121"/>
      <c r="C61" s="81" t="s">
        <v>14</v>
      </c>
      <c r="D61" s="83">
        <v>2.880531</v>
      </c>
      <c r="E61" s="83">
        <v>3.0630123999999999</v>
      </c>
      <c r="F61" s="83">
        <v>2.9177916000000002</v>
      </c>
      <c r="G61" s="83">
        <v>2.8576014000000001</v>
      </c>
      <c r="H61" s="83">
        <v>2.4314930000000001</v>
      </c>
      <c r="I61" s="83">
        <v>3.4652357999999999</v>
      </c>
      <c r="J61" s="83">
        <v>3.2187426000000001</v>
      </c>
      <c r="K61" s="83">
        <v>3.0773434000000002</v>
      </c>
      <c r="L61" s="83">
        <v>2.2413683999999998</v>
      </c>
      <c r="M61" s="83">
        <v>1.7321402000000001</v>
      </c>
      <c r="N61" s="83">
        <v>2.7238454000000001</v>
      </c>
      <c r="O61" s="83">
        <v>4.3442037999999998</v>
      </c>
      <c r="P61" s="83">
        <v>3.9629992000000001</v>
      </c>
      <c r="Q61" s="83">
        <v>4.1744743</v>
      </c>
      <c r="R61" s="83">
        <v>2.1266460199999999</v>
      </c>
      <c r="S61" s="83">
        <v>19.020775923553817</v>
      </c>
      <c r="AL61" s="124"/>
      <c r="AM61" s="124"/>
      <c r="AN61" s="124"/>
      <c r="AO61" s="124"/>
      <c r="AP61" s="124"/>
      <c r="AQ61" s="124"/>
      <c r="AR61" s="124"/>
      <c r="AS61" s="124"/>
      <c r="AT61" s="124"/>
      <c r="AU61" s="124"/>
      <c r="AV61" s="124"/>
      <c r="AW61" s="124"/>
      <c r="AX61" s="124"/>
      <c r="AY61" s="124"/>
      <c r="AZ61" s="124"/>
      <c r="BA61" s="124"/>
      <c r="BB61" s="124"/>
    </row>
    <row r="62" spans="1:54" s="115" customFormat="1" ht="22.5" customHeight="1" x14ac:dyDescent="0.25">
      <c r="B62" s="121"/>
      <c r="C62" s="81" t="s">
        <v>15</v>
      </c>
      <c r="D62" s="83">
        <v>1.3351E-2</v>
      </c>
      <c r="E62" s="83">
        <v>1.5404999999999999E-2</v>
      </c>
      <c r="F62" s="83">
        <v>1.8485999999999999E-2</v>
      </c>
      <c r="G62" s="83">
        <v>4.7241999999999999E-2</v>
      </c>
      <c r="H62" s="83">
        <v>2.1566999999999999E-2</v>
      </c>
      <c r="I62" s="83">
        <v>3.0809999999999997E-2</v>
      </c>
      <c r="J62" s="83">
        <v>5.2377E-2</v>
      </c>
      <c r="K62" s="83">
        <v>4.4160999999999999E-2</v>
      </c>
      <c r="L62" s="83">
        <v>4.7241999999999999E-2</v>
      </c>
      <c r="M62" s="83">
        <v>5.8539000000000001E-2</v>
      </c>
      <c r="N62" s="83">
        <v>0</v>
      </c>
      <c r="O62" s="83">
        <v>7.1889999999999996E-2</v>
      </c>
      <c r="P62" s="83">
        <v>1.6431999999999999E-2</v>
      </c>
      <c r="Q62" s="83">
        <v>0.15918499999999999</v>
      </c>
      <c r="R62" s="83">
        <v>0.13350999999999999</v>
      </c>
      <c r="S62" s="83">
        <v>1.1941168251186769</v>
      </c>
      <c r="AL62" s="124"/>
      <c r="AM62" s="124"/>
      <c r="AN62" s="124"/>
      <c r="AO62" s="124"/>
      <c r="AP62" s="124"/>
      <c r="AQ62" s="124"/>
      <c r="AR62" s="124"/>
      <c r="AS62" s="124"/>
      <c r="AT62" s="124"/>
      <c r="AU62" s="124"/>
      <c r="AV62" s="124"/>
      <c r="AW62" s="124"/>
      <c r="AX62" s="124"/>
      <c r="AY62" s="124"/>
      <c r="AZ62" s="124"/>
      <c r="BA62" s="124"/>
      <c r="BB62" s="124"/>
    </row>
    <row r="63" spans="1:54" s="24" customFormat="1" ht="27" customHeight="1" x14ac:dyDescent="0.25">
      <c r="B63" s="81"/>
      <c r="C63" s="82" t="s">
        <v>16</v>
      </c>
      <c r="D63" s="83">
        <v>0.43838130000000003</v>
      </c>
      <c r="E63" s="83">
        <v>0.3581762</v>
      </c>
      <c r="F63" s="83">
        <v>0.38784109999999999</v>
      </c>
      <c r="G63" s="83">
        <v>0.41530860000000003</v>
      </c>
      <c r="H63" s="83">
        <v>0.44387480000000001</v>
      </c>
      <c r="I63" s="83">
        <v>0.46804620000000002</v>
      </c>
      <c r="J63" s="83">
        <v>0.28016849999999999</v>
      </c>
      <c r="K63" s="83">
        <v>0.62735770000000002</v>
      </c>
      <c r="L63" s="83">
        <v>0.33730090000000001</v>
      </c>
      <c r="M63" s="83">
        <v>0.42519690000000004</v>
      </c>
      <c r="N63" s="83">
        <v>0.62406159999999999</v>
      </c>
      <c r="O63" s="83">
        <v>0.75260950000000004</v>
      </c>
      <c r="P63" s="83">
        <v>0.68009529999999996</v>
      </c>
      <c r="Q63" s="83">
        <v>0.62735770000000002</v>
      </c>
      <c r="R63" s="83">
        <v>0.73283290000000001</v>
      </c>
      <c r="S63" s="83">
        <v>6.5544760384279295</v>
      </c>
      <c r="AL63" s="25"/>
      <c r="AM63" s="25"/>
      <c r="AN63" s="25"/>
      <c r="AO63" s="25"/>
      <c r="AP63" s="25"/>
      <c r="AQ63" s="25"/>
      <c r="AR63" s="25"/>
      <c r="AS63" s="25"/>
      <c r="AT63" s="25"/>
      <c r="AU63" s="25"/>
      <c r="AV63" s="25"/>
      <c r="AW63" s="25"/>
      <c r="AX63" s="25"/>
      <c r="AY63" s="25"/>
      <c r="AZ63" s="25"/>
      <c r="BA63" s="25"/>
      <c r="BB63" s="25"/>
    </row>
    <row r="64" spans="1:54" s="18" customFormat="1" ht="36" customHeight="1" x14ac:dyDescent="0.2">
      <c r="A64" s="17"/>
      <c r="B64" s="191" t="s">
        <v>336</v>
      </c>
      <c r="C64" s="191"/>
      <c r="D64" s="80">
        <v>50.555448269999999</v>
      </c>
      <c r="E64" s="80">
        <v>50.572652399999996</v>
      </c>
      <c r="F64" s="80">
        <v>48.050521350000004</v>
      </c>
      <c r="G64" s="80">
        <v>46.134865080000004</v>
      </c>
      <c r="H64" s="80">
        <v>43.214302779999997</v>
      </c>
      <c r="I64" s="80">
        <v>48.477482450000004</v>
      </c>
      <c r="J64" s="80">
        <v>43.993021919999997</v>
      </c>
      <c r="K64" s="80">
        <v>40.62842011</v>
      </c>
      <c r="L64" s="80">
        <v>39.02108234</v>
      </c>
      <c r="M64" s="80">
        <v>38.863693619999999</v>
      </c>
      <c r="N64" s="80">
        <v>38.419480720000003</v>
      </c>
      <c r="O64" s="80">
        <v>39.798940999999999</v>
      </c>
      <c r="P64" s="80">
        <v>39.687366589999996</v>
      </c>
      <c r="Q64" s="80">
        <v>39.463765249999994</v>
      </c>
      <c r="R64" s="80">
        <v>39.316238380000001</v>
      </c>
      <c r="S64" s="80" t="s">
        <v>17</v>
      </c>
      <c r="T64" s="17"/>
      <c r="X64" s="20"/>
      <c r="AA64" s="19"/>
      <c r="AB64" s="19"/>
      <c r="AC64" s="19"/>
      <c r="AD64" s="19"/>
      <c r="AE64" s="19"/>
      <c r="AI64" s="14"/>
      <c r="AL64" s="21"/>
      <c r="AM64" s="21"/>
      <c r="AN64" s="21"/>
      <c r="AO64" s="21"/>
      <c r="AP64" s="21"/>
      <c r="AQ64" s="21"/>
      <c r="AR64" s="21"/>
      <c r="AS64" s="21"/>
      <c r="AT64" s="21"/>
      <c r="AU64" s="21"/>
      <c r="AV64" s="21"/>
      <c r="AW64" s="21"/>
      <c r="AX64" s="21"/>
      <c r="AY64" s="21"/>
      <c r="AZ64" s="21"/>
      <c r="BA64" s="21"/>
      <c r="BB64" s="21"/>
    </row>
    <row r="65" spans="1:54" s="18" customFormat="1" ht="36" customHeight="1" x14ac:dyDescent="0.25">
      <c r="A65" s="17"/>
      <c r="B65" s="191" t="s">
        <v>337</v>
      </c>
      <c r="C65" s="191"/>
      <c r="D65" s="80">
        <v>128.13</v>
      </c>
      <c r="E65" s="80">
        <v>122.42999999999999</v>
      </c>
      <c r="F65" s="80">
        <v>112.5</v>
      </c>
      <c r="G65" s="80">
        <v>108.61999999999999</v>
      </c>
      <c r="H65" s="80">
        <v>107.30000000000001</v>
      </c>
      <c r="I65" s="80">
        <v>113.44999999999999</v>
      </c>
      <c r="J65" s="80">
        <v>100.27</v>
      </c>
      <c r="K65" s="80">
        <v>92.88000000000001</v>
      </c>
      <c r="L65" s="80">
        <v>88.11</v>
      </c>
      <c r="M65" s="80">
        <v>85.53</v>
      </c>
      <c r="N65" s="80">
        <v>80.94</v>
      </c>
      <c r="O65" s="80">
        <v>81.66</v>
      </c>
      <c r="P65" s="80">
        <v>79.75</v>
      </c>
      <c r="Q65" s="80">
        <v>77.58</v>
      </c>
      <c r="R65" s="80">
        <v>76.349999999999994</v>
      </c>
      <c r="S65" s="80" t="s">
        <v>17</v>
      </c>
      <c r="T65" s="17"/>
      <c r="AA65" s="19"/>
      <c r="AB65" s="19"/>
      <c r="AC65" s="19"/>
      <c r="AD65" s="19"/>
      <c r="AE65" s="19"/>
      <c r="AI65" s="14"/>
      <c r="AL65" s="21"/>
      <c r="AM65" s="21"/>
      <c r="AN65" s="21"/>
      <c r="AO65" s="21"/>
      <c r="AP65" s="21"/>
      <c r="AQ65" s="21"/>
      <c r="AR65" s="21"/>
      <c r="AS65" s="21"/>
      <c r="AT65" s="21"/>
      <c r="AU65" s="21"/>
      <c r="AV65" s="21"/>
      <c r="AW65" s="21"/>
      <c r="AX65" s="21"/>
      <c r="AY65" s="21"/>
      <c r="AZ65" s="21"/>
      <c r="BA65" s="21"/>
      <c r="BB65" s="21"/>
    </row>
    <row r="66" spans="1:54" s="18" customFormat="1" ht="36" customHeight="1" x14ac:dyDescent="0.25">
      <c r="A66" s="17"/>
      <c r="B66" s="191" t="s">
        <v>326</v>
      </c>
      <c r="C66" s="191"/>
      <c r="D66" s="80">
        <v>83.16</v>
      </c>
      <c r="E66" s="80">
        <v>78.680000000000007</v>
      </c>
      <c r="F66" s="80">
        <v>76.300000000000011</v>
      </c>
      <c r="G66" s="80">
        <v>74.289999999999992</v>
      </c>
      <c r="H66" s="80">
        <v>76.13000000000001</v>
      </c>
      <c r="I66" s="80">
        <v>78</v>
      </c>
      <c r="J66" s="80">
        <v>71.94</v>
      </c>
      <c r="K66" s="80">
        <v>72.25</v>
      </c>
      <c r="L66" s="80">
        <v>69.5</v>
      </c>
      <c r="M66" s="80">
        <v>67.010000000000005</v>
      </c>
      <c r="N66" s="80">
        <v>65.199999999999989</v>
      </c>
      <c r="O66" s="80">
        <v>65.19</v>
      </c>
      <c r="P66" s="80">
        <v>63.94</v>
      </c>
      <c r="Q66" s="80">
        <v>62.89</v>
      </c>
      <c r="R66" s="80">
        <v>60.56</v>
      </c>
      <c r="S66" s="80" t="s">
        <v>17</v>
      </c>
      <c r="T66" s="17"/>
      <c r="AA66" s="19"/>
      <c r="AB66" s="19"/>
      <c r="AC66" s="19"/>
      <c r="AD66" s="19"/>
      <c r="AE66" s="19"/>
      <c r="AI66" s="14"/>
      <c r="AL66" s="21"/>
      <c r="AM66" s="21"/>
      <c r="AN66" s="21"/>
      <c r="AO66" s="21"/>
      <c r="AP66" s="21"/>
      <c r="AQ66" s="21"/>
      <c r="AR66" s="21"/>
      <c r="AS66" s="21"/>
      <c r="AT66" s="21"/>
      <c r="AU66" s="21"/>
      <c r="AV66" s="21"/>
      <c r="AW66" s="21"/>
      <c r="AX66" s="21"/>
      <c r="AY66" s="21"/>
      <c r="AZ66" s="21"/>
      <c r="BA66" s="21"/>
      <c r="BB66" s="21"/>
    </row>
    <row r="67" spans="1:54" s="18" customFormat="1" ht="36" customHeight="1" x14ac:dyDescent="0.25">
      <c r="A67" s="27"/>
      <c r="B67" s="190" t="s">
        <v>327</v>
      </c>
      <c r="C67" s="190"/>
      <c r="D67" s="84">
        <v>130.70999999999998</v>
      </c>
      <c r="E67" s="84">
        <v>121.53</v>
      </c>
      <c r="F67" s="84">
        <v>116.9</v>
      </c>
      <c r="G67" s="84">
        <v>116.66</v>
      </c>
      <c r="H67" s="84">
        <v>112.69999999999999</v>
      </c>
      <c r="I67" s="84">
        <v>119.05</v>
      </c>
      <c r="J67" s="84">
        <v>112.98</v>
      </c>
      <c r="K67" s="84">
        <v>114.48</v>
      </c>
      <c r="L67" s="84">
        <v>111.25</v>
      </c>
      <c r="M67" s="84">
        <v>106.03</v>
      </c>
      <c r="N67" s="84">
        <v>94.36999999999999</v>
      </c>
      <c r="O67" s="84">
        <v>101.01</v>
      </c>
      <c r="P67" s="84">
        <v>98.9</v>
      </c>
      <c r="Q67" s="84">
        <v>96.04</v>
      </c>
      <c r="R67" s="84">
        <v>91.399999999999991</v>
      </c>
      <c r="S67" s="84" t="s">
        <v>17</v>
      </c>
      <c r="T67" s="27"/>
      <c r="AA67" s="19"/>
      <c r="AB67" s="19"/>
      <c r="AC67" s="19"/>
      <c r="AD67" s="19"/>
      <c r="AE67" s="19"/>
      <c r="AI67" s="14"/>
      <c r="AL67" s="21"/>
      <c r="AM67" s="21"/>
      <c r="AN67" s="21"/>
      <c r="AO67" s="21"/>
      <c r="AP67" s="21"/>
      <c r="AQ67" s="21"/>
      <c r="AR67" s="21"/>
      <c r="AS67" s="21"/>
      <c r="AT67" s="21"/>
      <c r="AU67" s="21"/>
      <c r="AV67" s="21"/>
      <c r="AW67" s="21"/>
      <c r="AX67" s="21"/>
      <c r="AY67" s="21"/>
      <c r="AZ67" s="21"/>
      <c r="BA67" s="21"/>
      <c r="BB67" s="21"/>
    </row>
    <row r="68" spans="1:54" s="22" customFormat="1" ht="18" x14ac:dyDescent="0.25">
      <c r="AL68" s="28"/>
      <c r="AM68" s="28"/>
      <c r="AN68" s="28"/>
      <c r="AO68" s="28"/>
      <c r="AP68" s="28"/>
      <c r="AQ68" s="28"/>
      <c r="AR68" s="28"/>
      <c r="AS68" s="28"/>
      <c r="AT68" s="28"/>
      <c r="AU68" s="28"/>
      <c r="AV68" s="28"/>
      <c r="AW68" s="28"/>
      <c r="AX68" s="28"/>
      <c r="AY68" s="28"/>
      <c r="AZ68" s="28"/>
      <c r="BA68" s="28"/>
      <c r="BB68" s="28"/>
    </row>
    <row r="69" spans="1:54" s="64" customFormat="1" ht="18.75" customHeight="1" x14ac:dyDescent="0.2">
      <c r="A69" s="185" t="s">
        <v>103</v>
      </c>
      <c r="B69" s="185"/>
      <c r="C69" s="185"/>
      <c r="D69" s="184"/>
      <c r="E69" s="184"/>
      <c r="F69" s="184"/>
      <c r="G69" s="184"/>
      <c r="H69" s="184"/>
      <c r="I69" s="184"/>
      <c r="J69" s="184"/>
      <c r="K69" s="184"/>
      <c r="L69" s="184"/>
      <c r="M69" s="184"/>
      <c r="N69" s="184"/>
      <c r="O69" s="184"/>
      <c r="S69" s="14"/>
      <c r="Y69" s="65"/>
      <c r="Z69" s="66"/>
    </row>
    <row r="70" spans="1:54" x14ac:dyDescent="0.25">
      <c r="I70" s="29"/>
      <c r="J70" s="29"/>
      <c r="K70" s="29"/>
      <c r="L70" s="29"/>
      <c r="M70" s="29"/>
      <c r="N70" s="29"/>
      <c r="O70" s="29"/>
      <c r="P70" s="29"/>
      <c r="Q70" s="29"/>
      <c r="R70" s="29"/>
      <c r="S70" s="29"/>
    </row>
    <row r="71" spans="1:54" x14ac:dyDescent="0.25">
      <c r="I71" s="29"/>
      <c r="J71" s="29"/>
      <c r="K71" s="29"/>
      <c r="L71" s="29"/>
      <c r="M71" s="29"/>
      <c r="N71" s="29"/>
      <c r="O71" s="29"/>
      <c r="P71" s="29"/>
      <c r="Q71" s="29"/>
      <c r="R71" s="29"/>
      <c r="S71" s="29"/>
    </row>
    <row r="72" spans="1:54" x14ac:dyDescent="0.25">
      <c r="I72" s="29"/>
      <c r="J72" s="29"/>
      <c r="K72" s="29"/>
      <c r="L72" s="29"/>
      <c r="M72" s="29"/>
      <c r="N72" s="29"/>
      <c r="O72" s="29"/>
      <c r="P72" s="29"/>
      <c r="Q72" s="29"/>
      <c r="R72" s="29"/>
      <c r="S72" s="29"/>
    </row>
  </sheetData>
  <mergeCells count="15">
    <mergeCell ref="V3:W3"/>
    <mergeCell ref="B34:C34"/>
    <mergeCell ref="B3:C3"/>
    <mergeCell ref="B4:C4"/>
    <mergeCell ref="B13:C13"/>
    <mergeCell ref="B20:C20"/>
    <mergeCell ref="B30:C30"/>
    <mergeCell ref="B66:C66"/>
    <mergeCell ref="B67:C67"/>
    <mergeCell ref="B38:C38"/>
    <mergeCell ref="B42:C42"/>
    <mergeCell ref="B48:C48"/>
    <mergeCell ref="B56:C56"/>
    <mergeCell ref="B64:C64"/>
    <mergeCell ref="B65:C65"/>
  </mergeCells>
  <hyperlinks>
    <hyperlink ref="V3" location="Índice!A1" display="Volver al índice"/>
  </hyperlinks>
  <pageMargins left="0.18" right="0.25" top="0.75" bottom="0.75" header="0.3" footer="0.3"/>
  <pageSetup paperSize="9" scale="33"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6">
    <tabColor rgb="FF5C4E44"/>
    <pageSetUpPr fitToPage="1"/>
  </sheetPr>
  <dimension ref="A1:AF68"/>
  <sheetViews>
    <sheetView showGridLines="0" zoomScale="60" zoomScaleNormal="60" workbookViewId="0"/>
  </sheetViews>
  <sheetFormatPr baseColWidth="10" defaultColWidth="11.42578125" defaultRowHeight="14.25" x14ac:dyDescent="0.2"/>
  <cols>
    <col min="1" max="1" width="2.28515625" style="14" customWidth="1"/>
    <col min="2" max="2" width="5.7109375" style="14" customWidth="1"/>
    <col min="3" max="3" width="76.42578125" style="50" customWidth="1"/>
    <col min="4" max="18" width="15.42578125" style="20" customWidth="1"/>
    <col min="19" max="19" width="2.28515625" style="14" customWidth="1"/>
    <col min="20" max="24" width="11.42578125" style="20"/>
    <col min="25" max="25" width="21.42578125" style="57" customWidth="1"/>
    <col min="26" max="26" width="14.28515625" style="57" customWidth="1"/>
    <col min="27" max="16384" width="11.42578125" style="20"/>
  </cols>
  <sheetData>
    <row r="1" spans="1:32" s="6" customFormat="1" ht="39.75" customHeight="1" x14ac:dyDescent="0.25">
      <c r="D1" s="7"/>
      <c r="E1" s="7"/>
      <c r="F1" s="7"/>
      <c r="G1" s="7"/>
      <c r="H1" s="7"/>
      <c r="I1" s="7"/>
      <c r="J1" s="7"/>
      <c r="K1" s="7"/>
      <c r="L1" s="7"/>
      <c r="Y1" s="46"/>
      <c r="Z1" s="47"/>
    </row>
    <row r="2" spans="1:32" s="6" customFormat="1" ht="39.75" customHeight="1" x14ac:dyDescent="0.25">
      <c r="D2" s="7"/>
      <c r="E2" s="7"/>
      <c r="F2" s="7"/>
      <c r="G2" s="7"/>
      <c r="H2" s="7"/>
      <c r="I2" s="7"/>
      <c r="J2" s="7"/>
      <c r="K2" s="7"/>
      <c r="L2" s="7"/>
      <c r="Q2" s="10"/>
      <c r="R2" s="70"/>
      <c r="Y2" s="46"/>
      <c r="Z2" s="48"/>
    </row>
    <row r="3" spans="1:32" s="14" customFormat="1" ht="65.25" customHeight="1" x14ac:dyDescent="0.25">
      <c r="A3" s="71"/>
      <c r="B3" s="193" t="s">
        <v>245</v>
      </c>
      <c r="C3" s="193"/>
      <c r="D3" s="72">
        <v>2005</v>
      </c>
      <c r="E3" s="13">
        <v>2006</v>
      </c>
      <c r="F3" s="13">
        <v>2007</v>
      </c>
      <c r="G3" s="13">
        <v>2008</v>
      </c>
      <c r="H3" s="13">
        <v>2009</v>
      </c>
      <c r="I3" s="13">
        <v>2010</v>
      </c>
      <c r="J3" s="13">
        <v>2011</v>
      </c>
      <c r="K3" s="13">
        <v>2012</v>
      </c>
      <c r="L3" s="13">
        <v>2013</v>
      </c>
      <c r="M3" s="13">
        <v>2014</v>
      </c>
      <c r="N3" s="13">
        <v>2015</v>
      </c>
      <c r="O3" s="13">
        <v>2016</v>
      </c>
      <c r="P3" s="13">
        <v>2017</v>
      </c>
      <c r="Q3" s="13">
        <v>2018</v>
      </c>
      <c r="R3" s="13">
        <v>2019</v>
      </c>
      <c r="S3" s="71"/>
      <c r="U3" s="192" t="s">
        <v>168</v>
      </c>
      <c r="V3" s="192"/>
      <c r="Y3" s="53" t="str">
        <f ca="1">"Países con mayor producción de gas natural en " &amp; Z3</f>
        <v>Países con mayor producción de gas natural en 2020</v>
      </c>
      <c r="Z3" s="54">
        <f ca="1">+YEAR(TODAY())-1</f>
        <v>2020</v>
      </c>
    </row>
    <row r="4" spans="1:32" s="18" customFormat="1" ht="36" customHeight="1" x14ac:dyDescent="0.25">
      <c r="A4" s="61"/>
      <c r="B4" s="189" t="s">
        <v>70</v>
      </c>
      <c r="C4" s="189"/>
      <c r="D4" s="103">
        <v>742.30638864899993</v>
      </c>
      <c r="E4" s="103">
        <v>760.1319977600001</v>
      </c>
      <c r="F4" s="75">
        <v>779.35155237499998</v>
      </c>
      <c r="G4" s="75">
        <v>795.39530886800003</v>
      </c>
      <c r="H4" s="75">
        <v>797.043911213</v>
      </c>
      <c r="I4" s="75">
        <v>811.11522004800008</v>
      </c>
      <c r="J4" s="75">
        <v>855.45531215799997</v>
      </c>
      <c r="K4" s="75">
        <v>884.11953925599994</v>
      </c>
      <c r="L4" s="75">
        <v>888.93116748700004</v>
      </c>
      <c r="M4" s="75">
        <v>942.32797611199999</v>
      </c>
      <c r="N4" s="75">
        <v>973.05058275700014</v>
      </c>
      <c r="O4" s="75">
        <v>968.94038466400002</v>
      </c>
      <c r="P4" s="75">
        <v>988.56865227399999</v>
      </c>
      <c r="Q4" s="75">
        <v>1079.758919654</v>
      </c>
      <c r="R4" s="75">
        <v>1160.5624800829999</v>
      </c>
      <c r="S4" s="61"/>
      <c r="Y4" s="55" t="s">
        <v>343</v>
      </c>
      <c r="Z4" s="56">
        <v>62.657149126999997</v>
      </c>
      <c r="AA4" s="19"/>
      <c r="AB4" s="19"/>
      <c r="AF4" s="14"/>
    </row>
    <row r="5" spans="1:32" s="49" customFormat="1" ht="22.5" customHeight="1" x14ac:dyDescent="0.25">
      <c r="A5" s="115"/>
      <c r="B5" s="121"/>
      <c r="C5" s="87" t="s">
        <v>22</v>
      </c>
      <c r="D5" s="107">
        <v>187.989806587</v>
      </c>
      <c r="E5" s="107">
        <v>188.324093895</v>
      </c>
      <c r="F5" s="107">
        <v>183.03209812099999</v>
      </c>
      <c r="G5" s="107">
        <v>174.08204655599999</v>
      </c>
      <c r="H5" s="107">
        <v>162.093983622</v>
      </c>
      <c r="I5" s="107">
        <v>156.303903676</v>
      </c>
      <c r="J5" s="107">
        <v>157.73696126300001</v>
      </c>
      <c r="K5" s="107">
        <v>156.282153542</v>
      </c>
      <c r="L5" s="107">
        <v>157.456036036</v>
      </c>
      <c r="M5" s="107">
        <v>164.102</v>
      </c>
      <c r="N5" s="107">
        <v>164.96606770099999</v>
      </c>
      <c r="O5" s="107">
        <v>176.97806815300001</v>
      </c>
      <c r="P5" s="107">
        <v>182.87499359500001</v>
      </c>
      <c r="Q5" s="83">
        <v>189.96624922999999</v>
      </c>
      <c r="R5" s="83">
        <v>183.18285169800001</v>
      </c>
      <c r="S5" s="115"/>
      <c r="Y5" s="116" t="s">
        <v>90</v>
      </c>
      <c r="Z5" s="117">
        <v>63.163184066045417</v>
      </c>
    </row>
    <row r="6" spans="1:32" s="49" customFormat="1" ht="22.5" customHeight="1" x14ac:dyDescent="0.25">
      <c r="A6" s="115"/>
      <c r="B6" s="121"/>
      <c r="C6" s="87" t="s">
        <v>79</v>
      </c>
      <c r="D6" s="107">
        <v>511.48553380099997</v>
      </c>
      <c r="E6" s="107">
        <v>524.29495245900011</v>
      </c>
      <c r="F6" s="107">
        <v>545.88041522100002</v>
      </c>
      <c r="G6" s="107">
        <v>571.12027198700002</v>
      </c>
      <c r="H6" s="107">
        <v>584.33590804400001</v>
      </c>
      <c r="I6" s="107">
        <v>603.85632883500011</v>
      </c>
      <c r="J6" s="107">
        <v>648.75833110099995</v>
      </c>
      <c r="K6" s="107">
        <v>680.79536519700002</v>
      </c>
      <c r="L6" s="107">
        <v>685.67713274000005</v>
      </c>
      <c r="M6" s="107">
        <v>733.43099368100002</v>
      </c>
      <c r="N6" s="107">
        <v>766.52450497000007</v>
      </c>
      <c r="O6" s="107">
        <v>755.26328184800002</v>
      </c>
      <c r="P6" s="107">
        <v>773.30066654799998</v>
      </c>
      <c r="Q6" s="83">
        <v>862.50042098300003</v>
      </c>
      <c r="R6" s="83">
        <v>951.37011466800004</v>
      </c>
      <c r="S6" s="115"/>
      <c r="Y6" s="116" t="s">
        <v>53</v>
      </c>
      <c r="Z6" s="117">
        <v>65.678756196999998</v>
      </c>
    </row>
    <row r="7" spans="1:32" s="49" customFormat="1" ht="26.25" customHeight="1" x14ac:dyDescent="0.25">
      <c r="A7" s="14"/>
      <c r="B7" s="76"/>
      <c r="C7" s="87" t="s">
        <v>21</v>
      </c>
      <c r="D7" s="107">
        <v>42.831048261000007</v>
      </c>
      <c r="E7" s="107">
        <v>47.512951405999999</v>
      </c>
      <c r="F7" s="107">
        <v>50.439039033</v>
      </c>
      <c r="G7" s="107">
        <v>50.192990324999997</v>
      </c>
      <c r="H7" s="107">
        <v>50.614019547000012</v>
      </c>
      <c r="I7" s="107">
        <v>50.954987537000001</v>
      </c>
      <c r="J7" s="107">
        <v>48.960019793999997</v>
      </c>
      <c r="K7" s="107">
        <v>47.042020516999997</v>
      </c>
      <c r="L7" s="107">
        <v>45.797998710999998</v>
      </c>
      <c r="M7" s="107">
        <v>44.794982431000001</v>
      </c>
      <c r="N7" s="107">
        <v>41.560010086000013</v>
      </c>
      <c r="O7" s="107">
        <v>36.699034662999999</v>
      </c>
      <c r="P7" s="107">
        <v>32.392992131</v>
      </c>
      <c r="Q7" s="83">
        <v>27.292249440999999</v>
      </c>
      <c r="R7" s="83">
        <v>26.009513717000001</v>
      </c>
      <c r="S7" s="24"/>
      <c r="Y7" s="55" t="s">
        <v>55</v>
      </c>
      <c r="Z7" s="56">
        <v>66.410366983000003</v>
      </c>
    </row>
    <row r="8" spans="1:32" s="18" customFormat="1" ht="36" customHeight="1" x14ac:dyDescent="0.25">
      <c r="A8" s="17"/>
      <c r="B8" s="191" t="s">
        <v>241</v>
      </c>
      <c r="C8" s="191"/>
      <c r="D8" s="112">
        <v>178.79798102800001</v>
      </c>
      <c r="E8" s="112">
        <v>192.71301251200001</v>
      </c>
      <c r="F8" s="80">
        <v>198.20502882</v>
      </c>
      <c r="G8" s="80">
        <v>200.86904104800001</v>
      </c>
      <c r="H8" s="80">
        <v>198.836019706</v>
      </c>
      <c r="I8" s="80">
        <v>211.77708578100001</v>
      </c>
      <c r="J8" s="80">
        <v>214.14402712699999</v>
      </c>
      <c r="K8" s="80">
        <v>218.20091711000001</v>
      </c>
      <c r="L8" s="80">
        <v>221.77006264299999</v>
      </c>
      <c r="M8" s="80">
        <v>223.74503093600001</v>
      </c>
      <c r="N8" s="80">
        <v>218.76797678700001</v>
      </c>
      <c r="O8" s="80">
        <v>213.33905840099999</v>
      </c>
      <c r="P8" s="80">
        <v>209.17386197499999</v>
      </c>
      <c r="Q8" s="80">
        <v>202.52451229900001</v>
      </c>
      <c r="R8" s="80">
        <v>202.055019423</v>
      </c>
      <c r="S8" s="17"/>
      <c r="Y8" s="55" t="s">
        <v>45</v>
      </c>
      <c r="Z8" s="56">
        <v>69.651987457000004</v>
      </c>
      <c r="AA8" s="19"/>
      <c r="AB8" s="19"/>
      <c r="AF8" s="14"/>
    </row>
    <row r="9" spans="1:32" s="49" customFormat="1" ht="22.5" customHeight="1" x14ac:dyDescent="0.25">
      <c r="A9" s="115"/>
      <c r="B9" s="121"/>
      <c r="C9" s="87" t="s">
        <v>23</v>
      </c>
      <c r="D9" s="107">
        <v>47.690998166999996</v>
      </c>
      <c r="E9" s="107">
        <v>48.053029175000013</v>
      </c>
      <c r="F9" s="107">
        <v>46.492942593000002</v>
      </c>
      <c r="G9" s="107">
        <v>46.758044097999999</v>
      </c>
      <c r="H9" s="107">
        <v>44.401052767000003</v>
      </c>
      <c r="I9" s="107">
        <v>42.251012332999998</v>
      </c>
      <c r="J9" s="107">
        <v>41.694021763999999</v>
      </c>
      <c r="K9" s="107">
        <v>40.811973932000001</v>
      </c>
      <c r="L9" s="107">
        <v>38.705046318000001</v>
      </c>
      <c r="M9" s="107">
        <v>38.854031564000003</v>
      </c>
      <c r="N9" s="107">
        <v>40.101034486000003</v>
      </c>
      <c r="O9" s="107">
        <v>42.967002768999997</v>
      </c>
      <c r="P9" s="107">
        <v>42.847564091000002</v>
      </c>
      <c r="Q9" s="83">
        <v>45.160676031000001</v>
      </c>
      <c r="R9" s="83">
        <v>47.397550640000013</v>
      </c>
      <c r="S9" s="115"/>
      <c r="Y9" s="116" t="s">
        <v>44</v>
      </c>
      <c r="Z9" s="117">
        <v>90.481545926999999</v>
      </c>
    </row>
    <row r="10" spans="1:32" s="49" customFormat="1" ht="22.5" customHeight="1" x14ac:dyDescent="0.25">
      <c r="A10" s="115"/>
      <c r="B10" s="121"/>
      <c r="C10" s="87" t="s">
        <v>24</v>
      </c>
      <c r="D10" s="107">
        <v>11.192988419000001</v>
      </c>
      <c r="E10" s="107">
        <v>11.343002301</v>
      </c>
      <c r="F10" s="107">
        <v>11.113010658</v>
      </c>
      <c r="G10" s="107">
        <v>14.260984036</v>
      </c>
      <c r="H10" s="107">
        <v>11.984005195</v>
      </c>
      <c r="I10" s="107">
        <v>15.146001694000001</v>
      </c>
      <c r="J10" s="107">
        <v>17.174994355999999</v>
      </c>
      <c r="K10" s="107">
        <v>19.709981712000001</v>
      </c>
      <c r="L10" s="107">
        <v>21.769989168999999</v>
      </c>
      <c r="M10" s="107">
        <v>23.38698836</v>
      </c>
      <c r="N10" s="107">
        <v>24.105973367000001</v>
      </c>
      <c r="O10" s="107">
        <v>24.350976781</v>
      </c>
      <c r="P10" s="107">
        <v>27.546852302000001</v>
      </c>
      <c r="Q10" s="83">
        <v>25.588291007999999</v>
      </c>
      <c r="R10" s="83">
        <v>26.257144502999999</v>
      </c>
      <c r="S10" s="115"/>
      <c r="Y10" s="116" t="s">
        <v>69</v>
      </c>
      <c r="Z10" s="117">
        <v>98.093811660000014</v>
      </c>
    </row>
    <row r="11" spans="1:32" s="49" customFormat="1" ht="22.5" customHeight="1" x14ac:dyDescent="0.25">
      <c r="A11" s="115"/>
      <c r="B11" s="121"/>
      <c r="C11" s="87" t="s">
        <v>26</v>
      </c>
      <c r="D11" s="107">
        <v>1.9109976440000001</v>
      </c>
      <c r="E11" s="107">
        <v>1.8459999279999999</v>
      </c>
      <c r="F11" s="107">
        <v>1.778000528</v>
      </c>
      <c r="G11" s="107">
        <v>1.733000297</v>
      </c>
      <c r="H11" s="107">
        <v>1.8450019870000001</v>
      </c>
      <c r="I11" s="107">
        <v>1.848000021</v>
      </c>
      <c r="J11" s="107">
        <v>1.479999386</v>
      </c>
      <c r="K11" s="107">
        <v>1.224998721</v>
      </c>
      <c r="L11" s="107">
        <v>0.964999885</v>
      </c>
      <c r="M11" s="107">
        <v>0.78999910500000003</v>
      </c>
      <c r="N11" s="107">
        <v>1.0060009409999999</v>
      </c>
      <c r="O11" s="107">
        <v>1.204999859</v>
      </c>
      <c r="P11" s="107">
        <v>1.225968044</v>
      </c>
      <c r="Q11" s="83">
        <v>1.520933131</v>
      </c>
      <c r="R11" s="83">
        <v>1.7401667359999999</v>
      </c>
      <c r="S11" s="115"/>
      <c r="Y11" s="116" t="s">
        <v>38</v>
      </c>
      <c r="Z11" s="117">
        <v>118.382341801</v>
      </c>
    </row>
    <row r="12" spans="1:32" s="49" customFormat="1" ht="22.5" customHeight="1" x14ac:dyDescent="0.25">
      <c r="A12" s="115"/>
      <c r="B12" s="121"/>
      <c r="C12" s="87" t="s">
        <v>25</v>
      </c>
      <c r="D12" s="107">
        <v>8.2289968669999993</v>
      </c>
      <c r="E12" s="107">
        <v>8.2439935139999996</v>
      </c>
      <c r="F12" s="107">
        <v>8.2450035410000009</v>
      </c>
      <c r="G12" s="107">
        <v>8.8400041619999996</v>
      </c>
      <c r="H12" s="107">
        <v>11.957985161</v>
      </c>
      <c r="I12" s="107">
        <v>12.672996604</v>
      </c>
      <c r="J12" s="107">
        <v>12.302994216</v>
      </c>
      <c r="K12" s="107">
        <v>12.585996098000001</v>
      </c>
      <c r="L12" s="107">
        <v>15.282977967000001</v>
      </c>
      <c r="M12" s="107">
        <v>14.832014382000001</v>
      </c>
      <c r="N12" s="107">
        <v>13.956015688000001</v>
      </c>
      <c r="O12" s="107">
        <v>12.879002026</v>
      </c>
      <c r="P12" s="107">
        <v>13.186035898</v>
      </c>
      <c r="Q12" s="83">
        <v>13.390191228999999</v>
      </c>
      <c r="R12" s="83">
        <v>13.976470125000001</v>
      </c>
      <c r="S12" s="115"/>
      <c r="Y12" s="116" t="s">
        <v>50</v>
      </c>
      <c r="Z12" s="117">
        <v>138.90504087900001</v>
      </c>
    </row>
    <row r="13" spans="1:32" s="49" customFormat="1" ht="22.5" customHeight="1" x14ac:dyDescent="0.25">
      <c r="A13" s="115"/>
      <c r="B13" s="121"/>
      <c r="C13" s="87" t="s">
        <v>28</v>
      </c>
      <c r="D13" s="107">
        <v>1.4599701208930818</v>
      </c>
      <c r="E13" s="107">
        <v>1.7086442600166893</v>
      </c>
      <c r="F13" s="107">
        <v>2.5751993197739735</v>
      </c>
      <c r="G13" s="107">
        <v>3.497943491614687</v>
      </c>
      <c r="H13" s="107">
        <v>3.5857998813656251</v>
      </c>
      <c r="I13" s="107">
        <v>7.314945904836283</v>
      </c>
      <c r="J13" s="107">
        <v>11.480540723125033</v>
      </c>
      <c r="K13" s="107">
        <v>11.958074747093475</v>
      </c>
      <c r="L13" s="107">
        <v>12.399125543279476</v>
      </c>
      <c r="M13" s="107">
        <v>13.127230024552873</v>
      </c>
      <c r="N13" s="107">
        <v>12.65671660782375</v>
      </c>
      <c r="O13" s="107">
        <v>14.018435321377988</v>
      </c>
      <c r="P13" s="107">
        <v>13.010746924131208</v>
      </c>
      <c r="Q13" s="83">
        <v>12.788531133496912</v>
      </c>
      <c r="R13" s="83">
        <v>13.49994430056606</v>
      </c>
      <c r="S13" s="115"/>
      <c r="Y13" s="116" t="s">
        <v>51</v>
      </c>
      <c r="Z13" s="117">
        <v>174.98864980299999</v>
      </c>
    </row>
    <row r="14" spans="1:32" s="49" customFormat="1" ht="22.5" customHeight="1" x14ac:dyDescent="0.25">
      <c r="A14" s="115"/>
      <c r="B14" s="121"/>
      <c r="C14" s="87" t="s">
        <v>80</v>
      </c>
      <c r="D14" s="107">
        <v>30.010345302372752</v>
      </c>
      <c r="E14" s="107">
        <v>35.560271205228752</v>
      </c>
      <c r="F14" s="107">
        <v>37.703344073659508</v>
      </c>
      <c r="G14" s="107">
        <v>37.39951581227588</v>
      </c>
      <c r="H14" s="107">
        <v>38.558210448909378</v>
      </c>
      <c r="I14" s="107">
        <v>40.293030441874507</v>
      </c>
      <c r="J14" s="107">
        <v>38.685216335023881</v>
      </c>
      <c r="K14" s="107">
        <v>38.532407214891755</v>
      </c>
      <c r="L14" s="107">
        <v>38.747259756840009</v>
      </c>
      <c r="M14" s="107">
        <v>38.067205472885632</v>
      </c>
      <c r="N14" s="107">
        <v>35.955856537846877</v>
      </c>
      <c r="O14" s="107">
        <v>31.281698455939129</v>
      </c>
      <c r="P14" s="107">
        <v>31.8729275877816</v>
      </c>
      <c r="Q14" s="83">
        <v>33.961113154528313</v>
      </c>
      <c r="R14" s="83">
        <v>34.560890496462989</v>
      </c>
      <c r="S14" s="115"/>
      <c r="Y14" s="116" t="s">
        <v>84</v>
      </c>
      <c r="Z14" s="117">
        <v>178.12848370378163</v>
      </c>
    </row>
    <row r="15" spans="1:32" s="49" customFormat="1" ht="22.5" customHeight="1" x14ac:dyDescent="0.25">
      <c r="A15" s="115"/>
      <c r="B15" s="121"/>
      <c r="C15" s="87" t="s">
        <v>27</v>
      </c>
      <c r="D15" s="107">
        <v>20.303001625</v>
      </c>
      <c r="E15" s="107">
        <v>20.947017152000001</v>
      </c>
      <c r="F15" s="107">
        <v>21.326011667</v>
      </c>
      <c r="G15" s="107">
        <v>19.416011355999999</v>
      </c>
      <c r="H15" s="107">
        <v>18.578990062999999</v>
      </c>
      <c r="I15" s="107">
        <v>22.012021208</v>
      </c>
      <c r="J15" s="107">
        <v>22.171008767</v>
      </c>
      <c r="K15" s="107">
        <v>23.344980689</v>
      </c>
      <c r="L15" s="107">
        <v>22.498024418</v>
      </c>
      <c r="M15" s="107">
        <v>22.576990416000001</v>
      </c>
      <c r="N15" s="107">
        <v>22.957004250000001</v>
      </c>
      <c r="O15" s="107">
        <v>24.475999032000001</v>
      </c>
      <c r="P15" s="107">
        <v>24.007552686</v>
      </c>
      <c r="Q15" s="83">
        <v>20.665153984</v>
      </c>
      <c r="R15" s="83">
        <v>17.082961538999999</v>
      </c>
      <c r="S15" s="115"/>
      <c r="Y15" s="116" t="s">
        <v>22</v>
      </c>
      <c r="Z15" s="117">
        <v>183.18285169800001</v>
      </c>
    </row>
    <row r="16" spans="1:32" s="49" customFormat="1" ht="26.25" customHeight="1" x14ac:dyDescent="0.25">
      <c r="A16" s="14"/>
      <c r="B16" s="76"/>
      <c r="C16" s="87" t="s">
        <v>81</v>
      </c>
      <c r="D16" s="107">
        <v>58.000682882734196</v>
      </c>
      <c r="E16" s="107">
        <v>65.011054976754565</v>
      </c>
      <c r="F16" s="107">
        <v>68.971516439566528</v>
      </c>
      <c r="G16" s="107">
        <v>68.963537795109431</v>
      </c>
      <c r="H16" s="107">
        <v>67.924974202724997</v>
      </c>
      <c r="I16" s="107">
        <v>70.23907757428924</v>
      </c>
      <c r="J16" s="107">
        <v>69.155251579851068</v>
      </c>
      <c r="K16" s="107">
        <v>70.032503996014754</v>
      </c>
      <c r="L16" s="107">
        <v>71.402639585880507</v>
      </c>
      <c r="M16" s="107">
        <v>72.110571611561483</v>
      </c>
      <c r="N16" s="107">
        <v>68.029374909329363</v>
      </c>
      <c r="O16" s="107">
        <v>62.160944156682888</v>
      </c>
      <c r="P16" s="107">
        <v>55.476214442087183</v>
      </c>
      <c r="Q16" s="83">
        <v>49.449622627974776</v>
      </c>
      <c r="R16" s="83">
        <v>47.539891082970939</v>
      </c>
      <c r="S16" s="24"/>
      <c r="Y16" s="55" t="s">
        <v>60</v>
      </c>
      <c r="Z16" s="56">
        <v>240.01197482699999</v>
      </c>
    </row>
    <row r="17" spans="1:32" s="18" customFormat="1" ht="36" customHeight="1" x14ac:dyDescent="0.25">
      <c r="A17" s="17"/>
      <c r="B17" s="191" t="s">
        <v>71</v>
      </c>
      <c r="C17" s="191"/>
      <c r="D17" s="112">
        <v>329.289855004</v>
      </c>
      <c r="E17" s="112">
        <v>321.87187967199998</v>
      </c>
      <c r="F17" s="80">
        <v>309.423892604</v>
      </c>
      <c r="G17" s="80">
        <v>327.636038402</v>
      </c>
      <c r="H17" s="80">
        <v>309.83100983000003</v>
      </c>
      <c r="I17" s="80">
        <v>317.19290518600002</v>
      </c>
      <c r="J17" s="80">
        <v>292.417048798</v>
      </c>
      <c r="K17" s="80">
        <v>294.42395408099998</v>
      </c>
      <c r="L17" s="80">
        <v>286.86974144999999</v>
      </c>
      <c r="M17" s="80">
        <v>269.22414827199998</v>
      </c>
      <c r="N17" s="80">
        <v>260.55799541699997</v>
      </c>
      <c r="O17" s="80">
        <v>259.53804007500003</v>
      </c>
      <c r="P17" s="80">
        <v>261.08069385800002</v>
      </c>
      <c r="Q17" s="80">
        <v>246.17748490599999</v>
      </c>
      <c r="R17" s="80">
        <v>232.23973399100001</v>
      </c>
      <c r="S17" s="17"/>
      <c r="Y17" s="55" t="s">
        <v>41</v>
      </c>
      <c r="Z17" s="56">
        <v>739.76253374600003</v>
      </c>
      <c r="AA17" s="19"/>
      <c r="AB17" s="19"/>
      <c r="AF17" s="14"/>
    </row>
    <row r="18" spans="1:32" s="49" customFormat="1" ht="22.5" customHeight="1" x14ac:dyDescent="0.25">
      <c r="A18" s="115"/>
      <c r="B18" s="121"/>
      <c r="C18" s="87" t="s">
        <v>32</v>
      </c>
      <c r="D18" s="107">
        <v>19.507978023</v>
      </c>
      <c r="E18" s="107">
        <v>20.331995312</v>
      </c>
      <c r="F18" s="107">
        <v>20.228998698000002</v>
      </c>
      <c r="G18" s="107">
        <v>17.883981158000001</v>
      </c>
      <c r="H18" s="107">
        <v>17.642006385999998</v>
      </c>
      <c r="I18" s="107">
        <v>15.069007027</v>
      </c>
      <c r="J18" s="107">
        <v>14.829013056999999</v>
      </c>
      <c r="K18" s="107">
        <v>13.087984946000001</v>
      </c>
      <c r="L18" s="107">
        <v>12.219983586</v>
      </c>
      <c r="M18" s="107">
        <v>9.4690129030000012</v>
      </c>
      <c r="N18" s="107">
        <v>8.7299974519999992</v>
      </c>
      <c r="O18" s="107">
        <v>9.0329990840000001</v>
      </c>
      <c r="P18" s="107">
        <v>8.2475130860000014</v>
      </c>
      <c r="Q18" s="83">
        <v>6.7499796630000004</v>
      </c>
      <c r="R18" s="83">
        <v>6.4799804769999998</v>
      </c>
      <c r="S18" s="115"/>
      <c r="Y18" s="116" t="s">
        <v>79</v>
      </c>
      <c r="Z18" s="117">
        <v>951.37011466800004</v>
      </c>
    </row>
    <row r="19" spans="1:32" s="49" customFormat="1" ht="22.5" customHeight="1" x14ac:dyDescent="0.25">
      <c r="A19" s="115"/>
      <c r="B19" s="121"/>
      <c r="C19" s="87" t="s">
        <v>36</v>
      </c>
      <c r="D19" s="107">
        <v>0.16700013499999999</v>
      </c>
      <c r="E19" s="107">
        <v>7.2999975000000009E-2</v>
      </c>
      <c r="F19" s="107">
        <v>1.7999995000000001E-2</v>
      </c>
      <c r="G19" s="107">
        <v>1.7000017999999999E-2</v>
      </c>
      <c r="H19" s="107">
        <v>1.400001E-2</v>
      </c>
      <c r="I19" s="107">
        <v>5.0999957999999998E-2</v>
      </c>
      <c r="J19" s="107">
        <v>5.199997E-2</v>
      </c>
      <c r="K19" s="107">
        <v>6.1000005000000003E-2</v>
      </c>
      <c r="L19" s="107">
        <v>5.6999952999999999E-2</v>
      </c>
      <c r="M19" s="107">
        <v>2.400002E-2</v>
      </c>
      <c r="N19" s="107">
        <v>6.2000068999999998E-2</v>
      </c>
      <c r="O19" s="107">
        <v>5.4000019000000003E-2</v>
      </c>
      <c r="P19" s="107">
        <v>2.7000024000000001E-2</v>
      </c>
      <c r="Q19" s="83">
        <v>7.2267854000000006E-2</v>
      </c>
      <c r="R19" s="83">
        <v>0.108240663</v>
      </c>
      <c r="S19" s="115"/>
      <c r="Y19" s="58"/>
      <c r="Z19" s="58"/>
    </row>
    <row r="20" spans="1:32" s="49" customFormat="1" ht="22.5" customHeight="1" x14ac:dyDescent="0.25">
      <c r="A20" s="115"/>
      <c r="B20" s="121"/>
      <c r="C20" s="87" t="s">
        <v>31</v>
      </c>
      <c r="D20" s="107">
        <v>1.148998856</v>
      </c>
      <c r="E20" s="107">
        <v>1.2980008860000001</v>
      </c>
      <c r="F20" s="107">
        <v>1.107000998</v>
      </c>
      <c r="G20" s="107">
        <v>0.96200091300000001</v>
      </c>
      <c r="H20" s="107">
        <v>0.91100070000000011</v>
      </c>
      <c r="I20" s="107">
        <v>0.77699932999999999</v>
      </c>
      <c r="J20" s="107">
        <v>0.60900015800000007</v>
      </c>
      <c r="K20" s="107">
        <v>0.52</v>
      </c>
      <c r="L20" s="107">
        <v>0.33999979800000002</v>
      </c>
      <c r="M20" s="107">
        <v>1.3999986000000001E-2</v>
      </c>
      <c r="N20" s="107">
        <v>2.0999976E-2</v>
      </c>
      <c r="O20" s="107">
        <v>0.02</v>
      </c>
      <c r="P20" s="107">
        <v>1.5755990000000001E-2</v>
      </c>
      <c r="Q20" s="83">
        <v>8.6316729999999994E-3</v>
      </c>
      <c r="R20" s="83">
        <v>1.4995479000000001E-2</v>
      </c>
      <c r="S20" s="115"/>
      <c r="Y20" s="58"/>
      <c r="Z20" s="58"/>
    </row>
    <row r="21" spans="1:32" s="49" customFormat="1" ht="22.5" customHeight="1" x14ac:dyDescent="0.25">
      <c r="A21" s="115"/>
      <c r="B21" s="121"/>
      <c r="C21" s="87" t="s">
        <v>65</v>
      </c>
      <c r="D21" s="107">
        <v>78.386899388000003</v>
      </c>
      <c r="E21" s="107">
        <v>77.389941539999995</v>
      </c>
      <c r="F21" s="107">
        <v>74.390906719000014</v>
      </c>
      <c r="G21" s="107">
        <v>85.076037530000008</v>
      </c>
      <c r="H21" s="107">
        <v>78.587111714000002</v>
      </c>
      <c r="I21" s="107">
        <v>90.304929076999997</v>
      </c>
      <c r="J21" s="107">
        <v>83.381994769000002</v>
      </c>
      <c r="K21" s="107">
        <v>82.068885875999996</v>
      </c>
      <c r="L21" s="107">
        <v>86.871891778000006</v>
      </c>
      <c r="M21" s="107">
        <v>72.451003329000002</v>
      </c>
      <c r="N21" s="107">
        <v>55.043042425000003</v>
      </c>
      <c r="O21" s="107">
        <v>53.138988704000013</v>
      </c>
      <c r="P21" s="107">
        <v>46.280528687</v>
      </c>
      <c r="Q21" s="83">
        <v>38.713770267999998</v>
      </c>
      <c r="R21" s="83">
        <v>33.671021099000001</v>
      </c>
      <c r="S21" s="115"/>
      <c r="Y21" s="58"/>
      <c r="Z21" s="58"/>
    </row>
    <row r="22" spans="1:32" s="49" customFormat="1" ht="22.5" customHeight="1" x14ac:dyDescent="0.25">
      <c r="A22" s="115"/>
      <c r="B22" s="121"/>
      <c r="C22" s="87" t="s">
        <v>33</v>
      </c>
      <c r="D22" s="107">
        <v>12.070997374999999</v>
      </c>
      <c r="E22" s="107">
        <v>10.979000055</v>
      </c>
      <c r="F22" s="107">
        <v>9.7060104989999996</v>
      </c>
      <c r="G22" s="107">
        <v>9.2549907870000006</v>
      </c>
      <c r="H22" s="107">
        <v>8.0130027269999999</v>
      </c>
      <c r="I22" s="107">
        <v>8.4060063150000008</v>
      </c>
      <c r="J22" s="107">
        <v>8.4489944829999999</v>
      </c>
      <c r="K22" s="107">
        <v>8.6049905380000009</v>
      </c>
      <c r="L22" s="107">
        <v>7.7349928220000006</v>
      </c>
      <c r="M22" s="107">
        <v>7.1490026249999996</v>
      </c>
      <c r="N22" s="107">
        <v>6.7709973750000003</v>
      </c>
      <c r="O22" s="107">
        <v>5.7849979400000002</v>
      </c>
      <c r="P22" s="107">
        <v>5.5383529920000001</v>
      </c>
      <c r="Q22" s="83">
        <v>5.4479750130000006</v>
      </c>
      <c r="R22" s="83">
        <v>4.851702672</v>
      </c>
      <c r="S22" s="115"/>
      <c r="Y22" s="58"/>
      <c r="Z22" s="58"/>
    </row>
    <row r="23" spans="1:32" s="49" customFormat="1" ht="22.5" customHeight="1" x14ac:dyDescent="0.25">
      <c r="A23" s="115"/>
      <c r="B23" s="121"/>
      <c r="C23" s="87" t="s">
        <v>38</v>
      </c>
      <c r="D23" s="107">
        <v>86.946002491000002</v>
      </c>
      <c r="E23" s="107">
        <v>89.276003912999997</v>
      </c>
      <c r="F23" s="107">
        <v>91.573989109999999</v>
      </c>
      <c r="G23" s="107">
        <v>104.660054375</v>
      </c>
      <c r="H23" s="107">
        <v>108.862879288</v>
      </c>
      <c r="I23" s="107">
        <v>110.35291407</v>
      </c>
      <c r="J23" s="107">
        <v>105.75000251</v>
      </c>
      <c r="K23" s="107">
        <v>119.164065972</v>
      </c>
      <c r="L23" s="107">
        <v>113.15491301500001</v>
      </c>
      <c r="M23" s="107">
        <v>112.87706935999999</v>
      </c>
      <c r="N23" s="107">
        <v>121.277940289</v>
      </c>
      <c r="O23" s="107">
        <v>120.598010432</v>
      </c>
      <c r="P23" s="107">
        <v>128.216106454</v>
      </c>
      <c r="Q23" s="83">
        <v>125.50068998899999</v>
      </c>
      <c r="R23" s="83">
        <v>118.382341801</v>
      </c>
      <c r="S23" s="115"/>
      <c r="Y23" s="58"/>
      <c r="Z23" s="58"/>
    </row>
    <row r="24" spans="1:32" s="49" customFormat="1" ht="22.5" customHeight="1" x14ac:dyDescent="0.25">
      <c r="A24" s="115"/>
      <c r="B24" s="121"/>
      <c r="C24" s="87" t="s">
        <v>34</v>
      </c>
      <c r="D24" s="107">
        <v>6.0569900079999996</v>
      </c>
      <c r="E24" s="107">
        <v>5.99499183</v>
      </c>
      <c r="F24" s="107">
        <v>6.0399902709999997</v>
      </c>
      <c r="G24" s="107">
        <v>5.750004187</v>
      </c>
      <c r="H24" s="107">
        <v>5.8620028030000002</v>
      </c>
      <c r="I24" s="107">
        <v>6.0790072430000004</v>
      </c>
      <c r="J24" s="107">
        <v>6.2469915240000002</v>
      </c>
      <c r="K24" s="107">
        <v>6.3170041640000001</v>
      </c>
      <c r="L24" s="107">
        <v>6.2059941170000004</v>
      </c>
      <c r="M24" s="107">
        <v>6.0800103820000002</v>
      </c>
      <c r="N24" s="107">
        <v>6.0779966229999998</v>
      </c>
      <c r="O24" s="107">
        <v>5.7939960810000004</v>
      </c>
      <c r="P24" s="107">
        <v>5.7466536870000002</v>
      </c>
      <c r="Q24" s="83">
        <v>5.681833814</v>
      </c>
      <c r="R24" s="83">
        <v>5.735455109000001</v>
      </c>
      <c r="S24" s="115"/>
      <c r="Y24" s="58"/>
      <c r="Z24" s="58"/>
    </row>
    <row r="25" spans="1:32" s="49" customFormat="1" ht="22.5" customHeight="1" x14ac:dyDescent="0.25">
      <c r="A25" s="115"/>
      <c r="B25" s="121"/>
      <c r="C25" s="87" t="s">
        <v>37</v>
      </c>
      <c r="D25" s="107">
        <v>92.804981005000002</v>
      </c>
      <c r="E25" s="107">
        <v>83.888934800999991</v>
      </c>
      <c r="F25" s="107">
        <v>76.074005401000008</v>
      </c>
      <c r="G25" s="107">
        <v>73.392947192000008</v>
      </c>
      <c r="H25" s="107">
        <v>61.323030295000002</v>
      </c>
      <c r="I25" s="107">
        <v>57.941049176999996</v>
      </c>
      <c r="J25" s="107">
        <v>46.364045666999999</v>
      </c>
      <c r="K25" s="107">
        <v>39.647027285</v>
      </c>
      <c r="L25" s="107">
        <v>37.349978032999999</v>
      </c>
      <c r="M25" s="107">
        <v>38.766046138</v>
      </c>
      <c r="N25" s="107">
        <v>40.480026879999997</v>
      </c>
      <c r="O25" s="107">
        <v>41.694051430000002</v>
      </c>
      <c r="P25" s="107">
        <v>42.141996593999998</v>
      </c>
      <c r="Q25" s="83">
        <v>40.768315270000002</v>
      </c>
      <c r="R25" s="83">
        <v>39.872372366000008</v>
      </c>
      <c r="S25" s="115"/>
      <c r="Y25" s="58"/>
      <c r="Z25" s="58"/>
    </row>
    <row r="26" spans="1:32" s="49" customFormat="1" ht="22.5" customHeight="1" x14ac:dyDescent="0.25">
      <c r="A26" s="115"/>
      <c r="B26" s="121"/>
      <c r="C26" s="87" t="s">
        <v>82</v>
      </c>
      <c r="D26" s="107">
        <v>0.201000235</v>
      </c>
      <c r="E26" s="107">
        <v>0.19400023199999999</v>
      </c>
      <c r="F26" s="107">
        <v>0.20099999499999999</v>
      </c>
      <c r="G26" s="107">
        <v>0.19900020299999999</v>
      </c>
      <c r="H26" s="107">
        <v>0.22499993300000001</v>
      </c>
      <c r="I26" s="107">
        <v>0.24600007300000001</v>
      </c>
      <c r="J26" s="107">
        <v>0.23500010700000001</v>
      </c>
      <c r="K26" s="107">
        <v>0.26300001299999998</v>
      </c>
      <c r="L26" s="107">
        <v>0.25200003199999998</v>
      </c>
      <c r="M26" s="107">
        <v>0.25900025199999999</v>
      </c>
      <c r="N26" s="107">
        <v>0.247000303</v>
      </c>
      <c r="O26" s="107">
        <v>0.21800008800000001</v>
      </c>
      <c r="P26" s="107">
        <v>0.22900005700000001</v>
      </c>
      <c r="Q26" s="83">
        <v>0.219000055</v>
      </c>
      <c r="R26" s="83">
        <v>0.20900005199999999</v>
      </c>
      <c r="S26" s="115"/>
      <c r="Y26" s="58"/>
      <c r="Z26" s="58"/>
    </row>
    <row r="27" spans="1:32" s="49" customFormat="1" ht="22.5" customHeight="1" x14ac:dyDescent="0.25">
      <c r="A27" s="115"/>
      <c r="B27" s="121"/>
      <c r="C27" s="87" t="s">
        <v>66</v>
      </c>
      <c r="D27" s="107">
        <v>12.119995488000001</v>
      </c>
      <c r="E27" s="107">
        <v>11.942010925</v>
      </c>
      <c r="F27" s="107">
        <v>11.522995984</v>
      </c>
      <c r="G27" s="107">
        <v>11.369007501</v>
      </c>
      <c r="H27" s="107">
        <v>11.251985528000001</v>
      </c>
      <c r="I27" s="107">
        <v>10.854997049</v>
      </c>
      <c r="J27" s="107">
        <v>10.900999307999999</v>
      </c>
      <c r="K27" s="107">
        <v>10.934994124999999</v>
      </c>
      <c r="L27" s="107">
        <v>10.853992697000001</v>
      </c>
      <c r="M27" s="107">
        <v>11.056005032</v>
      </c>
      <c r="N27" s="107">
        <v>11.091995202</v>
      </c>
      <c r="O27" s="107">
        <v>9.8109930719999987</v>
      </c>
      <c r="P27" s="107">
        <v>10.581916055000001</v>
      </c>
      <c r="Q27" s="83">
        <v>10.277694650999999</v>
      </c>
      <c r="R27" s="83">
        <v>10.906360117</v>
      </c>
      <c r="S27" s="115"/>
      <c r="Y27" s="58"/>
      <c r="Z27" s="58"/>
    </row>
    <row r="28" spans="1:32" s="49" customFormat="1" ht="22.5" customHeight="1" x14ac:dyDescent="0.25">
      <c r="A28" s="115"/>
      <c r="B28" s="121"/>
      <c r="C28" s="87" t="s">
        <v>39</v>
      </c>
      <c r="D28" s="107">
        <v>0.89699973099999997</v>
      </c>
      <c r="E28" s="107">
        <v>0.90499887700000003</v>
      </c>
      <c r="F28" s="107">
        <v>0.89300027900000001</v>
      </c>
      <c r="G28" s="107">
        <v>1.0169991410000001</v>
      </c>
      <c r="H28" s="107">
        <v>0.68399966600000006</v>
      </c>
      <c r="I28" s="107">
        <v>0.68200085600000004</v>
      </c>
      <c r="J28" s="107">
        <v>0.76100005500000001</v>
      </c>
      <c r="K28" s="107">
        <v>0.63200052200000001</v>
      </c>
      <c r="L28" s="107">
        <v>0.53699956199999999</v>
      </c>
      <c r="M28" s="107">
        <v>0.47899988500000001</v>
      </c>
      <c r="N28" s="107">
        <v>0.38100015199999998</v>
      </c>
      <c r="O28" s="107">
        <v>0.36700023999999998</v>
      </c>
      <c r="P28" s="107">
        <v>0.35399985400000011</v>
      </c>
      <c r="Q28" s="83">
        <v>0.43534564999999997</v>
      </c>
      <c r="R28" s="83">
        <v>0.40278042400000003</v>
      </c>
      <c r="S28" s="115"/>
      <c r="Y28" s="58"/>
      <c r="Z28" s="58"/>
    </row>
    <row r="29" spans="1:32" s="49" customFormat="1" ht="22.5" customHeight="1" x14ac:dyDescent="0.25">
      <c r="A29" s="115"/>
      <c r="B29" s="121"/>
      <c r="C29" s="87" t="s">
        <v>87</v>
      </c>
      <c r="D29" s="107">
        <v>241.15385291699999</v>
      </c>
      <c r="E29" s="107">
        <v>231.38887692200001</v>
      </c>
      <c r="F29" s="107">
        <v>216.695903082</v>
      </c>
      <c r="G29" s="107">
        <v>221.66498487999999</v>
      </c>
      <c r="H29" s="107">
        <v>200.01213081099999</v>
      </c>
      <c r="I29" s="107">
        <v>205.756989941</v>
      </c>
      <c r="J29" s="107">
        <v>185.383045565</v>
      </c>
      <c r="K29" s="107">
        <v>174.077887269</v>
      </c>
      <c r="L29" s="107">
        <v>172.62782866800001</v>
      </c>
      <c r="M29" s="107">
        <v>155.27907967300001</v>
      </c>
      <c r="N29" s="107">
        <v>138.291055395</v>
      </c>
      <c r="O29" s="107">
        <v>138.00102997600001</v>
      </c>
      <c r="P29" s="107">
        <v>131.96951656499999</v>
      </c>
      <c r="Q29" s="83">
        <v>119.745083937</v>
      </c>
      <c r="R29" s="83">
        <v>111.298530598</v>
      </c>
      <c r="S29" s="115"/>
      <c r="Y29" s="58"/>
      <c r="Z29" s="58"/>
    </row>
    <row r="30" spans="1:32" s="49" customFormat="1" ht="26.25" customHeight="1" x14ac:dyDescent="0.25">
      <c r="A30" s="14"/>
      <c r="B30" s="76"/>
      <c r="C30" s="87" t="s">
        <v>81</v>
      </c>
      <c r="D30" s="107">
        <v>18.982012269000052</v>
      </c>
      <c r="E30" s="107">
        <v>19.59900132599995</v>
      </c>
      <c r="F30" s="107">
        <v>17.66799465500003</v>
      </c>
      <c r="G30" s="107">
        <v>18.054015396999944</v>
      </c>
      <c r="H30" s="107">
        <v>16.45499078000006</v>
      </c>
      <c r="I30" s="107">
        <v>16.428995010999984</v>
      </c>
      <c r="J30" s="107">
        <v>14.838007189999928</v>
      </c>
      <c r="K30" s="107">
        <v>13.123000634999983</v>
      </c>
      <c r="L30" s="107">
        <v>11.291996056999949</v>
      </c>
      <c r="M30" s="107">
        <v>10.599998359999972</v>
      </c>
      <c r="N30" s="107">
        <v>10.374998670999986</v>
      </c>
      <c r="O30" s="107">
        <v>13.025002985000015</v>
      </c>
      <c r="P30" s="107">
        <v>13.701870378000024</v>
      </c>
      <c r="Q30" s="83">
        <v>12.301981006000005</v>
      </c>
      <c r="R30" s="83">
        <v>11.605483731999982</v>
      </c>
      <c r="S30" s="24"/>
      <c r="Y30" s="58"/>
      <c r="Z30" s="58"/>
    </row>
    <row r="31" spans="1:32" s="18" customFormat="1" ht="36" customHeight="1" x14ac:dyDescent="0.25">
      <c r="A31" s="5"/>
      <c r="B31" s="191" t="s">
        <v>72</v>
      </c>
      <c r="C31" s="191"/>
      <c r="D31" s="112">
        <v>796.62509869400003</v>
      </c>
      <c r="E31" s="112">
        <v>813.20833516300002</v>
      </c>
      <c r="F31" s="80">
        <v>823.71100951799997</v>
      </c>
      <c r="G31" s="80">
        <v>851.50091605099999</v>
      </c>
      <c r="H31" s="80">
        <v>747.14543646300001</v>
      </c>
      <c r="I31" s="80">
        <v>828.08644718400012</v>
      </c>
      <c r="J31" s="80">
        <v>867.43505856499996</v>
      </c>
      <c r="K31" s="80">
        <v>858.77874741099993</v>
      </c>
      <c r="L31" s="80">
        <v>885.01307319800003</v>
      </c>
      <c r="M31" s="80">
        <v>861.16904278599998</v>
      </c>
      <c r="N31" s="80">
        <v>860.49802707599997</v>
      </c>
      <c r="O31" s="80">
        <v>856.58251875100007</v>
      </c>
      <c r="P31" s="80">
        <v>913.42000396100002</v>
      </c>
      <c r="Q31" s="80">
        <v>941.08075204800002</v>
      </c>
      <c r="R31" s="80">
        <v>973.12896154199996</v>
      </c>
      <c r="S31" s="17"/>
      <c r="Y31" s="59"/>
      <c r="Z31" s="60"/>
      <c r="AA31" s="19"/>
      <c r="AB31" s="19"/>
      <c r="AF31" s="14"/>
    </row>
    <row r="32" spans="1:32" s="49" customFormat="1" ht="22.5" customHeight="1" x14ac:dyDescent="0.25">
      <c r="A32" s="115"/>
      <c r="B32" s="121"/>
      <c r="C32" s="87" t="s">
        <v>83</v>
      </c>
      <c r="D32" s="107">
        <v>5.58837477876106</v>
      </c>
      <c r="E32" s="107">
        <v>6.5938162241887879</v>
      </c>
      <c r="F32" s="107">
        <v>10.56049867256637</v>
      </c>
      <c r="G32" s="107">
        <v>15.926882743362828</v>
      </c>
      <c r="H32" s="107">
        <v>15.913428761061946</v>
      </c>
      <c r="I32" s="107">
        <v>16.254652949852506</v>
      </c>
      <c r="J32" s="107">
        <v>15.951158407079642</v>
      </c>
      <c r="K32" s="107">
        <v>16.809775958702058</v>
      </c>
      <c r="L32" s="107">
        <v>17.446402802359877</v>
      </c>
      <c r="M32" s="107">
        <v>18.3840775</v>
      </c>
      <c r="N32" s="107">
        <v>18.784052500000001</v>
      </c>
      <c r="O32" s="107">
        <v>18.277539999999998</v>
      </c>
      <c r="P32" s="107">
        <v>17.758627499999999</v>
      </c>
      <c r="Q32" s="83">
        <v>19.046615850000002</v>
      </c>
      <c r="R32" s="83">
        <v>24.31822305</v>
      </c>
      <c r="S32" s="115"/>
      <c r="Y32" s="58"/>
      <c r="Z32" s="58"/>
    </row>
    <row r="33" spans="1:32" s="49" customFormat="1" ht="22.5" customHeight="1" x14ac:dyDescent="0.25">
      <c r="A33" s="115"/>
      <c r="B33" s="121"/>
      <c r="C33" s="87" t="s">
        <v>40</v>
      </c>
      <c r="D33" s="107">
        <v>18.868011070000001</v>
      </c>
      <c r="E33" s="107">
        <v>19.933017467999999</v>
      </c>
      <c r="F33" s="107">
        <v>22.33601968</v>
      </c>
      <c r="G33" s="107">
        <v>24.681994890999999</v>
      </c>
      <c r="H33" s="107">
        <v>27.199974261000001</v>
      </c>
      <c r="I33" s="107">
        <v>28.330025195000001</v>
      </c>
      <c r="J33" s="107">
        <v>28.530990904999999</v>
      </c>
      <c r="K33" s="107">
        <v>30.710022514999999</v>
      </c>
      <c r="L33" s="107">
        <v>32.951994444000007</v>
      </c>
      <c r="M33" s="107">
        <v>33.596993210000001</v>
      </c>
      <c r="N33" s="107">
        <v>37.599986432000001</v>
      </c>
      <c r="O33" s="107">
        <v>37.662994781000002</v>
      </c>
      <c r="P33" s="107">
        <v>42.675003464</v>
      </c>
      <c r="Q33" s="83">
        <v>44.055387925000012</v>
      </c>
      <c r="R33" s="83">
        <v>44.734787492000002</v>
      </c>
      <c r="S33" s="115"/>
      <c r="Y33" s="58"/>
      <c r="Z33" s="58"/>
    </row>
    <row r="34" spans="1:32" s="49" customFormat="1" ht="22.5" customHeight="1" x14ac:dyDescent="0.25">
      <c r="A34" s="115"/>
      <c r="B34" s="121"/>
      <c r="C34" s="87" t="s">
        <v>41</v>
      </c>
      <c r="D34" s="107">
        <v>627.70005231499999</v>
      </c>
      <c r="E34" s="107">
        <v>639.90724561900004</v>
      </c>
      <c r="F34" s="107">
        <v>635.19008631999998</v>
      </c>
      <c r="G34" s="107">
        <v>650.765838347</v>
      </c>
      <c r="H34" s="107">
        <v>582.54140727200001</v>
      </c>
      <c r="I34" s="107">
        <v>657.29132770799993</v>
      </c>
      <c r="J34" s="107">
        <v>672.77598744399995</v>
      </c>
      <c r="K34" s="107">
        <v>658.0616269950001</v>
      </c>
      <c r="L34" s="107">
        <v>674.50400209300005</v>
      </c>
      <c r="M34" s="107">
        <v>646.54598482899996</v>
      </c>
      <c r="N34" s="107">
        <v>638.02600052299999</v>
      </c>
      <c r="O34" s="107">
        <v>644.22242570499998</v>
      </c>
      <c r="P34" s="107">
        <v>695.13013683500003</v>
      </c>
      <c r="Q34" s="83">
        <v>715.22319149500004</v>
      </c>
      <c r="R34" s="83">
        <v>739.76253374600003</v>
      </c>
      <c r="S34" s="115"/>
      <c r="Y34" s="58"/>
      <c r="Z34" s="58"/>
    </row>
    <row r="35" spans="1:32" s="49" customFormat="1" ht="22.5" customHeight="1" x14ac:dyDescent="0.25">
      <c r="A35" s="115"/>
      <c r="B35" s="121"/>
      <c r="C35" s="87" t="s">
        <v>90</v>
      </c>
      <c r="D35" s="107">
        <v>56.883749999999999</v>
      </c>
      <c r="E35" s="107">
        <v>56.595000000000006</v>
      </c>
      <c r="F35" s="107">
        <v>61.6</v>
      </c>
      <c r="G35" s="107">
        <v>61.6</v>
      </c>
      <c r="H35" s="107">
        <v>33.321749999999994</v>
      </c>
      <c r="I35" s="107">
        <v>40.127826941986228</v>
      </c>
      <c r="J35" s="107">
        <v>56.311455260570298</v>
      </c>
      <c r="K35" s="107">
        <v>58.961406096361841</v>
      </c>
      <c r="L35" s="107">
        <v>58.961406096361841</v>
      </c>
      <c r="M35" s="107">
        <v>63.504178957718771</v>
      </c>
      <c r="N35" s="107">
        <v>65.87020648967551</v>
      </c>
      <c r="O35" s="107">
        <v>63.220255653883967</v>
      </c>
      <c r="P35" s="107">
        <v>58.67748279252703</v>
      </c>
      <c r="Q35" s="83">
        <v>61.516715830875128</v>
      </c>
      <c r="R35" s="83">
        <v>63.163184066045417</v>
      </c>
      <c r="S35" s="115"/>
      <c r="Y35" s="58"/>
      <c r="Z35" s="58"/>
    </row>
    <row r="36" spans="1:32" s="49" customFormat="1" ht="22.5" customHeight="1" x14ac:dyDescent="0.25">
      <c r="A36" s="115"/>
      <c r="B36" s="121"/>
      <c r="C36" s="87" t="s">
        <v>42</v>
      </c>
      <c r="D36" s="107">
        <v>20.442019069000001</v>
      </c>
      <c r="E36" s="107">
        <v>20.739991401000001</v>
      </c>
      <c r="F36" s="107">
        <v>20.744975609000001</v>
      </c>
      <c r="G36" s="107">
        <v>21.079010743000001</v>
      </c>
      <c r="H36" s="107">
        <v>21.139026734000002</v>
      </c>
      <c r="I36" s="107">
        <v>20.177983843</v>
      </c>
      <c r="J36" s="107">
        <v>20.301998241</v>
      </c>
      <c r="K36" s="107">
        <v>20.148002237</v>
      </c>
      <c r="L36" s="107">
        <v>20.956970604999999</v>
      </c>
      <c r="M36" s="107">
        <v>19.735978898999999</v>
      </c>
      <c r="N36" s="107">
        <v>19.516980876000002</v>
      </c>
      <c r="O36" s="107">
        <v>19.704974146000001</v>
      </c>
      <c r="P36" s="107">
        <v>20.160022632</v>
      </c>
      <c r="Q36" s="83">
        <v>21.482835310999999</v>
      </c>
      <c r="R36" s="83">
        <v>21.203558451999999</v>
      </c>
      <c r="S36" s="115"/>
      <c r="Y36" s="58"/>
      <c r="Z36" s="58"/>
    </row>
    <row r="37" spans="1:32" s="49" customFormat="1" ht="22.5" customHeight="1" x14ac:dyDescent="0.25">
      <c r="A37" s="115"/>
      <c r="B37" s="121"/>
      <c r="C37" s="87" t="s">
        <v>43</v>
      </c>
      <c r="D37" s="107">
        <v>60.300007918000013</v>
      </c>
      <c r="E37" s="107">
        <v>62.740003694999999</v>
      </c>
      <c r="F37" s="107">
        <v>65.190002374999992</v>
      </c>
      <c r="G37" s="107">
        <v>67.599989442999998</v>
      </c>
      <c r="H37" s="107">
        <v>61.409987067000003</v>
      </c>
      <c r="I37" s="107">
        <v>60.110005543</v>
      </c>
      <c r="J37" s="107">
        <v>63.040011612999997</v>
      </c>
      <c r="K37" s="107">
        <v>62.910000263999997</v>
      </c>
      <c r="L37" s="107">
        <v>59.629998151999999</v>
      </c>
      <c r="M37" s="107">
        <v>61.740003694999999</v>
      </c>
      <c r="N37" s="107">
        <v>62.195978758999999</v>
      </c>
      <c r="O37" s="107">
        <v>56.296996202000003</v>
      </c>
      <c r="P37" s="107">
        <v>56.582881575000002</v>
      </c>
      <c r="Q37" s="83">
        <v>60.015918648000003</v>
      </c>
      <c r="R37" s="83">
        <v>59.632609142</v>
      </c>
      <c r="S37" s="115"/>
      <c r="Y37" s="58"/>
      <c r="Z37" s="58"/>
    </row>
    <row r="38" spans="1:32" s="49" customFormat="1" ht="26.25" customHeight="1" x14ac:dyDescent="0.25">
      <c r="A38" s="14"/>
      <c r="B38" s="76"/>
      <c r="C38" s="87" t="s">
        <v>81</v>
      </c>
      <c r="D38" s="107">
        <v>6.8428835432389405</v>
      </c>
      <c r="E38" s="107">
        <v>6.6992607558111104</v>
      </c>
      <c r="F38" s="107">
        <v>8.0894268614337079</v>
      </c>
      <c r="G38" s="107">
        <v>9.8471998836371313</v>
      </c>
      <c r="H38" s="107">
        <v>5.6198623679381399</v>
      </c>
      <c r="I38" s="107">
        <v>5.7946250031615136</v>
      </c>
      <c r="J38" s="107">
        <v>10.523456694350102</v>
      </c>
      <c r="K38" s="107">
        <v>11.17791334493586</v>
      </c>
      <c r="L38" s="107">
        <v>20.562299005278192</v>
      </c>
      <c r="M38" s="107">
        <v>17.661825695281209</v>
      </c>
      <c r="N38" s="107">
        <v>18.504821496324439</v>
      </c>
      <c r="O38" s="107">
        <v>17.197332263115982</v>
      </c>
      <c r="P38" s="107">
        <v>22.435849162472891</v>
      </c>
      <c r="Q38" s="83">
        <v>19.740086988124858</v>
      </c>
      <c r="R38" s="83">
        <v>20.31406559395441</v>
      </c>
      <c r="S38" s="24"/>
      <c r="Y38" s="58"/>
      <c r="Z38" s="58"/>
    </row>
    <row r="39" spans="1:32" s="18" customFormat="1" ht="36" customHeight="1" x14ac:dyDescent="0.25">
      <c r="A39" s="17"/>
      <c r="B39" s="191" t="s">
        <v>73</v>
      </c>
      <c r="C39" s="191"/>
      <c r="D39" s="112">
        <v>301.99017084799999</v>
      </c>
      <c r="E39" s="112">
        <v>328.45689091399998</v>
      </c>
      <c r="F39" s="80">
        <v>354.65293761499998</v>
      </c>
      <c r="G39" s="80">
        <v>385.22006441500002</v>
      </c>
      <c r="H39" s="80">
        <v>403.69301325100002</v>
      </c>
      <c r="I39" s="80">
        <v>466.58918705399998</v>
      </c>
      <c r="J39" s="80">
        <v>497.50105669300001</v>
      </c>
      <c r="K39" s="80">
        <v>520.63000966799996</v>
      </c>
      <c r="L39" s="80">
        <v>551.06091080500005</v>
      </c>
      <c r="M39" s="80">
        <v>566.29806964600004</v>
      </c>
      <c r="N39" s="80">
        <v>587.36998335700002</v>
      </c>
      <c r="O39" s="80">
        <v>609.44786868099993</v>
      </c>
      <c r="P39" s="80">
        <v>632.31625916000007</v>
      </c>
      <c r="Q39" s="80">
        <v>654.38661840899999</v>
      </c>
      <c r="R39" s="80">
        <v>674.41932734199997</v>
      </c>
      <c r="S39" s="17"/>
      <c r="Y39" s="59"/>
      <c r="Z39" s="60"/>
      <c r="AA39" s="19"/>
      <c r="AB39" s="19"/>
      <c r="AF39" s="14"/>
    </row>
    <row r="40" spans="1:32" s="49" customFormat="1" ht="22.5" customHeight="1" x14ac:dyDescent="0.25">
      <c r="A40" s="115"/>
      <c r="B40" s="121"/>
      <c r="C40" s="87" t="s">
        <v>69</v>
      </c>
      <c r="D40" s="107">
        <v>56.275049539999998</v>
      </c>
      <c r="E40" s="107">
        <v>59.080021474000013</v>
      </c>
      <c r="F40" s="107">
        <v>60.703024466000002</v>
      </c>
      <c r="G40" s="107">
        <v>66.945937126999993</v>
      </c>
      <c r="H40" s="107">
        <v>63.977005082000012</v>
      </c>
      <c r="I40" s="107">
        <v>73.330070183999993</v>
      </c>
      <c r="J40" s="107">
        <v>74.688040295000008</v>
      </c>
      <c r="K40" s="107">
        <v>81.092032063000005</v>
      </c>
      <c r="L40" s="107">
        <v>81.953937084999993</v>
      </c>
      <c r="M40" s="107">
        <v>85.125894074000001</v>
      </c>
      <c r="N40" s="107">
        <v>87.254959237000008</v>
      </c>
      <c r="O40" s="107">
        <v>90.79391896300001</v>
      </c>
      <c r="P40" s="107">
        <v>95.499888447000004</v>
      </c>
      <c r="Q40" s="83">
        <v>96.760837163999994</v>
      </c>
      <c r="R40" s="83">
        <v>98.093811660000014</v>
      </c>
      <c r="S40" s="115"/>
      <c r="Y40" s="58"/>
      <c r="Z40" s="58"/>
    </row>
    <row r="41" spans="1:32" s="49" customFormat="1" ht="22.5" customHeight="1" x14ac:dyDescent="0.25">
      <c r="A41" s="115"/>
      <c r="B41" s="121"/>
      <c r="C41" s="87" t="s">
        <v>62</v>
      </c>
      <c r="D41" s="107">
        <v>47.79</v>
      </c>
      <c r="E41" s="107">
        <v>48.79</v>
      </c>
      <c r="F41" s="107">
        <v>48.596007200000003</v>
      </c>
      <c r="G41" s="107">
        <v>48.500014103000012</v>
      </c>
      <c r="H41" s="107">
        <v>47.186055277000001</v>
      </c>
      <c r="I41" s="107">
        <v>51.281987313999998</v>
      </c>
      <c r="J41" s="107">
        <v>52.307996496999998</v>
      </c>
      <c r="K41" s="107">
        <v>54.300007962000002</v>
      </c>
      <c r="L41" s="107">
        <v>54.599989383999997</v>
      </c>
      <c r="M41" s="107">
        <v>54.244990577999999</v>
      </c>
      <c r="N41" s="107">
        <v>60.181002681000002</v>
      </c>
      <c r="O41" s="107">
        <v>61.084031338999999</v>
      </c>
      <c r="P41" s="107">
        <v>62.056124791000002</v>
      </c>
      <c r="Q41" s="83">
        <v>62.355912832999998</v>
      </c>
      <c r="R41" s="83">
        <v>62.657149126999997</v>
      </c>
      <c r="S41" s="115"/>
      <c r="Y41" s="58"/>
      <c r="Z41" s="58"/>
    </row>
    <row r="42" spans="1:32" s="49" customFormat="1" ht="22.5" customHeight="1" x14ac:dyDescent="0.25">
      <c r="A42" s="115"/>
      <c r="B42" s="121"/>
      <c r="C42" s="87" t="s">
        <v>60</v>
      </c>
      <c r="D42" s="107">
        <v>98.657053562000002</v>
      </c>
      <c r="E42" s="107">
        <v>108.59086647300001</v>
      </c>
      <c r="F42" s="107">
        <v>122.631930664</v>
      </c>
      <c r="G42" s="107">
        <v>127.68401848800001</v>
      </c>
      <c r="H42" s="107">
        <v>137.413869769</v>
      </c>
      <c r="I42" s="107">
        <v>143.87708069199999</v>
      </c>
      <c r="J42" s="107">
        <v>150.385912222</v>
      </c>
      <c r="K42" s="107">
        <v>156.36492529700001</v>
      </c>
      <c r="L42" s="107">
        <v>156.746019042</v>
      </c>
      <c r="M42" s="107">
        <v>174.63108547600001</v>
      </c>
      <c r="N42" s="107">
        <v>184.079962395</v>
      </c>
      <c r="O42" s="107">
        <v>199.84083788800001</v>
      </c>
      <c r="P42" s="107">
        <v>215.71801511800001</v>
      </c>
      <c r="Q42" s="83">
        <v>227.538758108</v>
      </c>
      <c r="R42" s="83">
        <v>240.01197482699999</v>
      </c>
      <c r="S42" s="115"/>
      <c r="Y42" s="58"/>
      <c r="Z42" s="58"/>
    </row>
    <row r="43" spans="1:32" s="49" customFormat="1" ht="22.5" customHeight="1" x14ac:dyDescent="0.25">
      <c r="A43" s="115"/>
      <c r="B43" s="121"/>
      <c r="C43" s="87" t="s">
        <v>68</v>
      </c>
      <c r="D43" s="107">
        <v>1.3774999999999999</v>
      </c>
      <c r="E43" s="107">
        <v>1.3774999999999999</v>
      </c>
      <c r="F43" s="107">
        <v>4.5429570000000004</v>
      </c>
      <c r="G43" s="107">
        <v>6.4576250000000002</v>
      </c>
      <c r="H43" s="107">
        <v>6.8527299999999993</v>
      </c>
      <c r="I43" s="107">
        <v>7.1352600000000006</v>
      </c>
      <c r="J43" s="107">
        <v>6.3019200000000009</v>
      </c>
      <c r="K43" s="107">
        <v>6.3413450000000005</v>
      </c>
      <c r="L43" s="107">
        <v>7.0726550000000001</v>
      </c>
      <c r="M43" s="107">
        <v>7.5308343000000004</v>
      </c>
      <c r="N43" s="107">
        <v>7.301096750000001</v>
      </c>
      <c r="O43" s="107">
        <v>9.895578099999998</v>
      </c>
      <c r="P43" s="107">
        <v>10.117798394180472</v>
      </c>
      <c r="Q43" s="83">
        <v>10.573735556445268</v>
      </c>
      <c r="R43" s="83">
        <v>10.778959760240751</v>
      </c>
      <c r="S43" s="115"/>
      <c r="Y43" s="58"/>
      <c r="Z43" s="58"/>
    </row>
    <row r="44" spans="1:32" s="49" customFormat="1" ht="22.5" customHeight="1" x14ac:dyDescent="0.25">
      <c r="A44" s="115"/>
      <c r="B44" s="121"/>
      <c r="C44" s="87" t="s">
        <v>61</v>
      </c>
      <c r="D44" s="107">
        <v>12.3</v>
      </c>
      <c r="E44" s="107">
        <v>12.41</v>
      </c>
      <c r="F44" s="107">
        <v>12.06</v>
      </c>
      <c r="G44" s="107">
        <v>12.7</v>
      </c>
      <c r="H44" s="107">
        <v>11.489000000000001</v>
      </c>
      <c r="I44" s="107">
        <v>11.733000000000001</v>
      </c>
      <c r="J44" s="107">
        <v>13.532999999999999</v>
      </c>
      <c r="K44" s="107">
        <v>15.515000000000001</v>
      </c>
      <c r="L44" s="107">
        <v>16.310995907999999</v>
      </c>
      <c r="M44" s="107">
        <v>15.028987224</v>
      </c>
      <c r="N44" s="107">
        <v>16.908999999999999</v>
      </c>
      <c r="O44" s="107">
        <v>17.291</v>
      </c>
      <c r="P44" s="107">
        <v>17.101726579000001</v>
      </c>
      <c r="Q44" s="83">
        <v>18.119625718999998</v>
      </c>
      <c r="R44" s="83">
        <v>19.976042595999999</v>
      </c>
      <c r="S44" s="115"/>
      <c r="Y44" s="58"/>
      <c r="Z44" s="58"/>
    </row>
    <row r="45" spans="1:32" s="49" customFormat="1" ht="22.5" customHeight="1" x14ac:dyDescent="0.25">
      <c r="A45" s="115"/>
      <c r="B45" s="121"/>
      <c r="C45" s="87" t="s">
        <v>84</v>
      </c>
      <c r="D45" s="107">
        <v>47.403000000000006</v>
      </c>
      <c r="E45" s="107">
        <v>52.474500000000013</v>
      </c>
      <c r="F45" s="107">
        <v>65.412000000000006</v>
      </c>
      <c r="G45" s="107">
        <v>79.675335000000004</v>
      </c>
      <c r="H45" s="107">
        <v>92.425500000000014</v>
      </c>
      <c r="I45" s="107">
        <v>123.11125974162735</v>
      </c>
      <c r="J45" s="107">
        <v>150.35589900000002</v>
      </c>
      <c r="K45" s="107">
        <v>162.54632979000002</v>
      </c>
      <c r="L45" s="107">
        <v>168.15505039972891</v>
      </c>
      <c r="M45" s="107">
        <v>169.52679856142839</v>
      </c>
      <c r="N45" s="107">
        <v>174.90537474862495</v>
      </c>
      <c r="O45" s="107">
        <v>173.60803522948302</v>
      </c>
      <c r="P45" s="107">
        <v>168.61804224403926</v>
      </c>
      <c r="Q45" s="83">
        <v>176.48706775731222</v>
      </c>
      <c r="R45" s="83">
        <v>178.12848370378163</v>
      </c>
      <c r="S45" s="115"/>
      <c r="Y45" s="58"/>
      <c r="Z45" s="58"/>
    </row>
    <row r="46" spans="1:32" s="49" customFormat="1" ht="26.25" customHeight="1" x14ac:dyDescent="0.25">
      <c r="A46" s="14"/>
      <c r="B46" s="76"/>
      <c r="C46" s="87" t="s">
        <v>81</v>
      </c>
      <c r="D46" s="107">
        <v>38.187567745999957</v>
      </c>
      <c r="E46" s="107">
        <v>45.734002966999981</v>
      </c>
      <c r="F46" s="107">
        <v>40.707018284999947</v>
      </c>
      <c r="G46" s="107">
        <v>43.257134696999969</v>
      </c>
      <c r="H46" s="107">
        <v>44.348853123000026</v>
      </c>
      <c r="I46" s="107">
        <v>56.120529122372659</v>
      </c>
      <c r="J46" s="107">
        <v>49.928288678999934</v>
      </c>
      <c r="K46" s="107">
        <v>44.470369555999923</v>
      </c>
      <c r="L46" s="107">
        <v>66.222263986271173</v>
      </c>
      <c r="M46" s="107">
        <v>60.209479432571641</v>
      </c>
      <c r="N46" s="107">
        <v>56.738587545375026</v>
      </c>
      <c r="O46" s="107">
        <v>56.934467161516864</v>
      </c>
      <c r="P46" s="107">
        <v>63.204663586780271</v>
      </c>
      <c r="Q46" s="83">
        <v>62.550681271242524</v>
      </c>
      <c r="R46" s="83">
        <v>64.772905667977625</v>
      </c>
      <c r="S46" s="24"/>
      <c r="Y46" s="58"/>
      <c r="Z46" s="58"/>
    </row>
    <row r="47" spans="1:32" s="18" customFormat="1" ht="36" customHeight="1" x14ac:dyDescent="0.25">
      <c r="A47" s="17"/>
      <c r="B47" s="191" t="s">
        <v>74</v>
      </c>
      <c r="C47" s="191"/>
      <c r="D47" s="112">
        <v>189.39300098000001</v>
      </c>
      <c r="E47" s="112">
        <v>199.935590198</v>
      </c>
      <c r="F47" s="80">
        <v>211.148167632</v>
      </c>
      <c r="G47" s="80">
        <v>216.274760079</v>
      </c>
      <c r="H47" s="80">
        <v>201.58224361000001</v>
      </c>
      <c r="I47" s="80">
        <v>209.15386143999999</v>
      </c>
      <c r="J47" s="80">
        <v>203.04694375599999</v>
      </c>
      <c r="K47" s="80">
        <v>211.45591544499999</v>
      </c>
      <c r="L47" s="80">
        <v>198.638679744</v>
      </c>
      <c r="M47" s="80">
        <v>199.51272697100001</v>
      </c>
      <c r="N47" s="80">
        <v>198.29332481200001</v>
      </c>
      <c r="O47" s="80">
        <v>209.04444056599999</v>
      </c>
      <c r="P47" s="80">
        <v>229.22800047800001</v>
      </c>
      <c r="Q47" s="80">
        <v>240.022187234</v>
      </c>
      <c r="R47" s="80">
        <v>241.29811648399999</v>
      </c>
      <c r="S47" s="17"/>
      <c r="Y47" s="59"/>
      <c r="Z47" s="60"/>
      <c r="AA47" s="19"/>
      <c r="AB47" s="19"/>
      <c r="AF47" s="14"/>
    </row>
    <row r="48" spans="1:32" s="49" customFormat="1" ht="22.5" customHeight="1" x14ac:dyDescent="0.25">
      <c r="A48" s="115"/>
      <c r="B48" s="121"/>
      <c r="C48" s="87" t="s">
        <v>44</v>
      </c>
      <c r="D48" s="107">
        <v>88.902057126000003</v>
      </c>
      <c r="E48" s="107">
        <v>87.444009999000002</v>
      </c>
      <c r="F48" s="107">
        <v>86.540983191999999</v>
      </c>
      <c r="G48" s="107">
        <v>86.760916159000004</v>
      </c>
      <c r="H48" s="107">
        <v>83.370975936000008</v>
      </c>
      <c r="I48" s="107">
        <v>84.619918514000005</v>
      </c>
      <c r="J48" s="107">
        <v>81.829934688999998</v>
      </c>
      <c r="K48" s="107">
        <v>85.279917705000003</v>
      </c>
      <c r="L48" s="107">
        <v>81.018976272000003</v>
      </c>
      <c r="M48" s="107">
        <v>82.556097561000001</v>
      </c>
      <c r="N48" s="107">
        <v>83.977065646</v>
      </c>
      <c r="O48" s="107">
        <v>94.722065658999995</v>
      </c>
      <c r="P48" s="107">
        <v>96.218621710999997</v>
      </c>
      <c r="Q48" s="83">
        <v>97.083203784000005</v>
      </c>
      <c r="R48" s="83">
        <v>90.481545926999999</v>
      </c>
      <c r="S48" s="115"/>
      <c r="Y48" s="58"/>
      <c r="Z48" s="58"/>
    </row>
    <row r="49" spans="1:32" s="49" customFormat="1" ht="22.5" customHeight="1" x14ac:dyDescent="0.25">
      <c r="A49" s="115"/>
      <c r="B49" s="121"/>
      <c r="C49" s="87" t="s">
        <v>48</v>
      </c>
      <c r="D49" s="107">
        <v>0.65</v>
      </c>
      <c r="E49" s="107">
        <v>0.68</v>
      </c>
      <c r="F49" s="107">
        <v>0.83</v>
      </c>
      <c r="G49" s="107">
        <v>0.68</v>
      </c>
      <c r="H49" s="107">
        <v>0.69</v>
      </c>
      <c r="I49" s="107">
        <v>0.74</v>
      </c>
      <c r="J49" s="107">
        <v>0.75</v>
      </c>
      <c r="K49" s="107">
        <v>0.76</v>
      </c>
      <c r="L49" s="107">
        <v>0.93</v>
      </c>
      <c r="M49" s="107">
        <v>0.74</v>
      </c>
      <c r="N49" s="107">
        <v>0.77</v>
      </c>
      <c r="O49" s="107">
        <v>1.71</v>
      </c>
      <c r="P49" s="107">
        <v>3.4</v>
      </c>
      <c r="Q49" s="83">
        <v>4.0999999999999996</v>
      </c>
      <c r="R49" s="83"/>
      <c r="S49" s="115"/>
      <c r="Y49" s="58"/>
      <c r="Z49" s="58"/>
    </row>
    <row r="50" spans="1:32" s="49" customFormat="1" ht="22.5" customHeight="1" x14ac:dyDescent="0.25">
      <c r="A50" s="115"/>
      <c r="B50" s="121"/>
      <c r="C50" s="87" t="s">
        <v>45</v>
      </c>
      <c r="D50" s="107">
        <v>52.189043597999998</v>
      </c>
      <c r="E50" s="107">
        <v>56.127062823999999</v>
      </c>
      <c r="F50" s="107">
        <v>60</v>
      </c>
      <c r="G50" s="107">
        <v>62.266072983999997</v>
      </c>
      <c r="H50" s="107">
        <v>62.078000000000003</v>
      </c>
      <c r="I50" s="107">
        <v>56.814062178999997</v>
      </c>
      <c r="J50" s="107">
        <v>56.386949577000003</v>
      </c>
      <c r="K50" s="107">
        <v>54.106032416000012</v>
      </c>
      <c r="L50" s="107">
        <v>48.081021266000008</v>
      </c>
      <c r="M50" s="107">
        <v>43.062018257999988</v>
      </c>
      <c r="N50" s="107">
        <v>38.302</v>
      </c>
      <c r="O50" s="107">
        <v>42.578026316000013</v>
      </c>
      <c r="P50" s="107">
        <v>52.489300841999999</v>
      </c>
      <c r="Q50" s="83">
        <v>62.805117193000001</v>
      </c>
      <c r="R50" s="83">
        <v>69.651987457000004</v>
      </c>
      <c r="S50" s="115"/>
      <c r="Y50" s="58"/>
      <c r="Z50" s="58"/>
    </row>
    <row r="51" spans="1:32" s="49" customFormat="1" ht="22.5" customHeight="1" x14ac:dyDescent="0.25">
      <c r="A51" s="115"/>
      <c r="B51" s="121"/>
      <c r="C51" s="87" t="s">
        <v>49</v>
      </c>
      <c r="D51" s="107">
        <v>10.735000000000001</v>
      </c>
      <c r="E51" s="107">
        <v>12.535250000000001</v>
      </c>
      <c r="F51" s="107">
        <v>14.516</v>
      </c>
      <c r="G51" s="107">
        <v>15.105</v>
      </c>
      <c r="H51" s="107">
        <v>15.105</v>
      </c>
      <c r="I51" s="107">
        <v>15.9733</v>
      </c>
      <c r="J51" s="107">
        <v>7.46225</v>
      </c>
      <c r="K51" s="107">
        <v>11.59</v>
      </c>
      <c r="L51" s="107">
        <v>12.16</v>
      </c>
      <c r="M51" s="107">
        <v>11.827499999999999</v>
      </c>
      <c r="N51" s="107">
        <v>11.02</v>
      </c>
      <c r="O51" s="107">
        <v>9.4049999999999976</v>
      </c>
      <c r="P51" s="107">
        <v>8.6449999999999996</v>
      </c>
      <c r="Q51" s="83">
        <v>8.2789526494808321</v>
      </c>
      <c r="R51" s="83">
        <v>9.4346262657584639</v>
      </c>
      <c r="S51" s="115"/>
      <c r="Y51" s="58"/>
      <c r="Z51" s="58"/>
    </row>
    <row r="52" spans="1:32" s="49" customFormat="1" ht="22.5" customHeight="1" x14ac:dyDescent="0.25">
      <c r="A52" s="115"/>
      <c r="B52" s="121"/>
      <c r="C52" s="87" t="s">
        <v>46</v>
      </c>
      <c r="D52" s="107">
        <v>24.211006929</v>
      </c>
      <c r="E52" s="107">
        <v>28.288000715999999</v>
      </c>
      <c r="F52" s="107">
        <v>35.396040515999999</v>
      </c>
      <c r="G52" s="107">
        <v>34.518040741999997</v>
      </c>
      <c r="H52" s="107">
        <v>24.408988397000002</v>
      </c>
      <c r="I52" s="107">
        <v>32.539959895000003</v>
      </c>
      <c r="J52" s="107">
        <v>38.340995634000002</v>
      </c>
      <c r="K52" s="107">
        <v>41.201003161000003</v>
      </c>
      <c r="L52" s="107">
        <v>37.166045173999997</v>
      </c>
      <c r="M52" s="107">
        <v>42.419967315999997</v>
      </c>
      <c r="N52" s="107">
        <v>43.6880028</v>
      </c>
      <c r="O52" s="107">
        <v>40.299999999999997</v>
      </c>
      <c r="P52" s="107">
        <v>45.1</v>
      </c>
      <c r="Q52" s="83">
        <v>44.088462346999997</v>
      </c>
      <c r="R52" s="83">
        <v>44.693550866000002</v>
      </c>
      <c r="S52" s="115"/>
      <c r="Y52" s="58"/>
      <c r="Z52" s="58"/>
    </row>
    <row r="53" spans="1:32" s="49" customFormat="1" ht="22.5" customHeight="1" x14ac:dyDescent="0.25">
      <c r="A53" s="115"/>
      <c r="B53" s="121"/>
      <c r="C53" s="87" t="s">
        <v>47</v>
      </c>
      <c r="D53" s="107">
        <v>2.1839985049999999</v>
      </c>
      <c r="E53" s="107">
        <v>1.903</v>
      </c>
      <c r="F53" s="107">
        <v>1.7819990000000001</v>
      </c>
      <c r="G53" s="107">
        <v>1.5840015999999999</v>
      </c>
      <c r="H53" s="107">
        <v>1.234998421</v>
      </c>
      <c r="I53" s="107">
        <v>1.542999534</v>
      </c>
      <c r="J53" s="107">
        <v>1.3620008480000001</v>
      </c>
      <c r="K53" s="107">
        <v>1.1799994739999999</v>
      </c>
      <c r="L53" s="107">
        <v>1.265001289</v>
      </c>
      <c r="M53" s="107">
        <v>1.072000716</v>
      </c>
      <c r="N53" s="107">
        <v>1.255001053</v>
      </c>
      <c r="O53" s="107">
        <v>1.125999295</v>
      </c>
      <c r="P53" s="107">
        <v>0.90084210499999995</v>
      </c>
      <c r="Q53" s="83">
        <v>0.73517222999999998</v>
      </c>
      <c r="R53" s="83">
        <v>0.56818951300000009</v>
      </c>
      <c r="S53" s="115"/>
      <c r="Y53" s="58"/>
      <c r="Z53" s="58"/>
    </row>
    <row r="54" spans="1:32" s="49" customFormat="1" ht="26.25" customHeight="1" x14ac:dyDescent="0.25">
      <c r="A54" s="14"/>
      <c r="B54" s="76"/>
      <c r="C54" s="87" t="s">
        <v>81</v>
      </c>
      <c r="D54" s="107">
        <v>10.521894821999979</v>
      </c>
      <c r="E54" s="107">
        <v>12.958266659000003</v>
      </c>
      <c r="F54" s="107">
        <v>12.08314492400001</v>
      </c>
      <c r="G54" s="107">
        <v>15.360728594000022</v>
      </c>
      <c r="H54" s="107">
        <v>14.694280856000006</v>
      </c>
      <c r="I54" s="107">
        <v>16.923621317999988</v>
      </c>
      <c r="J54" s="107">
        <v>16.914813007999982</v>
      </c>
      <c r="K54" s="107">
        <v>17.338962688999942</v>
      </c>
      <c r="L54" s="107">
        <v>18.017635742999971</v>
      </c>
      <c r="M54" s="107">
        <v>17.835143120000055</v>
      </c>
      <c r="N54" s="107">
        <v>19.281255313000003</v>
      </c>
      <c r="O54" s="107">
        <v>19.203349295999971</v>
      </c>
      <c r="P54" s="107">
        <v>22.47423581999999</v>
      </c>
      <c r="Q54" s="83">
        <v>22.931279030519192</v>
      </c>
      <c r="R54" s="83">
        <v>26.468216455241532</v>
      </c>
      <c r="S54" s="24"/>
      <c r="Y54" s="58"/>
      <c r="Z54" s="58"/>
    </row>
    <row r="55" spans="1:32" s="18" customFormat="1" ht="36" customHeight="1" x14ac:dyDescent="0.25">
      <c r="A55" s="17"/>
      <c r="B55" s="191" t="s">
        <v>75</v>
      </c>
      <c r="C55" s="191"/>
      <c r="D55" s="112">
        <v>374.56822055700002</v>
      </c>
      <c r="E55" s="112">
        <v>392.06221099000004</v>
      </c>
      <c r="F55" s="80">
        <v>409.74506282300001</v>
      </c>
      <c r="G55" s="80">
        <v>430.69918330499996</v>
      </c>
      <c r="H55" s="80">
        <v>449.58200702399995</v>
      </c>
      <c r="I55" s="80">
        <v>483.14875991899999</v>
      </c>
      <c r="J55" s="80">
        <v>485.94823414899997</v>
      </c>
      <c r="K55" s="80">
        <v>483.45691046099995</v>
      </c>
      <c r="L55" s="80">
        <v>507.55235249599997</v>
      </c>
      <c r="M55" s="80">
        <v>524.64593578300003</v>
      </c>
      <c r="N55" s="80">
        <v>530.98629164499994</v>
      </c>
      <c r="O55" s="80">
        <v>547.48229931800006</v>
      </c>
      <c r="P55" s="80">
        <v>570.081393854</v>
      </c>
      <c r="Q55" s="80">
        <v>590.87653300600005</v>
      </c>
      <c r="R55" s="80">
        <v>626.87234100499995</v>
      </c>
      <c r="S55" s="17"/>
      <c r="Y55" s="59"/>
      <c r="Z55" s="60"/>
      <c r="AA55" s="19"/>
      <c r="AB55" s="19"/>
      <c r="AF55" s="14"/>
    </row>
    <row r="56" spans="1:32" s="49" customFormat="1" ht="22.5" customHeight="1" x14ac:dyDescent="0.25">
      <c r="A56" s="115"/>
      <c r="B56" s="121"/>
      <c r="C56" s="87" t="s">
        <v>50</v>
      </c>
      <c r="D56" s="107">
        <v>35.840031058000001</v>
      </c>
      <c r="E56" s="107">
        <v>42.701052175999997</v>
      </c>
      <c r="F56" s="107">
        <v>45.300977346000003</v>
      </c>
      <c r="G56" s="107">
        <v>47.200059033999999</v>
      </c>
      <c r="H56" s="107">
        <v>49.469013038</v>
      </c>
      <c r="I56" s="107">
        <v>52.65097213</v>
      </c>
      <c r="J56" s="107">
        <v>56.398066158000013</v>
      </c>
      <c r="K56" s="107">
        <v>54.017007677000002</v>
      </c>
      <c r="L56" s="107">
        <v>62.403993200999999</v>
      </c>
      <c r="M56" s="107">
        <v>63.349950874000001</v>
      </c>
      <c r="N56" s="107">
        <v>67.500948781000005</v>
      </c>
      <c r="O56" s="107">
        <v>83.59697383000001</v>
      </c>
      <c r="P56" s="107">
        <v>103.06087132</v>
      </c>
      <c r="Q56" s="83">
        <v>117.77093684499999</v>
      </c>
      <c r="R56" s="83">
        <v>138.90504087900001</v>
      </c>
      <c r="S56" s="115"/>
      <c r="Y56" s="58"/>
      <c r="Z56" s="58"/>
    </row>
    <row r="57" spans="1:32" s="49" customFormat="1" ht="22.5" customHeight="1" x14ac:dyDescent="0.25">
      <c r="A57" s="115"/>
      <c r="B57" s="121"/>
      <c r="C57" s="87" t="s">
        <v>51</v>
      </c>
      <c r="D57" s="107">
        <v>49.320002055000003</v>
      </c>
      <c r="E57" s="107">
        <v>58.553004033000001</v>
      </c>
      <c r="F57" s="107">
        <v>69.239988698000005</v>
      </c>
      <c r="G57" s="107">
        <v>80.299992293999992</v>
      </c>
      <c r="H57" s="107">
        <v>85.268988723999996</v>
      </c>
      <c r="I57" s="107">
        <v>95.790989186000004</v>
      </c>
      <c r="J57" s="107">
        <v>105.337006499</v>
      </c>
      <c r="K57" s="107">
        <v>110.607998767</v>
      </c>
      <c r="L57" s="107">
        <v>120.860008733</v>
      </c>
      <c r="M57" s="107">
        <v>130.15699570999999</v>
      </c>
      <c r="N57" s="107">
        <v>134.61000231200001</v>
      </c>
      <c r="O57" s="107">
        <v>136.864991909</v>
      </c>
      <c r="P57" s="107">
        <v>148.035</v>
      </c>
      <c r="Q57" s="83">
        <v>159.08059073000001</v>
      </c>
      <c r="R57" s="83">
        <v>174.98864980299999</v>
      </c>
      <c r="S57" s="115"/>
      <c r="Y57" s="58"/>
      <c r="Z57" s="58"/>
    </row>
    <row r="58" spans="1:32" s="49" customFormat="1" ht="22.5" customHeight="1" x14ac:dyDescent="0.25">
      <c r="A58" s="115"/>
      <c r="B58" s="121"/>
      <c r="C58" s="87" t="s">
        <v>57</v>
      </c>
      <c r="D58" s="107">
        <v>0.49200004800000002</v>
      </c>
      <c r="E58" s="107">
        <v>0.43800046500000001</v>
      </c>
      <c r="F58" s="107">
        <v>0.353999693</v>
      </c>
      <c r="G58" s="107">
        <v>0.21700018400000001</v>
      </c>
      <c r="H58" s="107">
        <v>0.50099988699999998</v>
      </c>
      <c r="I58" s="107">
        <v>0.5409996720000001</v>
      </c>
      <c r="J58" s="107">
        <v>0.45300050800000002</v>
      </c>
      <c r="K58" s="107">
        <v>0.436</v>
      </c>
      <c r="L58" s="107">
        <v>0.46300044800000001</v>
      </c>
      <c r="M58" s="107">
        <v>0.32200035999999999</v>
      </c>
      <c r="N58" s="107">
        <v>0.18799998100000001</v>
      </c>
      <c r="O58" s="107">
        <v>0.15399990899999999</v>
      </c>
      <c r="P58" s="107">
        <v>0.34048788899999999</v>
      </c>
      <c r="Q58" s="83">
        <v>0.30526500400000001</v>
      </c>
      <c r="R58" s="83">
        <v>0.24003743899999999</v>
      </c>
      <c r="S58" s="115"/>
      <c r="Y58" s="58"/>
      <c r="Z58" s="58"/>
    </row>
    <row r="59" spans="1:32" s="49" customFormat="1" ht="22.5" customHeight="1" x14ac:dyDescent="0.25">
      <c r="A59" s="115"/>
      <c r="B59" s="121"/>
      <c r="C59" s="87" t="s">
        <v>52</v>
      </c>
      <c r="D59" s="107">
        <v>31.324999999999999</v>
      </c>
      <c r="E59" s="107">
        <v>30.790991692999999</v>
      </c>
      <c r="F59" s="107">
        <v>31.478997923000001</v>
      </c>
      <c r="G59" s="107">
        <v>31.746002077</v>
      </c>
      <c r="H59" s="107">
        <v>46.521000000000001</v>
      </c>
      <c r="I59" s="107">
        <v>51.249000000000002</v>
      </c>
      <c r="J59" s="107">
        <v>46.453009094999999</v>
      </c>
      <c r="K59" s="107">
        <v>39.751048728999997</v>
      </c>
      <c r="L59" s="107">
        <v>34.571039560999999</v>
      </c>
      <c r="M59" s="107">
        <v>32.691020700000003</v>
      </c>
      <c r="N59" s="107">
        <v>31.125980132999999</v>
      </c>
      <c r="O59" s="107">
        <v>30.848019118</v>
      </c>
      <c r="P59" s="107">
        <v>31.73095</v>
      </c>
      <c r="Q59" s="83">
        <v>32.054948666999998</v>
      </c>
      <c r="R59" s="83">
        <v>30.754653729000001</v>
      </c>
      <c r="S59" s="115"/>
      <c r="Y59" s="58"/>
      <c r="Z59" s="58"/>
    </row>
    <row r="60" spans="1:32" s="49" customFormat="1" ht="22.5" customHeight="1" x14ac:dyDescent="0.25">
      <c r="A60" s="115"/>
      <c r="B60" s="121"/>
      <c r="C60" s="87" t="s">
        <v>53</v>
      </c>
      <c r="D60" s="107">
        <v>75.143005631000008</v>
      </c>
      <c r="E60" s="107">
        <v>74.283040106000001</v>
      </c>
      <c r="F60" s="107">
        <v>71.507055471000001</v>
      </c>
      <c r="G60" s="107">
        <v>73.724064039000012</v>
      </c>
      <c r="H60" s="107">
        <v>76.891068429000015</v>
      </c>
      <c r="I60" s="107">
        <v>85.714989446000004</v>
      </c>
      <c r="J60" s="107">
        <v>81.456966855000005</v>
      </c>
      <c r="K60" s="107">
        <v>77.142033783000002</v>
      </c>
      <c r="L60" s="107">
        <v>76.477067565000013</v>
      </c>
      <c r="M60" s="107">
        <v>75.271073432000009</v>
      </c>
      <c r="N60" s="107">
        <v>75.037019887</v>
      </c>
      <c r="O60" s="107">
        <v>73.970029703999998</v>
      </c>
      <c r="P60" s="107">
        <v>71.794221378999993</v>
      </c>
      <c r="Q60" s="83">
        <v>72.097712041000008</v>
      </c>
      <c r="R60" s="83">
        <v>65.678756196999998</v>
      </c>
      <c r="S60" s="115"/>
      <c r="Y60" s="58"/>
      <c r="Z60" s="58"/>
    </row>
    <row r="61" spans="1:32" s="49" customFormat="1" ht="22.5" customHeight="1" x14ac:dyDescent="0.25">
      <c r="A61" s="115"/>
      <c r="B61" s="121"/>
      <c r="C61" s="87" t="s">
        <v>54</v>
      </c>
      <c r="D61" s="107">
        <v>3.3120016140000001</v>
      </c>
      <c r="E61" s="107">
        <v>3.5949999030000002</v>
      </c>
      <c r="F61" s="107">
        <v>3.93400331</v>
      </c>
      <c r="G61" s="107">
        <v>3.9090014609999999</v>
      </c>
      <c r="H61" s="107">
        <v>3.7509970990000001</v>
      </c>
      <c r="I61" s="107">
        <v>3.5260003680000001</v>
      </c>
      <c r="J61" s="107">
        <v>3.5170013980000001</v>
      </c>
      <c r="K61" s="107">
        <v>3.3510019</v>
      </c>
      <c r="L61" s="107">
        <v>3.0609991160000001</v>
      </c>
      <c r="M61" s="107">
        <v>2.8590015590000002</v>
      </c>
      <c r="N61" s="107">
        <v>2.8270027089999998</v>
      </c>
      <c r="O61" s="107">
        <v>2.9119970560000001</v>
      </c>
      <c r="P61" s="107">
        <v>3.045900633</v>
      </c>
      <c r="Q61" s="83">
        <v>2.7659998620000001</v>
      </c>
      <c r="R61" s="83">
        <v>2.579206213</v>
      </c>
      <c r="S61" s="115"/>
      <c r="Y61" s="58"/>
      <c r="Z61" s="58"/>
    </row>
    <row r="62" spans="1:32" s="49" customFormat="1" ht="22.5" customHeight="1" x14ac:dyDescent="0.25">
      <c r="A62" s="115"/>
      <c r="B62" s="121"/>
      <c r="C62" s="87" t="s">
        <v>55</v>
      </c>
      <c r="D62" s="107">
        <v>65.628016000000002</v>
      </c>
      <c r="E62" s="107">
        <v>64.695930883000003</v>
      </c>
      <c r="F62" s="107">
        <v>64.361039418000004</v>
      </c>
      <c r="G62" s="107">
        <v>67.652004646999998</v>
      </c>
      <c r="H62" s="107">
        <v>61.583003812000001</v>
      </c>
      <c r="I62" s="107">
        <v>60.459047051000013</v>
      </c>
      <c r="J62" s="107">
        <v>62.441991709</v>
      </c>
      <c r="K62" s="107">
        <v>60.994007521</v>
      </c>
      <c r="L62" s="107">
        <v>68.960070117000001</v>
      </c>
      <c r="M62" s="107">
        <v>69.735915492999993</v>
      </c>
      <c r="N62" s="107">
        <v>68.558969654999999</v>
      </c>
      <c r="O62" s="107">
        <v>67.830976585000002</v>
      </c>
      <c r="P62" s="107">
        <v>66.482914902000005</v>
      </c>
      <c r="Q62" s="83">
        <v>64.726562677000004</v>
      </c>
      <c r="R62" s="83">
        <v>66.410366983000003</v>
      </c>
      <c r="S62" s="115"/>
      <c r="Y62" s="58"/>
      <c r="Z62" s="58"/>
    </row>
    <row r="63" spans="1:32" s="49" customFormat="1" ht="22.5" customHeight="1" x14ac:dyDescent="0.25">
      <c r="A63" s="115"/>
      <c r="B63" s="121"/>
      <c r="C63" s="87" t="s">
        <v>56</v>
      </c>
      <c r="D63" s="107">
        <v>4.1289948279999997</v>
      </c>
      <c r="E63" s="107">
        <v>3.9680037100000001</v>
      </c>
      <c r="F63" s="107">
        <v>4.3989996729999996</v>
      </c>
      <c r="G63" s="107">
        <v>4.2730052750000009</v>
      </c>
      <c r="H63" s="107">
        <v>4.4909960959999999</v>
      </c>
      <c r="I63" s="107">
        <v>4.8319974129999999</v>
      </c>
      <c r="J63" s="107">
        <v>4.3589992060000009</v>
      </c>
      <c r="K63" s="107">
        <v>4.6479940439999998</v>
      </c>
      <c r="L63" s="107">
        <v>4.7909990070000008</v>
      </c>
      <c r="M63" s="107">
        <v>5.2409991370000002</v>
      </c>
      <c r="N63" s="107">
        <v>4.9540037659999996</v>
      </c>
      <c r="O63" s="107">
        <v>5.066005241</v>
      </c>
      <c r="P63" s="107">
        <v>4.9900026950000003</v>
      </c>
      <c r="Q63" s="83">
        <v>4.4058683680000001</v>
      </c>
      <c r="R63" s="83">
        <v>4.6801582699999997</v>
      </c>
      <c r="S63" s="115"/>
      <c r="Y63" s="58"/>
      <c r="Z63" s="58"/>
    </row>
    <row r="64" spans="1:32" s="49" customFormat="1" ht="22.5" customHeight="1" x14ac:dyDescent="0.25">
      <c r="A64" s="115"/>
      <c r="B64" s="121"/>
      <c r="C64" s="87" t="s">
        <v>59</v>
      </c>
      <c r="D64" s="107">
        <v>23.651982535999998</v>
      </c>
      <c r="E64" s="107">
        <v>24.339013507000001</v>
      </c>
      <c r="F64" s="107">
        <v>25.975981339000001</v>
      </c>
      <c r="G64" s="107">
        <v>29.439024055000001</v>
      </c>
      <c r="H64" s="107">
        <v>27.424979256</v>
      </c>
      <c r="I64" s="107">
        <v>31.606962304</v>
      </c>
      <c r="J64" s="107">
        <v>28.127036636</v>
      </c>
      <c r="K64" s="107">
        <v>33.497024382000014</v>
      </c>
      <c r="L64" s="107">
        <v>36.283005181999997</v>
      </c>
      <c r="M64" s="107">
        <v>37.049030787000007</v>
      </c>
      <c r="N64" s="107">
        <v>32.969015741000007</v>
      </c>
      <c r="O64" s="107">
        <v>32.333032936999999</v>
      </c>
      <c r="P64" s="107">
        <v>30.194649962</v>
      </c>
      <c r="Q64" s="83">
        <v>29.354103327000001</v>
      </c>
      <c r="R64" s="83">
        <v>29.849940487000001</v>
      </c>
      <c r="S64" s="115"/>
      <c r="Y64" s="58"/>
      <c r="Z64" s="58"/>
    </row>
    <row r="65" spans="1:32" s="49" customFormat="1" ht="26.25" customHeight="1" x14ac:dyDescent="0.25">
      <c r="A65" s="14"/>
      <c r="B65" s="76"/>
      <c r="C65" s="87" t="s">
        <v>81</v>
      </c>
      <c r="D65" s="107">
        <v>85.727186787000051</v>
      </c>
      <c r="E65" s="107">
        <v>88.698174514000016</v>
      </c>
      <c r="F65" s="107">
        <v>93.194019952000019</v>
      </c>
      <c r="G65" s="107">
        <v>92.239030238999987</v>
      </c>
      <c r="H65" s="107">
        <v>93.680960682999853</v>
      </c>
      <c r="I65" s="107">
        <v>96.777802349000012</v>
      </c>
      <c r="J65" s="107">
        <v>97.40515608499993</v>
      </c>
      <c r="K65" s="107">
        <v>99.012793657999964</v>
      </c>
      <c r="L65" s="107">
        <v>99.68216956599997</v>
      </c>
      <c r="M65" s="107">
        <v>107.96994773100005</v>
      </c>
      <c r="N65" s="107">
        <v>113.21534867999992</v>
      </c>
      <c r="O65" s="107">
        <v>113.90627302900003</v>
      </c>
      <c r="P65" s="107">
        <v>110.4063950740001</v>
      </c>
      <c r="Q65" s="83">
        <v>108.314545485</v>
      </c>
      <c r="R65" s="83">
        <v>112.78553100499994</v>
      </c>
      <c r="S65" s="24"/>
      <c r="Y65" s="58"/>
      <c r="Z65" s="58"/>
    </row>
    <row r="66" spans="1:32" s="18" customFormat="1" ht="36" customHeight="1" x14ac:dyDescent="0.25">
      <c r="A66" s="17"/>
      <c r="B66" s="190" t="s">
        <v>76</v>
      </c>
      <c r="C66" s="190"/>
      <c r="D66" s="112">
        <v>1103.697269541</v>
      </c>
      <c r="E66" s="112">
        <v>1121.3739215099999</v>
      </c>
      <c r="F66" s="80">
        <v>1132.315428421</v>
      </c>
      <c r="G66" s="80">
        <v>1169.2074043120001</v>
      </c>
      <c r="H66" s="80">
        <v>1155.3559435560001</v>
      </c>
      <c r="I66" s="80">
        <v>1180.8901007520001</v>
      </c>
      <c r="J66" s="80">
        <v>1204.0074241100001</v>
      </c>
      <c r="K66" s="80">
        <v>1230.8294979550001</v>
      </c>
      <c r="L66" s="80">
        <v>1240.314910264</v>
      </c>
      <c r="M66" s="80">
        <v>1278.035081087</v>
      </c>
      <c r="N66" s="80">
        <v>1304.7815340899999</v>
      </c>
      <c r="O66" s="80">
        <v>1318.5894124209999</v>
      </c>
      <c r="P66" s="80">
        <v>1359.7760097390001</v>
      </c>
      <c r="Q66" s="80">
        <v>1451.4037672029999</v>
      </c>
      <c r="R66" s="80">
        <v>1539.3510669570001</v>
      </c>
      <c r="S66" s="17"/>
      <c r="Y66" s="59"/>
      <c r="Z66" s="60"/>
      <c r="AA66" s="19"/>
      <c r="AB66" s="19"/>
      <c r="AF66" s="14"/>
    </row>
    <row r="67" spans="1:32" s="18" customFormat="1" ht="36" customHeight="1" x14ac:dyDescent="0.25">
      <c r="A67" s="17"/>
      <c r="B67" s="190" t="s">
        <v>77</v>
      </c>
      <c r="C67" s="190"/>
      <c r="D67" s="112">
        <v>1809.2734462189997</v>
      </c>
      <c r="E67" s="112">
        <v>1887.0059956990003</v>
      </c>
      <c r="F67" s="80">
        <v>1953.9222229660004</v>
      </c>
      <c r="G67" s="80">
        <v>2038.3879078559999</v>
      </c>
      <c r="H67" s="80">
        <v>1952.3576975409997</v>
      </c>
      <c r="I67" s="80">
        <v>2146.1733658600006</v>
      </c>
      <c r="J67" s="80">
        <v>2211.9402571359997</v>
      </c>
      <c r="K67" s="80">
        <v>2240.2364954769996</v>
      </c>
      <c r="L67" s="80">
        <v>2299.5210775590003</v>
      </c>
      <c r="M67" s="80">
        <v>2308.8878494189998</v>
      </c>
      <c r="N67" s="80">
        <v>2324.7426477609997</v>
      </c>
      <c r="O67" s="80">
        <v>2345.7851980349997</v>
      </c>
      <c r="P67" s="80">
        <v>2444.0928558209998</v>
      </c>
      <c r="Q67" s="80">
        <v>2503.4232403529995</v>
      </c>
      <c r="R67" s="80">
        <v>2571.224912913</v>
      </c>
      <c r="S67" s="17"/>
      <c r="Y67" s="59"/>
      <c r="Z67" s="60"/>
      <c r="AA67" s="19"/>
      <c r="AB67" s="19"/>
      <c r="AF67" s="14"/>
    </row>
    <row r="68" spans="1:32" s="18" customFormat="1" ht="36" customHeight="1" x14ac:dyDescent="0.25">
      <c r="A68" s="27"/>
      <c r="B68" s="190" t="s">
        <v>78</v>
      </c>
      <c r="C68" s="190"/>
      <c r="D68" s="114">
        <v>2912.9707157599996</v>
      </c>
      <c r="E68" s="114">
        <v>3008.3799172090003</v>
      </c>
      <c r="F68" s="84">
        <v>3086.2376513870004</v>
      </c>
      <c r="G68" s="84">
        <v>3207.595312168</v>
      </c>
      <c r="H68" s="84">
        <v>3107.7136410969997</v>
      </c>
      <c r="I68" s="84">
        <v>3327.0634666120004</v>
      </c>
      <c r="J68" s="84">
        <v>3415.9476812459998</v>
      </c>
      <c r="K68" s="84">
        <v>3471.0659934319997</v>
      </c>
      <c r="L68" s="84">
        <v>3539.8359878230003</v>
      </c>
      <c r="M68" s="84">
        <v>3586.9229305059998</v>
      </c>
      <c r="N68" s="84">
        <v>3629.5241818509994</v>
      </c>
      <c r="O68" s="84">
        <v>3664.3746104559996</v>
      </c>
      <c r="P68" s="84">
        <v>3803.8688655599999</v>
      </c>
      <c r="Q68" s="84">
        <v>3954.8270075559994</v>
      </c>
      <c r="R68" s="84">
        <v>4110.5759798700001</v>
      </c>
      <c r="S68" s="27"/>
      <c r="Y68" s="59"/>
      <c r="Z68" s="60"/>
      <c r="AA68" s="19"/>
      <c r="AB68" s="19"/>
      <c r="AF68" s="14"/>
    </row>
  </sheetData>
  <mergeCells count="12">
    <mergeCell ref="U3:V3"/>
    <mergeCell ref="B68:C68"/>
    <mergeCell ref="B39:C39"/>
    <mergeCell ref="B31:C31"/>
    <mergeCell ref="B17:C17"/>
    <mergeCell ref="B8:C8"/>
    <mergeCell ref="B3:C3"/>
    <mergeCell ref="B47:C47"/>
    <mergeCell ref="B55:C55"/>
    <mergeCell ref="B66:C66"/>
    <mergeCell ref="B67:C67"/>
    <mergeCell ref="B4:C4"/>
  </mergeCells>
  <hyperlinks>
    <hyperlink ref="U3" location="Índice!A1" display="Volver al índice"/>
  </hyperlinks>
  <pageMargins left="0.7" right="0.7" top="0.75" bottom="0.75" header="0.3" footer="0.3"/>
  <pageSetup paperSize="9" scale="28" orientation="portrait" r:id="rId1"/>
  <drawing r:id="rId2"/>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50">
    <tabColor rgb="FFFFC081"/>
    <pageSetUpPr fitToPage="1"/>
  </sheetPr>
  <dimension ref="A1:BB72"/>
  <sheetViews>
    <sheetView showGridLines="0" zoomScale="60" zoomScaleNormal="60" workbookViewId="0"/>
  </sheetViews>
  <sheetFormatPr baseColWidth="10" defaultColWidth="11.42578125" defaultRowHeight="11.25" x14ac:dyDescent="0.25"/>
  <cols>
    <col min="1" max="1" width="2.28515625" style="14" customWidth="1"/>
    <col min="2" max="2" width="5.7109375" style="14" customWidth="1"/>
    <col min="3" max="3" width="72.42578125" style="14" customWidth="1"/>
    <col min="4" max="8" width="15" style="14" customWidth="1"/>
    <col min="9" max="18" width="15" style="30" customWidth="1"/>
    <col min="19" max="19" width="16.85546875" style="30" customWidth="1"/>
    <col min="20" max="20" width="2.28515625" style="14" customWidth="1"/>
    <col min="21" max="27" width="11.42578125" style="14"/>
    <col min="28" max="28" width="16.140625" style="14" bestFit="1" customWidth="1"/>
    <col min="29" max="37" width="11.42578125" style="14"/>
    <col min="38" max="54" width="11.42578125" style="16"/>
    <col min="55" max="16384" width="11.42578125" style="14"/>
  </cols>
  <sheetData>
    <row r="1" spans="1:54" s="6" customFormat="1" ht="39.75" customHeight="1" x14ac:dyDescent="0.25">
      <c r="D1" s="7"/>
      <c r="E1" s="7"/>
      <c r="F1" s="7"/>
      <c r="G1" s="7"/>
      <c r="H1" s="7"/>
      <c r="I1" s="7"/>
      <c r="J1" s="7"/>
      <c r="K1" s="7"/>
      <c r="L1" s="7"/>
      <c r="AB1" s="8" t="e">
        <f ca="1">YEAR(TODAY())-1 &amp; ": " &amp; FIXED(HLOOKUP(YEAR(TODAY())-1,D3:AE4,2,FALSE)) &amp;
" Mtep"</f>
        <v>#N/A</v>
      </c>
      <c r="AL1" s="9"/>
      <c r="AM1" s="9"/>
      <c r="AN1" s="9"/>
      <c r="AO1" s="9"/>
      <c r="AP1" s="9"/>
      <c r="AQ1" s="9"/>
      <c r="AR1" s="9"/>
      <c r="AS1" s="9"/>
      <c r="AT1" s="9"/>
      <c r="AU1" s="9"/>
      <c r="AV1" s="9"/>
      <c r="AW1" s="9"/>
      <c r="AX1" s="9"/>
      <c r="AY1" s="9"/>
      <c r="AZ1" s="9"/>
      <c r="BA1" s="9"/>
      <c r="BB1" s="9"/>
    </row>
    <row r="2" spans="1:54" s="6" customFormat="1" ht="39.75" customHeight="1" x14ac:dyDescent="0.25">
      <c r="D2" s="7"/>
      <c r="E2" s="7"/>
      <c r="F2" s="7"/>
      <c r="G2" s="7"/>
      <c r="H2" s="7"/>
      <c r="I2" s="7"/>
      <c r="J2" s="7"/>
      <c r="K2" s="7"/>
      <c r="L2" s="7"/>
      <c r="S2" s="70"/>
      <c r="W2" s="11"/>
      <c r="Y2" s="12"/>
      <c r="AL2" s="9"/>
      <c r="AM2" s="9"/>
      <c r="AN2" s="9"/>
      <c r="AO2" s="9"/>
      <c r="AP2" s="9"/>
      <c r="AQ2" s="9"/>
      <c r="AR2" s="9"/>
      <c r="AS2" s="9"/>
      <c r="AT2" s="9"/>
      <c r="AU2" s="9"/>
      <c r="AV2" s="9"/>
      <c r="AW2" s="9"/>
      <c r="AX2" s="9"/>
      <c r="AY2" s="9"/>
      <c r="AZ2" s="9"/>
      <c r="BA2" s="9"/>
      <c r="BB2" s="9"/>
    </row>
    <row r="3" spans="1:54" ht="65.25" customHeight="1" x14ac:dyDescent="0.25">
      <c r="A3" s="71"/>
      <c r="B3" s="193" t="s">
        <v>282</v>
      </c>
      <c r="C3" s="193"/>
      <c r="D3" s="13">
        <v>2005</v>
      </c>
      <c r="E3" s="13">
        <v>2006</v>
      </c>
      <c r="F3" s="13">
        <v>2007</v>
      </c>
      <c r="G3" s="13">
        <v>2008</v>
      </c>
      <c r="H3" s="13">
        <v>2009</v>
      </c>
      <c r="I3" s="13">
        <v>2010</v>
      </c>
      <c r="J3" s="13">
        <v>2011</v>
      </c>
      <c r="K3" s="13">
        <v>2012</v>
      </c>
      <c r="L3" s="13">
        <v>2013</v>
      </c>
      <c r="M3" s="13">
        <v>2014</v>
      </c>
      <c r="N3" s="13">
        <v>2015</v>
      </c>
      <c r="O3" s="13">
        <v>2016</v>
      </c>
      <c r="P3" s="13">
        <v>2017</v>
      </c>
      <c r="Q3" s="13">
        <v>2018</v>
      </c>
      <c r="R3" s="13">
        <v>2019</v>
      </c>
      <c r="S3" s="73" t="s">
        <v>342</v>
      </c>
      <c r="T3" s="71"/>
      <c r="V3" s="192" t="s">
        <v>168</v>
      </c>
      <c r="W3" s="192"/>
      <c r="AF3" s="15"/>
    </row>
    <row r="4" spans="1:54" s="18" customFormat="1" ht="36" customHeight="1" x14ac:dyDescent="0.2">
      <c r="A4" s="61"/>
      <c r="B4" s="189" t="s">
        <v>256</v>
      </c>
      <c r="C4" s="189"/>
      <c r="D4" s="75">
        <v>83.960980460000002</v>
      </c>
      <c r="E4" s="75">
        <v>93.036863960000005</v>
      </c>
      <c r="F4" s="75">
        <v>100.28172789</v>
      </c>
      <c r="G4" s="75">
        <v>98.391222490000004</v>
      </c>
      <c r="H4" s="75">
        <v>98.238445779999992</v>
      </c>
      <c r="I4" s="75">
        <v>105.67636666</v>
      </c>
      <c r="J4" s="75">
        <v>112.47023415000001</v>
      </c>
      <c r="K4" s="75">
        <v>117.77678019999999</v>
      </c>
      <c r="L4" s="75">
        <v>115.13044522</v>
      </c>
      <c r="M4" s="75">
        <v>119.19824432</v>
      </c>
      <c r="N4" s="75">
        <v>129.08470908999999</v>
      </c>
      <c r="O4" s="75">
        <v>136.86124304999998</v>
      </c>
      <c r="P4" s="75">
        <v>146.96751083999999</v>
      </c>
      <c r="Q4" s="75">
        <v>145.44969839999999</v>
      </c>
      <c r="R4" s="75">
        <v>147.02290564</v>
      </c>
      <c r="S4" s="75">
        <v>100</v>
      </c>
      <c r="T4" s="61"/>
      <c r="AA4" s="19"/>
      <c r="AB4" s="19"/>
      <c r="AC4" s="19"/>
      <c r="AD4" s="19"/>
      <c r="AE4" s="20"/>
      <c r="AI4" s="14"/>
      <c r="AL4" s="21"/>
      <c r="AM4" s="21">
        <v>2006</v>
      </c>
      <c r="AN4" s="21">
        <v>2007</v>
      </c>
      <c r="AO4" s="21">
        <v>2008</v>
      </c>
      <c r="AP4" s="21">
        <v>2009</v>
      </c>
      <c r="AQ4" s="21">
        <v>2010</v>
      </c>
      <c r="AR4" s="21">
        <v>2011</v>
      </c>
      <c r="AS4" s="21">
        <v>2012</v>
      </c>
      <c r="AT4" s="21">
        <v>2013</v>
      </c>
      <c r="AU4" s="21">
        <v>2014</v>
      </c>
      <c r="AV4" s="21">
        <v>2015</v>
      </c>
      <c r="AW4" s="21">
        <v>2016</v>
      </c>
      <c r="AX4" s="21">
        <v>2017</v>
      </c>
      <c r="AY4" s="21">
        <v>2018</v>
      </c>
      <c r="AZ4" s="21">
        <v>2019</v>
      </c>
      <c r="BA4" s="21"/>
      <c r="BB4" s="21"/>
    </row>
    <row r="5" spans="1:54" s="115" customFormat="1" ht="22.5" customHeight="1" x14ac:dyDescent="0.25">
      <c r="B5" s="121"/>
      <c r="C5" s="81" t="s">
        <v>4</v>
      </c>
      <c r="D5" s="83">
        <v>28.745473429999997</v>
      </c>
      <c r="E5" s="83">
        <v>30.381559379999999</v>
      </c>
      <c r="F5" s="83">
        <v>30.703592970000003</v>
      </c>
      <c r="G5" s="83">
        <v>29.554203470000001</v>
      </c>
      <c r="H5" s="83">
        <v>29.11753946</v>
      </c>
      <c r="I5" s="83">
        <v>31.50446835</v>
      </c>
      <c r="J5" s="83">
        <v>31.713212329999998</v>
      </c>
      <c r="K5" s="83">
        <v>33.506286249999995</v>
      </c>
      <c r="L5" s="83">
        <v>33.652252490000002</v>
      </c>
      <c r="M5" s="83">
        <v>33.012863189999997</v>
      </c>
      <c r="N5" s="83">
        <v>39.136318209999999</v>
      </c>
      <c r="O5" s="83">
        <v>42.599951769999997</v>
      </c>
      <c r="P5" s="83">
        <v>44.839031949999999</v>
      </c>
      <c r="Q5" s="83">
        <v>42.444857669999998</v>
      </c>
      <c r="R5" s="83">
        <v>42.827006529999998</v>
      </c>
      <c r="S5" s="83">
        <v>29.129479072374014</v>
      </c>
      <c r="AA5" s="123"/>
      <c r="AB5" s="123"/>
      <c r="AL5" s="124" t="s">
        <v>325</v>
      </c>
      <c r="AM5" s="125">
        <f>+E4/D4-1</f>
        <v>0.10809644492329218</v>
      </c>
      <c r="AN5" s="125">
        <f t="shared" ref="AN5:AZ5" si="0">+F4/E4-1</f>
        <v>7.7870895703393783E-2</v>
      </c>
      <c r="AO5" s="125">
        <f t="shared" si="0"/>
        <v>-1.8851942819271161E-2</v>
      </c>
      <c r="AP5" s="125">
        <f t="shared" si="0"/>
        <v>-1.5527473501565359E-3</v>
      </c>
      <c r="AQ5" s="125">
        <f t="shared" si="0"/>
        <v>7.5712933169330254E-2</v>
      </c>
      <c r="AR5" s="125">
        <f t="shared" si="0"/>
        <v>6.4289374291778945E-2</v>
      </c>
      <c r="AS5" s="125">
        <f t="shared" si="0"/>
        <v>4.718178182969468E-2</v>
      </c>
      <c r="AT5" s="125">
        <f t="shared" si="0"/>
        <v>-2.246907221870198E-2</v>
      </c>
      <c r="AU5" s="125">
        <f t="shared" si="0"/>
        <v>3.5332088677559881E-2</v>
      </c>
      <c r="AV5" s="125">
        <f t="shared" si="0"/>
        <v>8.2941362319555179E-2</v>
      </c>
      <c r="AW5" s="125">
        <f t="shared" si="0"/>
        <v>6.0243649420769652E-2</v>
      </c>
      <c r="AX5" s="125">
        <f t="shared" si="0"/>
        <v>7.3843168195599773E-2</v>
      </c>
      <c r="AY5" s="125">
        <f t="shared" si="0"/>
        <v>-1.0327537231357264E-2</v>
      </c>
      <c r="AZ5" s="125">
        <f t="shared" si="0"/>
        <v>1.0816160207314685E-2</v>
      </c>
      <c r="BA5" s="124"/>
      <c r="BB5" s="124"/>
    </row>
    <row r="6" spans="1:54" s="115" customFormat="1" ht="22.5" customHeight="1" x14ac:dyDescent="0.25">
      <c r="B6" s="121"/>
      <c r="C6" s="81" t="s">
        <v>0</v>
      </c>
      <c r="D6" s="83">
        <v>22.785253809999997</v>
      </c>
      <c r="E6" s="83">
        <v>25.965301019999998</v>
      </c>
      <c r="F6" s="83">
        <v>30.415015189999998</v>
      </c>
      <c r="G6" s="83">
        <v>30.183782179999998</v>
      </c>
      <c r="H6" s="83">
        <v>28.90819243</v>
      </c>
      <c r="I6" s="83">
        <v>31.385994620000002</v>
      </c>
      <c r="J6" s="83">
        <v>36.778006759999997</v>
      </c>
      <c r="K6" s="83">
        <v>37.251212330000001</v>
      </c>
      <c r="L6" s="83">
        <v>37.545069860000005</v>
      </c>
      <c r="M6" s="83">
        <v>40.193000220000002</v>
      </c>
      <c r="N6" s="83">
        <v>39.37190597</v>
      </c>
      <c r="O6" s="83">
        <v>38.250867919999997</v>
      </c>
      <c r="P6" s="83">
        <v>44.2197964</v>
      </c>
      <c r="Q6" s="83">
        <v>41.081994590000001</v>
      </c>
      <c r="R6" s="83">
        <v>37.181867560000001</v>
      </c>
      <c r="S6" s="83">
        <v>25.289846774653906</v>
      </c>
      <c r="AF6" s="24"/>
      <c r="AL6" s="124" t="s">
        <v>324</v>
      </c>
      <c r="AM6" s="125">
        <f>+E64/D64-1</f>
        <v>0.11602512946207755</v>
      </c>
      <c r="AN6" s="125">
        <f t="shared" ref="AN6:AZ6" si="1">+F64/E64-1</f>
        <v>9.5920941543494731E-2</v>
      </c>
      <c r="AO6" s="125">
        <f t="shared" si="1"/>
        <v>-4.6190440199381788E-3</v>
      </c>
      <c r="AP6" s="125">
        <f t="shared" si="1"/>
        <v>-1.3847066341440284E-3</v>
      </c>
      <c r="AQ6" s="125">
        <f t="shared" si="1"/>
        <v>2.5324137392392698E-2</v>
      </c>
      <c r="AR6" s="125">
        <f t="shared" si="1"/>
        <v>7.5915974771050054E-2</v>
      </c>
      <c r="AS6" s="125">
        <f t="shared" si="1"/>
        <v>3.9573454087847626E-2</v>
      </c>
      <c r="AT6" s="125">
        <f t="shared" si="1"/>
        <v>-3.6016809536544847E-2</v>
      </c>
      <c r="AU6" s="125">
        <f t="shared" si="1"/>
        <v>7.2495066564399302E-2</v>
      </c>
      <c r="AV6" s="125">
        <f t="shared" si="1"/>
        <v>4.0148128392872406E-2</v>
      </c>
      <c r="AW6" s="125">
        <f t="shared" si="1"/>
        <v>6.1606862488790659E-2</v>
      </c>
      <c r="AX6" s="125">
        <f t="shared" si="1"/>
        <v>0.10686352268390031</v>
      </c>
      <c r="AY6" s="125">
        <f t="shared" si="1"/>
        <v>2.7875723415244913E-3</v>
      </c>
      <c r="AZ6" s="125">
        <f t="shared" si="1"/>
        <v>-2.7933012751227837E-2</v>
      </c>
      <c r="BA6" s="124"/>
      <c r="BB6" s="124"/>
    </row>
    <row r="7" spans="1:54" s="24" customFormat="1" ht="22.5" customHeight="1" x14ac:dyDescent="0.25">
      <c r="B7" s="81"/>
      <c r="C7" s="81" t="s">
        <v>5</v>
      </c>
      <c r="D7" s="83">
        <v>22.38964528</v>
      </c>
      <c r="E7" s="83">
        <v>26.462034350000003</v>
      </c>
      <c r="F7" s="83">
        <v>29.679537789999998</v>
      </c>
      <c r="G7" s="83">
        <v>29.360733830000001</v>
      </c>
      <c r="H7" s="83">
        <v>30.349387249999999</v>
      </c>
      <c r="I7" s="83">
        <v>31.211887399999998</v>
      </c>
      <c r="J7" s="83">
        <v>32.662357729999997</v>
      </c>
      <c r="K7" s="83">
        <v>34.601979099999994</v>
      </c>
      <c r="L7" s="83">
        <v>30.28329828</v>
      </c>
      <c r="M7" s="83">
        <v>33.446911160000006</v>
      </c>
      <c r="N7" s="83">
        <v>34.503886729999998</v>
      </c>
      <c r="O7" s="83">
        <v>38.343121740000001</v>
      </c>
      <c r="P7" s="83">
        <v>40.08657608</v>
      </c>
      <c r="Q7" s="83">
        <v>41.523431719999998</v>
      </c>
      <c r="R7" s="83">
        <v>40.982455620000003</v>
      </c>
      <c r="S7" s="83">
        <v>27.874878027747297</v>
      </c>
      <c r="AF7" s="115"/>
      <c r="AI7" s="115"/>
      <c r="AL7" s="25"/>
      <c r="AM7" s="25"/>
      <c r="AN7" s="25"/>
      <c r="AO7" s="25"/>
      <c r="AP7" s="25"/>
      <c r="AQ7" s="25"/>
      <c r="AR7" s="25"/>
      <c r="AS7" s="25"/>
      <c r="AT7" s="25"/>
      <c r="AU7" s="25"/>
      <c r="AV7" s="25"/>
      <c r="AW7" s="25"/>
      <c r="AX7" s="25"/>
      <c r="AY7" s="25"/>
      <c r="AZ7" s="25"/>
      <c r="BA7" s="25"/>
      <c r="BB7" s="25"/>
    </row>
    <row r="8" spans="1:54" s="24" customFormat="1" ht="22.5" customHeight="1" x14ac:dyDescent="0.25">
      <c r="B8" s="81"/>
      <c r="C8" s="81" t="s">
        <v>1</v>
      </c>
      <c r="D8" s="83">
        <v>0</v>
      </c>
      <c r="E8" s="83">
        <v>0</v>
      </c>
      <c r="F8" s="83">
        <v>0</v>
      </c>
      <c r="G8" s="83">
        <v>0</v>
      </c>
      <c r="H8" s="83">
        <v>0</v>
      </c>
      <c r="I8" s="83">
        <v>0</v>
      </c>
      <c r="J8" s="83">
        <v>0</v>
      </c>
      <c r="K8" s="83">
        <v>0</v>
      </c>
      <c r="L8" s="83">
        <v>0</v>
      </c>
      <c r="M8" s="83">
        <v>0</v>
      </c>
      <c r="N8" s="83">
        <v>0</v>
      </c>
      <c r="O8" s="83">
        <v>0</v>
      </c>
      <c r="P8" s="83">
        <v>0</v>
      </c>
      <c r="Q8" s="83">
        <v>0</v>
      </c>
      <c r="R8" s="83">
        <v>0</v>
      </c>
      <c r="S8" s="83">
        <v>0</v>
      </c>
      <c r="AF8" s="115"/>
      <c r="AL8" s="25"/>
      <c r="AM8" s="25"/>
      <c r="AN8" s="25"/>
      <c r="AO8" s="25"/>
      <c r="AP8" s="25"/>
      <c r="AQ8" s="25"/>
      <c r="AR8" s="25"/>
      <c r="AS8" s="25"/>
      <c r="AT8" s="25"/>
      <c r="AU8" s="25"/>
      <c r="AV8" s="25"/>
      <c r="AW8" s="25"/>
      <c r="AX8" s="25"/>
      <c r="AY8" s="25"/>
      <c r="AZ8" s="25"/>
      <c r="BA8" s="25"/>
      <c r="BB8" s="25"/>
    </row>
    <row r="9" spans="1:54" s="24" customFormat="1" ht="22.5" customHeight="1" x14ac:dyDescent="0.25">
      <c r="B9" s="81"/>
      <c r="C9" s="81" t="s">
        <v>6</v>
      </c>
      <c r="D9" s="83">
        <v>3.4022459999999999</v>
      </c>
      <c r="E9" s="83">
        <v>3.8049840000000001</v>
      </c>
      <c r="F9" s="83">
        <v>3.083186</v>
      </c>
      <c r="G9" s="83">
        <v>2.8612199999999999</v>
      </c>
      <c r="H9" s="83">
        <v>3.0923880000000001</v>
      </c>
      <c r="I9" s="83">
        <v>4.4544560000000004</v>
      </c>
      <c r="J9" s="83">
        <v>4.5010680000000001</v>
      </c>
      <c r="K9" s="83">
        <v>4.9763900000000003</v>
      </c>
      <c r="L9" s="83">
        <v>5.1101200000000002</v>
      </c>
      <c r="M9" s="83">
        <v>3.4954699999999996</v>
      </c>
      <c r="N9" s="83">
        <v>5.7745559999999996</v>
      </c>
      <c r="O9" s="83">
        <v>5.7818659999999999</v>
      </c>
      <c r="P9" s="83">
        <v>5.0067877300000001</v>
      </c>
      <c r="Q9" s="83">
        <v>5.1547046300000003</v>
      </c>
      <c r="R9" s="83">
        <v>7.6442163499999998</v>
      </c>
      <c r="S9" s="83">
        <v>5.1993370126404743</v>
      </c>
      <c r="AF9" s="115"/>
      <c r="AL9" s="25"/>
      <c r="AM9" s="25"/>
      <c r="AN9" s="25"/>
      <c r="AO9" s="25"/>
      <c r="AP9" s="25"/>
      <c r="AQ9" s="25"/>
      <c r="AR9" s="25"/>
      <c r="AS9" s="25"/>
      <c r="AT9" s="25"/>
      <c r="AU9" s="25"/>
      <c r="AV9" s="25"/>
      <c r="AW9" s="25"/>
      <c r="AX9" s="25"/>
      <c r="AY9" s="25"/>
      <c r="AZ9" s="25"/>
      <c r="BA9" s="25"/>
      <c r="BB9" s="25"/>
    </row>
    <row r="10" spans="1:54" s="24" customFormat="1" ht="22.5" customHeight="1" x14ac:dyDescent="0.25">
      <c r="B10" s="81"/>
      <c r="C10" s="81" t="s">
        <v>7</v>
      </c>
      <c r="D10" s="83">
        <v>5.3350252600000001</v>
      </c>
      <c r="E10" s="83">
        <v>5.1670185000000002</v>
      </c>
      <c r="F10" s="83">
        <v>5.0269328500000006</v>
      </c>
      <c r="G10" s="83">
        <v>4.8111794099999994</v>
      </c>
      <c r="H10" s="83">
        <v>4.6459476400000002</v>
      </c>
      <c r="I10" s="83">
        <v>4.5279794500000001</v>
      </c>
      <c r="J10" s="83">
        <v>3.6322294700000004</v>
      </c>
      <c r="K10" s="83">
        <v>3.6762083699999999</v>
      </c>
      <c r="L10" s="83">
        <v>3.9017630399999996</v>
      </c>
      <c r="M10" s="83">
        <v>3.5080457299999996</v>
      </c>
      <c r="N10" s="83">
        <v>3.2234212800000002</v>
      </c>
      <c r="O10" s="83">
        <v>3.1200352499999999</v>
      </c>
      <c r="P10" s="83">
        <v>3.03217296</v>
      </c>
      <c r="Q10" s="83">
        <v>3.60991924</v>
      </c>
      <c r="R10" s="83">
        <v>4.3426397800000007</v>
      </c>
      <c r="S10" s="83">
        <v>2.953716470978597</v>
      </c>
      <c r="AL10" s="25"/>
      <c r="AM10" s="25"/>
      <c r="AN10" s="25"/>
      <c r="AO10" s="25"/>
      <c r="AP10" s="25"/>
      <c r="AQ10" s="25"/>
      <c r="AR10" s="25"/>
      <c r="AS10" s="25"/>
      <c r="AT10" s="25"/>
      <c r="AU10" s="25"/>
      <c r="AV10" s="25"/>
      <c r="AW10" s="25"/>
      <c r="AX10" s="25"/>
      <c r="AY10" s="25"/>
      <c r="AZ10" s="25"/>
      <c r="BA10" s="25"/>
      <c r="BB10" s="25"/>
    </row>
    <row r="11" spans="1:54" s="24" customFormat="1" ht="22.5" customHeight="1" x14ac:dyDescent="0.25">
      <c r="B11" s="81"/>
      <c r="C11" s="126" t="s">
        <v>18</v>
      </c>
      <c r="D11" s="83">
        <v>5.0739999999999995E-3</v>
      </c>
      <c r="E11" s="83">
        <v>1.0922000000000001E-2</v>
      </c>
      <c r="F11" s="83">
        <v>3.0530000000000002E-2</v>
      </c>
      <c r="G11" s="83">
        <v>7.2842000000000004E-2</v>
      </c>
      <c r="H11" s="83">
        <v>0.12856999999999999</v>
      </c>
      <c r="I11" s="83">
        <v>0.250776</v>
      </c>
      <c r="J11" s="83">
        <v>0.40617799999999998</v>
      </c>
      <c r="K11" s="83">
        <v>0.50395999999999996</v>
      </c>
      <c r="L11" s="83">
        <v>0.64990200000000009</v>
      </c>
      <c r="M11" s="83">
        <v>0.734182</v>
      </c>
      <c r="N11" s="83">
        <v>1.018756</v>
      </c>
      <c r="O11" s="83">
        <v>1.4241600000000001</v>
      </c>
      <c r="P11" s="83">
        <v>1.7882080600000001</v>
      </c>
      <c r="Q11" s="83">
        <v>2.3864146599999998</v>
      </c>
      <c r="R11" s="83">
        <v>2.6952702300000002</v>
      </c>
      <c r="S11" s="83">
        <v>1.8332315078846515</v>
      </c>
      <c r="AL11" s="25"/>
      <c r="AM11" s="25"/>
      <c r="AN11" s="25"/>
      <c r="AO11" s="25"/>
      <c r="AP11" s="25"/>
      <c r="AQ11" s="25"/>
      <c r="AR11" s="25"/>
      <c r="AS11" s="25"/>
      <c r="AT11" s="25"/>
      <c r="AU11" s="25"/>
      <c r="AV11" s="25"/>
      <c r="AW11" s="25"/>
      <c r="AX11" s="25"/>
      <c r="AY11" s="25"/>
      <c r="AZ11" s="25"/>
      <c r="BA11" s="25"/>
      <c r="BB11" s="25"/>
    </row>
    <row r="12" spans="1:54" s="24" customFormat="1" ht="27" customHeight="1" x14ac:dyDescent="0.25">
      <c r="A12" s="23"/>
      <c r="B12" s="77"/>
      <c r="C12" s="78" t="s">
        <v>19</v>
      </c>
      <c r="D12" s="79">
        <v>1.2982626800000219</v>
      </c>
      <c r="E12" s="79">
        <v>1.2450447100000019</v>
      </c>
      <c r="F12" s="79">
        <v>1.3429330900000167</v>
      </c>
      <c r="G12" s="79">
        <v>1.547261600000013</v>
      </c>
      <c r="H12" s="79">
        <v>1.9964209999999838</v>
      </c>
      <c r="I12" s="79">
        <v>2.3408048399999899</v>
      </c>
      <c r="J12" s="79">
        <v>2.7771818600000273</v>
      </c>
      <c r="K12" s="79">
        <v>3.2607441499999936</v>
      </c>
      <c r="L12" s="79">
        <v>3.9880395499999963</v>
      </c>
      <c r="M12" s="79">
        <v>4.8077720199999732</v>
      </c>
      <c r="N12" s="79">
        <v>6.0558649000000031</v>
      </c>
      <c r="O12" s="79">
        <v>7.3412403700000084</v>
      </c>
      <c r="P12" s="79">
        <v>7.9949376600000051</v>
      </c>
      <c r="Q12" s="79">
        <v>9.2483758899999771</v>
      </c>
      <c r="R12" s="79">
        <v>11.34944956999999</v>
      </c>
      <c r="S12" s="79">
        <v>7.7195111337210482</v>
      </c>
      <c r="T12" s="23"/>
      <c r="AL12" s="25"/>
      <c r="AM12" s="25"/>
      <c r="AN12" s="25"/>
      <c r="AO12" s="25"/>
      <c r="AP12" s="25"/>
      <c r="AQ12" s="25"/>
      <c r="AR12" s="25"/>
      <c r="AS12" s="25"/>
      <c r="AT12" s="25"/>
      <c r="AU12" s="25"/>
      <c r="AV12" s="25"/>
      <c r="AW12" s="25"/>
      <c r="AX12" s="25"/>
      <c r="AY12" s="25"/>
      <c r="AZ12" s="25"/>
      <c r="BA12" s="25"/>
      <c r="BB12" s="25"/>
    </row>
    <row r="13" spans="1:54" s="18" customFormat="1" ht="36" customHeight="1" x14ac:dyDescent="0.25">
      <c r="A13" s="17"/>
      <c r="B13" s="191" t="s">
        <v>257</v>
      </c>
      <c r="C13" s="191"/>
      <c r="D13" s="80">
        <v>66.595207590000001</v>
      </c>
      <c r="E13" s="80">
        <v>73.909436799999995</v>
      </c>
      <c r="F13" s="80">
        <v>77.89851616</v>
      </c>
      <c r="G13" s="80">
        <v>75.047377240000003</v>
      </c>
      <c r="H13" s="80">
        <v>75.588422919999999</v>
      </c>
      <c r="I13" s="80">
        <v>79.837486339999998</v>
      </c>
      <c r="J13" s="80">
        <v>83.604542809999998</v>
      </c>
      <c r="K13" s="80">
        <v>87.761700309999995</v>
      </c>
      <c r="L13" s="80">
        <v>87.248950059999999</v>
      </c>
      <c r="M13" s="80">
        <v>87.686937820000011</v>
      </c>
      <c r="N13" s="80">
        <v>95.487966499999999</v>
      </c>
      <c r="O13" s="80">
        <v>99.580929260000005</v>
      </c>
      <c r="P13" s="80">
        <v>106.76886276</v>
      </c>
      <c r="Q13" s="80">
        <v>104.79079686</v>
      </c>
      <c r="R13" s="80">
        <v>103.99496954999999</v>
      </c>
      <c r="S13" s="80">
        <v>100</v>
      </c>
      <c r="T13" s="17"/>
      <c r="AA13" s="19"/>
      <c r="AB13" s="19"/>
      <c r="AC13" s="19"/>
      <c r="AD13" s="19"/>
      <c r="AE13" s="19"/>
      <c r="AI13" s="14"/>
      <c r="AL13" s="21"/>
      <c r="AM13" s="21"/>
      <c r="AN13" s="21"/>
      <c r="AO13" s="21"/>
      <c r="AP13" s="21"/>
      <c r="AQ13" s="21"/>
      <c r="AR13" s="21"/>
      <c r="AS13" s="21"/>
      <c r="AT13" s="21"/>
      <c r="AU13" s="21"/>
      <c r="AV13" s="21"/>
      <c r="AW13" s="21"/>
      <c r="AX13" s="21"/>
      <c r="AY13" s="21"/>
      <c r="AZ13" s="21"/>
      <c r="BA13" s="21"/>
      <c r="BB13" s="21"/>
    </row>
    <row r="14" spans="1:54" s="24" customFormat="1" ht="22.5" customHeight="1" x14ac:dyDescent="0.25">
      <c r="B14" s="81"/>
      <c r="C14" s="81" t="s">
        <v>4</v>
      </c>
      <c r="D14" s="83">
        <v>26.100740000000002</v>
      </c>
      <c r="E14" s="83">
        <v>27.672222600000001</v>
      </c>
      <c r="F14" s="83">
        <v>27.948202000000002</v>
      </c>
      <c r="G14" s="83">
        <v>27.445329699999998</v>
      </c>
      <c r="H14" s="83">
        <v>28.604227299999998</v>
      </c>
      <c r="I14" s="83">
        <v>28.389542000000002</v>
      </c>
      <c r="J14" s="83">
        <v>28.228957099999999</v>
      </c>
      <c r="K14" s="83">
        <v>29.8210126</v>
      </c>
      <c r="L14" s="83">
        <v>31.091056300000002</v>
      </c>
      <c r="M14" s="83">
        <v>30.5416171</v>
      </c>
      <c r="N14" s="83">
        <v>35.076680400000001</v>
      </c>
      <c r="O14" s="83">
        <v>37.486211000000004</v>
      </c>
      <c r="P14" s="83">
        <v>39.880225299999999</v>
      </c>
      <c r="Q14" s="83">
        <v>38.643893239999997</v>
      </c>
      <c r="R14" s="83">
        <v>38.986918619999997</v>
      </c>
      <c r="S14" s="83">
        <v>37.489235093487274</v>
      </c>
      <c r="AL14" s="25"/>
      <c r="AM14" s="25"/>
      <c r="AN14" s="25"/>
      <c r="AO14" s="25"/>
      <c r="AP14" s="25"/>
      <c r="AQ14" s="25"/>
      <c r="AR14" s="25"/>
      <c r="AS14" s="25"/>
      <c r="AT14" s="25"/>
      <c r="AU14" s="25"/>
      <c r="AV14" s="25"/>
      <c r="AW14" s="25"/>
      <c r="AX14" s="25"/>
      <c r="AY14" s="25"/>
      <c r="AZ14" s="25"/>
      <c r="BA14" s="25"/>
      <c r="BB14" s="25"/>
    </row>
    <row r="15" spans="1:54" s="115" customFormat="1" ht="22.5" customHeight="1" x14ac:dyDescent="0.25">
      <c r="B15" s="121"/>
      <c r="C15" s="81" t="s">
        <v>0</v>
      </c>
      <c r="D15" s="83">
        <v>9.944171990000001</v>
      </c>
      <c r="E15" s="83">
        <v>12.438714749999999</v>
      </c>
      <c r="F15" s="83">
        <v>13.8951116</v>
      </c>
      <c r="G15" s="83">
        <v>13.075595330000001</v>
      </c>
      <c r="H15" s="83">
        <v>11.091313249999999</v>
      </c>
      <c r="I15" s="83">
        <v>12.973995629999999</v>
      </c>
      <c r="J15" s="83">
        <v>17.508415690000003</v>
      </c>
      <c r="K15" s="83">
        <v>17.957158500000002</v>
      </c>
      <c r="L15" s="83">
        <v>18.745730599999998</v>
      </c>
      <c r="M15" s="83">
        <v>19.348455080000001</v>
      </c>
      <c r="N15" s="83">
        <v>21.155456210000001</v>
      </c>
      <c r="O15" s="83">
        <v>21.48442652</v>
      </c>
      <c r="P15" s="83">
        <v>24.77797382</v>
      </c>
      <c r="Q15" s="83">
        <v>24.74479474</v>
      </c>
      <c r="R15" s="83">
        <v>22.888181639999999</v>
      </c>
      <c r="S15" s="83">
        <v>22.008931527207704</v>
      </c>
      <c r="AF15" s="24"/>
      <c r="AG15" s="24"/>
      <c r="AH15" s="24"/>
      <c r="AI15" s="24"/>
      <c r="AL15" s="124"/>
      <c r="AM15" s="124"/>
      <c r="AN15" s="124"/>
      <c r="AO15" s="124"/>
      <c r="AP15" s="124"/>
      <c r="AQ15" s="124"/>
      <c r="AR15" s="124"/>
      <c r="AS15" s="124"/>
      <c r="AT15" s="124"/>
      <c r="AU15" s="124"/>
      <c r="AV15" s="124"/>
      <c r="AW15" s="124"/>
      <c r="AX15" s="124"/>
      <c r="AY15" s="124"/>
      <c r="AZ15" s="124"/>
      <c r="BA15" s="124"/>
      <c r="BB15" s="124"/>
    </row>
    <row r="16" spans="1:54" s="24" customFormat="1" ht="22.5" customHeight="1" x14ac:dyDescent="0.25">
      <c r="B16" s="81"/>
      <c r="C16" s="81" t="s">
        <v>5</v>
      </c>
      <c r="D16" s="83">
        <v>12.01285738</v>
      </c>
      <c r="E16" s="83">
        <v>14.243950049999999</v>
      </c>
      <c r="F16" s="83">
        <v>15.561708299999999</v>
      </c>
      <c r="G16" s="83">
        <v>13.58858229</v>
      </c>
      <c r="H16" s="83">
        <v>15.26528807</v>
      </c>
      <c r="I16" s="83">
        <v>16.37880651</v>
      </c>
      <c r="J16" s="83">
        <v>15.2049699</v>
      </c>
      <c r="K16" s="83">
        <v>16.42520927</v>
      </c>
      <c r="L16" s="83">
        <v>13.405328310000002</v>
      </c>
      <c r="M16" s="83">
        <v>13.43370584</v>
      </c>
      <c r="N16" s="83">
        <v>14.198299479999999</v>
      </c>
      <c r="O16" s="83">
        <v>14.670938790000001</v>
      </c>
      <c r="P16" s="83">
        <v>14.777825180000001</v>
      </c>
      <c r="Q16" s="83">
        <v>12.96594876</v>
      </c>
      <c r="R16" s="83">
        <v>13.304257439999999</v>
      </c>
      <c r="S16" s="83">
        <v>12.793174032906862</v>
      </c>
      <c r="X16" s="127"/>
      <c r="AF16" s="128"/>
      <c r="AI16" s="115"/>
      <c r="AL16" s="25"/>
      <c r="AM16" s="25"/>
      <c r="AN16" s="25"/>
      <c r="AO16" s="25"/>
      <c r="AP16" s="25"/>
      <c r="AQ16" s="25"/>
      <c r="AR16" s="25"/>
      <c r="AS16" s="25"/>
      <c r="AT16" s="25"/>
      <c r="AU16" s="25"/>
      <c r="AV16" s="25"/>
      <c r="AW16" s="25"/>
      <c r="AX16" s="25"/>
      <c r="AY16" s="25"/>
      <c r="AZ16" s="25"/>
      <c r="BA16" s="25"/>
      <c r="BB16" s="25"/>
    </row>
    <row r="17" spans="1:54" s="24" customFormat="1" ht="22.5" customHeight="1" x14ac:dyDescent="0.25">
      <c r="B17" s="81"/>
      <c r="C17" s="81" t="s">
        <v>9</v>
      </c>
      <c r="D17" s="83">
        <v>11.052548</v>
      </c>
      <c r="E17" s="83">
        <v>12.147930000000001</v>
      </c>
      <c r="F17" s="83">
        <v>13.126954</v>
      </c>
      <c r="G17" s="83">
        <v>13.715451999999999</v>
      </c>
      <c r="H17" s="83">
        <v>13.305834000000001</v>
      </c>
      <c r="I17" s="83">
        <v>14.603918</v>
      </c>
      <c r="J17" s="83">
        <v>15.805424</v>
      </c>
      <c r="K17" s="83">
        <v>16.571770000000001</v>
      </c>
      <c r="L17" s="83">
        <v>16.856258</v>
      </c>
      <c r="M17" s="83">
        <v>17.652875999999999</v>
      </c>
      <c r="N17" s="83">
        <v>18.424812000000003</v>
      </c>
      <c r="O17" s="83">
        <v>19.599142000000001</v>
      </c>
      <c r="P17" s="83">
        <v>21.120372440000001</v>
      </c>
      <c r="Q17" s="83">
        <v>21.628496699999999</v>
      </c>
      <c r="R17" s="83">
        <v>21.593970120000002</v>
      </c>
      <c r="S17" s="83">
        <v>20.764437177528848</v>
      </c>
      <c r="X17" s="127"/>
      <c r="AF17" s="128"/>
      <c r="AG17" s="115"/>
      <c r="AH17" s="115"/>
      <c r="AL17" s="25"/>
      <c r="AM17" s="25"/>
      <c r="AN17" s="25"/>
      <c r="AO17" s="25"/>
      <c r="AP17" s="25"/>
      <c r="AQ17" s="25"/>
      <c r="AR17" s="25"/>
      <c r="AS17" s="25"/>
      <c r="AT17" s="25"/>
      <c r="AU17" s="25"/>
      <c r="AV17" s="25"/>
      <c r="AW17" s="25"/>
      <c r="AX17" s="25"/>
      <c r="AY17" s="25"/>
      <c r="AZ17" s="25"/>
      <c r="BA17" s="25"/>
      <c r="BB17" s="25"/>
    </row>
    <row r="18" spans="1:54" s="24" customFormat="1" ht="22.5" customHeight="1" x14ac:dyDescent="0.25">
      <c r="B18" s="81"/>
      <c r="C18" s="81" t="s">
        <v>10</v>
      </c>
      <c r="D18" s="83">
        <v>2.1608998399999999</v>
      </c>
      <c r="E18" s="83">
        <v>2.2592343799999997</v>
      </c>
      <c r="F18" s="83">
        <v>2.36736178</v>
      </c>
      <c r="G18" s="83">
        <v>2.4505532300000001</v>
      </c>
      <c r="H18" s="83">
        <v>2.7382241700000001</v>
      </c>
      <c r="I18" s="83">
        <v>3.0494934899999997</v>
      </c>
      <c r="J18" s="83">
        <v>3.3091712100000001</v>
      </c>
      <c r="K18" s="83">
        <v>3.4567805100000002</v>
      </c>
      <c r="L18" s="83">
        <v>3.47053827</v>
      </c>
      <c r="M18" s="83">
        <v>3.4503076799999999</v>
      </c>
      <c r="N18" s="83">
        <v>3.72068588</v>
      </c>
      <c r="O18" s="83">
        <v>3.6447076900000002</v>
      </c>
      <c r="P18" s="83">
        <v>3.737295</v>
      </c>
      <c r="Q18" s="83">
        <v>3.9097852099999999</v>
      </c>
      <c r="R18" s="83">
        <v>4.0903151400000004</v>
      </c>
      <c r="S18" s="83">
        <v>3.9331855739747179</v>
      </c>
      <c r="AF18" s="128"/>
      <c r="AL18" s="25"/>
      <c r="AM18" s="25"/>
      <c r="AN18" s="25"/>
      <c r="AO18" s="25"/>
      <c r="AP18" s="25"/>
      <c r="AQ18" s="25"/>
      <c r="AR18" s="25"/>
      <c r="AS18" s="25"/>
      <c r="AT18" s="25"/>
      <c r="AU18" s="25"/>
      <c r="AV18" s="25"/>
      <c r="AW18" s="25"/>
      <c r="AX18" s="25"/>
      <c r="AY18" s="25"/>
      <c r="AZ18" s="25"/>
      <c r="BA18" s="25"/>
      <c r="BB18" s="25"/>
    </row>
    <row r="19" spans="1:54" s="24" customFormat="1" ht="27" customHeight="1" x14ac:dyDescent="0.25">
      <c r="B19" s="81"/>
      <c r="C19" s="82" t="s">
        <v>7</v>
      </c>
      <c r="D19" s="83">
        <v>5.3239903899999996</v>
      </c>
      <c r="E19" s="83">
        <v>5.1473850300000006</v>
      </c>
      <c r="F19" s="83">
        <v>4.9991784799999994</v>
      </c>
      <c r="G19" s="83">
        <v>4.7718647000000001</v>
      </c>
      <c r="H19" s="83">
        <v>4.5835361300000006</v>
      </c>
      <c r="I19" s="83">
        <v>4.4417307099999999</v>
      </c>
      <c r="J19" s="83">
        <v>3.5476049200000004</v>
      </c>
      <c r="K19" s="83">
        <v>3.52976943</v>
      </c>
      <c r="L19" s="83">
        <v>3.6800385799999997</v>
      </c>
      <c r="M19" s="83">
        <v>3.2599761199999997</v>
      </c>
      <c r="N19" s="83">
        <v>2.9120325299999998</v>
      </c>
      <c r="O19" s="83">
        <v>2.6955032599999997</v>
      </c>
      <c r="P19" s="83">
        <v>2.4751710200000003</v>
      </c>
      <c r="Q19" s="83">
        <v>2.8978782199999999</v>
      </c>
      <c r="R19" s="83">
        <v>3.13132659</v>
      </c>
      <c r="S19" s="83">
        <v>3.0110365948946041</v>
      </c>
      <c r="AL19" s="25"/>
      <c r="AM19" s="25"/>
      <c r="AN19" s="25"/>
      <c r="AO19" s="25"/>
      <c r="AP19" s="25"/>
      <c r="AQ19" s="25"/>
      <c r="AR19" s="25"/>
      <c r="AS19" s="25"/>
      <c r="AT19" s="25"/>
      <c r="AU19" s="25"/>
      <c r="AV19" s="25"/>
      <c r="AW19" s="25"/>
      <c r="AX19" s="25"/>
      <c r="AY19" s="25"/>
      <c r="AZ19" s="25"/>
      <c r="BA19" s="25"/>
      <c r="BB19" s="25"/>
    </row>
    <row r="20" spans="1:54" s="18" customFormat="1" ht="36" customHeight="1" x14ac:dyDescent="0.25">
      <c r="A20" s="17"/>
      <c r="B20" s="191" t="s">
        <v>258</v>
      </c>
      <c r="C20" s="191"/>
      <c r="D20" s="80">
        <v>13.928216000000001</v>
      </c>
      <c r="E20" s="80">
        <v>15.161714</v>
      </c>
      <c r="F20" s="80">
        <v>16.473988000000002</v>
      </c>
      <c r="G20" s="80">
        <v>17.063948</v>
      </c>
      <c r="H20" s="80">
        <v>16.753831999999999</v>
      </c>
      <c r="I20" s="80">
        <v>18.163888</v>
      </c>
      <c r="J20" s="80">
        <v>19.727798</v>
      </c>
      <c r="K20" s="80">
        <v>20.596655999999999</v>
      </c>
      <c r="L20" s="80">
        <v>20.653243999999997</v>
      </c>
      <c r="M20" s="80">
        <v>21.668817999999998</v>
      </c>
      <c r="N20" s="80">
        <v>22.513338000000001</v>
      </c>
      <c r="O20" s="80">
        <v>23.599087999999998</v>
      </c>
      <c r="P20" s="80">
        <v>25.565867060000002</v>
      </c>
      <c r="Q20" s="80">
        <v>26.212962300000001</v>
      </c>
      <c r="R20" s="80">
        <v>26.16563683</v>
      </c>
      <c r="S20" s="80">
        <v>100</v>
      </c>
      <c r="T20" s="17"/>
      <c r="Y20" s="26"/>
      <c r="AA20" s="19"/>
      <c r="AB20" s="19"/>
      <c r="AC20" s="19"/>
      <c r="AD20" s="19"/>
      <c r="AE20" s="19"/>
      <c r="AI20" s="14"/>
      <c r="AL20" s="21"/>
      <c r="AM20" s="21"/>
      <c r="AN20" s="21"/>
      <c r="AO20" s="21"/>
      <c r="AP20" s="21"/>
      <c r="AQ20" s="21"/>
      <c r="AR20" s="21"/>
      <c r="AS20" s="21"/>
      <c r="AT20" s="21"/>
      <c r="AU20" s="21"/>
      <c r="AV20" s="21"/>
      <c r="AW20" s="21"/>
      <c r="AX20" s="21"/>
      <c r="AY20" s="21"/>
      <c r="AZ20" s="21"/>
      <c r="BA20" s="21"/>
      <c r="BB20" s="21"/>
    </row>
    <row r="21" spans="1:54" s="24" customFormat="1" ht="22.5" customHeight="1" x14ac:dyDescent="0.25">
      <c r="B21" s="81"/>
      <c r="C21" s="81" t="s">
        <v>4</v>
      </c>
      <c r="D21" s="83">
        <v>0.47153800000000001</v>
      </c>
      <c r="E21" s="83">
        <v>0.37324000000000002</v>
      </c>
      <c r="F21" s="83">
        <v>0.56123599999999996</v>
      </c>
      <c r="G21" s="83">
        <v>0.64663400000000004</v>
      </c>
      <c r="H21" s="83">
        <v>0.41314400000000001</v>
      </c>
      <c r="I21" s="83">
        <v>0.18747999999999998</v>
      </c>
      <c r="J21" s="83">
        <v>7.7743999999999994E-2</v>
      </c>
      <c r="K21" s="83">
        <v>0.140954</v>
      </c>
      <c r="L21" s="83">
        <v>0.14955399999999999</v>
      </c>
      <c r="M21" s="83">
        <v>0.18447</v>
      </c>
      <c r="N21" s="83">
        <v>0.19126400000000002</v>
      </c>
      <c r="O21" s="83">
        <v>0.16563600000000001</v>
      </c>
      <c r="P21" s="83">
        <v>0.10318951</v>
      </c>
      <c r="Q21" s="83">
        <v>2.8303970000000001E-2</v>
      </c>
      <c r="R21" s="83">
        <v>6.3117190000000004E-2</v>
      </c>
      <c r="S21" s="83">
        <v>0.24122168480009437</v>
      </c>
      <c r="AL21" s="25"/>
      <c r="AM21" s="25"/>
      <c r="AN21" s="25"/>
      <c r="AO21" s="25"/>
      <c r="AP21" s="25"/>
      <c r="AQ21" s="25"/>
      <c r="AR21" s="25"/>
      <c r="AS21" s="25"/>
      <c r="AT21" s="25"/>
      <c r="AU21" s="25"/>
      <c r="AV21" s="25"/>
      <c r="AW21" s="25"/>
      <c r="AX21" s="25"/>
      <c r="AY21" s="25"/>
      <c r="AZ21" s="25"/>
      <c r="BA21" s="25"/>
      <c r="BB21" s="25"/>
    </row>
    <row r="22" spans="1:54" s="115" customFormat="1" ht="22.5" customHeight="1" x14ac:dyDescent="0.25">
      <c r="B22" s="121"/>
      <c r="C22" s="81" t="s">
        <v>0</v>
      </c>
      <c r="D22" s="83">
        <v>6.3162700000000003</v>
      </c>
      <c r="E22" s="83">
        <v>6.9394260000000001</v>
      </c>
      <c r="F22" s="83">
        <v>8.1721500000000002</v>
      </c>
      <c r="G22" s="83">
        <v>8.48691</v>
      </c>
      <c r="H22" s="83">
        <v>8.26417</v>
      </c>
      <c r="I22" s="83">
        <v>8.4403839999999999</v>
      </c>
      <c r="J22" s="83">
        <v>8.9481280000000005</v>
      </c>
      <c r="K22" s="83">
        <v>8.9869140000000005</v>
      </c>
      <c r="L22" s="83">
        <v>9.0399760000000011</v>
      </c>
      <c r="M22" s="83">
        <v>10.369536</v>
      </c>
      <c r="N22" s="83">
        <v>8.5327479999999998</v>
      </c>
      <c r="O22" s="83">
        <v>7.6735220000000002</v>
      </c>
      <c r="P22" s="83">
        <v>9.5021383700000008</v>
      </c>
      <c r="Q22" s="83">
        <v>7.95352222</v>
      </c>
      <c r="R22" s="83">
        <v>4.7317389900000002</v>
      </c>
      <c r="S22" s="83">
        <v>18.083790663083967</v>
      </c>
      <c r="AL22" s="124"/>
      <c r="AM22" s="124"/>
      <c r="AN22" s="124"/>
      <c r="AO22" s="124"/>
      <c r="AP22" s="124"/>
      <c r="AQ22" s="124"/>
      <c r="AR22" s="124"/>
      <c r="AS22" s="124"/>
      <c r="AT22" s="124"/>
      <c r="AU22" s="124"/>
      <c r="AV22" s="124"/>
      <c r="AW22" s="124"/>
      <c r="AX22" s="124"/>
      <c r="AY22" s="124"/>
      <c r="AZ22" s="124"/>
      <c r="BA22" s="124"/>
      <c r="BB22" s="124"/>
    </row>
    <row r="23" spans="1:54" s="24" customFormat="1" ht="22.5" customHeight="1" x14ac:dyDescent="0.25">
      <c r="B23" s="81"/>
      <c r="C23" s="81" t="s">
        <v>5</v>
      </c>
      <c r="D23" s="83">
        <v>3.714512</v>
      </c>
      <c r="E23" s="83">
        <v>4.0118999999999998</v>
      </c>
      <c r="F23" s="83">
        <v>4.5950660000000001</v>
      </c>
      <c r="G23" s="83">
        <v>4.9635759999999998</v>
      </c>
      <c r="H23" s="83">
        <v>4.788824</v>
      </c>
      <c r="I23" s="83">
        <v>4.7340420000000005</v>
      </c>
      <c r="J23" s="83">
        <v>5.6946620000000001</v>
      </c>
      <c r="K23" s="83">
        <v>5.8491180000000007</v>
      </c>
      <c r="L23" s="83">
        <v>5.4855959999999993</v>
      </c>
      <c r="M23" s="83">
        <v>6.5586180000000001</v>
      </c>
      <c r="N23" s="83">
        <v>6.5502760000000002</v>
      </c>
      <c r="O23" s="83">
        <v>7.9354779999999998</v>
      </c>
      <c r="P23" s="83">
        <v>8.3829613700000003</v>
      </c>
      <c r="Q23" s="83">
        <v>9.7393817800000004</v>
      </c>
      <c r="R23" s="83">
        <v>9.7281328499999997</v>
      </c>
      <c r="S23" s="83">
        <v>37.179041019350564</v>
      </c>
      <c r="AL23" s="25"/>
      <c r="AM23" s="25"/>
      <c r="AN23" s="25"/>
      <c r="AO23" s="25"/>
      <c r="AP23" s="25"/>
      <c r="AQ23" s="25"/>
      <c r="AR23" s="25"/>
      <c r="AS23" s="25"/>
      <c r="AT23" s="25"/>
      <c r="AU23" s="25"/>
      <c r="AV23" s="25"/>
      <c r="AW23" s="25"/>
      <c r="AX23" s="25"/>
      <c r="AY23" s="25"/>
      <c r="AZ23" s="25"/>
      <c r="BA23" s="25"/>
      <c r="BB23" s="25"/>
    </row>
    <row r="24" spans="1:54" s="24" customFormat="1" ht="22.5" customHeight="1" x14ac:dyDescent="0.25">
      <c r="B24" s="81"/>
      <c r="C24" s="81" t="s">
        <v>1</v>
      </c>
      <c r="D24" s="83">
        <v>0</v>
      </c>
      <c r="E24" s="83">
        <v>0</v>
      </c>
      <c r="F24" s="83">
        <v>0</v>
      </c>
      <c r="G24" s="83">
        <v>0</v>
      </c>
      <c r="H24" s="83">
        <v>0</v>
      </c>
      <c r="I24" s="83">
        <v>0</v>
      </c>
      <c r="J24" s="83">
        <v>0</v>
      </c>
      <c r="K24" s="83">
        <v>0</v>
      </c>
      <c r="L24" s="83">
        <v>0</v>
      </c>
      <c r="M24" s="83">
        <v>0</v>
      </c>
      <c r="N24" s="83">
        <v>0</v>
      </c>
      <c r="O24" s="83">
        <v>0</v>
      </c>
      <c r="P24" s="83">
        <v>0</v>
      </c>
      <c r="Q24" s="83">
        <v>0</v>
      </c>
      <c r="R24" s="83">
        <v>0</v>
      </c>
      <c r="S24" s="83">
        <v>0</v>
      </c>
      <c r="AL24" s="25"/>
      <c r="AM24" s="25"/>
      <c r="AN24" s="25"/>
      <c r="AO24" s="25"/>
      <c r="AP24" s="25"/>
      <c r="AQ24" s="25"/>
      <c r="AR24" s="25"/>
      <c r="AS24" s="25"/>
      <c r="AT24" s="25"/>
      <c r="AU24" s="25"/>
      <c r="AV24" s="25"/>
      <c r="AW24" s="25"/>
      <c r="AX24" s="25"/>
      <c r="AY24" s="25"/>
      <c r="AZ24" s="25"/>
      <c r="BA24" s="25"/>
      <c r="BB24" s="25"/>
    </row>
    <row r="25" spans="1:54" s="24" customFormat="1" ht="22.5" customHeight="1" x14ac:dyDescent="0.25">
      <c r="B25" s="81"/>
      <c r="C25" s="81" t="s">
        <v>6</v>
      </c>
      <c r="D25" s="83">
        <v>3.4022459999999999</v>
      </c>
      <c r="E25" s="83">
        <v>3.8049840000000001</v>
      </c>
      <c r="F25" s="83">
        <v>3.083186</v>
      </c>
      <c r="G25" s="83">
        <v>2.8612199999999999</v>
      </c>
      <c r="H25" s="83">
        <v>3.0923880000000001</v>
      </c>
      <c r="I25" s="83">
        <v>4.4544560000000004</v>
      </c>
      <c r="J25" s="83">
        <v>4.5010680000000001</v>
      </c>
      <c r="K25" s="83">
        <v>4.9763900000000003</v>
      </c>
      <c r="L25" s="83">
        <v>5.1101200000000002</v>
      </c>
      <c r="M25" s="83">
        <v>3.4954699999999996</v>
      </c>
      <c r="N25" s="83">
        <v>5.7745559999999996</v>
      </c>
      <c r="O25" s="83">
        <v>5.7818659999999999</v>
      </c>
      <c r="P25" s="83">
        <v>5.0067877300000001</v>
      </c>
      <c r="Q25" s="83">
        <v>5.1547046300000003</v>
      </c>
      <c r="R25" s="83">
        <v>7.6442163499999998</v>
      </c>
      <c r="S25" s="83">
        <v>29.214715466950093</v>
      </c>
      <c r="AL25" s="25"/>
      <c r="AM25" s="25"/>
      <c r="AN25" s="25"/>
      <c r="AO25" s="25"/>
      <c r="AP25" s="25"/>
      <c r="AQ25" s="25"/>
      <c r="AR25" s="25"/>
      <c r="AS25" s="25"/>
      <c r="AT25" s="25"/>
      <c r="AU25" s="25"/>
      <c r="AV25" s="25"/>
      <c r="AW25" s="25"/>
      <c r="AX25" s="25"/>
      <c r="AY25" s="25"/>
      <c r="AZ25" s="25"/>
      <c r="BA25" s="25"/>
      <c r="BB25" s="25"/>
    </row>
    <row r="26" spans="1:54" s="24" customFormat="1" ht="22.5" customHeight="1" x14ac:dyDescent="0.25">
      <c r="B26" s="81"/>
      <c r="C26" s="81" t="s">
        <v>7</v>
      </c>
      <c r="D26" s="83">
        <v>3.7839999999999996E-3</v>
      </c>
      <c r="E26" s="83">
        <v>6.1920000000000005E-3</v>
      </c>
      <c r="F26" s="83">
        <v>9.3740000000000004E-3</v>
      </c>
      <c r="G26" s="83">
        <v>1.3244000000000001E-2</v>
      </c>
      <c r="H26" s="83">
        <v>2.2704000000000002E-2</v>
      </c>
      <c r="I26" s="83">
        <v>2.9756000000000001E-2</v>
      </c>
      <c r="J26" s="83">
        <v>3.1217999999999999E-2</v>
      </c>
      <c r="K26" s="83">
        <v>5.2374000000000004E-2</v>
      </c>
      <c r="L26" s="83">
        <v>7.6883999999999994E-2</v>
      </c>
      <c r="M26" s="83">
        <v>9.4170000000000004E-2</v>
      </c>
      <c r="N26" s="83">
        <v>0.10861799999999999</v>
      </c>
      <c r="O26" s="83">
        <v>0.142674</v>
      </c>
      <c r="P26" s="83">
        <v>0.18266254000000001</v>
      </c>
      <c r="Q26" s="83">
        <v>0.2286869</v>
      </c>
      <c r="R26" s="83">
        <v>0.38903862</v>
      </c>
      <c r="S26" s="83">
        <v>1.4868303130843386</v>
      </c>
      <c r="AL26" s="25"/>
      <c r="AM26" s="25"/>
      <c r="AN26" s="25"/>
      <c r="AO26" s="25"/>
      <c r="AP26" s="25"/>
      <c r="AQ26" s="25"/>
      <c r="AR26" s="25"/>
      <c r="AS26" s="25"/>
      <c r="AT26" s="25"/>
      <c r="AU26" s="25"/>
      <c r="AV26" s="25"/>
      <c r="AW26" s="25"/>
      <c r="AX26" s="25"/>
      <c r="AY26" s="25"/>
      <c r="AZ26" s="25"/>
      <c r="BA26" s="25"/>
      <c r="BB26" s="25"/>
    </row>
    <row r="27" spans="1:54" s="24" customFormat="1" ht="22.5" customHeight="1" x14ac:dyDescent="0.25">
      <c r="B27" s="81"/>
      <c r="C27" s="81" t="s">
        <v>8</v>
      </c>
      <c r="D27" s="83">
        <v>5.0739999999999995E-3</v>
      </c>
      <c r="E27" s="83">
        <v>1.0922000000000001E-2</v>
      </c>
      <c r="F27" s="83">
        <v>3.0530000000000002E-2</v>
      </c>
      <c r="G27" s="83">
        <v>7.2842000000000004E-2</v>
      </c>
      <c r="H27" s="83">
        <v>0.12856999999999999</v>
      </c>
      <c r="I27" s="83">
        <v>0.250776</v>
      </c>
      <c r="J27" s="83">
        <v>0.40617799999999998</v>
      </c>
      <c r="K27" s="83">
        <v>0.50395999999999996</v>
      </c>
      <c r="L27" s="83">
        <v>0.64990200000000009</v>
      </c>
      <c r="M27" s="83">
        <v>0.73272000000000004</v>
      </c>
      <c r="N27" s="83">
        <v>1.0020720000000001</v>
      </c>
      <c r="O27" s="83">
        <v>1.334462</v>
      </c>
      <c r="P27" s="83">
        <v>1.5397280900000001</v>
      </c>
      <c r="Q27" s="83">
        <v>1.71563183</v>
      </c>
      <c r="R27" s="83">
        <v>1.8542158199999998</v>
      </c>
      <c r="S27" s="83">
        <v>7.0864540085417049</v>
      </c>
      <c r="AL27" s="25"/>
      <c r="AM27" s="25"/>
      <c r="AN27" s="25"/>
      <c r="AO27" s="25"/>
      <c r="AP27" s="25"/>
      <c r="AQ27" s="25"/>
      <c r="AR27" s="25"/>
      <c r="AS27" s="25"/>
      <c r="AT27" s="25"/>
      <c r="AU27" s="25"/>
      <c r="AV27" s="25"/>
      <c r="AW27" s="25"/>
      <c r="AX27" s="25"/>
      <c r="AY27" s="25"/>
      <c r="AZ27" s="25"/>
      <c r="BA27" s="25"/>
      <c r="BB27" s="25"/>
    </row>
    <row r="28" spans="1:54" s="24" customFormat="1" ht="22.5" customHeight="1" x14ac:dyDescent="0.25">
      <c r="B28" s="81"/>
      <c r="C28" s="81" t="s">
        <v>3</v>
      </c>
      <c r="D28" s="83">
        <v>0</v>
      </c>
      <c r="E28" s="83">
        <v>0</v>
      </c>
      <c r="F28" s="83">
        <v>0</v>
      </c>
      <c r="G28" s="83">
        <v>0</v>
      </c>
      <c r="H28" s="83">
        <v>0</v>
      </c>
      <c r="I28" s="83">
        <v>0</v>
      </c>
      <c r="J28" s="83">
        <v>0</v>
      </c>
      <c r="K28" s="83">
        <v>0</v>
      </c>
      <c r="L28" s="83">
        <v>0</v>
      </c>
      <c r="M28" s="83">
        <v>1.462E-3</v>
      </c>
      <c r="N28" s="83">
        <v>1.6684000000000001E-2</v>
      </c>
      <c r="O28" s="83">
        <v>8.9698E-2</v>
      </c>
      <c r="P28" s="83">
        <v>0.24847997000000002</v>
      </c>
      <c r="Q28" s="83">
        <v>0.67078282999999994</v>
      </c>
      <c r="R28" s="83">
        <v>0.84105440999999992</v>
      </c>
      <c r="S28" s="83">
        <v>3.2143471816275295</v>
      </c>
      <c r="AL28" s="25"/>
      <c r="AM28" s="25"/>
      <c r="AN28" s="25"/>
      <c r="AO28" s="25"/>
      <c r="AP28" s="25"/>
      <c r="AQ28" s="25"/>
      <c r="AR28" s="25"/>
      <c r="AS28" s="25"/>
      <c r="AT28" s="25"/>
      <c r="AU28" s="25"/>
      <c r="AV28" s="25"/>
      <c r="AW28" s="25"/>
      <c r="AX28" s="25"/>
      <c r="AY28" s="25"/>
      <c r="AZ28" s="25"/>
      <c r="BA28" s="25"/>
      <c r="BB28" s="25"/>
    </row>
    <row r="29" spans="1:54" s="24" customFormat="1" ht="27" customHeight="1" x14ac:dyDescent="0.25">
      <c r="B29" s="81"/>
      <c r="C29" s="82" t="s">
        <v>18</v>
      </c>
      <c r="D29" s="83">
        <v>1.4791999999999916E-2</v>
      </c>
      <c r="E29" s="83">
        <v>1.5049999999996899E-2</v>
      </c>
      <c r="F29" s="83">
        <v>2.2446000000002186E-2</v>
      </c>
      <c r="G29" s="83">
        <v>1.9521999999998485E-2</v>
      </c>
      <c r="H29" s="83">
        <v>4.4031999999997851E-2</v>
      </c>
      <c r="I29" s="83">
        <v>6.6994000000001108E-2</v>
      </c>
      <c r="J29" s="83">
        <v>6.8799999999999528E-2</v>
      </c>
      <c r="K29" s="83">
        <v>8.6945999999997525E-2</v>
      </c>
      <c r="L29" s="83">
        <v>0.1412119999999959</v>
      </c>
      <c r="M29" s="83">
        <v>0.23237199999999802</v>
      </c>
      <c r="N29" s="83">
        <v>0.33711999999999875</v>
      </c>
      <c r="O29" s="83">
        <v>0.47575199999999995</v>
      </c>
      <c r="P29" s="83">
        <v>0.5999194800000005</v>
      </c>
      <c r="Q29" s="83">
        <v>0.72194813999999852</v>
      </c>
      <c r="R29" s="83">
        <v>0.91412260000000245</v>
      </c>
      <c r="S29" s="83">
        <v>3.4935996625617096</v>
      </c>
      <c r="AL29" s="25"/>
      <c r="AM29" s="25"/>
      <c r="AN29" s="25"/>
      <c r="AO29" s="25"/>
      <c r="AP29" s="25"/>
      <c r="AQ29" s="25"/>
      <c r="AR29" s="25"/>
      <c r="AS29" s="25"/>
      <c r="AT29" s="25"/>
      <c r="AU29" s="25"/>
      <c r="AV29" s="25"/>
      <c r="AW29" s="25"/>
      <c r="AX29" s="25"/>
      <c r="AY29" s="25"/>
      <c r="AZ29" s="25"/>
      <c r="BA29" s="25"/>
      <c r="BB29" s="25"/>
    </row>
    <row r="30" spans="1:54" s="18" customFormat="1" ht="36" customHeight="1" x14ac:dyDescent="0.25">
      <c r="A30" s="17"/>
      <c r="B30" s="191" t="s">
        <v>259</v>
      </c>
      <c r="C30" s="191"/>
      <c r="D30" s="80">
        <v>66.595207590000001</v>
      </c>
      <c r="E30" s="80">
        <v>73.909436799999995</v>
      </c>
      <c r="F30" s="80">
        <v>77.89851616</v>
      </c>
      <c r="G30" s="80">
        <v>75.047377240000003</v>
      </c>
      <c r="H30" s="80">
        <v>75.588422919999999</v>
      </c>
      <c r="I30" s="80">
        <v>79.837486339999998</v>
      </c>
      <c r="J30" s="80">
        <v>83.604542809999998</v>
      </c>
      <c r="K30" s="80">
        <v>87.761700309999995</v>
      </c>
      <c r="L30" s="80">
        <v>87.248950059999999</v>
      </c>
      <c r="M30" s="80">
        <v>87.686937820000011</v>
      </c>
      <c r="N30" s="80">
        <v>95.487966499999999</v>
      </c>
      <c r="O30" s="80">
        <v>99.580929260000005</v>
      </c>
      <c r="P30" s="80">
        <v>106.76886276</v>
      </c>
      <c r="Q30" s="80">
        <v>104.79079686</v>
      </c>
      <c r="R30" s="80">
        <v>103.99496954999999</v>
      </c>
      <c r="S30" s="80">
        <v>100</v>
      </c>
      <c r="T30" s="17"/>
      <c r="AA30" s="19"/>
      <c r="AB30" s="19"/>
      <c r="AC30" s="19"/>
      <c r="AD30" s="19"/>
      <c r="AE30" s="19"/>
      <c r="AI30" s="14"/>
      <c r="AL30" s="21"/>
      <c r="AM30" s="21"/>
      <c r="AN30" s="21"/>
      <c r="AO30" s="21"/>
      <c r="AP30" s="21"/>
      <c r="AQ30" s="21"/>
      <c r="AR30" s="21"/>
      <c r="AS30" s="21"/>
      <c r="AT30" s="21"/>
      <c r="AU30" s="21"/>
      <c r="AV30" s="21"/>
      <c r="AW30" s="21"/>
      <c r="AX30" s="21"/>
      <c r="AY30" s="21"/>
      <c r="AZ30" s="21"/>
      <c r="BA30" s="21"/>
      <c r="BB30" s="21"/>
    </row>
    <row r="31" spans="1:54" s="115" customFormat="1" ht="22.5" customHeight="1" x14ac:dyDescent="0.25">
      <c r="A31" s="120"/>
      <c r="B31" s="121"/>
      <c r="C31" s="81" t="s">
        <v>11</v>
      </c>
      <c r="D31" s="83">
        <v>22.548979800000001</v>
      </c>
      <c r="E31" s="83">
        <v>25.278437029999999</v>
      </c>
      <c r="F31" s="83">
        <v>25.538096469999999</v>
      </c>
      <c r="G31" s="83">
        <v>19.382517410000002</v>
      </c>
      <c r="H31" s="83">
        <v>20.624286569999999</v>
      </c>
      <c r="I31" s="83">
        <v>24.358838390000003</v>
      </c>
      <c r="J31" s="83">
        <v>26.544783120000002</v>
      </c>
      <c r="K31" s="83">
        <v>27.840263790000002</v>
      </c>
      <c r="L31" s="83">
        <v>26.115040480000001</v>
      </c>
      <c r="M31" s="83">
        <v>27.283574509999998</v>
      </c>
      <c r="N31" s="83">
        <v>28.385340759999998</v>
      </c>
      <c r="O31" s="83">
        <v>28.571537190000001</v>
      </c>
      <c r="P31" s="83">
        <v>34.633224399999996</v>
      </c>
      <c r="Q31" s="83">
        <v>35.498203719999999</v>
      </c>
      <c r="R31" s="83">
        <v>34.960555130000003</v>
      </c>
      <c r="S31" s="83">
        <v>33.617544465159185</v>
      </c>
      <c r="AL31" s="124"/>
      <c r="AM31" s="124"/>
      <c r="AN31" s="124"/>
      <c r="AO31" s="124"/>
      <c r="AP31" s="124"/>
      <c r="AQ31" s="124"/>
      <c r="AR31" s="124"/>
      <c r="AS31" s="124"/>
      <c r="AT31" s="124"/>
      <c r="AU31" s="124"/>
      <c r="AV31" s="124"/>
      <c r="AW31" s="124"/>
      <c r="AX31" s="124"/>
      <c r="AY31" s="124"/>
      <c r="AZ31" s="124"/>
      <c r="BA31" s="124"/>
      <c r="BB31" s="124"/>
    </row>
    <row r="32" spans="1:54" s="24" customFormat="1" ht="22.5" customHeight="1" x14ac:dyDescent="0.25">
      <c r="B32" s="81"/>
      <c r="C32" s="81" t="s">
        <v>20</v>
      </c>
      <c r="D32" s="83">
        <v>12.344279800000001</v>
      </c>
      <c r="E32" s="83">
        <v>13.903298960000001</v>
      </c>
      <c r="F32" s="83">
        <v>15.81183148</v>
      </c>
      <c r="G32" s="83">
        <v>14.92562657</v>
      </c>
      <c r="H32" s="83">
        <v>14.786787459999999</v>
      </c>
      <c r="I32" s="83">
        <v>14.466533180000001</v>
      </c>
      <c r="J32" s="83">
        <v>14.8047369</v>
      </c>
      <c r="K32" s="83">
        <v>17.091618460000003</v>
      </c>
      <c r="L32" s="83">
        <v>19.418357950000001</v>
      </c>
      <c r="M32" s="83">
        <v>20.279746410000001</v>
      </c>
      <c r="N32" s="83">
        <v>24.029534650000002</v>
      </c>
      <c r="O32" s="83">
        <v>26.201237620000001</v>
      </c>
      <c r="P32" s="83">
        <v>27.345115580000002</v>
      </c>
      <c r="Q32" s="83">
        <v>27.35683483</v>
      </c>
      <c r="R32" s="83">
        <v>27.78673543</v>
      </c>
      <c r="S32" s="83">
        <v>26.719307241722252</v>
      </c>
      <c r="AL32" s="25"/>
      <c r="AM32" s="25"/>
      <c r="AN32" s="25"/>
      <c r="AO32" s="25"/>
      <c r="AP32" s="25"/>
      <c r="AQ32" s="25"/>
      <c r="AR32" s="25"/>
      <c r="AS32" s="25"/>
      <c r="AT32" s="25"/>
      <c r="AU32" s="25"/>
      <c r="AV32" s="25"/>
      <c r="AW32" s="25"/>
      <c r="AX32" s="25"/>
      <c r="AY32" s="25"/>
      <c r="AZ32" s="25"/>
      <c r="BA32" s="25"/>
      <c r="BB32" s="25"/>
    </row>
    <row r="33" spans="1:54" s="24" customFormat="1" ht="27" customHeight="1" x14ac:dyDescent="0.25">
      <c r="B33" s="81"/>
      <c r="C33" s="82" t="s">
        <v>12</v>
      </c>
      <c r="D33" s="83">
        <v>23.99523744</v>
      </c>
      <c r="E33" s="83">
        <v>25.435295369999999</v>
      </c>
      <c r="F33" s="83">
        <v>26.854965319999998</v>
      </c>
      <c r="G33" s="83">
        <v>30.366258939999998</v>
      </c>
      <c r="H33" s="83">
        <v>28.614807029999998</v>
      </c>
      <c r="I33" s="83">
        <v>28.868965540000001</v>
      </c>
      <c r="J33" s="83">
        <v>30.679651939999999</v>
      </c>
      <c r="K33" s="83">
        <v>31.171902230000001</v>
      </c>
      <c r="L33" s="83">
        <v>30.400133889999996</v>
      </c>
      <c r="M33" s="83">
        <v>30.160153770000001</v>
      </c>
      <c r="N33" s="83">
        <v>32.3370751</v>
      </c>
      <c r="O33" s="83">
        <v>33.113924560000001</v>
      </c>
      <c r="P33" s="83">
        <v>35.689337230000007</v>
      </c>
      <c r="Q33" s="83">
        <v>33.336340989999997</v>
      </c>
      <c r="R33" s="83">
        <v>32.693120299999997</v>
      </c>
      <c r="S33" s="83">
        <v>31.437213205088149</v>
      </c>
      <c r="AL33" s="25"/>
      <c r="AM33" s="25"/>
      <c r="AN33" s="25"/>
      <c r="AO33" s="25"/>
      <c r="AP33" s="25"/>
      <c r="AQ33" s="25"/>
      <c r="AR33" s="25"/>
      <c r="AS33" s="25"/>
      <c r="AT33" s="25"/>
      <c r="AU33" s="25"/>
      <c r="AV33" s="25"/>
      <c r="AW33" s="25"/>
      <c r="AX33" s="25"/>
      <c r="AY33" s="25"/>
      <c r="AZ33" s="25"/>
      <c r="BA33" s="25"/>
      <c r="BB33" s="25"/>
    </row>
    <row r="34" spans="1:54" s="18" customFormat="1" ht="36" customHeight="1" x14ac:dyDescent="0.2">
      <c r="A34" s="17"/>
      <c r="B34" s="191" t="s">
        <v>260</v>
      </c>
      <c r="C34" s="191"/>
      <c r="D34" s="80">
        <v>26.100740000000002</v>
      </c>
      <c r="E34" s="80">
        <v>27.672222600000001</v>
      </c>
      <c r="F34" s="80">
        <v>27.948202000000002</v>
      </c>
      <c r="G34" s="80">
        <v>27.445329699999998</v>
      </c>
      <c r="H34" s="80">
        <v>28.604227299999998</v>
      </c>
      <c r="I34" s="80">
        <v>28.389542000000002</v>
      </c>
      <c r="J34" s="80">
        <v>28.228957099999999</v>
      </c>
      <c r="K34" s="80">
        <v>29.8210126</v>
      </c>
      <c r="L34" s="80">
        <v>31.091056300000002</v>
      </c>
      <c r="M34" s="80">
        <v>30.5416171</v>
      </c>
      <c r="N34" s="80">
        <v>35.076680400000001</v>
      </c>
      <c r="O34" s="80">
        <v>37.486211000000004</v>
      </c>
      <c r="P34" s="80">
        <v>39.880225299999999</v>
      </c>
      <c r="Q34" s="80">
        <v>38.643893239999997</v>
      </c>
      <c r="R34" s="80">
        <v>38.986918619999997</v>
      </c>
      <c r="S34" s="80">
        <v>100</v>
      </c>
      <c r="T34" s="17"/>
      <c r="Z34" s="20"/>
      <c r="AA34" s="19"/>
      <c r="AB34" s="19"/>
      <c r="AC34" s="19"/>
      <c r="AD34" s="19"/>
      <c r="AE34" s="19"/>
      <c r="AI34" s="14"/>
      <c r="AL34" s="21"/>
      <c r="AM34" s="21"/>
      <c r="AN34" s="21"/>
      <c r="AO34" s="21"/>
      <c r="AP34" s="21"/>
      <c r="AQ34" s="21"/>
      <c r="AR34" s="21"/>
      <c r="AS34" s="21"/>
      <c r="AT34" s="21"/>
      <c r="AU34" s="21"/>
      <c r="AV34" s="21"/>
      <c r="AW34" s="21"/>
      <c r="AX34" s="21"/>
      <c r="AY34" s="21"/>
      <c r="AZ34" s="21"/>
      <c r="BA34" s="21"/>
      <c r="BB34" s="21"/>
    </row>
    <row r="35" spans="1:54" s="115" customFormat="1" ht="22.5" customHeight="1" x14ac:dyDescent="0.25">
      <c r="B35" s="121"/>
      <c r="C35" s="81" t="s">
        <v>11</v>
      </c>
      <c r="D35" s="83">
        <v>4.0629536000000002</v>
      </c>
      <c r="E35" s="83">
        <v>3.1147719999999999</v>
      </c>
      <c r="F35" s="83">
        <v>1.4187389000000001</v>
      </c>
      <c r="G35" s="83">
        <v>1.3342094999999998</v>
      </c>
      <c r="H35" s="83">
        <v>1.3332294999999998</v>
      </c>
      <c r="I35" s="83">
        <v>1.1248666</v>
      </c>
      <c r="J35" s="83">
        <v>1.4371955999999999</v>
      </c>
      <c r="K35" s="83">
        <v>1.6401125999999999</v>
      </c>
      <c r="L35" s="83">
        <v>0.98953429999999998</v>
      </c>
      <c r="M35" s="83">
        <v>0.78515089999999998</v>
      </c>
      <c r="N35" s="83">
        <v>0.98999809999999999</v>
      </c>
      <c r="O35" s="83">
        <v>0.8274224</v>
      </c>
      <c r="P35" s="83">
        <v>4.2500003</v>
      </c>
      <c r="Q35" s="83">
        <v>3.7303351899999999</v>
      </c>
      <c r="R35" s="83">
        <v>3.6698081499999997</v>
      </c>
      <c r="S35" s="83">
        <v>9.4129217693993787</v>
      </c>
      <c r="AL35" s="124"/>
      <c r="AM35" s="124"/>
      <c r="AN35" s="124"/>
      <c r="AO35" s="124"/>
      <c r="AP35" s="124"/>
      <c r="AQ35" s="124"/>
      <c r="AR35" s="124"/>
      <c r="AS35" s="124"/>
      <c r="AT35" s="124"/>
      <c r="AU35" s="124"/>
      <c r="AV35" s="124"/>
      <c r="AW35" s="124"/>
      <c r="AX35" s="124"/>
      <c r="AY35" s="124"/>
      <c r="AZ35" s="124"/>
      <c r="BA35" s="124"/>
      <c r="BB35" s="124"/>
    </row>
    <row r="36" spans="1:54" s="24" customFormat="1" ht="22.5" customHeight="1" x14ac:dyDescent="0.25">
      <c r="B36" s="81"/>
      <c r="C36" s="81" t="s">
        <v>20</v>
      </c>
      <c r="D36" s="83">
        <v>12.2872416</v>
      </c>
      <c r="E36" s="83">
        <v>13.8227385</v>
      </c>
      <c r="F36" s="83">
        <v>15.721736099999999</v>
      </c>
      <c r="G36" s="83">
        <v>14.8139846</v>
      </c>
      <c r="H36" s="83">
        <v>14.7172857</v>
      </c>
      <c r="I36" s="83">
        <v>14.367684800000001</v>
      </c>
      <c r="J36" s="83">
        <v>14.6881907</v>
      </c>
      <c r="K36" s="83">
        <v>16.922014200000003</v>
      </c>
      <c r="L36" s="83">
        <v>18.892017299999999</v>
      </c>
      <c r="M36" s="83">
        <v>20.001491399999999</v>
      </c>
      <c r="N36" s="83">
        <v>23.781417700000002</v>
      </c>
      <c r="O36" s="83">
        <v>25.952059800000001</v>
      </c>
      <c r="P36" s="83">
        <v>27.0774881</v>
      </c>
      <c r="Q36" s="83">
        <v>27.069782979999999</v>
      </c>
      <c r="R36" s="83">
        <v>27.49981799</v>
      </c>
      <c r="S36" s="83">
        <v>70.536013009996637</v>
      </c>
      <c r="AL36" s="25"/>
      <c r="AM36" s="25"/>
      <c r="AN36" s="25"/>
      <c r="AO36" s="25"/>
      <c r="AP36" s="25"/>
      <c r="AQ36" s="25"/>
      <c r="AR36" s="25"/>
      <c r="AS36" s="25"/>
      <c r="AT36" s="25"/>
      <c r="AU36" s="25"/>
      <c r="AV36" s="25"/>
      <c r="AW36" s="25"/>
      <c r="AX36" s="25"/>
      <c r="AY36" s="25"/>
      <c r="AZ36" s="25"/>
      <c r="BA36" s="25"/>
      <c r="BB36" s="25"/>
    </row>
    <row r="37" spans="1:54" s="24" customFormat="1" ht="27" customHeight="1" x14ac:dyDescent="0.25">
      <c r="B37" s="81"/>
      <c r="C37" s="82" t="s">
        <v>12</v>
      </c>
      <c r="D37" s="83">
        <v>2.8836586000000004</v>
      </c>
      <c r="E37" s="83">
        <v>1.9556872000000001</v>
      </c>
      <c r="F37" s="83">
        <v>1.7451183000000001</v>
      </c>
      <c r="G37" s="83">
        <v>1.6857409000000001</v>
      </c>
      <c r="H37" s="83">
        <v>1.616404</v>
      </c>
      <c r="I37" s="83">
        <v>1.4520976999999999</v>
      </c>
      <c r="J37" s="83">
        <v>1.2749921</v>
      </c>
      <c r="K37" s="83">
        <v>0.88368809999999998</v>
      </c>
      <c r="L37" s="83">
        <v>1.0170117999999999</v>
      </c>
      <c r="M37" s="83">
        <v>0.93886170000000002</v>
      </c>
      <c r="N37" s="83">
        <v>0.9627460000000001</v>
      </c>
      <c r="O37" s="83">
        <v>0.9182498</v>
      </c>
      <c r="P37" s="83">
        <v>1.1483101999999998</v>
      </c>
      <c r="Q37" s="83">
        <v>1.0379733600000001</v>
      </c>
      <c r="R37" s="83">
        <v>1.0445407600000001</v>
      </c>
      <c r="S37" s="83">
        <v>2.6792083010739876</v>
      </c>
      <c r="AL37" s="25"/>
      <c r="AM37" s="25"/>
      <c r="AN37" s="25"/>
      <c r="AO37" s="25"/>
      <c r="AP37" s="25"/>
      <c r="AQ37" s="25"/>
      <c r="AR37" s="25"/>
      <c r="AS37" s="25"/>
      <c r="AT37" s="25"/>
      <c r="AU37" s="25"/>
      <c r="AV37" s="25"/>
      <c r="AW37" s="25"/>
      <c r="AX37" s="25"/>
      <c r="AY37" s="25"/>
      <c r="AZ37" s="25"/>
      <c r="BA37" s="25"/>
      <c r="BB37" s="25"/>
    </row>
    <row r="38" spans="1:54" s="18" customFormat="1" ht="36" customHeight="1" x14ac:dyDescent="0.25">
      <c r="A38" s="17"/>
      <c r="B38" s="191" t="s">
        <v>261</v>
      </c>
      <c r="C38" s="191"/>
      <c r="D38" s="80">
        <v>9.944171990000001</v>
      </c>
      <c r="E38" s="80">
        <v>12.438714749999999</v>
      </c>
      <c r="F38" s="80">
        <v>13.8951116</v>
      </c>
      <c r="G38" s="80">
        <v>13.075595330000001</v>
      </c>
      <c r="H38" s="80">
        <v>11.091313249999999</v>
      </c>
      <c r="I38" s="80">
        <v>12.973995629999999</v>
      </c>
      <c r="J38" s="80">
        <v>17.508415690000003</v>
      </c>
      <c r="K38" s="80">
        <v>17.957158500000002</v>
      </c>
      <c r="L38" s="80">
        <v>18.745730599999998</v>
      </c>
      <c r="M38" s="80">
        <v>19.348455080000001</v>
      </c>
      <c r="N38" s="80">
        <v>21.155456210000001</v>
      </c>
      <c r="O38" s="80">
        <v>21.48442652</v>
      </c>
      <c r="P38" s="80">
        <v>24.77797382</v>
      </c>
      <c r="Q38" s="80">
        <v>24.74479474</v>
      </c>
      <c r="R38" s="80">
        <v>22.888181639999999</v>
      </c>
      <c r="S38" s="80">
        <v>100</v>
      </c>
      <c r="T38" s="17"/>
      <c r="Y38" s="26"/>
      <c r="AA38" s="19"/>
      <c r="AB38" s="19"/>
      <c r="AC38" s="19"/>
      <c r="AD38" s="19"/>
      <c r="AE38" s="19"/>
      <c r="AI38" s="14"/>
      <c r="AL38" s="21"/>
      <c r="AM38" s="21"/>
      <c r="AN38" s="21"/>
      <c r="AO38" s="21"/>
      <c r="AP38" s="21"/>
      <c r="AQ38" s="21"/>
      <c r="AR38" s="21"/>
      <c r="AS38" s="21"/>
      <c r="AT38" s="21"/>
      <c r="AU38" s="21"/>
      <c r="AV38" s="21"/>
      <c r="AW38" s="21"/>
      <c r="AX38" s="21"/>
      <c r="AY38" s="21"/>
      <c r="AZ38" s="21"/>
      <c r="BA38" s="21"/>
      <c r="BB38" s="21"/>
    </row>
    <row r="39" spans="1:54" s="115" customFormat="1" ht="22.5" customHeight="1" x14ac:dyDescent="0.25">
      <c r="B39" s="121"/>
      <c r="C39" s="81" t="s">
        <v>11</v>
      </c>
      <c r="D39" s="83">
        <v>2.7078307500000003</v>
      </c>
      <c r="E39" s="83">
        <v>3.33796201</v>
      </c>
      <c r="F39" s="83">
        <v>3.7164775800000003</v>
      </c>
      <c r="G39" s="83">
        <v>3.1943984699999999</v>
      </c>
      <c r="H39" s="83">
        <v>4.3875843100000003</v>
      </c>
      <c r="I39" s="83">
        <v>6.3087318100000003</v>
      </c>
      <c r="J39" s="83">
        <v>7.8769152700000005</v>
      </c>
      <c r="K39" s="83">
        <v>7.9944167899999998</v>
      </c>
      <c r="L39" s="83">
        <v>8.0086891100000006</v>
      </c>
      <c r="M39" s="83">
        <v>8.846495860000001</v>
      </c>
      <c r="N39" s="83">
        <v>9.0335032399999999</v>
      </c>
      <c r="O39" s="83">
        <v>8.5614082600000003</v>
      </c>
      <c r="P39" s="83">
        <v>10.29354608</v>
      </c>
      <c r="Q39" s="83">
        <v>10.73900207</v>
      </c>
      <c r="R39" s="83">
        <v>9.9332498999999999</v>
      </c>
      <c r="S39" s="83">
        <v>43.399034734329383</v>
      </c>
      <c r="AL39" s="124"/>
      <c r="AM39" s="124"/>
      <c r="AN39" s="124"/>
      <c r="AO39" s="124"/>
      <c r="AP39" s="124"/>
      <c r="AQ39" s="124"/>
      <c r="AR39" s="124"/>
      <c r="AS39" s="124"/>
      <c r="AT39" s="124"/>
      <c r="AU39" s="124"/>
      <c r="AV39" s="124"/>
      <c r="AW39" s="124"/>
      <c r="AX39" s="124"/>
      <c r="AY39" s="124"/>
      <c r="AZ39" s="124"/>
      <c r="BA39" s="124"/>
      <c r="BB39" s="124"/>
    </row>
    <row r="40" spans="1:54" s="24" customFormat="1" ht="22.5" customHeight="1" x14ac:dyDescent="0.25">
      <c r="B40" s="81"/>
      <c r="C40" s="81" t="s">
        <v>20</v>
      </c>
      <c r="D40" s="83">
        <v>3.1162E-3</v>
      </c>
      <c r="E40" s="83">
        <v>3.5458599999999996E-3</v>
      </c>
      <c r="F40" s="83">
        <v>9.0471800000000002E-3</v>
      </c>
      <c r="G40" s="83">
        <v>2.578797E-2</v>
      </c>
      <c r="H40" s="83">
        <v>3.291956E-2</v>
      </c>
      <c r="I40" s="83">
        <v>5.8687779999999995E-2</v>
      </c>
      <c r="J40" s="83">
        <v>6.15478E-2</v>
      </c>
      <c r="K40" s="83">
        <v>4.1174660000000002E-2</v>
      </c>
      <c r="L40" s="83">
        <v>7.0968450000000002E-2</v>
      </c>
      <c r="M40" s="83">
        <v>6.9696709999999995E-2</v>
      </c>
      <c r="N40" s="83">
        <v>7.1077650000000006E-2</v>
      </c>
      <c r="O40" s="83">
        <v>6.6775020000000004E-2</v>
      </c>
      <c r="P40" s="83">
        <v>6.9910449999999999E-2</v>
      </c>
      <c r="Q40" s="83">
        <v>5.696333E-2</v>
      </c>
      <c r="R40" s="83">
        <v>5.2689349999999996E-2</v>
      </c>
      <c r="S40" s="83">
        <v>0.23020330242363454</v>
      </c>
      <c r="AL40" s="25"/>
      <c r="AM40" s="25"/>
      <c r="AN40" s="25"/>
      <c r="AO40" s="25"/>
      <c r="AP40" s="25"/>
      <c r="AQ40" s="25"/>
      <c r="AR40" s="25"/>
      <c r="AS40" s="25"/>
      <c r="AT40" s="25"/>
      <c r="AU40" s="25"/>
      <c r="AV40" s="25"/>
      <c r="AW40" s="25"/>
      <c r="AX40" s="25"/>
      <c r="AY40" s="25"/>
      <c r="AZ40" s="25"/>
      <c r="BA40" s="25"/>
      <c r="BB40" s="25"/>
    </row>
    <row r="41" spans="1:54" s="24" customFormat="1" ht="27" customHeight="1" x14ac:dyDescent="0.25">
      <c r="B41" s="81"/>
      <c r="C41" s="82" t="s">
        <v>12</v>
      </c>
      <c r="D41" s="83">
        <v>6.7472046899999993</v>
      </c>
      <c r="E41" s="83">
        <v>8.9656663400000003</v>
      </c>
      <c r="F41" s="83">
        <v>9.9669386499999995</v>
      </c>
      <c r="G41" s="83">
        <v>9.5931452700000008</v>
      </c>
      <c r="H41" s="83">
        <v>6.4650836099999998</v>
      </c>
      <c r="I41" s="83">
        <v>6.3886296999999992</v>
      </c>
      <c r="J41" s="83">
        <v>9.2658024600000015</v>
      </c>
      <c r="K41" s="83">
        <v>9.5239178399999993</v>
      </c>
      <c r="L41" s="83">
        <v>10.3489717</v>
      </c>
      <c r="M41" s="83">
        <v>10.139076420000002</v>
      </c>
      <c r="N41" s="83">
        <v>11.657143390000002</v>
      </c>
      <c r="O41" s="83">
        <v>12.115807809999998</v>
      </c>
      <c r="P41" s="83">
        <v>13.911422</v>
      </c>
      <c r="Q41" s="83">
        <v>13.381032639999999</v>
      </c>
      <c r="R41" s="83">
        <v>12.377047730000001</v>
      </c>
      <c r="S41" s="83">
        <v>54.076151284860217</v>
      </c>
      <c r="AL41" s="25"/>
      <c r="AM41" s="25"/>
      <c r="AN41" s="25"/>
      <c r="AO41" s="25"/>
      <c r="AP41" s="25"/>
      <c r="AQ41" s="25"/>
      <c r="AR41" s="25"/>
      <c r="AS41" s="25"/>
      <c r="AT41" s="25"/>
      <c r="AU41" s="25"/>
      <c r="AV41" s="25"/>
      <c r="AW41" s="25"/>
      <c r="AX41" s="25"/>
      <c r="AY41" s="25"/>
      <c r="AZ41" s="25"/>
      <c r="BA41" s="25"/>
      <c r="BB41" s="25"/>
    </row>
    <row r="42" spans="1:54" s="18" customFormat="1" ht="36" customHeight="1" x14ac:dyDescent="0.25">
      <c r="A42" s="17"/>
      <c r="B42" s="191" t="s">
        <v>262</v>
      </c>
      <c r="C42" s="191"/>
      <c r="D42" s="80">
        <v>26.100740000000002</v>
      </c>
      <c r="E42" s="80">
        <v>27.672222600000001</v>
      </c>
      <c r="F42" s="80">
        <v>27.948202000000002</v>
      </c>
      <c r="G42" s="80">
        <v>27.445329699999998</v>
      </c>
      <c r="H42" s="80">
        <v>28.604227299999998</v>
      </c>
      <c r="I42" s="80">
        <v>28.389542000000002</v>
      </c>
      <c r="J42" s="80">
        <v>28.228957099999999</v>
      </c>
      <c r="K42" s="80">
        <v>29.8210126</v>
      </c>
      <c r="L42" s="80">
        <v>31.091056300000002</v>
      </c>
      <c r="M42" s="80">
        <v>30.5416171</v>
      </c>
      <c r="N42" s="80">
        <v>35.076680400000001</v>
      </c>
      <c r="O42" s="80">
        <v>37.486211000000004</v>
      </c>
      <c r="P42" s="80">
        <v>39.880225299999999</v>
      </c>
      <c r="Q42" s="80">
        <v>38.643893239999997</v>
      </c>
      <c r="R42" s="80">
        <v>38.986918619999997</v>
      </c>
      <c r="S42" s="80">
        <v>100</v>
      </c>
      <c r="T42" s="17"/>
      <c r="AA42" s="19"/>
      <c r="AB42" s="19"/>
      <c r="AC42" s="19"/>
      <c r="AD42" s="19"/>
      <c r="AE42" s="19"/>
      <c r="AI42" s="14"/>
      <c r="AL42" s="21"/>
      <c r="AM42" s="21"/>
      <c r="AN42" s="21"/>
      <c r="AO42" s="21"/>
      <c r="AP42" s="21"/>
      <c r="AQ42" s="21"/>
      <c r="AR42" s="21"/>
      <c r="AS42" s="21"/>
      <c r="AT42" s="21"/>
      <c r="AU42" s="21"/>
      <c r="AV42" s="21"/>
      <c r="AW42" s="21"/>
      <c r="AX42" s="21"/>
      <c r="AY42" s="21"/>
      <c r="AZ42" s="21"/>
      <c r="BA42" s="21"/>
      <c r="BB42" s="21"/>
    </row>
    <row r="43" spans="1:54" s="115" customFormat="1" ht="22.5" customHeight="1" x14ac:dyDescent="0.25">
      <c r="B43" s="121"/>
      <c r="C43" s="81" t="s">
        <v>13</v>
      </c>
      <c r="D43" s="83">
        <v>2.8090557</v>
      </c>
      <c r="E43" s="83">
        <v>2.8616006999999999</v>
      </c>
      <c r="F43" s="83">
        <v>2.5883666999999999</v>
      </c>
      <c r="G43" s="83">
        <v>2.4633096000000001</v>
      </c>
      <c r="H43" s="83">
        <v>2.5736541000000002</v>
      </c>
      <c r="I43" s="83">
        <v>2.1448868999999999</v>
      </c>
      <c r="J43" s="83">
        <v>2.0292878999999999</v>
      </c>
      <c r="K43" s="83">
        <v>1.8769074000000001</v>
      </c>
      <c r="L43" s="83">
        <v>1.9683357000000001</v>
      </c>
      <c r="M43" s="83">
        <v>1.9862010000000001</v>
      </c>
      <c r="N43" s="83">
        <v>2.1312251999999998</v>
      </c>
      <c r="O43" s="83">
        <v>2.2657404000000003</v>
      </c>
      <c r="P43" s="83">
        <v>2.3372015999999998</v>
      </c>
      <c r="Q43" s="83">
        <v>2.2978536100000002</v>
      </c>
      <c r="R43" s="83">
        <v>2.4561455400000001</v>
      </c>
      <c r="S43" s="83">
        <v>6.299922196826337</v>
      </c>
      <c r="AL43" s="124"/>
      <c r="AM43" s="124"/>
      <c r="AN43" s="124"/>
      <c r="AO43" s="124"/>
      <c r="AP43" s="124"/>
      <c r="AQ43" s="124"/>
      <c r="AR43" s="124"/>
      <c r="AS43" s="124"/>
      <c r="AT43" s="124"/>
      <c r="AU43" s="124"/>
      <c r="AV43" s="124"/>
      <c r="AW43" s="124"/>
      <c r="AX43" s="124"/>
      <c r="AY43" s="124"/>
      <c r="AZ43" s="124"/>
      <c r="BA43" s="124"/>
      <c r="BB43" s="124"/>
    </row>
    <row r="44" spans="1:54" s="24" customFormat="1" ht="22.5" customHeight="1" x14ac:dyDescent="0.25">
      <c r="B44" s="81"/>
      <c r="C44" s="81" t="s">
        <v>2</v>
      </c>
      <c r="D44" s="83">
        <v>10.201454999999999</v>
      </c>
      <c r="E44" s="83">
        <v>11.801982499999999</v>
      </c>
      <c r="F44" s="83">
        <v>13.7209875</v>
      </c>
      <c r="G44" s="83">
        <v>14.70491</v>
      </c>
      <c r="H44" s="83">
        <v>13.772879999999999</v>
      </c>
      <c r="I44" s="83">
        <v>14.695752500000001</v>
      </c>
      <c r="J44" s="83">
        <v>15.3713725</v>
      </c>
      <c r="K44" s="83">
        <v>16.01952</v>
      </c>
      <c r="L44" s="83">
        <v>16.741945000000001</v>
      </c>
      <c r="M44" s="83">
        <v>17.759444999999999</v>
      </c>
      <c r="N44" s="83">
        <v>20.240110000000001</v>
      </c>
      <c r="O44" s="83">
        <v>21.760255000000001</v>
      </c>
      <c r="P44" s="83">
        <v>23.451340000000002</v>
      </c>
      <c r="Q44" s="83">
        <v>23.191806369999998</v>
      </c>
      <c r="R44" s="83">
        <v>23.41673291</v>
      </c>
      <c r="S44" s="83">
        <v>60.063051246084868</v>
      </c>
      <c r="AL44" s="25"/>
      <c r="AM44" s="25"/>
      <c r="AN44" s="25"/>
      <c r="AO44" s="25"/>
      <c r="AP44" s="25"/>
      <c r="AQ44" s="25"/>
      <c r="AR44" s="25"/>
      <c r="AS44" s="25"/>
      <c r="AT44" s="25"/>
      <c r="AU44" s="25"/>
      <c r="AV44" s="25"/>
      <c r="AW44" s="25"/>
      <c r="AX44" s="25"/>
      <c r="AY44" s="25"/>
      <c r="AZ44" s="25"/>
      <c r="BA44" s="25"/>
      <c r="BB44" s="25"/>
    </row>
    <row r="45" spans="1:54" s="24" customFormat="1" ht="22.5" customHeight="1" x14ac:dyDescent="0.25">
      <c r="B45" s="81"/>
      <c r="C45" s="81" t="s">
        <v>14</v>
      </c>
      <c r="D45" s="83">
        <v>3.878924</v>
      </c>
      <c r="E45" s="83">
        <v>2.990402</v>
      </c>
      <c r="F45" s="83">
        <v>1.3413815999999998</v>
      </c>
      <c r="G45" s="83">
        <v>0.73852419999999996</v>
      </c>
      <c r="H45" s="83">
        <v>0.92864880000000005</v>
      </c>
      <c r="I45" s="83">
        <v>0.272289</v>
      </c>
      <c r="J45" s="83">
        <v>0.64011800000000008</v>
      </c>
      <c r="K45" s="83">
        <v>0.71559459999999997</v>
      </c>
      <c r="L45" s="83">
        <v>0.66018140000000003</v>
      </c>
      <c r="M45" s="83">
        <v>0.47483379999999997</v>
      </c>
      <c r="N45" s="83">
        <v>0.48438780000000004</v>
      </c>
      <c r="O45" s="83">
        <v>0.21400959999999999</v>
      </c>
      <c r="P45" s="83">
        <v>0.31337119999999996</v>
      </c>
      <c r="Q45" s="83">
        <v>0.26884449999999999</v>
      </c>
      <c r="R45" s="83">
        <v>0.26581013999999997</v>
      </c>
      <c r="S45" s="83">
        <v>0.68179314859636364</v>
      </c>
      <c r="AL45" s="25"/>
      <c r="AM45" s="25"/>
      <c r="AN45" s="25"/>
      <c r="AO45" s="25"/>
      <c r="AP45" s="25"/>
      <c r="AQ45" s="25"/>
      <c r="AR45" s="25"/>
      <c r="AS45" s="25"/>
      <c r="AT45" s="25"/>
      <c r="AU45" s="25"/>
      <c r="AV45" s="25"/>
      <c r="AW45" s="25"/>
      <c r="AX45" s="25"/>
      <c r="AY45" s="25"/>
      <c r="AZ45" s="25"/>
      <c r="BA45" s="25"/>
      <c r="BB45" s="25"/>
    </row>
    <row r="46" spans="1:54" s="24" customFormat="1" ht="22.5" customHeight="1" x14ac:dyDescent="0.25">
      <c r="B46" s="81"/>
      <c r="C46" s="81" t="s">
        <v>15</v>
      </c>
      <c r="D46" s="83">
        <v>0.92532700000000001</v>
      </c>
      <c r="E46" s="83">
        <v>0.78770899999999999</v>
      </c>
      <c r="F46" s="83">
        <v>1.0228920000000001</v>
      </c>
      <c r="G46" s="83">
        <v>0.78565499999999999</v>
      </c>
      <c r="H46" s="83">
        <v>0.7312240000000001</v>
      </c>
      <c r="I46" s="83">
        <v>0.412854</v>
      </c>
      <c r="J46" s="83">
        <v>0.32247799999999999</v>
      </c>
      <c r="K46" s="83">
        <v>0.391287</v>
      </c>
      <c r="L46" s="83">
        <v>0.80414099999999999</v>
      </c>
      <c r="M46" s="83">
        <v>0.99413600000000002</v>
      </c>
      <c r="N46" s="83">
        <v>1.219049</v>
      </c>
      <c r="O46" s="83">
        <v>1.3792610000000001</v>
      </c>
      <c r="P46" s="83">
        <v>1.2262380000000002</v>
      </c>
      <c r="Q46" s="83">
        <v>1.20226294</v>
      </c>
      <c r="R46" s="83">
        <v>1.23921741</v>
      </c>
      <c r="S46" s="83">
        <v>3.1785466865911549</v>
      </c>
      <c r="AL46" s="25"/>
      <c r="AM46" s="25"/>
      <c r="AN46" s="25"/>
      <c r="AO46" s="25"/>
      <c r="AP46" s="25"/>
      <c r="AQ46" s="25"/>
      <c r="AR46" s="25"/>
      <c r="AS46" s="25"/>
      <c r="AT46" s="25"/>
      <c r="AU46" s="25"/>
      <c r="AV46" s="25"/>
      <c r="AW46" s="25"/>
      <c r="AX46" s="25"/>
      <c r="AY46" s="25"/>
      <c r="AZ46" s="25"/>
      <c r="BA46" s="25"/>
      <c r="BB46" s="25"/>
    </row>
    <row r="47" spans="1:54" s="24" customFormat="1" ht="27" customHeight="1" x14ac:dyDescent="0.25">
      <c r="B47" s="81"/>
      <c r="C47" s="82" t="s">
        <v>16</v>
      </c>
      <c r="D47" s="83">
        <v>4.5629011000000004</v>
      </c>
      <c r="E47" s="83">
        <v>3.8344630000000004</v>
      </c>
      <c r="F47" s="83">
        <v>3.7575540000000003</v>
      </c>
      <c r="G47" s="83">
        <v>3.7147047</v>
      </c>
      <c r="H47" s="83">
        <v>3.9926757999999998</v>
      </c>
      <c r="I47" s="83">
        <v>4.0388212000000001</v>
      </c>
      <c r="J47" s="83">
        <v>4.0487095000000002</v>
      </c>
      <c r="K47" s="83">
        <v>3.9849848999999997</v>
      </c>
      <c r="L47" s="83">
        <v>4.1025457999999997</v>
      </c>
      <c r="M47" s="83">
        <v>4.1212236999999998</v>
      </c>
      <c r="N47" s="83">
        <v>4.3893065</v>
      </c>
      <c r="O47" s="83">
        <v>4.5925659999999997</v>
      </c>
      <c r="P47" s="83">
        <v>4.4848933999999998</v>
      </c>
      <c r="Q47" s="83">
        <v>4.5575237</v>
      </c>
      <c r="R47" s="83">
        <v>4.6105053200000006</v>
      </c>
      <c r="S47" s="83">
        <v>11.825775114309357</v>
      </c>
      <c r="AL47" s="25"/>
      <c r="AM47" s="25"/>
      <c r="AN47" s="25"/>
      <c r="AO47" s="25"/>
      <c r="AP47" s="25"/>
      <c r="AQ47" s="25"/>
      <c r="AR47" s="25"/>
      <c r="AS47" s="25"/>
      <c r="AT47" s="25"/>
      <c r="AU47" s="25"/>
      <c r="AV47" s="25"/>
      <c r="AW47" s="25"/>
      <c r="AX47" s="25"/>
      <c r="AY47" s="25"/>
      <c r="AZ47" s="25"/>
      <c r="BA47" s="25"/>
      <c r="BB47" s="25"/>
    </row>
    <row r="48" spans="1:54" s="18" customFormat="1" ht="36" customHeight="1" x14ac:dyDescent="0.25">
      <c r="A48" s="17"/>
      <c r="B48" s="191" t="s">
        <v>263</v>
      </c>
      <c r="C48" s="191"/>
      <c r="D48" s="80">
        <v>55.608269659999998</v>
      </c>
      <c r="E48" s="80">
        <v>62.134524769999992</v>
      </c>
      <c r="F48" s="80">
        <v>67.406351330000007</v>
      </c>
      <c r="G48" s="80">
        <v>66.57991487999999</v>
      </c>
      <c r="H48" s="80">
        <v>62.363891090000003</v>
      </c>
      <c r="I48" s="80">
        <v>68.274493119999988</v>
      </c>
      <c r="J48" s="80">
        <v>73.711035760000001</v>
      </c>
      <c r="K48" s="80">
        <v>78.691183260000003</v>
      </c>
      <c r="L48" s="80">
        <v>77.928100959999995</v>
      </c>
      <c r="M48" s="80">
        <v>81.415640640000007</v>
      </c>
      <c r="N48" s="80">
        <v>89.557978739999996</v>
      </c>
      <c r="O48" s="80">
        <v>88.886396469999994</v>
      </c>
      <c r="P48" s="80">
        <v>98.839526799999987</v>
      </c>
      <c r="Q48" s="80">
        <v>90.687037360000005</v>
      </c>
      <c r="R48" s="80">
        <v>90.037056570000004</v>
      </c>
      <c r="S48" s="80">
        <v>100</v>
      </c>
      <c r="T48" s="17"/>
      <c r="AA48" s="19"/>
      <c r="AB48" s="19"/>
      <c r="AC48" s="19"/>
      <c r="AD48" s="19"/>
      <c r="AE48" s="19"/>
      <c r="AI48" s="14"/>
      <c r="AL48" s="21"/>
      <c r="AM48" s="21"/>
      <c r="AN48" s="21"/>
      <c r="AO48" s="21"/>
      <c r="AP48" s="21"/>
      <c r="AQ48" s="21"/>
      <c r="AR48" s="21"/>
      <c r="AS48" s="21"/>
      <c r="AT48" s="21"/>
      <c r="AU48" s="21"/>
      <c r="AV48" s="21"/>
      <c r="AW48" s="21"/>
      <c r="AX48" s="21"/>
      <c r="AY48" s="21"/>
      <c r="AZ48" s="21"/>
      <c r="BA48" s="21"/>
      <c r="BB48" s="21"/>
    </row>
    <row r="49" spans="1:54" s="115" customFormat="1" ht="22.5" customHeight="1" x14ac:dyDescent="0.25">
      <c r="B49" s="121"/>
      <c r="C49" s="81" t="s">
        <v>4</v>
      </c>
      <c r="D49" s="83">
        <v>33.481034699999995</v>
      </c>
      <c r="E49" s="83">
        <v>36.963170899999994</v>
      </c>
      <c r="F49" s="83">
        <v>37.622196600000002</v>
      </c>
      <c r="G49" s="83">
        <v>35.976648399999995</v>
      </c>
      <c r="H49" s="83">
        <v>32.8485759</v>
      </c>
      <c r="I49" s="83">
        <v>36.963755299999995</v>
      </c>
      <c r="J49" s="83">
        <v>37.595656099999999</v>
      </c>
      <c r="K49" s="83">
        <v>40.889807900000001</v>
      </c>
      <c r="L49" s="83">
        <v>40.6647915</v>
      </c>
      <c r="M49" s="83">
        <v>40.8675031</v>
      </c>
      <c r="N49" s="83">
        <v>49.693415699999996</v>
      </c>
      <c r="O49" s="83">
        <v>50.731468100000001</v>
      </c>
      <c r="P49" s="83">
        <v>53.365092699999998</v>
      </c>
      <c r="Q49" s="83">
        <v>49.23694424</v>
      </c>
      <c r="R49" s="83">
        <v>52.594626380000001</v>
      </c>
      <c r="S49" s="83">
        <v>58.414422220821827</v>
      </c>
      <c r="AL49" s="124"/>
      <c r="AM49" s="124"/>
      <c r="AN49" s="124"/>
      <c r="AO49" s="124"/>
      <c r="AP49" s="124"/>
      <c r="AQ49" s="124"/>
      <c r="AR49" s="124"/>
      <c r="AS49" s="124"/>
      <c r="AT49" s="124"/>
      <c r="AU49" s="124"/>
      <c r="AV49" s="124"/>
      <c r="AW49" s="124"/>
      <c r="AX49" s="124"/>
      <c r="AY49" s="124"/>
      <c r="AZ49" s="124"/>
      <c r="BA49" s="124"/>
      <c r="BB49" s="124"/>
    </row>
    <row r="50" spans="1:54" s="24" customFormat="1" ht="22.5" customHeight="1" x14ac:dyDescent="0.25">
      <c r="B50" s="81"/>
      <c r="C50" s="81" t="s">
        <v>0</v>
      </c>
      <c r="D50" s="83">
        <v>22.127234960000003</v>
      </c>
      <c r="E50" s="83">
        <v>25.171353869999997</v>
      </c>
      <c r="F50" s="83">
        <v>29.784154729999997</v>
      </c>
      <c r="G50" s="83">
        <v>30.603266479999998</v>
      </c>
      <c r="H50" s="83">
        <v>29.515315190000003</v>
      </c>
      <c r="I50" s="83">
        <v>31.31073782</v>
      </c>
      <c r="J50" s="83">
        <v>36.115379660000002</v>
      </c>
      <c r="K50" s="83">
        <v>37.801375360000002</v>
      </c>
      <c r="L50" s="83">
        <v>37.263309459999995</v>
      </c>
      <c r="M50" s="83">
        <v>40.548137540000006</v>
      </c>
      <c r="N50" s="83">
        <v>39.86456304</v>
      </c>
      <c r="O50" s="83">
        <v>38.15492837</v>
      </c>
      <c r="P50" s="83">
        <v>45.474434099999996</v>
      </c>
      <c r="Q50" s="83">
        <v>41.450093119999998</v>
      </c>
      <c r="R50" s="83">
        <v>37.442430189999996</v>
      </c>
      <c r="S50" s="83">
        <v>41.585577779178166</v>
      </c>
      <c r="W50" s="49"/>
      <c r="AL50" s="25"/>
      <c r="AM50" s="25"/>
      <c r="AN50" s="25"/>
      <c r="AO50" s="25"/>
      <c r="AP50" s="25"/>
      <c r="AQ50" s="25"/>
      <c r="AR50" s="25"/>
      <c r="AS50" s="25"/>
      <c r="AT50" s="25"/>
      <c r="AU50" s="25"/>
      <c r="AV50" s="25"/>
      <c r="AW50" s="25"/>
      <c r="AX50" s="25"/>
      <c r="AY50" s="25"/>
      <c r="AZ50" s="25"/>
      <c r="BA50" s="25"/>
      <c r="BB50" s="25"/>
    </row>
    <row r="51" spans="1:54" s="24" customFormat="1" ht="22.5" customHeight="1" x14ac:dyDescent="0.25">
      <c r="B51" s="81"/>
      <c r="C51" s="81" t="s">
        <v>13</v>
      </c>
      <c r="D51" s="83">
        <v>0.6505071</v>
      </c>
      <c r="E51" s="83">
        <v>0.89326499999999998</v>
      </c>
      <c r="F51" s="83">
        <v>0.60742020000000008</v>
      </c>
      <c r="G51" s="83">
        <v>0.31737179999999998</v>
      </c>
      <c r="H51" s="83">
        <v>0.2154345</v>
      </c>
      <c r="I51" s="83">
        <v>0.28374299999999997</v>
      </c>
      <c r="J51" s="83">
        <v>0.1429224</v>
      </c>
      <c r="K51" s="83">
        <v>5.0443200000000001E-2</v>
      </c>
      <c r="L51" s="83">
        <v>2.1018000000000002E-2</v>
      </c>
      <c r="M51" s="83">
        <v>0</v>
      </c>
      <c r="N51" s="83">
        <v>0</v>
      </c>
      <c r="O51" s="83">
        <v>0</v>
      </c>
      <c r="P51" s="83">
        <v>0</v>
      </c>
      <c r="Q51" s="83">
        <v>0</v>
      </c>
      <c r="R51" s="83">
        <v>0</v>
      </c>
      <c r="S51" s="83">
        <v>0</v>
      </c>
      <c r="AL51" s="25"/>
      <c r="AM51" s="25"/>
      <c r="AN51" s="25"/>
      <c r="AO51" s="25"/>
      <c r="AP51" s="25"/>
      <c r="AQ51" s="25"/>
      <c r="AR51" s="25"/>
      <c r="AS51" s="25"/>
      <c r="AT51" s="25"/>
      <c r="AU51" s="25"/>
      <c r="AV51" s="25"/>
      <c r="AW51" s="25"/>
      <c r="AX51" s="25"/>
      <c r="AY51" s="25"/>
      <c r="AZ51" s="25"/>
      <c r="BA51" s="25"/>
      <c r="BB51" s="25"/>
    </row>
    <row r="52" spans="1:54" s="24" customFormat="1" ht="22.5" customHeight="1" x14ac:dyDescent="0.25">
      <c r="B52" s="81"/>
      <c r="C52" s="81" t="s">
        <v>2</v>
      </c>
      <c r="D52" s="83">
        <v>4.2185550000000003</v>
      </c>
      <c r="E52" s="83">
        <v>6.5486300000000002</v>
      </c>
      <c r="F52" s="83">
        <v>8.0809850000000001</v>
      </c>
      <c r="G52" s="83">
        <v>8.4788274999999995</v>
      </c>
      <c r="H52" s="83">
        <v>9.2765475000000013</v>
      </c>
      <c r="I52" s="83">
        <v>9.8514349999999986</v>
      </c>
      <c r="J52" s="83">
        <v>10.331695</v>
      </c>
      <c r="K52" s="83">
        <v>11.22913</v>
      </c>
      <c r="L52" s="83">
        <v>11.83963</v>
      </c>
      <c r="M52" s="83">
        <v>13.1043825</v>
      </c>
      <c r="N52" s="83">
        <v>12.73503</v>
      </c>
      <c r="O52" s="83">
        <v>13.086067499999999</v>
      </c>
      <c r="P52" s="83">
        <v>14.624527500000001</v>
      </c>
      <c r="Q52" s="83">
        <v>15.005025320000001</v>
      </c>
      <c r="R52" s="83">
        <v>11.29836916</v>
      </c>
      <c r="S52" s="83">
        <v>12.548576764297037</v>
      </c>
      <c r="AL52" s="25"/>
      <c r="AM52" s="25"/>
      <c r="AN52" s="25"/>
      <c r="AO52" s="25"/>
      <c r="AP52" s="25"/>
      <c r="AQ52" s="25"/>
      <c r="AR52" s="25"/>
      <c r="AS52" s="25"/>
      <c r="AT52" s="25"/>
      <c r="AU52" s="25"/>
      <c r="AV52" s="25"/>
      <c r="AW52" s="25"/>
      <c r="AX52" s="25"/>
      <c r="AY52" s="25"/>
      <c r="AZ52" s="25"/>
      <c r="BA52" s="25"/>
      <c r="BB52" s="25"/>
    </row>
    <row r="53" spans="1:54" s="24" customFormat="1" ht="22.5" customHeight="1" x14ac:dyDescent="0.25">
      <c r="B53" s="81"/>
      <c r="C53" s="81" t="s">
        <v>14</v>
      </c>
      <c r="D53" s="83">
        <v>0.71463919999999992</v>
      </c>
      <c r="E53" s="83">
        <v>0.4471272</v>
      </c>
      <c r="F53" s="83">
        <v>0.47101219999999999</v>
      </c>
      <c r="G53" s="83">
        <v>0.76049839999999991</v>
      </c>
      <c r="H53" s="83">
        <v>0.60285739999999999</v>
      </c>
      <c r="I53" s="83">
        <v>0.6219654</v>
      </c>
      <c r="J53" s="83">
        <v>0.64585040000000005</v>
      </c>
      <c r="K53" s="83">
        <v>0.87228020000000006</v>
      </c>
      <c r="L53" s="83">
        <v>0.70699599999999996</v>
      </c>
      <c r="M53" s="83">
        <v>1.0796020000000002</v>
      </c>
      <c r="N53" s="83">
        <v>1.595518</v>
      </c>
      <c r="O53" s="83">
        <v>1.6308678000000001</v>
      </c>
      <c r="P53" s="83">
        <v>2.011117</v>
      </c>
      <c r="Q53" s="83">
        <v>2.2995960700000002</v>
      </c>
      <c r="R53" s="83">
        <v>1.9557038</v>
      </c>
      <c r="S53" s="83">
        <v>2.1721098784249158</v>
      </c>
      <c r="AL53" s="25"/>
      <c r="AM53" s="25"/>
      <c r="AN53" s="25"/>
      <c r="AO53" s="25"/>
      <c r="AP53" s="25"/>
      <c r="AQ53" s="25"/>
      <c r="AR53" s="25"/>
      <c r="AS53" s="25"/>
      <c r="AT53" s="25"/>
      <c r="AU53" s="25"/>
      <c r="AV53" s="25"/>
      <c r="AW53" s="25"/>
      <c r="AX53" s="25"/>
      <c r="AY53" s="25"/>
      <c r="AZ53" s="25"/>
      <c r="BA53" s="25"/>
      <c r="BB53" s="25"/>
    </row>
    <row r="54" spans="1:54" s="24" customFormat="1" ht="22.5" customHeight="1" x14ac:dyDescent="0.25">
      <c r="B54" s="81"/>
      <c r="C54" s="81" t="s">
        <v>15</v>
      </c>
      <c r="D54" s="83">
        <v>1.8485999999999999E-2</v>
      </c>
      <c r="E54" s="83">
        <v>0.28139800000000004</v>
      </c>
      <c r="F54" s="83">
        <v>0.14069900000000002</v>
      </c>
      <c r="G54" s="83">
        <v>5.1349999999999998E-3</v>
      </c>
      <c r="H54" s="83">
        <v>0.63776700000000008</v>
      </c>
      <c r="I54" s="83">
        <v>0.44469099999999995</v>
      </c>
      <c r="J54" s="83">
        <v>0.58333599999999997</v>
      </c>
      <c r="K54" s="83">
        <v>0.60490299999999997</v>
      </c>
      <c r="L54" s="83">
        <v>0.53609400000000007</v>
      </c>
      <c r="M54" s="83">
        <v>0.87295</v>
      </c>
      <c r="N54" s="83">
        <v>0.18486000000000002</v>
      </c>
      <c r="O54" s="83">
        <v>0.34609899999999999</v>
      </c>
      <c r="P54" s="83">
        <v>0.199238</v>
      </c>
      <c r="Q54" s="83">
        <v>0.48694468000000002</v>
      </c>
      <c r="R54" s="83">
        <v>0.36253099999999999</v>
      </c>
      <c r="S54" s="83">
        <v>0.4026464367125856</v>
      </c>
      <c r="AL54" s="25"/>
      <c r="AM54" s="25"/>
      <c r="AN54" s="25"/>
      <c r="AO54" s="25"/>
      <c r="AP54" s="25"/>
      <c r="AQ54" s="25"/>
      <c r="AR54" s="25"/>
      <c r="AS54" s="25"/>
      <c r="AT54" s="25"/>
      <c r="AU54" s="25"/>
      <c r="AV54" s="25"/>
      <c r="AW54" s="25"/>
      <c r="AX54" s="25"/>
      <c r="AY54" s="25"/>
      <c r="AZ54" s="25"/>
      <c r="BA54" s="25"/>
      <c r="BB54" s="25"/>
    </row>
    <row r="55" spans="1:54" s="24" customFormat="1" ht="27" customHeight="1" x14ac:dyDescent="0.25">
      <c r="B55" s="81"/>
      <c r="C55" s="82" t="s">
        <v>16</v>
      </c>
      <c r="D55" s="83">
        <v>3.9893796999999998</v>
      </c>
      <c r="E55" s="83">
        <v>3.0763600000000002</v>
      </c>
      <c r="F55" s="83">
        <v>3.2104014000000003</v>
      </c>
      <c r="G55" s="83">
        <v>2.9489108000000002</v>
      </c>
      <c r="H55" s="83">
        <v>3.3785025000000002</v>
      </c>
      <c r="I55" s="83">
        <v>3.4026738999999999</v>
      </c>
      <c r="J55" s="83">
        <v>3.3488376</v>
      </c>
      <c r="K55" s="83">
        <v>3.2884091</v>
      </c>
      <c r="L55" s="83">
        <v>3.3806999000000002</v>
      </c>
      <c r="M55" s="83">
        <v>3.4257466000000001</v>
      </c>
      <c r="N55" s="83">
        <v>3.8036994000000002</v>
      </c>
      <c r="O55" s="83">
        <v>3.7564553000000003</v>
      </c>
      <c r="P55" s="83">
        <v>3.7212969</v>
      </c>
      <c r="Q55" s="83">
        <v>3.6337087600000002</v>
      </c>
      <c r="R55" s="83">
        <v>3.4098933599999999</v>
      </c>
      <c r="S55" s="83">
        <v>3.7872110549826248</v>
      </c>
      <c r="AL55" s="25"/>
      <c r="AM55" s="25"/>
      <c r="AN55" s="25"/>
      <c r="AO55" s="25"/>
      <c r="AP55" s="25"/>
      <c r="AQ55" s="25"/>
      <c r="AR55" s="25"/>
      <c r="AS55" s="25"/>
      <c r="AT55" s="25"/>
      <c r="AU55" s="25"/>
      <c r="AV55" s="25"/>
      <c r="AW55" s="25"/>
      <c r="AX55" s="25"/>
      <c r="AY55" s="25"/>
      <c r="AZ55" s="25"/>
      <c r="BA55" s="25"/>
      <c r="BB55" s="25"/>
    </row>
    <row r="56" spans="1:54" s="18" customFormat="1" ht="36" customHeight="1" x14ac:dyDescent="0.25">
      <c r="A56" s="17"/>
      <c r="B56" s="191" t="s">
        <v>264</v>
      </c>
      <c r="C56" s="191"/>
      <c r="D56" s="80">
        <v>5.4128842000000006</v>
      </c>
      <c r="E56" s="80">
        <v>6.5574344</v>
      </c>
      <c r="F56" s="80">
        <v>6.1194040899999997</v>
      </c>
      <c r="G56" s="80">
        <v>6.8857951599999998</v>
      </c>
      <c r="H56" s="80">
        <v>5.3883862300000001</v>
      </c>
      <c r="I56" s="80">
        <v>6.9475363300000001</v>
      </c>
      <c r="J56" s="80">
        <v>8.055037089999999</v>
      </c>
      <c r="K56" s="80">
        <v>8.30040771</v>
      </c>
      <c r="L56" s="80">
        <v>8.0386563500000001</v>
      </c>
      <c r="M56" s="80">
        <v>7.520391899999999</v>
      </c>
      <c r="N56" s="80">
        <v>8.14391423</v>
      </c>
      <c r="O56" s="80">
        <v>7.0273600299999996</v>
      </c>
      <c r="P56" s="80">
        <v>7.3223225300000001</v>
      </c>
      <c r="Q56" s="80">
        <v>5.6243780399999999</v>
      </c>
      <c r="R56" s="80">
        <v>9.1680192100000006</v>
      </c>
      <c r="S56" s="80">
        <v>100</v>
      </c>
      <c r="T56" s="17"/>
      <c r="AA56" s="19"/>
      <c r="AB56" s="19"/>
      <c r="AC56" s="19"/>
      <c r="AD56" s="19"/>
      <c r="AE56" s="19"/>
      <c r="AI56" s="14"/>
      <c r="AL56" s="21"/>
      <c r="AM56" s="21"/>
      <c r="AN56" s="21"/>
      <c r="AO56" s="21"/>
      <c r="AP56" s="21"/>
      <c r="AQ56" s="21"/>
      <c r="AR56" s="21"/>
      <c r="AS56" s="21"/>
      <c r="AT56" s="21"/>
      <c r="AU56" s="21"/>
      <c r="AV56" s="21"/>
      <c r="AW56" s="21"/>
      <c r="AX56" s="21"/>
      <c r="AY56" s="21"/>
      <c r="AZ56" s="21"/>
      <c r="BA56" s="21"/>
      <c r="BB56" s="21"/>
    </row>
    <row r="57" spans="1:54" s="115" customFormat="1" ht="22.5" customHeight="1" x14ac:dyDescent="0.25">
      <c r="B57" s="121"/>
      <c r="C57" s="81" t="s">
        <v>4</v>
      </c>
      <c r="D57" s="83">
        <v>5.4128842000000006</v>
      </c>
      <c r="E57" s="83">
        <v>6.5574344</v>
      </c>
      <c r="F57" s="83">
        <v>6.0938739999999996</v>
      </c>
      <c r="G57" s="83">
        <v>6.5267837000000002</v>
      </c>
      <c r="H57" s="83">
        <v>4.8051699000000001</v>
      </c>
      <c r="I57" s="83">
        <v>6.4135964999999997</v>
      </c>
      <c r="J57" s="83">
        <v>7.4672218999999993</v>
      </c>
      <c r="K57" s="83">
        <v>7.7934377999999995</v>
      </c>
      <c r="L57" s="83">
        <v>7.4773383000000004</v>
      </c>
      <c r="M57" s="83">
        <v>6.9996683999999991</v>
      </c>
      <c r="N57" s="83">
        <v>7.6303253999999994</v>
      </c>
      <c r="O57" s="83">
        <v>6.4702754999999996</v>
      </c>
      <c r="P57" s="83">
        <v>6.8031677999999998</v>
      </c>
      <c r="Q57" s="83">
        <v>5.0713497399999996</v>
      </c>
      <c r="R57" s="83">
        <v>8.5419649199999999</v>
      </c>
      <c r="S57" s="83">
        <v>93.171324408688704</v>
      </c>
      <c r="AL57" s="124"/>
      <c r="AM57" s="124"/>
      <c r="AN57" s="124"/>
      <c r="AO57" s="124"/>
      <c r="AP57" s="124"/>
      <c r="AQ57" s="124"/>
      <c r="AR57" s="124"/>
      <c r="AS57" s="124"/>
      <c r="AT57" s="124"/>
      <c r="AU57" s="124"/>
      <c r="AV57" s="124"/>
      <c r="AW57" s="124"/>
      <c r="AX57" s="124"/>
      <c r="AY57" s="124"/>
      <c r="AZ57" s="124"/>
      <c r="BA57" s="124"/>
      <c r="BB57" s="124"/>
    </row>
    <row r="58" spans="1:54" s="24" customFormat="1" ht="22.5" customHeight="1" x14ac:dyDescent="0.25">
      <c r="B58" s="81"/>
      <c r="C58" s="81" t="s">
        <v>0</v>
      </c>
      <c r="D58" s="83">
        <v>0</v>
      </c>
      <c r="E58" s="83">
        <v>0</v>
      </c>
      <c r="F58" s="83">
        <v>2.5530090000000002E-2</v>
      </c>
      <c r="G58" s="83">
        <v>0.35901146</v>
      </c>
      <c r="H58" s="83">
        <v>0.58321632999999995</v>
      </c>
      <c r="I58" s="83">
        <v>0.53393983</v>
      </c>
      <c r="J58" s="83">
        <v>0.58781519000000004</v>
      </c>
      <c r="K58" s="83">
        <v>0.50696991000000002</v>
      </c>
      <c r="L58" s="83">
        <v>0.56131805000000001</v>
      </c>
      <c r="M58" s="83">
        <v>0.52072349999999989</v>
      </c>
      <c r="N58" s="83">
        <v>0.51358883</v>
      </c>
      <c r="O58" s="83">
        <v>0.55708453000000002</v>
      </c>
      <c r="P58" s="83">
        <v>0.51915473000000001</v>
      </c>
      <c r="Q58" s="83">
        <v>0.55302829999999992</v>
      </c>
      <c r="R58" s="83">
        <v>0.62605429000000001</v>
      </c>
      <c r="S58" s="83">
        <v>6.8286755913112884</v>
      </c>
      <c r="AL58" s="25"/>
      <c r="AM58" s="25"/>
      <c r="AN58" s="25"/>
      <c r="AO58" s="25"/>
      <c r="AP58" s="25"/>
      <c r="AQ58" s="25"/>
      <c r="AR58" s="25"/>
      <c r="AS58" s="25"/>
      <c r="AT58" s="25"/>
      <c r="AU58" s="25"/>
      <c r="AV58" s="25"/>
      <c r="AW58" s="25"/>
      <c r="AX58" s="25"/>
      <c r="AY58" s="25"/>
      <c r="AZ58" s="25"/>
      <c r="BA58" s="25"/>
      <c r="BB58" s="25"/>
    </row>
    <row r="59" spans="1:54" s="24" customFormat="1" ht="22.5" customHeight="1" x14ac:dyDescent="0.25">
      <c r="B59" s="81"/>
      <c r="C59" s="81" t="s">
        <v>13</v>
      </c>
      <c r="D59" s="83">
        <v>1.7560539000000002</v>
      </c>
      <c r="E59" s="83">
        <v>1.7581557000000001</v>
      </c>
      <c r="F59" s="83">
        <v>2.1301743000000002</v>
      </c>
      <c r="G59" s="83">
        <v>2.7029147999999998</v>
      </c>
      <c r="H59" s="83">
        <v>2.0597639999999999</v>
      </c>
      <c r="I59" s="83">
        <v>2.1144107999999999</v>
      </c>
      <c r="J59" s="83">
        <v>2.5431779999999997</v>
      </c>
      <c r="K59" s="83">
        <v>2.7649178999999999</v>
      </c>
      <c r="L59" s="83">
        <v>2.6335554000000001</v>
      </c>
      <c r="M59" s="83">
        <v>2.1942792</v>
      </c>
      <c r="N59" s="83">
        <v>3.2777570999999996</v>
      </c>
      <c r="O59" s="83">
        <v>3.0371010000000003</v>
      </c>
      <c r="P59" s="83">
        <v>3.3334548000000002</v>
      </c>
      <c r="Q59" s="83">
        <v>2.5677721499999997</v>
      </c>
      <c r="R59" s="83">
        <v>3.1253766000000001</v>
      </c>
      <c r="S59" s="83">
        <v>34.089987470695974</v>
      </c>
      <c r="AL59" s="25"/>
      <c r="AM59" s="25"/>
      <c r="AN59" s="25"/>
      <c r="AO59" s="25"/>
      <c r="AP59" s="25"/>
      <c r="AQ59" s="25"/>
      <c r="AR59" s="25"/>
      <c r="AS59" s="25"/>
      <c r="AT59" s="25"/>
      <c r="AU59" s="25"/>
      <c r="AV59" s="25"/>
      <c r="AW59" s="25"/>
      <c r="AX59" s="25"/>
      <c r="AY59" s="25"/>
      <c r="AZ59" s="25"/>
      <c r="BA59" s="25"/>
      <c r="BB59" s="25"/>
    </row>
    <row r="60" spans="1:54" s="24" customFormat="1" ht="22.5" customHeight="1" x14ac:dyDescent="0.25">
      <c r="B60" s="81"/>
      <c r="C60" s="81" t="s">
        <v>2</v>
      </c>
      <c r="D60" s="83">
        <v>1.300365</v>
      </c>
      <c r="E60" s="83">
        <v>1.8040274999999999</v>
      </c>
      <c r="F60" s="83">
        <v>0.58913250000000006</v>
      </c>
      <c r="G60" s="83">
        <v>0.53316999999999992</v>
      </c>
      <c r="H60" s="83">
        <v>0.40191250000000001</v>
      </c>
      <c r="I60" s="83">
        <v>0.35002</v>
      </c>
      <c r="J60" s="83">
        <v>0.12617</v>
      </c>
      <c r="K60" s="83">
        <v>0.2309725</v>
      </c>
      <c r="L60" s="83">
        <v>9.2592499999999994E-2</v>
      </c>
      <c r="M60" s="83">
        <v>5.5962499999999998E-2</v>
      </c>
      <c r="N60" s="83">
        <v>7.427750000000001E-2</v>
      </c>
      <c r="O60" s="83">
        <v>7.3260000000000006E-2</v>
      </c>
      <c r="P60" s="83">
        <v>0.2370775</v>
      </c>
      <c r="Q60" s="83">
        <v>0.12211553</v>
      </c>
      <c r="R60" s="83">
        <v>1.4063638000000001</v>
      </c>
      <c r="S60" s="83">
        <v>15.339887142317627</v>
      </c>
      <c r="AL60" s="25"/>
      <c r="AM60" s="25"/>
      <c r="AN60" s="25"/>
      <c r="AO60" s="25"/>
      <c r="AP60" s="25"/>
      <c r="AQ60" s="25"/>
      <c r="AR60" s="25"/>
      <c r="AS60" s="25"/>
      <c r="AT60" s="25"/>
      <c r="AU60" s="25"/>
      <c r="AV60" s="25"/>
      <c r="AW60" s="25"/>
      <c r="AX60" s="25"/>
      <c r="AY60" s="25"/>
      <c r="AZ60" s="25"/>
      <c r="BA60" s="25"/>
      <c r="BB60" s="25"/>
    </row>
    <row r="61" spans="1:54" s="115" customFormat="1" ht="22.5" customHeight="1" x14ac:dyDescent="0.25">
      <c r="B61" s="121"/>
      <c r="C61" s="81" t="s">
        <v>14</v>
      </c>
      <c r="D61" s="83">
        <v>1.3633558000000001</v>
      </c>
      <c r="E61" s="83">
        <v>2.011117</v>
      </c>
      <c r="F61" s="83">
        <v>2.4410470000000002</v>
      </c>
      <c r="G61" s="83">
        <v>2.4181174000000003</v>
      </c>
      <c r="H61" s="83">
        <v>1.1187734</v>
      </c>
      <c r="I61" s="83">
        <v>2.1544270000000001</v>
      </c>
      <c r="J61" s="83">
        <v>2.0521992</v>
      </c>
      <c r="K61" s="83">
        <v>1.1503015999999999</v>
      </c>
      <c r="L61" s="83">
        <v>1.8229032000000001</v>
      </c>
      <c r="M61" s="83">
        <v>2.5041034</v>
      </c>
      <c r="N61" s="83">
        <v>2.4343591999999998</v>
      </c>
      <c r="O61" s="83">
        <v>1.5783208</v>
      </c>
      <c r="P61" s="83">
        <v>1.428323</v>
      </c>
      <c r="Q61" s="83">
        <v>1.0662776200000001</v>
      </c>
      <c r="R61" s="83">
        <v>2.0385847300000002</v>
      </c>
      <c r="S61" s="83">
        <v>22.235825245396708</v>
      </c>
      <c r="AL61" s="124"/>
      <c r="AM61" s="124"/>
      <c r="AN61" s="124"/>
      <c r="AO61" s="124"/>
      <c r="AP61" s="124"/>
      <c r="AQ61" s="124"/>
      <c r="AR61" s="124"/>
      <c r="AS61" s="124"/>
      <c r="AT61" s="124"/>
      <c r="AU61" s="124"/>
      <c r="AV61" s="124"/>
      <c r="AW61" s="124"/>
      <c r="AX61" s="124"/>
      <c r="AY61" s="124"/>
      <c r="AZ61" s="124"/>
      <c r="BA61" s="124"/>
      <c r="BB61" s="124"/>
    </row>
    <row r="62" spans="1:54" s="115" customFormat="1" ht="22.5" customHeight="1" x14ac:dyDescent="0.25">
      <c r="B62" s="121"/>
      <c r="C62" s="81" t="s">
        <v>15</v>
      </c>
      <c r="D62" s="83">
        <v>3.3890999999999998E-2</v>
      </c>
      <c r="E62" s="83">
        <v>9.0375999999999998E-2</v>
      </c>
      <c r="F62" s="83">
        <v>0.36458499999999999</v>
      </c>
      <c r="G62" s="83">
        <v>0.55252599999999996</v>
      </c>
      <c r="H62" s="83">
        <v>0.68090099999999998</v>
      </c>
      <c r="I62" s="83">
        <v>1.357694</v>
      </c>
      <c r="J62" s="83">
        <v>2.0509189999999999</v>
      </c>
      <c r="K62" s="83">
        <v>2.502799</v>
      </c>
      <c r="L62" s="83">
        <v>2.0765940000000001</v>
      </c>
      <c r="M62" s="83">
        <v>0.98489300000000002</v>
      </c>
      <c r="N62" s="83">
        <v>0.28858699999999998</v>
      </c>
      <c r="O62" s="83">
        <v>0.201292</v>
      </c>
      <c r="P62" s="83">
        <v>0.32247799999999999</v>
      </c>
      <c r="Q62" s="83">
        <v>0.11144198</v>
      </c>
      <c r="R62" s="83">
        <v>0.71525486999999999</v>
      </c>
      <c r="S62" s="83">
        <v>7.8016292681830013</v>
      </c>
      <c r="AL62" s="124"/>
      <c r="AM62" s="124"/>
      <c r="AN62" s="124"/>
      <c r="AO62" s="124"/>
      <c r="AP62" s="124"/>
      <c r="AQ62" s="124"/>
      <c r="AR62" s="124"/>
      <c r="AS62" s="124"/>
      <c r="AT62" s="124"/>
      <c r="AU62" s="124"/>
      <c r="AV62" s="124"/>
      <c r="AW62" s="124"/>
      <c r="AX62" s="124"/>
      <c r="AY62" s="124"/>
      <c r="AZ62" s="124"/>
      <c r="BA62" s="124"/>
      <c r="BB62" s="124"/>
    </row>
    <row r="63" spans="1:54" s="24" customFormat="1" ht="27" customHeight="1" x14ac:dyDescent="0.25">
      <c r="B63" s="81"/>
      <c r="C63" s="82" t="s">
        <v>16</v>
      </c>
      <c r="D63" s="83">
        <v>0.28676069999999998</v>
      </c>
      <c r="E63" s="83">
        <v>7.2514200000000001E-2</v>
      </c>
      <c r="F63" s="83">
        <v>0.16480500000000001</v>
      </c>
      <c r="G63" s="83">
        <v>8.1303799999999996E-2</v>
      </c>
      <c r="H63" s="83">
        <v>9.6685599999999997E-2</v>
      </c>
      <c r="I63" s="83">
        <v>7.3612899999999995E-2</v>
      </c>
      <c r="J63" s="83">
        <v>0.11536350000000001</v>
      </c>
      <c r="K63" s="83">
        <v>9.6685599999999997E-2</v>
      </c>
      <c r="L63" s="83">
        <v>9.0093400000000004E-2</v>
      </c>
      <c r="M63" s="83">
        <v>0.12415309999999999</v>
      </c>
      <c r="N63" s="83">
        <v>0.28346460000000001</v>
      </c>
      <c r="O63" s="83">
        <v>0.23512180000000002</v>
      </c>
      <c r="P63" s="83">
        <v>0.29555029999999999</v>
      </c>
      <c r="Q63" s="83">
        <v>0.12209447</v>
      </c>
      <c r="R63" s="83">
        <v>9.5455680000000001E-2</v>
      </c>
      <c r="S63" s="83">
        <v>1.0411810644537249</v>
      </c>
      <c r="AL63" s="25"/>
      <c r="AM63" s="25"/>
      <c r="AN63" s="25"/>
      <c r="AO63" s="25"/>
      <c r="AP63" s="25"/>
      <c r="AQ63" s="25"/>
      <c r="AR63" s="25"/>
      <c r="AS63" s="25"/>
      <c r="AT63" s="25"/>
      <c r="AU63" s="25"/>
      <c r="AV63" s="25"/>
      <c r="AW63" s="25"/>
      <c r="AX63" s="25"/>
      <c r="AY63" s="25"/>
      <c r="AZ63" s="25"/>
      <c r="BA63" s="25"/>
      <c r="BB63" s="25"/>
    </row>
    <row r="64" spans="1:54" s="18" customFormat="1" ht="36" customHeight="1" x14ac:dyDescent="0.2">
      <c r="A64" s="17"/>
      <c r="B64" s="191" t="s">
        <v>336</v>
      </c>
      <c r="C64" s="191"/>
      <c r="D64" s="80">
        <v>219.42563605000001</v>
      </c>
      <c r="E64" s="80">
        <v>244.88452387999999</v>
      </c>
      <c r="F64" s="80">
        <v>268.37407797999998</v>
      </c>
      <c r="G64" s="80">
        <v>267.13444630000004</v>
      </c>
      <c r="H64" s="80">
        <v>266.76454346000003</v>
      </c>
      <c r="I64" s="80">
        <v>273.52012540999999</v>
      </c>
      <c r="J64" s="80">
        <v>294.28467234999999</v>
      </c>
      <c r="K64" s="80">
        <v>305.93053332</v>
      </c>
      <c r="L64" s="80">
        <v>294.91189156999997</v>
      </c>
      <c r="M64" s="80">
        <v>316.29154878000003</v>
      </c>
      <c r="N64" s="80">
        <v>328.99006248999996</v>
      </c>
      <c r="O64" s="80">
        <v>349.25810803000002</v>
      </c>
      <c r="P64" s="80">
        <v>386.58105978000003</v>
      </c>
      <c r="Q64" s="80">
        <v>387.65868245000001</v>
      </c>
      <c r="R64" s="80">
        <v>376.83020753</v>
      </c>
      <c r="S64" s="80" t="s">
        <v>17</v>
      </c>
      <c r="T64" s="17"/>
      <c r="X64" s="20"/>
      <c r="AA64" s="19"/>
      <c r="AB64" s="19"/>
      <c r="AC64" s="19"/>
      <c r="AD64" s="19"/>
      <c r="AE64" s="19"/>
      <c r="AI64" s="14"/>
      <c r="AL64" s="21"/>
      <c r="AM64" s="21"/>
      <c r="AN64" s="21"/>
      <c r="AO64" s="21"/>
      <c r="AP64" s="21"/>
      <c r="AQ64" s="21"/>
      <c r="AR64" s="21"/>
      <c r="AS64" s="21"/>
      <c r="AT64" s="21"/>
      <c r="AU64" s="21"/>
      <c r="AV64" s="21"/>
      <c r="AW64" s="21"/>
      <c r="AX64" s="21"/>
      <c r="AY64" s="21"/>
      <c r="AZ64" s="21"/>
      <c r="BA64" s="21"/>
      <c r="BB64" s="21"/>
    </row>
    <row r="65" spans="1:54" s="18" customFormat="1" ht="36" customHeight="1" x14ac:dyDescent="0.25">
      <c r="A65" s="17"/>
      <c r="B65" s="191" t="s">
        <v>337</v>
      </c>
      <c r="C65" s="191"/>
      <c r="D65" s="80">
        <v>180.24</v>
      </c>
      <c r="E65" s="80">
        <v>187.79999999999998</v>
      </c>
      <c r="F65" s="80">
        <v>195.96</v>
      </c>
      <c r="G65" s="80">
        <v>193.42000000000002</v>
      </c>
      <c r="H65" s="80">
        <v>202.68</v>
      </c>
      <c r="I65" s="80">
        <v>191.56</v>
      </c>
      <c r="J65" s="80">
        <v>185.48999999999998</v>
      </c>
      <c r="K65" s="80">
        <v>184.01000000000002</v>
      </c>
      <c r="L65" s="80">
        <v>163.5</v>
      </c>
      <c r="M65" s="80">
        <v>166.74</v>
      </c>
      <c r="N65" s="80">
        <v>163.47999999999999</v>
      </c>
      <c r="O65" s="80">
        <v>168.2</v>
      </c>
      <c r="P65" s="80">
        <v>173.28</v>
      </c>
      <c r="Q65" s="80">
        <v>168.99</v>
      </c>
      <c r="R65" s="80">
        <v>162.74</v>
      </c>
      <c r="S65" s="80" t="s">
        <v>17</v>
      </c>
      <c r="T65" s="17"/>
      <c r="AA65" s="19"/>
      <c r="AB65" s="19"/>
      <c r="AC65" s="19"/>
      <c r="AD65" s="19"/>
      <c r="AE65" s="19"/>
      <c r="AI65" s="14"/>
      <c r="AL65" s="21"/>
      <c r="AM65" s="21"/>
      <c r="AN65" s="21"/>
      <c r="AO65" s="21"/>
      <c r="AP65" s="21"/>
      <c r="AQ65" s="21"/>
      <c r="AR65" s="21"/>
      <c r="AS65" s="21"/>
      <c r="AT65" s="21"/>
      <c r="AU65" s="21"/>
      <c r="AV65" s="21"/>
      <c r="AW65" s="21"/>
      <c r="AX65" s="21"/>
      <c r="AY65" s="21"/>
      <c r="AZ65" s="21"/>
      <c r="BA65" s="21"/>
      <c r="BB65" s="21"/>
    </row>
    <row r="66" spans="1:54" s="18" customFormat="1" ht="36" customHeight="1" x14ac:dyDescent="0.25">
      <c r="A66" s="17"/>
      <c r="B66" s="191" t="s">
        <v>326</v>
      </c>
      <c r="C66" s="191"/>
      <c r="D66" s="80">
        <v>51.09</v>
      </c>
      <c r="E66" s="80">
        <v>52.269999999999996</v>
      </c>
      <c r="F66" s="80">
        <v>52.64</v>
      </c>
      <c r="G66" s="80">
        <v>50.47</v>
      </c>
      <c r="H66" s="80">
        <v>52.25</v>
      </c>
      <c r="I66" s="80">
        <v>50.88</v>
      </c>
      <c r="J66" s="80">
        <v>48.800000000000004</v>
      </c>
      <c r="K66" s="80">
        <v>48.52</v>
      </c>
      <c r="L66" s="80">
        <v>44.470000000000006</v>
      </c>
      <c r="M66" s="80">
        <v>43.36</v>
      </c>
      <c r="N66" s="80">
        <v>44.040000000000006</v>
      </c>
      <c r="O66" s="80">
        <v>44.15</v>
      </c>
      <c r="P66" s="80">
        <v>45.690000000000005</v>
      </c>
      <c r="Q66" s="80">
        <v>43.860000000000007</v>
      </c>
      <c r="R66" s="80">
        <v>43.15</v>
      </c>
      <c r="S66" s="80" t="s">
        <v>17</v>
      </c>
      <c r="T66" s="17"/>
      <c r="AA66" s="19"/>
      <c r="AB66" s="19"/>
      <c r="AC66" s="19"/>
      <c r="AD66" s="19"/>
      <c r="AE66" s="19"/>
      <c r="AI66" s="14"/>
      <c r="AL66" s="21"/>
      <c r="AM66" s="21"/>
      <c r="AN66" s="21"/>
      <c r="AO66" s="21"/>
      <c r="AP66" s="21"/>
      <c r="AQ66" s="21"/>
      <c r="AR66" s="21"/>
      <c r="AS66" s="21"/>
      <c r="AT66" s="21"/>
      <c r="AU66" s="21"/>
      <c r="AV66" s="21"/>
      <c r="AW66" s="21"/>
      <c r="AX66" s="21"/>
      <c r="AY66" s="21"/>
      <c r="AZ66" s="21"/>
      <c r="BA66" s="21"/>
      <c r="BB66" s="21"/>
    </row>
    <row r="67" spans="1:54" s="18" customFormat="1" ht="36" customHeight="1" x14ac:dyDescent="0.25">
      <c r="A67" s="27"/>
      <c r="B67" s="190" t="s">
        <v>327</v>
      </c>
      <c r="C67" s="190"/>
      <c r="D67" s="84">
        <v>68.97</v>
      </c>
      <c r="E67" s="84">
        <v>71.349999999999994</v>
      </c>
      <c r="F67" s="84">
        <v>73.22</v>
      </c>
      <c r="G67" s="84">
        <v>71.239999999999995</v>
      </c>
      <c r="H67" s="84">
        <v>74.64</v>
      </c>
      <c r="I67" s="84">
        <v>74.010000000000005</v>
      </c>
      <c r="J67" s="84">
        <v>70.89</v>
      </c>
      <c r="K67" s="84">
        <v>70.84</v>
      </c>
      <c r="L67" s="84">
        <v>63.83</v>
      </c>
      <c r="M67" s="84">
        <v>62.839999999999996</v>
      </c>
      <c r="N67" s="84">
        <v>64.150000000000006</v>
      </c>
      <c r="O67" s="84">
        <v>65.91</v>
      </c>
      <c r="P67" s="84">
        <v>65.88</v>
      </c>
      <c r="Q67" s="84">
        <v>63.4</v>
      </c>
      <c r="R67" s="84">
        <v>63.49</v>
      </c>
      <c r="S67" s="84" t="s">
        <v>17</v>
      </c>
      <c r="T67" s="27"/>
      <c r="AA67" s="19"/>
      <c r="AB67" s="19"/>
      <c r="AC67" s="19"/>
      <c r="AD67" s="19"/>
      <c r="AE67" s="19"/>
      <c r="AI67" s="14"/>
      <c r="AL67" s="21"/>
      <c r="AM67" s="21"/>
      <c r="AN67" s="21"/>
      <c r="AO67" s="21"/>
      <c r="AP67" s="21"/>
      <c r="AQ67" s="21"/>
      <c r="AR67" s="21"/>
      <c r="AS67" s="21"/>
      <c r="AT67" s="21"/>
      <c r="AU67" s="21"/>
      <c r="AV67" s="21"/>
      <c r="AW67" s="21"/>
      <c r="AX67" s="21"/>
      <c r="AY67" s="21"/>
      <c r="AZ67" s="21"/>
      <c r="BA67" s="21"/>
      <c r="BB67" s="21"/>
    </row>
    <row r="68" spans="1:54" s="22" customFormat="1" ht="18" x14ac:dyDescent="0.25">
      <c r="AL68" s="28"/>
      <c r="AM68" s="28"/>
      <c r="AN68" s="28"/>
      <c r="AO68" s="28"/>
      <c r="AP68" s="28"/>
      <c r="AQ68" s="28"/>
      <c r="AR68" s="28"/>
      <c r="AS68" s="28"/>
      <c r="AT68" s="28"/>
      <c r="AU68" s="28"/>
      <c r="AV68" s="28"/>
      <c r="AW68" s="28"/>
      <c r="AX68" s="28"/>
      <c r="AY68" s="28"/>
      <c r="AZ68" s="28"/>
      <c r="BA68" s="28"/>
      <c r="BB68" s="28"/>
    </row>
    <row r="69" spans="1:54" s="64" customFormat="1" ht="18.75" customHeight="1" x14ac:dyDescent="0.2">
      <c r="A69" s="185" t="s">
        <v>103</v>
      </c>
      <c r="B69" s="185"/>
      <c r="C69" s="185"/>
      <c r="D69" s="184"/>
      <c r="E69" s="184"/>
      <c r="F69" s="184"/>
      <c r="G69" s="184"/>
      <c r="H69" s="184"/>
      <c r="I69" s="184"/>
      <c r="J69" s="184"/>
      <c r="K69" s="184"/>
      <c r="L69" s="184"/>
      <c r="M69" s="184"/>
      <c r="N69" s="184"/>
      <c r="O69" s="184"/>
      <c r="S69" s="14"/>
      <c r="Y69" s="65"/>
      <c r="Z69" s="66"/>
    </row>
    <row r="70" spans="1:54" x14ac:dyDescent="0.25">
      <c r="I70" s="29"/>
      <c r="J70" s="29"/>
      <c r="K70" s="29"/>
      <c r="L70" s="29"/>
      <c r="M70" s="29"/>
      <c r="N70" s="29"/>
      <c r="O70" s="29"/>
      <c r="P70" s="29"/>
      <c r="Q70" s="29"/>
      <c r="R70" s="29"/>
      <c r="S70" s="29"/>
    </row>
    <row r="71" spans="1:54" x14ac:dyDescent="0.25">
      <c r="I71" s="29"/>
      <c r="J71" s="29"/>
      <c r="K71" s="29"/>
      <c r="L71" s="29"/>
      <c r="M71" s="29"/>
      <c r="N71" s="29"/>
      <c r="O71" s="29"/>
      <c r="P71" s="29"/>
      <c r="Q71" s="29"/>
      <c r="R71" s="29"/>
      <c r="S71" s="29"/>
    </row>
    <row r="72" spans="1:54" x14ac:dyDescent="0.25">
      <c r="I72" s="29"/>
      <c r="J72" s="29"/>
      <c r="K72" s="29"/>
      <c r="L72" s="29"/>
      <c r="M72" s="29"/>
      <c r="N72" s="29"/>
      <c r="O72" s="29"/>
      <c r="P72" s="29"/>
      <c r="Q72" s="29"/>
      <c r="R72" s="29"/>
      <c r="S72" s="29"/>
    </row>
  </sheetData>
  <mergeCells count="15">
    <mergeCell ref="V3:W3"/>
    <mergeCell ref="B34:C34"/>
    <mergeCell ref="B3:C3"/>
    <mergeCell ref="B4:C4"/>
    <mergeCell ref="B13:C13"/>
    <mergeCell ref="B20:C20"/>
    <mergeCell ref="B30:C30"/>
    <mergeCell ref="B66:C66"/>
    <mergeCell ref="B67:C67"/>
    <mergeCell ref="B38:C38"/>
    <mergeCell ref="B42:C42"/>
    <mergeCell ref="B48:C48"/>
    <mergeCell ref="B56:C56"/>
    <mergeCell ref="B64:C64"/>
    <mergeCell ref="B65:C65"/>
  </mergeCells>
  <hyperlinks>
    <hyperlink ref="V3" location="Índice!A1" display="Volver al índice"/>
  </hyperlinks>
  <pageMargins left="0.18" right="0.25" top="0.75" bottom="0.75" header="0.3" footer="0.3"/>
  <pageSetup paperSize="9" scale="32" orientation="portrait" r:id="rId1"/>
  <drawing r:id="rId2"/>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7">
    <tabColor rgb="FFFF8200"/>
    <pageSetUpPr fitToPage="1"/>
  </sheetPr>
  <dimension ref="A1:BB72"/>
  <sheetViews>
    <sheetView showGridLines="0" zoomScale="60" zoomScaleNormal="60" workbookViewId="0"/>
  </sheetViews>
  <sheetFormatPr baseColWidth="10" defaultColWidth="11.42578125" defaultRowHeight="11.25" x14ac:dyDescent="0.25"/>
  <cols>
    <col min="1" max="1" width="2.28515625" style="14" customWidth="1"/>
    <col min="2" max="2" width="5.7109375" style="14" customWidth="1"/>
    <col min="3" max="3" width="72.42578125" style="14" customWidth="1"/>
    <col min="4" max="8" width="15" style="14" customWidth="1"/>
    <col min="9" max="18" width="15" style="30" customWidth="1"/>
    <col min="19" max="19" width="16.85546875" style="30" customWidth="1"/>
    <col min="20" max="20" width="2.28515625" style="14" customWidth="1"/>
    <col min="21" max="27" width="11.42578125" style="14"/>
    <col min="28" max="28" width="16.140625" style="14" bestFit="1" customWidth="1"/>
    <col min="29" max="37" width="11.42578125" style="14"/>
    <col min="38" max="54" width="11.42578125" style="16"/>
    <col min="55" max="16384" width="11.42578125" style="14"/>
  </cols>
  <sheetData>
    <row r="1" spans="1:54" s="6" customFormat="1" ht="39.75" customHeight="1" x14ac:dyDescent="0.25">
      <c r="D1" s="7"/>
      <c r="E1" s="7"/>
      <c r="F1" s="7"/>
      <c r="G1" s="7"/>
      <c r="H1" s="7"/>
      <c r="I1" s="7"/>
      <c r="J1" s="7"/>
      <c r="K1" s="7"/>
      <c r="L1" s="7"/>
      <c r="AB1" s="8" t="e">
        <f ca="1">YEAR(TODAY())-1 &amp; ": " &amp; FIXED(HLOOKUP(YEAR(TODAY())-1,D3:AE4,2,FALSE)) &amp;
" Mtep"</f>
        <v>#N/A</v>
      </c>
      <c r="AL1" s="9"/>
      <c r="AM1" s="9"/>
      <c r="AN1" s="9"/>
      <c r="AO1" s="9"/>
      <c r="AP1" s="9"/>
      <c r="AQ1" s="9"/>
      <c r="AR1" s="9"/>
      <c r="AS1" s="9"/>
      <c r="AT1" s="9"/>
      <c r="AU1" s="9"/>
      <c r="AV1" s="9"/>
      <c r="AW1" s="9"/>
      <c r="AX1" s="9"/>
      <c r="AY1" s="9"/>
      <c r="AZ1" s="9"/>
      <c r="BA1" s="9"/>
      <c r="BB1" s="9"/>
    </row>
    <row r="2" spans="1:54" s="6" customFormat="1" ht="39.75" customHeight="1" x14ac:dyDescent="0.25">
      <c r="D2" s="7"/>
      <c r="E2" s="7"/>
      <c r="F2" s="7"/>
      <c r="G2" s="7"/>
      <c r="H2" s="7"/>
      <c r="I2" s="7"/>
      <c r="J2" s="7"/>
      <c r="K2" s="7"/>
      <c r="L2" s="7"/>
      <c r="S2" s="70"/>
      <c r="W2" s="11"/>
      <c r="Y2" s="12"/>
      <c r="AL2" s="9"/>
      <c r="AM2" s="9"/>
      <c r="AN2" s="9"/>
      <c r="AO2" s="9"/>
      <c r="AP2" s="9"/>
      <c r="AQ2" s="9"/>
      <c r="AR2" s="9"/>
      <c r="AS2" s="9"/>
      <c r="AT2" s="9"/>
      <c r="AU2" s="9"/>
      <c r="AV2" s="9"/>
      <c r="AW2" s="9"/>
      <c r="AX2" s="9"/>
      <c r="AY2" s="9"/>
      <c r="AZ2" s="9"/>
      <c r="BA2" s="9"/>
      <c r="BB2" s="9"/>
    </row>
    <row r="3" spans="1:54" ht="65.25" customHeight="1" x14ac:dyDescent="0.25">
      <c r="A3" s="71"/>
      <c r="B3" s="193" t="s">
        <v>281</v>
      </c>
      <c r="C3" s="193"/>
      <c r="D3" s="13">
        <v>2005</v>
      </c>
      <c r="E3" s="13">
        <v>2006</v>
      </c>
      <c r="F3" s="13">
        <v>2007</v>
      </c>
      <c r="G3" s="13">
        <v>2008</v>
      </c>
      <c r="H3" s="13">
        <v>2009</v>
      </c>
      <c r="I3" s="13">
        <v>2010</v>
      </c>
      <c r="J3" s="13">
        <v>2011</v>
      </c>
      <c r="K3" s="13">
        <v>2012</v>
      </c>
      <c r="L3" s="13">
        <v>2013</v>
      </c>
      <c r="M3" s="13">
        <v>2014</v>
      </c>
      <c r="N3" s="13">
        <v>2015</v>
      </c>
      <c r="O3" s="13">
        <v>2016</v>
      </c>
      <c r="P3" s="13">
        <v>2017</v>
      </c>
      <c r="Q3" s="13">
        <v>2018</v>
      </c>
      <c r="R3" s="13">
        <v>2019</v>
      </c>
      <c r="S3" s="73" t="s">
        <v>342</v>
      </c>
      <c r="T3" s="71"/>
      <c r="V3" s="192" t="s">
        <v>168</v>
      </c>
      <c r="W3" s="192"/>
      <c r="AF3" s="15"/>
    </row>
    <row r="4" spans="1:54" s="18" customFormat="1" ht="36" customHeight="1" x14ac:dyDescent="0.2">
      <c r="A4" s="61"/>
      <c r="B4" s="189" t="s">
        <v>256</v>
      </c>
      <c r="C4" s="189"/>
      <c r="D4" s="75">
        <v>2773.8689125300002</v>
      </c>
      <c r="E4" s="75">
        <v>2759.3043947800002</v>
      </c>
      <c r="F4" s="75">
        <v>2798.3433363300001</v>
      </c>
      <c r="G4" s="75">
        <v>2732.4093331700001</v>
      </c>
      <c r="H4" s="75">
        <v>2605.3458311100003</v>
      </c>
      <c r="I4" s="75">
        <v>2656.7922693199998</v>
      </c>
      <c r="J4" s="75">
        <v>2644.7535244199998</v>
      </c>
      <c r="K4" s="75">
        <v>2613.33921435</v>
      </c>
      <c r="L4" s="75">
        <v>2656.2312061999996</v>
      </c>
      <c r="M4" s="75">
        <v>2685.7552820400001</v>
      </c>
      <c r="N4" s="75">
        <v>2659.7197200999999</v>
      </c>
      <c r="O4" s="75">
        <v>2636.91735862</v>
      </c>
      <c r="P4" s="75">
        <v>2630.5826520800001</v>
      </c>
      <c r="Q4" s="75">
        <v>2712.8681173</v>
      </c>
      <c r="R4" s="75">
        <v>2686.50389159</v>
      </c>
      <c r="S4" s="75">
        <v>100</v>
      </c>
      <c r="T4" s="61"/>
      <c r="Y4" s="26"/>
      <c r="AA4" s="19"/>
      <c r="AB4" s="19"/>
      <c r="AC4" s="19"/>
      <c r="AD4" s="19"/>
      <c r="AE4" s="20"/>
      <c r="AI4" s="14"/>
      <c r="AL4" s="21"/>
      <c r="AM4" s="21">
        <v>2006</v>
      </c>
      <c r="AN4" s="21">
        <v>2007</v>
      </c>
      <c r="AO4" s="21">
        <v>2008</v>
      </c>
      <c r="AP4" s="21">
        <v>2009</v>
      </c>
      <c r="AQ4" s="21">
        <v>2010</v>
      </c>
      <c r="AR4" s="21">
        <v>2011</v>
      </c>
      <c r="AS4" s="21">
        <v>2012</v>
      </c>
      <c r="AT4" s="21">
        <v>2013</v>
      </c>
      <c r="AU4" s="21">
        <v>2014</v>
      </c>
      <c r="AV4" s="21">
        <v>2015</v>
      </c>
      <c r="AW4" s="21">
        <v>2016</v>
      </c>
      <c r="AX4" s="21">
        <v>2017</v>
      </c>
      <c r="AY4" s="21">
        <v>2018</v>
      </c>
      <c r="AZ4" s="21">
        <v>2019</v>
      </c>
      <c r="BA4" s="21"/>
      <c r="BB4" s="21"/>
    </row>
    <row r="5" spans="1:54" s="115" customFormat="1" ht="22.5" customHeight="1" x14ac:dyDescent="0.25">
      <c r="B5" s="121"/>
      <c r="C5" s="81" t="s">
        <v>4</v>
      </c>
      <c r="D5" s="83">
        <v>1126.3661160500001</v>
      </c>
      <c r="E5" s="83">
        <v>1113.2160088800001</v>
      </c>
      <c r="F5" s="83">
        <v>1103.81897534</v>
      </c>
      <c r="G5" s="83">
        <v>1049.3055488699999</v>
      </c>
      <c r="H5" s="83">
        <v>995.21785814999998</v>
      </c>
      <c r="I5" s="83">
        <v>997.19655276000003</v>
      </c>
      <c r="J5" s="83">
        <v>978.17358588999991</v>
      </c>
      <c r="K5" s="83">
        <v>976.00322683000002</v>
      </c>
      <c r="L5" s="83">
        <v>972.06814173999999</v>
      </c>
      <c r="M5" s="83">
        <v>973.04543430000001</v>
      </c>
      <c r="N5" s="83">
        <v>988.95501116000003</v>
      </c>
      <c r="O5" s="83">
        <v>976.26791616999992</v>
      </c>
      <c r="P5" s="83">
        <v>980.97225131999994</v>
      </c>
      <c r="Q5" s="83">
        <v>997.65983298000003</v>
      </c>
      <c r="R5" s="83">
        <v>988.27646097000002</v>
      </c>
      <c r="S5" s="83">
        <v>36.786712428139879</v>
      </c>
      <c r="AA5" s="123"/>
      <c r="AB5" s="123"/>
      <c r="AL5" s="124" t="s">
        <v>325</v>
      </c>
      <c r="AM5" s="125">
        <f>+E4/D4-1</f>
        <v>-5.2506150107561878E-3</v>
      </c>
      <c r="AN5" s="125">
        <f t="shared" ref="AN5:AZ5" si="0">+F4/E4-1</f>
        <v>1.4148109800373287E-2</v>
      </c>
      <c r="AO5" s="125">
        <f t="shared" si="0"/>
        <v>-2.3561798977273396E-2</v>
      </c>
      <c r="AP5" s="125">
        <f t="shared" si="0"/>
        <v>-4.6502367166411096E-2</v>
      </c>
      <c r="AQ5" s="125">
        <f t="shared" si="0"/>
        <v>1.9746491078338257E-2</v>
      </c>
      <c r="AR5" s="125">
        <f t="shared" si="0"/>
        <v>-4.5313083145492872E-3</v>
      </c>
      <c r="AS5" s="125">
        <f t="shared" si="0"/>
        <v>-1.1877972665482739E-2</v>
      </c>
      <c r="AT5" s="125">
        <f t="shared" si="0"/>
        <v>1.6412715048424342E-2</v>
      </c>
      <c r="AU5" s="125">
        <f t="shared" si="0"/>
        <v>1.1115024840867571E-2</v>
      </c>
      <c r="AV5" s="125">
        <f t="shared" si="0"/>
        <v>-9.6939442376241525E-3</v>
      </c>
      <c r="AW5" s="125">
        <f t="shared" si="0"/>
        <v>-8.5732196921646242E-3</v>
      </c>
      <c r="AX5" s="125">
        <f t="shared" si="0"/>
        <v>-2.402315157618351E-3</v>
      </c>
      <c r="AY5" s="125">
        <f t="shared" si="0"/>
        <v>3.1280319268788936E-2</v>
      </c>
      <c r="AZ5" s="125">
        <f t="shared" si="0"/>
        <v>-9.7182113431445449E-3</v>
      </c>
      <c r="BA5" s="124"/>
      <c r="BB5" s="124"/>
    </row>
    <row r="6" spans="1:54" s="115" customFormat="1" ht="22.5" customHeight="1" x14ac:dyDescent="0.25">
      <c r="B6" s="121"/>
      <c r="C6" s="81" t="s">
        <v>0</v>
      </c>
      <c r="D6" s="83">
        <v>634.28624889999992</v>
      </c>
      <c r="E6" s="83">
        <v>632.96596903</v>
      </c>
      <c r="F6" s="83">
        <v>673.01943740000002</v>
      </c>
      <c r="G6" s="83">
        <v>669.4423734500001</v>
      </c>
      <c r="H6" s="83">
        <v>666.18785466000008</v>
      </c>
      <c r="I6" s="83">
        <v>685.84492202000001</v>
      </c>
      <c r="J6" s="83">
        <v>708.06326335000006</v>
      </c>
      <c r="K6" s="83">
        <v>737.70408626999995</v>
      </c>
      <c r="L6" s="83">
        <v>756.42874618999997</v>
      </c>
      <c r="M6" s="83">
        <v>777.00109494999992</v>
      </c>
      <c r="N6" s="83">
        <v>798.65171651999992</v>
      </c>
      <c r="O6" s="83">
        <v>813.90929388999996</v>
      </c>
      <c r="P6" s="83">
        <v>807.13933291000001</v>
      </c>
      <c r="Q6" s="83">
        <v>884.9094027399999</v>
      </c>
      <c r="R6" s="83">
        <v>911.80330788000015</v>
      </c>
      <c r="S6" s="83">
        <v>33.94014468895304</v>
      </c>
      <c r="AF6" s="24"/>
      <c r="AL6" s="124" t="s">
        <v>324</v>
      </c>
      <c r="AM6" s="125">
        <f>+E64/D64-1</f>
        <v>-1.4553858350860316E-2</v>
      </c>
      <c r="AN6" s="125">
        <f t="shared" ref="AN6:AZ6" si="1">+F64/E64-1</f>
        <v>1.8743713031078801E-2</v>
      </c>
      <c r="AO6" s="125">
        <f t="shared" si="1"/>
        <v>-2.9552585674343934E-2</v>
      </c>
      <c r="AP6" s="125">
        <f t="shared" si="1"/>
        <v>-6.4948717999857797E-2</v>
      </c>
      <c r="AQ6" s="125">
        <f t="shared" si="1"/>
        <v>4.3218707115162402E-2</v>
      </c>
      <c r="AR6" s="125">
        <f t="shared" si="1"/>
        <v>-2.7898405745177546E-2</v>
      </c>
      <c r="AS6" s="125">
        <f t="shared" si="1"/>
        <v>-2.9675290426575684E-2</v>
      </c>
      <c r="AT6" s="125">
        <f t="shared" si="1"/>
        <v>1.6915742784283205E-2</v>
      </c>
      <c r="AU6" s="125">
        <f t="shared" si="1"/>
        <v>4.7600083025458595E-3</v>
      </c>
      <c r="AV6" s="125">
        <f t="shared" si="1"/>
        <v>-2.1858008610597501E-2</v>
      </c>
      <c r="AW6" s="125">
        <f t="shared" si="1"/>
        <v>-1.6487737611897257E-2</v>
      </c>
      <c r="AX6" s="125">
        <f t="shared" si="1"/>
        <v>-1.1125618254863578E-2</v>
      </c>
      <c r="AY6" s="125">
        <f t="shared" si="1"/>
        <v>2.5202683782331148E-2</v>
      </c>
      <c r="AZ6" s="125">
        <f t="shared" si="1"/>
        <v>-2.1353832322056898E-2</v>
      </c>
      <c r="BA6" s="124"/>
      <c r="BB6" s="124"/>
    </row>
    <row r="7" spans="1:54" s="24" customFormat="1" ht="22.5" customHeight="1" x14ac:dyDescent="0.25">
      <c r="B7" s="81"/>
      <c r="C7" s="81" t="s">
        <v>5</v>
      </c>
      <c r="D7" s="83">
        <v>600.13508692999994</v>
      </c>
      <c r="E7" s="83">
        <v>593.77167968000003</v>
      </c>
      <c r="F7" s="83">
        <v>596.39256270999999</v>
      </c>
      <c r="G7" s="83">
        <v>583.60892593999995</v>
      </c>
      <c r="H7" s="83">
        <v>517.17722116000004</v>
      </c>
      <c r="I7" s="83">
        <v>538.38183505999996</v>
      </c>
      <c r="J7" s="83">
        <v>513.72307310999997</v>
      </c>
      <c r="K7" s="83">
        <v>456.70586885</v>
      </c>
      <c r="L7" s="83">
        <v>463.10199139999997</v>
      </c>
      <c r="M7" s="83">
        <v>463.63288998999997</v>
      </c>
      <c r="N7" s="83">
        <v>403.60670262000002</v>
      </c>
      <c r="O7" s="83">
        <v>372.20875543000005</v>
      </c>
      <c r="P7" s="83">
        <v>360.26801540999998</v>
      </c>
      <c r="Q7" s="83">
        <v>342.88988871000004</v>
      </c>
      <c r="R7" s="83">
        <v>300.20436349999994</v>
      </c>
      <c r="S7" s="83">
        <v>11.174536706973642</v>
      </c>
      <c r="AF7" s="115"/>
      <c r="AI7" s="115"/>
      <c r="AL7" s="25"/>
      <c r="AM7" s="25"/>
      <c r="AN7" s="25"/>
      <c r="AO7" s="25"/>
      <c r="AP7" s="25"/>
      <c r="AQ7" s="25"/>
      <c r="AR7" s="25"/>
      <c r="AS7" s="25"/>
      <c r="AT7" s="25"/>
      <c r="AU7" s="25"/>
      <c r="AV7" s="25"/>
      <c r="AW7" s="25"/>
      <c r="AX7" s="25"/>
      <c r="AY7" s="25"/>
      <c r="AZ7" s="25"/>
      <c r="BA7" s="25"/>
      <c r="BB7" s="25"/>
    </row>
    <row r="8" spans="1:54" s="24" customFormat="1" ht="22.5" customHeight="1" x14ac:dyDescent="0.25">
      <c r="B8" s="81"/>
      <c r="C8" s="81" t="s">
        <v>1</v>
      </c>
      <c r="D8" s="83">
        <v>238.08208403</v>
      </c>
      <c r="E8" s="83">
        <v>241.06706514999999</v>
      </c>
      <c r="F8" s="83">
        <v>245.10958543000001</v>
      </c>
      <c r="G8" s="83">
        <v>245.91511856</v>
      </c>
      <c r="H8" s="83">
        <v>242.57258602000002</v>
      </c>
      <c r="I8" s="83">
        <v>243.78857360000001</v>
      </c>
      <c r="J8" s="83">
        <v>241.08218029000003</v>
      </c>
      <c r="K8" s="83">
        <v>235.78614517</v>
      </c>
      <c r="L8" s="83">
        <v>244.25114926000001</v>
      </c>
      <c r="M8" s="83">
        <v>246.93486984</v>
      </c>
      <c r="N8" s="83">
        <v>245.92710644000002</v>
      </c>
      <c r="O8" s="83">
        <v>247.99996657</v>
      </c>
      <c r="P8" s="83">
        <v>247.79887385999999</v>
      </c>
      <c r="Q8" s="83">
        <v>249.25442995999998</v>
      </c>
      <c r="R8" s="83">
        <v>249.31804413999998</v>
      </c>
      <c r="S8" s="83">
        <v>9.2803902097622419</v>
      </c>
      <c r="AF8" s="115"/>
      <c r="AL8" s="25"/>
      <c r="AM8" s="25"/>
      <c r="AN8" s="25"/>
      <c r="AO8" s="25"/>
      <c r="AP8" s="25"/>
      <c r="AQ8" s="25"/>
      <c r="AR8" s="25"/>
      <c r="AS8" s="25"/>
      <c r="AT8" s="25"/>
      <c r="AU8" s="25"/>
      <c r="AV8" s="25"/>
      <c r="AW8" s="25"/>
      <c r="AX8" s="25"/>
      <c r="AY8" s="25"/>
      <c r="AZ8" s="25"/>
      <c r="BA8" s="25"/>
      <c r="BB8" s="25"/>
    </row>
    <row r="9" spans="1:54" s="24" customFormat="1" ht="22.5" customHeight="1" x14ac:dyDescent="0.25">
      <c r="B9" s="81"/>
      <c r="C9" s="81" t="s">
        <v>6</v>
      </c>
      <c r="D9" s="83">
        <v>56.938364</v>
      </c>
      <c r="E9" s="83">
        <v>58.064362000000003</v>
      </c>
      <c r="F9" s="83">
        <v>55.430697999999992</v>
      </c>
      <c r="G9" s="83">
        <v>57.908787999999994</v>
      </c>
      <c r="H9" s="83">
        <v>57.702474000000002</v>
      </c>
      <c r="I9" s="83">
        <v>55.964242000000006</v>
      </c>
      <c r="J9" s="83">
        <v>63.095190000000002</v>
      </c>
      <c r="K9" s="83">
        <v>59.393577999999998</v>
      </c>
      <c r="L9" s="83">
        <v>59.392288000000001</v>
      </c>
      <c r="M9" s="83">
        <v>58.723293999999996</v>
      </c>
      <c r="N9" s="83">
        <v>57.105289999999997</v>
      </c>
      <c r="O9" s="83">
        <v>59.121904000000001</v>
      </c>
      <c r="P9" s="83">
        <v>62.51164078</v>
      </c>
      <c r="Q9" s="83">
        <v>61.027721579999991</v>
      </c>
      <c r="R9" s="83">
        <v>58.392297810000002</v>
      </c>
      <c r="S9" s="83">
        <v>2.1735422752520441</v>
      </c>
      <c r="AF9" s="115"/>
      <c r="AL9" s="25"/>
      <c r="AM9" s="25"/>
      <c r="AN9" s="25"/>
      <c r="AO9" s="25"/>
      <c r="AP9" s="25"/>
      <c r="AQ9" s="25"/>
      <c r="AR9" s="25"/>
      <c r="AS9" s="25"/>
      <c r="AT9" s="25"/>
      <c r="AU9" s="25"/>
      <c r="AV9" s="25"/>
      <c r="AW9" s="25"/>
      <c r="AX9" s="25"/>
      <c r="AY9" s="25"/>
      <c r="AZ9" s="25"/>
      <c r="BA9" s="25"/>
      <c r="BB9" s="25"/>
    </row>
    <row r="10" spans="1:54" s="24" customFormat="1" ht="22.5" customHeight="1" x14ac:dyDescent="0.25">
      <c r="B10" s="81"/>
      <c r="C10" s="81" t="s">
        <v>7</v>
      </c>
      <c r="D10" s="83">
        <v>99.098856189999992</v>
      </c>
      <c r="E10" s="83">
        <v>100.87517381999999</v>
      </c>
      <c r="F10" s="83">
        <v>103.55835308</v>
      </c>
      <c r="G10" s="83">
        <v>106.36437009000001</v>
      </c>
      <c r="H10" s="83">
        <v>104.67387350999999</v>
      </c>
      <c r="I10" s="83">
        <v>110.59156449</v>
      </c>
      <c r="J10" s="83">
        <v>112.82018413</v>
      </c>
      <c r="K10" s="83">
        <v>117.47996282</v>
      </c>
      <c r="L10" s="83">
        <v>125.93643161</v>
      </c>
      <c r="M10" s="83">
        <v>128.42760025999999</v>
      </c>
      <c r="N10" s="83">
        <v>125.15776107000001</v>
      </c>
      <c r="O10" s="83">
        <v>123.46335771000001</v>
      </c>
      <c r="P10" s="83">
        <v>124.15548389999999</v>
      </c>
      <c r="Q10" s="83">
        <v>124.87714312</v>
      </c>
      <c r="R10" s="83">
        <v>121.74767845999999</v>
      </c>
      <c r="S10" s="83">
        <v>4.5318258738104396</v>
      </c>
      <c r="AL10" s="25"/>
      <c r="AM10" s="25"/>
      <c r="AN10" s="25"/>
      <c r="AO10" s="25"/>
      <c r="AP10" s="25"/>
      <c r="AQ10" s="25"/>
      <c r="AR10" s="25"/>
      <c r="AS10" s="25"/>
      <c r="AT10" s="25"/>
      <c r="AU10" s="25"/>
      <c r="AV10" s="25"/>
      <c r="AW10" s="25"/>
      <c r="AX10" s="25"/>
      <c r="AY10" s="25"/>
      <c r="AZ10" s="25"/>
      <c r="BA10" s="25"/>
      <c r="BB10" s="25"/>
    </row>
    <row r="11" spans="1:54" s="24" customFormat="1" ht="22.5" customHeight="1" x14ac:dyDescent="0.25">
      <c r="B11" s="81"/>
      <c r="C11" s="126" t="s">
        <v>18</v>
      </c>
      <c r="D11" s="83">
        <v>1.772718</v>
      </c>
      <c r="E11" s="83">
        <v>2.6252359999999997</v>
      </c>
      <c r="F11" s="83">
        <v>3.4039659999999996</v>
      </c>
      <c r="G11" s="83">
        <v>5.323313999999999</v>
      </c>
      <c r="H11" s="83">
        <v>7.2338039999999992</v>
      </c>
      <c r="I11" s="83">
        <v>9.4031540000000025</v>
      </c>
      <c r="J11" s="83">
        <v>11.998462</v>
      </c>
      <c r="K11" s="83">
        <v>14.449290000000001</v>
      </c>
      <c r="L11" s="83">
        <v>18.003068000000003</v>
      </c>
      <c r="M11" s="83">
        <v>20.722646000000001</v>
      </c>
      <c r="N11" s="83">
        <v>22.957871999999998</v>
      </c>
      <c r="O11" s="83">
        <v>27.896249999999998</v>
      </c>
      <c r="P11" s="83">
        <v>32.000902799999999</v>
      </c>
      <c r="Q11" s="83">
        <v>35.610491039999999</v>
      </c>
      <c r="R11" s="83">
        <v>40.313035630000002</v>
      </c>
      <c r="S11" s="83">
        <v>1.5005761114360732</v>
      </c>
      <c r="AL11" s="25"/>
      <c r="AM11" s="25"/>
      <c r="AN11" s="25"/>
      <c r="AO11" s="25"/>
      <c r="AP11" s="25"/>
      <c r="AQ11" s="25"/>
      <c r="AR11" s="25"/>
      <c r="AS11" s="25"/>
      <c r="AT11" s="25"/>
      <c r="AU11" s="25"/>
      <c r="AV11" s="25"/>
      <c r="AW11" s="25"/>
      <c r="AX11" s="25"/>
      <c r="AY11" s="25"/>
      <c r="AZ11" s="25"/>
      <c r="BA11" s="25"/>
      <c r="BB11" s="25"/>
    </row>
    <row r="12" spans="1:54" s="24" customFormat="1" ht="27" customHeight="1" x14ac:dyDescent="0.25">
      <c r="A12" s="23"/>
      <c r="B12" s="77"/>
      <c r="C12" s="78" t="s">
        <v>19</v>
      </c>
      <c r="D12" s="79">
        <v>17.189438430000337</v>
      </c>
      <c r="E12" s="79">
        <v>16.718900220000251</v>
      </c>
      <c r="F12" s="79">
        <v>17.609758369999781</v>
      </c>
      <c r="G12" s="79">
        <v>14.540894259999732</v>
      </c>
      <c r="H12" s="79">
        <v>14.58015961000001</v>
      </c>
      <c r="I12" s="79">
        <v>15.621425389999786</v>
      </c>
      <c r="J12" s="79">
        <v>15.797585649999746</v>
      </c>
      <c r="K12" s="79">
        <v>15.817056410000077</v>
      </c>
      <c r="L12" s="79">
        <v>17.049389999999676</v>
      </c>
      <c r="M12" s="79">
        <v>17.267452700000376</v>
      </c>
      <c r="N12" s="79">
        <v>17.358260290000089</v>
      </c>
      <c r="O12" s="79">
        <v>16.049914850000278</v>
      </c>
      <c r="P12" s="79">
        <v>15.736151099999915</v>
      </c>
      <c r="Q12" s="79">
        <v>16.639207170000191</v>
      </c>
      <c r="R12" s="79">
        <v>16.448703200000182</v>
      </c>
      <c r="S12" s="79">
        <v>0.61227170567264888</v>
      </c>
      <c r="T12" s="23"/>
      <c r="AL12" s="25"/>
      <c r="AM12" s="25"/>
      <c r="AN12" s="25"/>
      <c r="AO12" s="25"/>
      <c r="AP12" s="25"/>
      <c r="AQ12" s="25"/>
      <c r="AR12" s="25"/>
      <c r="AS12" s="25"/>
      <c r="AT12" s="25"/>
      <c r="AU12" s="25"/>
      <c r="AV12" s="25"/>
      <c r="AW12" s="25"/>
      <c r="AX12" s="25"/>
      <c r="AY12" s="25"/>
      <c r="AZ12" s="25"/>
      <c r="BA12" s="25"/>
      <c r="BB12" s="25"/>
    </row>
    <row r="13" spans="1:54" s="18" customFormat="1" ht="36" customHeight="1" x14ac:dyDescent="0.25">
      <c r="A13" s="17"/>
      <c r="B13" s="191" t="s">
        <v>257</v>
      </c>
      <c r="C13" s="191"/>
      <c r="D13" s="80">
        <v>1854.4665336999999</v>
      </c>
      <c r="E13" s="80">
        <v>1852.4025127500001</v>
      </c>
      <c r="F13" s="80">
        <v>1876.8370095599998</v>
      </c>
      <c r="G13" s="80">
        <v>1831.91517486</v>
      </c>
      <c r="H13" s="80">
        <v>1737.8415548599999</v>
      </c>
      <c r="I13" s="80">
        <v>1808.4098415000001</v>
      </c>
      <c r="J13" s="80">
        <v>1780.4221975999999</v>
      </c>
      <c r="K13" s="80">
        <v>1749.8446037399999</v>
      </c>
      <c r="L13" s="80">
        <v>1797.2368405299999</v>
      </c>
      <c r="M13" s="80">
        <v>1817.05806435</v>
      </c>
      <c r="N13" s="80">
        <v>1809.5286991500002</v>
      </c>
      <c r="O13" s="80">
        <v>1814.6551080299998</v>
      </c>
      <c r="P13" s="80">
        <v>1821.7119236299998</v>
      </c>
      <c r="Q13" s="80">
        <v>1878.3815152700001</v>
      </c>
      <c r="R13" s="80">
        <v>1868.14891016</v>
      </c>
      <c r="S13" s="80">
        <v>100</v>
      </c>
      <c r="T13" s="17"/>
      <c r="AA13" s="19"/>
      <c r="AB13" s="19"/>
      <c r="AC13" s="19"/>
      <c r="AD13" s="19"/>
      <c r="AE13" s="19"/>
      <c r="AI13" s="14"/>
      <c r="AL13" s="21"/>
      <c r="AM13" s="21"/>
      <c r="AN13" s="21"/>
      <c r="AO13" s="21"/>
      <c r="AP13" s="21"/>
      <c r="AQ13" s="21"/>
      <c r="AR13" s="21"/>
      <c r="AS13" s="21"/>
      <c r="AT13" s="21"/>
      <c r="AU13" s="21"/>
      <c r="AV13" s="21"/>
      <c r="AW13" s="21"/>
      <c r="AX13" s="21"/>
      <c r="AY13" s="21"/>
      <c r="AZ13" s="21"/>
      <c r="BA13" s="21"/>
      <c r="BB13" s="21"/>
    </row>
    <row r="14" spans="1:54" s="24" customFormat="1" ht="22.5" customHeight="1" x14ac:dyDescent="0.25">
      <c r="B14" s="81"/>
      <c r="C14" s="81" t="s">
        <v>4</v>
      </c>
      <c r="D14" s="83">
        <v>998.18263869999998</v>
      </c>
      <c r="E14" s="83">
        <v>997.43586870000013</v>
      </c>
      <c r="F14" s="83">
        <v>993.51862930000004</v>
      </c>
      <c r="G14" s="83">
        <v>941.76805289999993</v>
      </c>
      <c r="H14" s="83">
        <v>894.14566853999997</v>
      </c>
      <c r="I14" s="83">
        <v>925.93560943</v>
      </c>
      <c r="J14" s="83">
        <v>886.63119085000005</v>
      </c>
      <c r="K14" s="83">
        <v>875.18120535999992</v>
      </c>
      <c r="L14" s="83">
        <v>883.84550719999993</v>
      </c>
      <c r="M14" s="83">
        <v>887.83412891</v>
      </c>
      <c r="N14" s="83">
        <v>905.87659704999999</v>
      </c>
      <c r="O14" s="83">
        <v>912.16222579000009</v>
      </c>
      <c r="P14" s="83">
        <v>910.10569859000009</v>
      </c>
      <c r="Q14" s="83">
        <v>929.32142909999993</v>
      </c>
      <c r="R14" s="83">
        <v>923.48768126999994</v>
      </c>
      <c r="S14" s="83">
        <v>49.433301395171256</v>
      </c>
      <c r="AL14" s="25"/>
      <c r="AM14" s="25"/>
      <c r="AN14" s="25"/>
      <c r="AO14" s="25"/>
      <c r="AP14" s="25"/>
      <c r="AQ14" s="25"/>
      <c r="AR14" s="25"/>
      <c r="AS14" s="25"/>
      <c r="AT14" s="25"/>
      <c r="AU14" s="25"/>
      <c r="AV14" s="25"/>
      <c r="AW14" s="25"/>
      <c r="AX14" s="25"/>
      <c r="AY14" s="25"/>
      <c r="AZ14" s="25"/>
      <c r="BA14" s="25"/>
      <c r="BB14" s="25"/>
    </row>
    <row r="15" spans="1:54" s="115" customFormat="1" ht="22.5" customHeight="1" x14ac:dyDescent="0.25">
      <c r="B15" s="121"/>
      <c r="C15" s="81" t="s">
        <v>0</v>
      </c>
      <c r="D15" s="83">
        <v>349.18631331</v>
      </c>
      <c r="E15" s="83">
        <v>336.25196311999997</v>
      </c>
      <c r="F15" s="83">
        <v>354.57923718000006</v>
      </c>
      <c r="G15" s="83">
        <v>361.22091431000001</v>
      </c>
      <c r="H15" s="83">
        <v>343.18965602000003</v>
      </c>
      <c r="I15" s="83">
        <v>358.99782508000004</v>
      </c>
      <c r="J15" s="83">
        <v>364.43678510000001</v>
      </c>
      <c r="K15" s="83">
        <v>351.47578847</v>
      </c>
      <c r="L15" s="83">
        <v>379.52276129000001</v>
      </c>
      <c r="M15" s="83">
        <v>395.18638846000005</v>
      </c>
      <c r="N15" s="83">
        <v>377.80896270000005</v>
      </c>
      <c r="O15" s="83">
        <v>377.18949404</v>
      </c>
      <c r="P15" s="83">
        <v>387.32675069999999</v>
      </c>
      <c r="Q15" s="83">
        <v>414.88761264999999</v>
      </c>
      <c r="R15" s="83">
        <v>419.56832630999997</v>
      </c>
      <c r="S15" s="83">
        <v>22.459040819934721</v>
      </c>
      <c r="AF15" s="24"/>
      <c r="AG15" s="24"/>
      <c r="AH15" s="24"/>
      <c r="AI15" s="24"/>
      <c r="AL15" s="124"/>
      <c r="AM15" s="124"/>
      <c r="AN15" s="124"/>
      <c r="AO15" s="124"/>
      <c r="AP15" s="124"/>
      <c r="AQ15" s="124"/>
      <c r="AR15" s="124"/>
      <c r="AS15" s="124"/>
      <c r="AT15" s="124"/>
      <c r="AU15" s="124"/>
      <c r="AV15" s="124"/>
      <c r="AW15" s="124"/>
      <c r="AX15" s="124"/>
      <c r="AY15" s="124"/>
      <c r="AZ15" s="124"/>
      <c r="BA15" s="124"/>
      <c r="BB15" s="124"/>
    </row>
    <row r="16" spans="1:54" s="24" customFormat="1" ht="22.5" customHeight="1" x14ac:dyDescent="0.25">
      <c r="B16" s="81"/>
      <c r="C16" s="81" t="s">
        <v>5</v>
      </c>
      <c r="D16" s="83">
        <v>45.608245580000002</v>
      </c>
      <c r="E16" s="83">
        <v>47.190031980000001</v>
      </c>
      <c r="F16" s="83">
        <v>44.684526080000005</v>
      </c>
      <c r="G16" s="83">
        <v>44.2387959</v>
      </c>
      <c r="H16" s="83">
        <v>32.953565560000001</v>
      </c>
      <c r="I16" s="83">
        <v>39.897266690000002</v>
      </c>
      <c r="J16" s="83">
        <v>39.723911409999999</v>
      </c>
      <c r="K16" s="83">
        <v>35.397153670000002</v>
      </c>
      <c r="L16" s="83">
        <v>35.426251069999999</v>
      </c>
      <c r="M16" s="83">
        <v>34.003919969999998</v>
      </c>
      <c r="N16" s="83">
        <v>31.635543320000004</v>
      </c>
      <c r="O16" s="83">
        <v>27.099613959999999</v>
      </c>
      <c r="P16" s="83">
        <v>28.195252140000001</v>
      </c>
      <c r="Q16" s="83">
        <v>27.000120970000001</v>
      </c>
      <c r="R16" s="83">
        <v>26.838195520000003</v>
      </c>
      <c r="S16" s="83">
        <v>1.436619713452147</v>
      </c>
      <c r="X16" s="127"/>
      <c r="AF16" s="128"/>
      <c r="AI16" s="115"/>
      <c r="AL16" s="25"/>
      <c r="AM16" s="25"/>
      <c r="AN16" s="25"/>
      <c r="AO16" s="25"/>
      <c r="AP16" s="25"/>
      <c r="AQ16" s="25"/>
      <c r="AR16" s="25"/>
      <c r="AS16" s="25"/>
      <c r="AT16" s="25"/>
      <c r="AU16" s="25"/>
      <c r="AV16" s="25"/>
      <c r="AW16" s="25"/>
      <c r="AX16" s="25"/>
      <c r="AY16" s="25"/>
      <c r="AZ16" s="25"/>
      <c r="BA16" s="25"/>
      <c r="BB16" s="25"/>
    </row>
    <row r="17" spans="1:54" s="24" customFormat="1" ht="22.5" customHeight="1" x14ac:dyDescent="0.25">
      <c r="B17" s="81"/>
      <c r="C17" s="81" t="s">
        <v>9</v>
      </c>
      <c r="D17" s="83">
        <v>381.10779600000006</v>
      </c>
      <c r="E17" s="83">
        <v>382.47760399999999</v>
      </c>
      <c r="F17" s="83">
        <v>392.37302199999993</v>
      </c>
      <c r="G17" s="83">
        <v>391.10022200000003</v>
      </c>
      <c r="H17" s="83">
        <v>375.30099000000001</v>
      </c>
      <c r="I17" s="83">
        <v>388.54197999999997</v>
      </c>
      <c r="J17" s="83">
        <v>390.52677399999999</v>
      </c>
      <c r="K17" s="83">
        <v>385.76546999999999</v>
      </c>
      <c r="L17" s="83">
        <v>388.86293199999994</v>
      </c>
      <c r="M17" s="83">
        <v>390.62214799999998</v>
      </c>
      <c r="N17" s="83">
        <v>387.39258999999998</v>
      </c>
      <c r="O17" s="83">
        <v>390.98627199999999</v>
      </c>
      <c r="P17" s="83">
        <v>388.04197840999996</v>
      </c>
      <c r="Q17" s="83">
        <v>397.54210826000002</v>
      </c>
      <c r="R17" s="83">
        <v>389.68551647999999</v>
      </c>
      <c r="S17" s="83">
        <v>20.859446180156212</v>
      </c>
      <c r="X17" s="127"/>
      <c r="AF17" s="128"/>
      <c r="AG17" s="115"/>
      <c r="AH17" s="115"/>
      <c r="AL17" s="25"/>
      <c r="AM17" s="25"/>
      <c r="AN17" s="25"/>
      <c r="AO17" s="25"/>
      <c r="AP17" s="25"/>
      <c r="AQ17" s="25"/>
      <c r="AR17" s="25"/>
      <c r="AS17" s="25"/>
      <c r="AT17" s="25"/>
      <c r="AU17" s="25"/>
      <c r="AV17" s="25"/>
      <c r="AW17" s="25"/>
      <c r="AX17" s="25"/>
      <c r="AY17" s="25"/>
      <c r="AZ17" s="25"/>
      <c r="BA17" s="25"/>
      <c r="BB17" s="25"/>
    </row>
    <row r="18" spans="1:54" s="24" customFormat="1" ht="22.5" customHeight="1" x14ac:dyDescent="0.25">
      <c r="B18" s="81"/>
      <c r="C18" s="81" t="s">
        <v>10</v>
      </c>
      <c r="D18" s="83">
        <v>6.3506632300000003</v>
      </c>
      <c r="E18" s="83">
        <v>10.24513636</v>
      </c>
      <c r="F18" s="83">
        <v>10.536963300000002</v>
      </c>
      <c r="G18" s="83">
        <v>9.4854500500000007</v>
      </c>
      <c r="H18" s="83">
        <v>9.4131740500000003</v>
      </c>
      <c r="I18" s="83">
        <v>9.4088508600000011</v>
      </c>
      <c r="J18" s="83">
        <v>9.6918881099999989</v>
      </c>
      <c r="K18" s="83">
        <v>9.7155342600000001</v>
      </c>
      <c r="L18" s="83">
        <v>9.1557892800000005</v>
      </c>
      <c r="M18" s="83">
        <v>9.04369698</v>
      </c>
      <c r="N18" s="83">
        <v>8.9353785100000014</v>
      </c>
      <c r="O18" s="83">
        <v>9.7863293999999996</v>
      </c>
      <c r="P18" s="83">
        <v>8.8452446800000004</v>
      </c>
      <c r="Q18" s="83">
        <v>9.4465118099999987</v>
      </c>
      <c r="R18" s="83">
        <v>9.9001899499999997</v>
      </c>
      <c r="S18" s="83">
        <v>0.52994650994668757</v>
      </c>
      <c r="AF18" s="128"/>
      <c r="AL18" s="25"/>
      <c r="AM18" s="25"/>
      <c r="AN18" s="25"/>
      <c r="AO18" s="25"/>
      <c r="AP18" s="25"/>
      <c r="AQ18" s="25"/>
      <c r="AR18" s="25"/>
      <c r="AS18" s="25"/>
      <c r="AT18" s="25"/>
      <c r="AU18" s="25"/>
      <c r="AV18" s="25"/>
      <c r="AW18" s="25"/>
      <c r="AX18" s="25"/>
      <c r="AY18" s="25"/>
      <c r="AZ18" s="25"/>
      <c r="BA18" s="25"/>
      <c r="BB18" s="25"/>
    </row>
    <row r="19" spans="1:54" s="24" customFormat="1" ht="27" customHeight="1" x14ac:dyDescent="0.25">
      <c r="B19" s="81"/>
      <c r="C19" s="82" t="s">
        <v>7</v>
      </c>
      <c r="D19" s="83">
        <v>74.030876890000002</v>
      </c>
      <c r="E19" s="83">
        <v>78.801908610000012</v>
      </c>
      <c r="F19" s="83">
        <v>81.144631709999999</v>
      </c>
      <c r="G19" s="83">
        <v>84.10173970000001</v>
      </c>
      <c r="H19" s="83">
        <v>82.838500709999991</v>
      </c>
      <c r="I19" s="83">
        <v>85.628309450000017</v>
      </c>
      <c r="J19" s="83">
        <v>89.411648150000005</v>
      </c>
      <c r="K19" s="83">
        <v>92.309451989999999</v>
      </c>
      <c r="L19" s="83">
        <v>100.42359969</v>
      </c>
      <c r="M19" s="83">
        <v>100.36778203999999</v>
      </c>
      <c r="N19" s="83">
        <v>97.879627590000013</v>
      </c>
      <c r="O19" s="83">
        <v>97.431172860000004</v>
      </c>
      <c r="P19" s="83">
        <v>99.196999110000007</v>
      </c>
      <c r="Q19" s="83">
        <v>100.18373247000001</v>
      </c>
      <c r="R19" s="83">
        <v>98.669000629999999</v>
      </c>
      <c r="S19" s="83">
        <v>5.281645381338973</v>
      </c>
      <c r="AL19" s="25"/>
      <c r="AM19" s="25"/>
      <c r="AN19" s="25"/>
      <c r="AO19" s="25"/>
      <c r="AP19" s="25"/>
      <c r="AQ19" s="25"/>
      <c r="AR19" s="25"/>
      <c r="AS19" s="25"/>
      <c r="AT19" s="25"/>
      <c r="AU19" s="25"/>
      <c r="AV19" s="25"/>
      <c r="AW19" s="25"/>
      <c r="AX19" s="25"/>
      <c r="AY19" s="25"/>
      <c r="AZ19" s="25"/>
      <c r="BA19" s="25"/>
      <c r="BB19" s="25"/>
    </row>
    <row r="20" spans="1:54" s="18" customFormat="1" ht="36" customHeight="1" x14ac:dyDescent="0.25">
      <c r="A20" s="17"/>
      <c r="B20" s="191" t="s">
        <v>258</v>
      </c>
      <c r="C20" s="191"/>
      <c r="D20" s="80">
        <v>444.25088800000003</v>
      </c>
      <c r="E20" s="80">
        <v>444.595662</v>
      </c>
      <c r="F20" s="80">
        <v>450.92947600000002</v>
      </c>
      <c r="G20" s="80">
        <v>453.13683800000001</v>
      </c>
      <c r="H20" s="80">
        <v>435.64237400000002</v>
      </c>
      <c r="I20" s="80">
        <v>452.18318399999998</v>
      </c>
      <c r="J20" s="80">
        <v>454.56306199999995</v>
      </c>
      <c r="K20" s="80">
        <v>449.88990799999999</v>
      </c>
      <c r="L20" s="80">
        <v>452.57001200000002</v>
      </c>
      <c r="M20" s="80">
        <v>456.03159799999997</v>
      </c>
      <c r="N20" s="80">
        <v>455.3227</v>
      </c>
      <c r="O20" s="80">
        <v>456.59317800000002</v>
      </c>
      <c r="P20" s="80">
        <v>452.95254671000004</v>
      </c>
      <c r="Q20" s="80">
        <v>466.22514475999998</v>
      </c>
      <c r="R20" s="80">
        <v>462.71266687000002</v>
      </c>
      <c r="S20" s="80">
        <v>100</v>
      </c>
      <c r="T20" s="17"/>
      <c r="Y20" s="26"/>
      <c r="AA20" s="19"/>
      <c r="AB20" s="19"/>
      <c r="AC20" s="19"/>
      <c r="AD20" s="19"/>
      <c r="AE20" s="19"/>
      <c r="AI20" s="14"/>
      <c r="AL20" s="21"/>
      <c r="AM20" s="21"/>
      <c r="AN20" s="21"/>
      <c r="AO20" s="21"/>
      <c r="AP20" s="21"/>
      <c r="AQ20" s="21"/>
      <c r="AR20" s="21"/>
      <c r="AS20" s="21"/>
      <c r="AT20" s="21"/>
      <c r="AU20" s="21"/>
      <c r="AV20" s="21"/>
      <c r="AW20" s="21"/>
      <c r="AX20" s="21"/>
      <c r="AY20" s="21"/>
      <c r="AZ20" s="21"/>
      <c r="BA20" s="21"/>
      <c r="BB20" s="21"/>
    </row>
    <row r="21" spans="1:54" s="24" customFormat="1" ht="22.5" customHeight="1" x14ac:dyDescent="0.25">
      <c r="B21" s="81"/>
      <c r="C21" s="81" t="s">
        <v>4</v>
      </c>
      <c r="D21" s="83">
        <v>19.385259999999999</v>
      </c>
      <c r="E21" s="83">
        <v>12.568985999999999</v>
      </c>
      <c r="F21" s="83">
        <v>12.432676000000001</v>
      </c>
      <c r="G21" s="83">
        <v>10.232623999999999</v>
      </c>
      <c r="H21" s="83">
        <v>9.3097579999999986</v>
      </c>
      <c r="I21" s="83">
        <v>8.6869460000000007</v>
      </c>
      <c r="J21" s="83">
        <v>8.2467120000000005</v>
      </c>
      <c r="K21" s="83">
        <v>8.3022679999999998</v>
      </c>
      <c r="L21" s="83">
        <v>7.9726300000000005</v>
      </c>
      <c r="M21" s="83">
        <v>6.9359000000000002</v>
      </c>
      <c r="N21" s="83">
        <v>6.7380139999999997</v>
      </c>
      <c r="O21" s="83">
        <v>6.5983499999999999</v>
      </c>
      <c r="P21" s="83">
        <v>6.7256791099999997</v>
      </c>
      <c r="Q21" s="83">
        <v>6.9257606200000001</v>
      </c>
      <c r="R21" s="83">
        <v>6.2588011100000003</v>
      </c>
      <c r="S21" s="83">
        <v>1.3526323263068183</v>
      </c>
      <c r="AL21" s="25"/>
      <c r="AM21" s="25"/>
      <c r="AN21" s="25"/>
      <c r="AO21" s="25"/>
      <c r="AP21" s="25"/>
      <c r="AQ21" s="25"/>
      <c r="AR21" s="25"/>
      <c r="AS21" s="25"/>
      <c r="AT21" s="25"/>
      <c r="AU21" s="25"/>
      <c r="AV21" s="25"/>
      <c r="AW21" s="25"/>
      <c r="AX21" s="25"/>
      <c r="AY21" s="25"/>
      <c r="AZ21" s="25"/>
      <c r="BA21" s="25"/>
      <c r="BB21" s="25"/>
    </row>
    <row r="22" spans="1:54" s="115" customFormat="1" ht="22.5" customHeight="1" x14ac:dyDescent="0.25">
      <c r="B22" s="121"/>
      <c r="C22" s="81" t="s">
        <v>0</v>
      </c>
      <c r="D22" s="83">
        <v>79.385739999999998</v>
      </c>
      <c r="E22" s="83">
        <v>86.579983999999996</v>
      </c>
      <c r="F22" s="83">
        <v>93.647378000000003</v>
      </c>
      <c r="G22" s="83">
        <v>93.985444000000015</v>
      </c>
      <c r="H22" s="83">
        <v>98.097104000000002</v>
      </c>
      <c r="I22" s="83">
        <v>104.607218</v>
      </c>
      <c r="J22" s="83">
        <v>109.03716399999999</v>
      </c>
      <c r="K22" s="83">
        <v>128.25876600000001</v>
      </c>
      <c r="L22" s="83">
        <v>118.92552999999999</v>
      </c>
      <c r="M22" s="83">
        <v>119.626</v>
      </c>
      <c r="N22" s="83">
        <v>139.828776</v>
      </c>
      <c r="O22" s="83">
        <v>143.774542</v>
      </c>
      <c r="P22" s="83">
        <v>136.33424245</v>
      </c>
      <c r="Q22" s="83">
        <v>153.22108891000002</v>
      </c>
      <c r="R22" s="83">
        <v>164.68702590000001</v>
      </c>
      <c r="S22" s="83">
        <v>35.591639842932835</v>
      </c>
      <c r="AL22" s="124"/>
      <c r="AM22" s="124"/>
      <c r="AN22" s="124"/>
      <c r="AO22" s="124"/>
      <c r="AP22" s="124"/>
      <c r="AQ22" s="124"/>
      <c r="AR22" s="124"/>
      <c r="AS22" s="124"/>
      <c r="AT22" s="124"/>
      <c r="AU22" s="124"/>
      <c r="AV22" s="124"/>
      <c r="AW22" s="124"/>
      <c r="AX22" s="124"/>
      <c r="AY22" s="124"/>
      <c r="AZ22" s="124"/>
      <c r="BA22" s="124"/>
      <c r="BB22" s="124"/>
    </row>
    <row r="23" spans="1:54" s="24" customFormat="1" ht="22.5" customHeight="1" x14ac:dyDescent="0.25">
      <c r="B23" s="81"/>
      <c r="C23" s="81" t="s">
        <v>5</v>
      </c>
      <c r="D23" s="83">
        <v>196.706424</v>
      </c>
      <c r="E23" s="83">
        <v>193.73822000000001</v>
      </c>
      <c r="F23" s="83">
        <v>193.61446599999999</v>
      </c>
      <c r="G23" s="83">
        <v>193.311058</v>
      </c>
      <c r="H23" s="83">
        <v>172.06604799999999</v>
      </c>
      <c r="I23" s="83">
        <v>181.11746199999999</v>
      </c>
      <c r="J23" s="83">
        <v>170.65298199999998</v>
      </c>
      <c r="K23" s="83">
        <v>149.81131199999999</v>
      </c>
      <c r="L23" s="83">
        <v>155.62198800000002</v>
      </c>
      <c r="M23" s="83">
        <v>155.865712</v>
      </c>
      <c r="N23" s="83">
        <v>135.01836599999999</v>
      </c>
      <c r="O23" s="83">
        <v>124.76510199999998</v>
      </c>
      <c r="P23" s="83">
        <v>121.45954786999999</v>
      </c>
      <c r="Q23" s="83">
        <v>115.08273861000001</v>
      </c>
      <c r="R23" s="83">
        <v>99.301210490000003</v>
      </c>
      <c r="S23" s="83">
        <v>21.460663949772279</v>
      </c>
      <c r="AL23" s="25"/>
      <c r="AM23" s="25"/>
      <c r="AN23" s="25"/>
      <c r="AO23" s="25"/>
      <c r="AP23" s="25"/>
      <c r="AQ23" s="25"/>
      <c r="AR23" s="25"/>
      <c r="AS23" s="25"/>
      <c r="AT23" s="25"/>
      <c r="AU23" s="25"/>
      <c r="AV23" s="25"/>
      <c r="AW23" s="25"/>
      <c r="AX23" s="25"/>
      <c r="AY23" s="25"/>
      <c r="AZ23" s="25"/>
      <c r="BA23" s="25"/>
      <c r="BB23" s="25"/>
    </row>
    <row r="24" spans="1:54" s="24" customFormat="1" ht="22.5" customHeight="1" x14ac:dyDescent="0.25">
      <c r="B24" s="81"/>
      <c r="C24" s="81" t="s">
        <v>1</v>
      </c>
      <c r="D24" s="83">
        <v>78.56710600000001</v>
      </c>
      <c r="E24" s="83">
        <v>79.552149999999997</v>
      </c>
      <c r="F24" s="83">
        <v>80.886182000000005</v>
      </c>
      <c r="G24" s="83">
        <v>81.152007999999995</v>
      </c>
      <c r="H24" s="83">
        <v>80.048972000000006</v>
      </c>
      <c r="I24" s="83">
        <v>80.450248000000002</v>
      </c>
      <c r="J24" s="83">
        <v>79.557137999999995</v>
      </c>
      <c r="K24" s="83">
        <v>77.809445999999994</v>
      </c>
      <c r="L24" s="83">
        <v>80.602897999999996</v>
      </c>
      <c r="M24" s="83">
        <v>81.488526000000007</v>
      </c>
      <c r="N24" s="83">
        <v>81.155963999999997</v>
      </c>
      <c r="O24" s="83">
        <v>81.840007999999997</v>
      </c>
      <c r="P24" s="83">
        <v>81.773647389999994</v>
      </c>
      <c r="Q24" s="83">
        <v>82.253981010000004</v>
      </c>
      <c r="R24" s="83">
        <v>82.27497369999999</v>
      </c>
      <c r="S24" s="83">
        <v>17.781007435250373</v>
      </c>
      <c r="AL24" s="25"/>
      <c r="AM24" s="25"/>
      <c r="AN24" s="25"/>
      <c r="AO24" s="25"/>
      <c r="AP24" s="25"/>
      <c r="AQ24" s="25"/>
      <c r="AR24" s="25"/>
      <c r="AS24" s="25"/>
      <c r="AT24" s="25"/>
      <c r="AU24" s="25"/>
      <c r="AV24" s="25"/>
      <c r="AW24" s="25"/>
      <c r="AX24" s="25"/>
      <c r="AY24" s="25"/>
      <c r="AZ24" s="25"/>
      <c r="BA24" s="25"/>
      <c r="BB24" s="25"/>
    </row>
    <row r="25" spans="1:54" s="24" customFormat="1" ht="22.5" customHeight="1" x14ac:dyDescent="0.25">
      <c r="B25" s="81"/>
      <c r="C25" s="81" t="s">
        <v>6</v>
      </c>
      <c r="D25" s="83">
        <v>59.139276000000002</v>
      </c>
      <c r="E25" s="83">
        <v>60.294427999999996</v>
      </c>
      <c r="F25" s="83">
        <v>57.669879999999999</v>
      </c>
      <c r="G25" s="83">
        <v>60.092499999999994</v>
      </c>
      <c r="H25" s="83">
        <v>59.67454</v>
      </c>
      <c r="I25" s="83">
        <v>58.043550000000003</v>
      </c>
      <c r="J25" s="83">
        <v>65.067943999999997</v>
      </c>
      <c r="K25" s="83">
        <v>61.103859999999997</v>
      </c>
      <c r="L25" s="83">
        <v>61.057936000000005</v>
      </c>
      <c r="M25" s="83">
        <v>60.457484000000001</v>
      </c>
      <c r="N25" s="83">
        <v>58.844382000000003</v>
      </c>
      <c r="O25" s="83">
        <v>61.061547999999995</v>
      </c>
      <c r="P25" s="83">
        <v>64.477866519999992</v>
      </c>
      <c r="Q25" s="83">
        <v>62.943821909999997</v>
      </c>
      <c r="R25" s="83">
        <v>60.10046706</v>
      </c>
      <c r="S25" s="83">
        <v>12.988723102513495</v>
      </c>
      <c r="AL25" s="25"/>
      <c r="AM25" s="25"/>
      <c r="AN25" s="25"/>
      <c r="AO25" s="25"/>
      <c r="AP25" s="25"/>
      <c r="AQ25" s="25"/>
      <c r="AR25" s="25"/>
      <c r="AS25" s="25"/>
      <c r="AT25" s="25"/>
      <c r="AU25" s="25"/>
      <c r="AV25" s="25"/>
      <c r="AW25" s="25"/>
      <c r="AX25" s="25"/>
      <c r="AY25" s="25"/>
      <c r="AZ25" s="25"/>
      <c r="BA25" s="25"/>
      <c r="BB25" s="25"/>
    </row>
    <row r="26" spans="1:54" s="24" customFormat="1" ht="22.5" customHeight="1" x14ac:dyDescent="0.25">
      <c r="B26" s="81"/>
      <c r="C26" s="81" t="s">
        <v>7</v>
      </c>
      <c r="D26" s="83">
        <v>7.165692</v>
      </c>
      <c r="E26" s="83">
        <v>7.1311200000000001</v>
      </c>
      <c r="F26" s="83">
        <v>7.0929359999999999</v>
      </c>
      <c r="G26" s="83">
        <v>6.9129380000000005</v>
      </c>
      <c r="H26" s="83">
        <v>6.9426940000000004</v>
      </c>
      <c r="I26" s="83">
        <v>7.210928</v>
      </c>
      <c r="J26" s="83">
        <v>7.3370040000000003</v>
      </c>
      <c r="K26" s="83">
        <v>7.5006620000000002</v>
      </c>
      <c r="L26" s="83">
        <v>7.6916679999999999</v>
      </c>
      <c r="M26" s="83">
        <v>8.2413799999999995</v>
      </c>
      <c r="N26" s="83">
        <v>8.1365460000000009</v>
      </c>
      <c r="O26" s="83">
        <v>8.0374739999999996</v>
      </c>
      <c r="P26" s="83">
        <v>7.570742619999999</v>
      </c>
      <c r="Q26" s="83">
        <v>7.5604414699999998</v>
      </c>
      <c r="R26" s="83">
        <v>7.1514604000000004</v>
      </c>
      <c r="S26" s="83">
        <v>1.5455510324313677</v>
      </c>
      <c r="AL26" s="25"/>
      <c r="AM26" s="25"/>
      <c r="AN26" s="25"/>
      <c r="AO26" s="25"/>
      <c r="AP26" s="25"/>
      <c r="AQ26" s="25"/>
      <c r="AR26" s="25"/>
      <c r="AS26" s="25"/>
      <c r="AT26" s="25"/>
      <c r="AU26" s="25"/>
      <c r="AV26" s="25"/>
      <c r="AW26" s="25"/>
      <c r="AX26" s="25"/>
      <c r="AY26" s="25"/>
      <c r="AZ26" s="25"/>
      <c r="BA26" s="25"/>
      <c r="BB26" s="25"/>
    </row>
    <row r="27" spans="1:54" s="24" customFormat="1" ht="22.5" customHeight="1" x14ac:dyDescent="0.25">
      <c r="B27" s="81"/>
      <c r="C27" s="81" t="s">
        <v>8</v>
      </c>
      <c r="D27" s="83">
        <v>1.6741619999999999</v>
      </c>
      <c r="E27" s="83">
        <v>2.5118879999999999</v>
      </c>
      <c r="F27" s="83">
        <v>3.2569919999999999</v>
      </c>
      <c r="G27" s="83">
        <v>5.1387579999999993</v>
      </c>
      <c r="H27" s="83">
        <v>7.0058180000000005</v>
      </c>
      <c r="I27" s="83">
        <v>9.0395459999999996</v>
      </c>
      <c r="J27" s="83">
        <v>11.411254</v>
      </c>
      <c r="K27" s="83">
        <v>13.49512</v>
      </c>
      <c r="L27" s="83">
        <v>16.500046000000001</v>
      </c>
      <c r="M27" s="83">
        <v>18.305616000000001</v>
      </c>
      <c r="N27" s="83">
        <v>19.623738000000003</v>
      </c>
      <c r="O27" s="83">
        <v>23.246832000000001</v>
      </c>
      <c r="P27" s="83">
        <v>25.496067569999997</v>
      </c>
      <c r="Q27" s="83">
        <v>27.576561009999999</v>
      </c>
      <c r="R27" s="83">
        <v>30.15737189</v>
      </c>
      <c r="S27" s="83">
        <v>6.5175159552035273</v>
      </c>
      <c r="AL27" s="25"/>
      <c r="AM27" s="25"/>
      <c r="AN27" s="25"/>
      <c r="AO27" s="25"/>
      <c r="AP27" s="25"/>
      <c r="AQ27" s="25"/>
      <c r="AR27" s="25"/>
      <c r="AS27" s="25"/>
      <c r="AT27" s="25"/>
      <c r="AU27" s="25"/>
      <c r="AV27" s="25"/>
      <c r="AW27" s="25"/>
      <c r="AX27" s="25"/>
      <c r="AY27" s="25"/>
      <c r="AZ27" s="25"/>
      <c r="BA27" s="25"/>
      <c r="BB27" s="25"/>
    </row>
    <row r="28" spans="1:54" s="24" customFormat="1" ht="22.5" customHeight="1" x14ac:dyDescent="0.25">
      <c r="B28" s="81"/>
      <c r="C28" s="81" t="s">
        <v>3</v>
      </c>
      <c r="D28" s="83">
        <v>9.8555999999999991E-2</v>
      </c>
      <c r="E28" s="83">
        <v>0.113348</v>
      </c>
      <c r="F28" s="83">
        <v>0.14697399999999999</v>
      </c>
      <c r="G28" s="83">
        <v>0.184556</v>
      </c>
      <c r="H28" s="83">
        <v>0.22798599999999997</v>
      </c>
      <c r="I28" s="83">
        <v>0.36360799999999999</v>
      </c>
      <c r="J28" s="83">
        <v>0.58720800000000006</v>
      </c>
      <c r="K28" s="83">
        <v>0.95416999999999996</v>
      </c>
      <c r="L28" s="83">
        <v>1.5030219999999999</v>
      </c>
      <c r="M28" s="83">
        <v>2.41703</v>
      </c>
      <c r="N28" s="83">
        <v>3.3341340000000002</v>
      </c>
      <c r="O28" s="83">
        <v>4.6494179999999998</v>
      </c>
      <c r="P28" s="83">
        <v>6.5048352300000003</v>
      </c>
      <c r="Q28" s="83">
        <v>8.0339300299999987</v>
      </c>
      <c r="R28" s="83">
        <v>10.155663740000001</v>
      </c>
      <c r="S28" s="83">
        <v>2.1948099689376459</v>
      </c>
      <c r="AL28" s="25"/>
      <c r="AM28" s="25"/>
      <c r="AN28" s="25"/>
      <c r="AO28" s="25"/>
      <c r="AP28" s="25"/>
      <c r="AQ28" s="25"/>
      <c r="AR28" s="25"/>
      <c r="AS28" s="25"/>
      <c r="AT28" s="25"/>
      <c r="AU28" s="25"/>
      <c r="AV28" s="25"/>
      <c r="AW28" s="25"/>
      <c r="AX28" s="25"/>
      <c r="AY28" s="25"/>
      <c r="AZ28" s="25"/>
      <c r="BA28" s="25"/>
      <c r="BB28" s="25"/>
    </row>
    <row r="29" spans="1:54" s="24" customFormat="1" ht="27" customHeight="1" x14ac:dyDescent="0.25">
      <c r="B29" s="81"/>
      <c r="C29" s="82" t="s">
        <v>18</v>
      </c>
      <c r="D29" s="83">
        <v>2.1286720000000514</v>
      </c>
      <c r="E29" s="83">
        <v>2.1055380000000241</v>
      </c>
      <c r="F29" s="83">
        <v>2.1819919999999797</v>
      </c>
      <c r="G29" s="83">
        <v>2.1269520000000171</v>
      </c>
      <c r="H29" s="83">
        <v>2.2694540000000529</v>
      </c>
      <c r="I29" s="83">
        <v>2.6636780000000044</v>
      </c>
      <c r="J29" s="83">
        <v>2.6656560000000127</v>
      </c>
      <c r="K29" s="83">
        <v>2.6543040000000815</v>
      </c>
      <c r="L29" s="83">
        <v>2.6942940000000704</v>
      </c>
      <c r="M29" s="83">
        <v>2.6939499999999157</v>
      </c>
      <c r="N29" s="83">
        <v>2.6427800000000161</v>
      </c>
      <c r="O29" s="83">
        <v>2.6199040000000196</v>
      </c>
      <c r="P29" s="83">
        <v>2.6099179500001242</v>
      </c>
      <c r="Q29" s="83">
        <v>2.6268211899999301</v>
      </c>
      <c r="R29" s="83">
        <v>2.6256925800000204</v>
      </c>
      <c r="S29" s="83">
        <v>0.56745638665165687</v>
      </c>
      <c r="AL29" s="25"/>
      <c r="AM29" s="25"/>
      <c r="AN29" s="25"/>
      <c r="AO29" s="25"/>
      <c r="AP29" s="25"/>
      <c r="AQ29" s="25"/>
      <c r="AR29" s="25"/>
      <c r="AS29" s="25"/>
      <c r="AT29" s="25"/>
      <c r="AU29" s="25"/>
      <c r="AV29" s="25"/>
      <c r="AW29" s="25"/>
      <c r="AX29" s="25"/>
      <c r="AY29" s="25"/>
      <c r="AZ29" s="25"/>
      <c r="BA29" s="25"/>
      <c r="BB29" s="25"/>
    </row>
    <row r="30" spans="1:54" s="18" customFormat="1" ht="36" customHeight="1" x14ac:dyDescent="0.25">
      <c r="A30" s="17"/>
      <c r="B30" s="191" t="s">
        <v>259</v>
      </c>
      <c r="C30" s="191"/>
      <c r="D30" s="80">
        <v>1854.4665336999999</v>
      </c>
      <c r="E30" s="80">
        <v>1852.4025127500001</v>
      </c>
      <c r="F30" s="80">
        <v>1876.8370095599998</v>
      </c>
      <c r="G30" s="80">
        <v>1831.91517486</v>
      </c>
      <c r="H30" s="80">
        <v>1737.8415548599999</v>
      </c>
      <c r="I30" s="80">
        <v>1808.4098415000001</v>
      </c>
      <c r="J30" s="80">
        <v>1780.4221975999999</v>
      </c>
      <c r="K30" s="80">
        <v>1749.8446037399999</v>
      </c>
      <c r="L30" s="80">
        <v>1797.2368405299999</v>
      </c>
      <c r="M30" s="80">
        <v>1817.05806435</v>
      </c>
      <c r="N30" s="80">
        <v>1809.5286991500002</v>
      </c>
      <c r="O30" s="80">
        <v>1814.6551080299998</v>
      </c>
      <c r="P30" s="80">
        <v>1821.7119236299998</v>
      </c>
      <c r="Q30" s="80">
        <v>1878.3815152700001</v>
      </c>
      <c r="R30" s="80">
        <v>1868.14891016</v>
      </c>
      <c r="S30" s="80">
        <v>100</v>
      </c>
      <c r="T30" s="17"/>
      <c r="Y30" s="26"/>
      <c r="AA30" s="19"/>
      <c r="AB30" s="19"/>
      <c r="AC30" s="19"/>
      <c r="AD30" s="19"/>
      <c r="AE30" s="19"/>
      <c r="AI30" s="14"/>
      <c r="AL30" s="21"/>
      <c r="AM30" s="21"/>
      <c r="AN30" s="21"/>
      <c r="AO30" s="21"/>
      <c r="AP30" s="21"/>
      <c r="AQ30" s="21"/>
      <c r="AR30" s="21"/>
      <c r="AS30" s="21"/>
      <c r="AT30" s="21"/>
      <c r="AU30" s="21"/>
      <c r="AV30" s="21"/>
      <c r="AW30" s="21"/>
      <c r="AX30" s="21"/>
      <c r="AY30" s="21"/>
      <c r="AZ30" s="21"/>
      <c r="BA30" s="21"/>
      <c r="BB30" s="21"/>
    </row>
    <row r="31" spans="1:54" s="115" customFormat="1" ht="22.5" customHeight="1" x14ac:dyDescent="0.25">
      <c r="A31" s="120"/>
      <c r="B31" s="121"/>
      <c r="C31" s="81" t="s">
        <v>11</v>
      </c>
      <c r="D31" s="83">
        <v>363.87891453000003</v>
      </c>
      <c r="E31" s="83">
        <v>376.59681303000002</v>
      </c>
      <c r="F31" s="83">
        <v>372.79747582999994</v>
      </c>
      <c r="G31" s="83">
        <v>365.43070463999999</v>
      </c>
      <c r="H31" s="83">
        <v>321.56616568999999</v>
      </c>
      <c r="I31" s="83">
        <v>350.57251647999999</v>
      </c>
      <c r="J31" s="83">
        <v>350.38932105999999</v>
      </c>
      <c r="K31" s="83">
        <v>353.06064140000001</v>
      </c>
      <c r="L31" s="83">
        <v>352.78721238999998</v>
      </c>
      <c r="M31" s="83">
        <v>349.79207298999995</v>
      </c>
      <c r="N31" s="83">
        <v>349.26823846000002</v>
      </c>
      <c r="O31" s="83">
        <v>350.27210725999998</v>
      </c>
      <c r="P31" s="83">
        <v>351.33286934999995</v>
      </c>
      <c r="Q31" s="83">
        <v>355.11868598999996</v>
      </c>
      <c r="R31" s="83">
        <v>350.33201355</v>
      </c>
      <c r="S31" s="83">
        <v>18.752895534435492</v>
      </c>
      <c r="AL31" s="124"/>
      <c r="AM31" s="124"/>
      <c r="AN31" s="124"/>
      <c r="AO31" s="124"/>
      <c r="AP31" s="124"/>
      <c r="AQ31" s="124"/>
      <c r="AR31" s="124"/>
      <c r="AS31" s="124"/>
      <c r="AT31" s="124"/>
      <c r="AU31" s="124"/>
      <c r="AV31" s="124"/>
      <c r="AW31" s="124"/>
      <c r="AX31" s="124"/>
      <c r="AY31" s="124"/>
      <c r="AZ31" s="124"/>
      <c r="BA31" s="124"/>
      <c r="BB31" s="124"/>
    </row>
    <row r="32" spans="1:54" s="24" customFormat="1" ht="22.5" customHeight="1" x14ac:dyDescent="0.25">
      <c r="B32" s="81"/>
      <c r="C32" s="81" t="s">
        <v>20</v>
      </c>
      <c r="D32" s="83">
        <v>711.83420787</v>
      </c>
      <c r="E32" s="83">
        <v>716.99259589000008</v>
      </c>
      <c r="F32" s="83">
        <v>724.67447964999997</v>
      </c>
      <c r="G32" s="83">
        <v>698.12304485999994</v>
      </c>
      <c r="H32" s="83">
        <v>671.29167001999997</v>
      </c>
      <c r="I32" s="83">
        <v>693.31266553000012</v>
      </c>
      <c r="J32" s="83">
        <v>677.36106644000006</v>
      </c>
      <c r="K32" s="83">
        <v>671.16945936000002</v>
      </c>
      <c r="L32" s="83">
        <v>689.86627664000002</v>
      </c>
      <c r="M32" s="83">
        <v>689.74908988000004</v>
      </c>
      <c r="N32" s="83">
        <v>711.05266693999999</v>
      </c>
      <c r="O32" s="83">
        <v>720.19125018</v>
      </c>
      <c r="P32" s="83">
        <v>722.44227667000007</v>
      </c>
      <c r="Q32" s="83">
        <v>732.32109016000004</v>
      </c>
      <c r="R32" s="83">
        <v>728.78171462</v>
      </c>
      <c r="S32" s="83">
        <v>39.010900611642491</v>
      </c>
      <c r="AL32" s="25"/>
      <c r="AM32" s="25"/>
      <c r="AN32" s="25"/>
      <c r="AO32" s="25"/>
      <c r="AP32" s="25"/>
      <c r="AQ32" s="25"/>
      <c r="AR32" s="25"/>
      <c r="AS32" s="25"/>
      <c r="AT32" s="25"/>
      <c r="AU32" s="25"/>
      <c r="AV32" s="25"/>
      <c r="AW32" s="25"/>
      <c r="AX32" s="25"/>
      <c r="AY32" s="25"/>
      <c r="AZ32" s="25"/>
      <c r="BA32" s="25"/>
      <c r="BB32" s="25"/>
    </row>
    <row r="33" spans="1:54" s="24" customFormat="1" ht="27" customHeight="1" x14ac:dyDescent="0.25">
      <c r="B33" s="81"/>
      <c r="C33" s="82" t="s">
        <v>12</v>
      </c>
      <c r="D33" s="83">
        <v>566.67082534999986</v>
      </c>
      <c r="E33" s="83">
        <v>543.09211730999994</v>
      </c>
      <c r="F33" s="83">
        <v>567.67848802000003</v>
      </c>
      <c r="G33" s="83">
        <v>572.20439293000004</v>
      </c>
      <c r="H33" s="83">
        <v>561.96334271000012</v>
      </c>
      <c r="I33" s="83">
        <v>571.65558065999994</v>
      </c>
      <c r="J33" s="83">
        <v>564.70645580999997</v>
      </c>
      <c r="K33" s="83">
        <v>530.98377944000003</v>
      </c>
      <c r="L33" s="83">
        <v>567.62948511000013</v>
      </c>
      <c r="M33" s="83">
        <v>581.07009565999999</v>
      </c>
      <c r="N33" s="83">
        <v>558.49629924999999</v>
      </c>
      <c r="O33" s="83">
        <v>550.87635009999997</v>
      </c>
      <c r="P33" s="83">
        <v>548.71048884000004</v>
      </c>
      <c r="Q33" s="83">
        <v>584.96429417999991</v>
      </c>
      <c r="R33" s="83">
        <v>583.72300105000011</v>
      </c>
      <c r="S33" s="83">
        <v>31.246063837598815</v>
      </c>
      <c r="AL33" s="25"/>
      <c r="AM33" s="25"/>
      <c r="AN33" s="25"/>
      <c r="AO33" s="25"/>
      <c r="AP33" s="25"/>
      <c r="AQ33" s="25"/>
      <c r="AR33" s="25"/>
      <c r="AS33" s="25"/>
      <c r="AT33" s="25"/>
      <c r="AU33" s="25"/>
      <c r="AV33" s="25"/>
      <c r="AW33" s="25"/>
      <c r="AX33" s="25"/>
      <c r="AY33" s="25"/>
      <c r="AZ33" s="25"/>
      <c r="BA33" s="25"/>
      <c r="BB33" s="25"/>
    </row>
    <row r="34" spans="1:54" s="18" customFormat="1" ht="36" customHeight="1" x14ac:dyDescent="0.2">
      <c r="A34" s="17"/>
      <c r="B34" s="191" t="s">
        <v>260</v>
      </c>
      <c r="C34" s="191"/>
      <c r="D34" s="80">
        <v>998.18263869999998</v>
      </c>
      <c r="E34" s="80">
        <v>997.43586870000013</v>
      </c>
      <c r="F34" s="80">
        <v>993.51862930000004</v>
      </c>
      <c r="G34" s="80">
        <v>941.76805289999993</v>
      </c>
      <c r="H34" s="80">
        <v>894.14566853999997</v>
      </c>
      <c r="I34" s="80">
        <v>925.93560943</v>
      </c>
      <c r="J34" s="80">
        <v>886.63119085000005</v>
      </c>
      <c r="K34" s="80">
        <v>875.18120535999992</v>
      </c>
      <c r="L34" s="80">
        <v>883.84550719999993</v>
      </c>
      <c r="M34" s="80">
        <v>887.83412891</v>
      </c>
      <c r="N34" s="80">
        <v>905.87659704999999</v>
      </c>
      <c r="O34" s="80">
        <v>912.16222579000009</v>
      </c>
      <c r="P34" s="80">
        <v>910.10569859000009</v>
      </c>
      <c r="Q34" s="80">
        <v>929.32142909999993</v>
      </c>
      <c r="R34" s="80">
        <v>923.48768126999994</v>
      </c>
      <c r="S34" s="80">
        <v>100</v>
      </c>
      <c r="T34" s="17"/>
      <c r="Z34" s="20"/>
      <c r="AA34" s="19"/>
      <c r="AB34" s="19"/>
      <c r="AC34" s="19"/>
      <c r="AD34" s="19"/>
      <c r="AE34" s="19"/>
      <c r="AI34" s="14"/>
      <c r="AL34" s="21"/>
      <c r="AM34" s="21"/>
      <c r="AN34" s="21"/>
      <c r="AO34" s="21"/>
      <c r="AP34" s="21"/>
      <c r="AQ34" s="21"/>
      <c r="AR34" s="21"/>
      <c r="AS34" s="21"/>
      <c r="AT34" s="21"/>
      <c r="AU34" s="21"/>
      <c r="AV34" s="21"/>
      <c r="AW34" s="21"/>
      <c r="AX34" s="21"/>
      <c r="AY34" s="21"/>
      <c r="AZ34" s="21"/>
      <c r="BA34" s="21"/>
      <c r="BB34" s="21"/>
    </row>
    <row r="35" spans="1:54" s="115" customFormat="1" ht="22.5" customHeight="1" x14ac:dyDescent="0.25">
      <c r="B35" s="121"/>
      <c r="C35" s="81" t="s">
        <v>11</v>
      </c>
      <c r="D35" s="83">
        <v>42.757596299999996</v>
      </c>
      <c r="E35" s="83">
        <v>42.738982900000003</v>
      </c>
      <c r="F35" s="83">
        <v>39.999885900000002</v>
      </c>
      <c r="G35" s="83">
        <v>39.379195199999998</v>
      </c>
      <c r="H35" s="83">
        <v>34.461026830000002</v>
      </c>
      <c r="I35" s="83">
        <v>36.913029819999998</v>
      </c>
      <c r="J35" s="83">
        <v>30.581844199999999</v>
      </c>
      <c r="K35" s="83">
        <v>30.370225399999999</v>
      </c>
      <c r="L35" s="83">
        <v>30.187298299999998</v>
      </c>
      <c r="M35" s="83">
        <v>27.351978800000001</v>
      </c>
      <c r="N35" s="83">
        <v>30.183122599999997</v>
      </c>
      <c r="O35" s="83">
        <v>31.775580900000001</v>
      </c>
      <c r="P35" s="83">
        <v>29.513579220000004</v>
      </c>
      <c r="Q35" s="83">
        <v>29.683834679999997</v>
      </c>
      <c r="R35" s="83">
        <v>27.679978909999999</v>
      </c>
      <c r="S35" s="83">
        <v>2.9973306056377389</v>
      </c>
      <c r="AL35" s="124"/>
      <c r="AM35" s="124"/>
      <c r="AN35" s="124"/>
      <c r="AO35" s="124"/>
      <c r="AP35" s="124"/>
      <c r="AQ35" s="124"/>
      <c r="AR35" s="124"/>
      <c r="AS35" s="124"/>
      <c r="AT35" s="124"/>
      <c r="AU35" s="124"/>
      <c r="AV35" s="124"/>
      <c r="AW35" s="124"/>
      <c r="AX35" s="124"/>
      <c r="AY35" s="124"/>
      <c r="AZ35" s="124"/>
      <c r="BA35" s="124"/>
      <c r="BB35" s="124"/>
    </row>
    <row r="36" spans="1:54" s="24" customFormat="1" ht="22.5" customHeight="1" x14ac:dyDescent="0.25">
      <c r="B36" s="81"/>
      <c r="C36" s="81" t="s">
        <v>20</v>
      </c>
      <c r="D36" s="83">
        <v>702.27994980000005</v>
      </c>
      <c r="E36" s="83">
        <v>704.17893549999997</v>
      </c>
      <c r="F36" s="83">
        <v>708.22210300000006</v>
      </c>
      <c r="G36" s="83">
        <v>676.32991109999989</v>
      </c>
      <c r="H36" s="83">
        <v>646.77946810000003</v>
      </c>
      <c r="I36" s="83">
        <v>667.34008259999996</v>
      </c>
      <c r="J36" s="83">
        <v>647.58774660000006</v>
      </c>
      <c r="K36" s="83">
        <v>635.92353309999999</v>
      </c>
      <c r="L36" s="83">
        <v>651.22066529999995</v>
      </c>
      <c r="M36" s="83">
        <v>650.70330089999993</v>
      </c>
      <c r="N36" s="83">
        <v>670.45494050000002</v>
      </c>
      <c r="O36" s="83">
        <v>676.76613440000006</v>
      </c>
      <c r="P36" s="83">
        <v>678.36270645000013</v>
      </c>
      <c r="Q36" s="83">
        <v>688.59380166999995</v>
      </c>
      <c r="R36" s="83">
        <v>685.11424896000005</v>
      </c>
      <c r="S36" s="83">
        <v>74.187697665638197</v>
      </c>
      <c r="AL36" s="25"/>
      <c r="AM36" s="25"/>
      <c r="AN36" s="25"/>
      <c r="AO36" s="25"/>
      <c r="AP36" s="25"/>
      <c r="AQ36" s="25"/>
      <c r="AR36" s="25"/>
      <c r="AS36" s="25"/>
      <c r="AT36" s="25"/>
      <c r="AU36" s="25"/>
      <c r="AV36" s="25"/>
      <c r="AW36" s="25"/>
      <c r="AX36" s="25"/>
      <c r="AY36" s="25"/>
      <c r="AZ36" s="25"/>
      <c r="BA36" s="25"/>
      <c r="BB36" s="25"/>
    </row>
    <row r="37" spans="1:54" s="24" customFormat="1" ht="27" customHeight="1" x14ac:dyDescent="0.25">
      <c r="B37" s="81"/>
      <c r="C37" s="82" t="s">
        <v>12</v>
      </c>
      <c r="D37" s="83">
        <v>60.770750199999995</v>
      </c>
      <c r="E37" s="83">
        <v>53.701207599999989</v>
      </c>
      <c r="F37" s="83">
        <v>53.364943600000004</v>
      </c>
      <c r="G37" s="83">
        <v>49.815450499999997</v>
      </c>
      <c r="H37" s="83">
        <v>50.346430120000001</v>
      </c>
      <c r="I37" s="83">
        <v>49.25540685</v>
      </c>
      <c r="J37" s="83">
        <v>42.846557400000009</v>
      </c>
      <c r="K37" s="83">
        <v>37.434968499999997</v>
      </c>
      <c r="L37" s="83">
        <v>38.706517099999999</v>
      </c>
      <c r="M37" s="83">
        <v>36.616421199999998</v>
      </c>
      <c r="N37" s="83">
        <v>38.899484399999999</v>
      </c>
      <c r="O37" s="83">
        <v>38.048696499999998</v>
      </c>
      <c r="P37" s="83">
        <v>35.961893279999998</v>
      </c>
      <c r="Q37" s="83">
        <v>37.249713309999997</v>
      </c>
      <c r="R37" s="83">
        <v>37.713493929999998</v>
      </c>
      <c r="S37" s="83">
        <v>4.0838112619039597</v>
      </c>
      <c r="AL37" s="25"/>
      <c r="AM37" s="25"/>
      <c r="AN37" s="25"/>
      <c r="AO37" s="25"/>
      <c r="AP37" s="25"/>
      <c r="AQ37" s="25"/>
      <c r="AR37" s="25"/>
      <c r="AS37" s="25"/>
      <c r="AT37" s="25"/>
      <c r="AU37" s="25"/>
      <c r="AV37" s="25"/>
      <c r="AW37" s="25"/>
      <c r="AX37" s="25"/>
      <c r="AY37" s="25"/>
      <c r="AZ37" s="25"/>
      <c r="BA37" s="25"/>
      <c r="BB37" s="25"/>
    </row>
    <row r="38" spans="1:54" s="18" customFormat="1" ht="36" customHeight="1" x14ac:dyDescent="0.25">
      <c r="A38" s="17"/>
      <c r="B38" s="191" t="s">
        <v>261</v>
      </c>
      <c r="C38" s="191"/>
      <c r="D38" s="80">
        <v>349.18631331</v>
      </c>
      <c r="E38" s="80">
        <v>336.25196311999997</v>
      </c>
      <c r="F38" s="80">
        <v>354.57923718000006</v>
      </c>
      <c r="G38" s="80">
        <v>361.22091431000001</v>
      </c>
      <c r="H38" s="80">
        <v>343.18965602000003</v>
      </c>
      <c r="I38" s="80">
        <v>358.99782508000004</v>
      </c>
      <c r="J38" s="80">
        <v>364.43678510000001</v>
      </c>
      <c r="K38" s="80">
        <v>351.47578847</v>
      </c>
      <c r="L38" s="80">
        <v>379.52276129000001</v>
      </c>
      <c r="M38" s="80">
        <v>395.18638846000005</v>
      </c>
      <c r="N38" s="80">
        <v>377.80896270000005</v>
      </c>
      <c r="O38" s="80">
        <v>377.18949404</v>
      </c>
      <c r="P38" s="80">
        <v>387.32675069999999</v>
      </c>
      <c r="Q38" s="80">
        <v>414.88761264999999</v>
      </c>
      <c r="R38" s="80">
        <v>419.56832630999997</v>
      </c>
      <c r="S38" s="80">
        <v>100</v>
      </c>
      <c r="T38" s="17"/>
      <c r="Y38" s="26"/>
      <c r="AA38" s="19"/>
      <c r="AB38" s="19"/>
      <c r="AC38" s="19"/>
      <c r="AD38" s="19"/>
      <c r="AE38" s="19"/>
      <c r="AI38" s="14"/>
      <c r="AL38" s="21"/>
      <c r="AM38" s="21"/>
      <c r="AN38" s="21"/>
      <c r="AO38" s="21"/>
      <c r="AP38" s="21"/>
      <c r="AQ38" s="21"/>
      <c r="AR38" s="21"/>
      <c r="AS38" s="21"/>
      <c r="AT38" s="21"/>
      <c r="AU38" s="21"/>
      <c r="AV38" s="21"/>
      <c r="AW38" s="21"/>
      <c r="AX38" s="21"/>
      <c r="AY38" s="21"/>
      <c r="AZ38" s="21"/>
      <c r="BA38" s="21"/>
      <c r="BB38" s="21"/>
    </row>
    <row r="39" spans="1:54" s="115" customFormat="1" ht="22.5" customHeight="1" x14ac:dyDescent="0.25">
      <c r="B39" s="121"/>
      <c r="C39" s="81" t="s">
        <v>11</v>
      </c>
      <c r="D39" s="83">
        <v>124.41508899</v>
      </c>
      <c r="E39" s="83">
        <v>127.67653191000001</v>
      </c>
      <c r="F39" s="83">
        <v>130.54697131</v>
      </c>
      <c r="G39" s="83">
        <v>129.60730042</v>
      </c>
      <c r="H39" s="83">
        <v>115.33189308999999</v>
      </c>
      <c r="I39" s="83">
        <v>134.18691582</v>
      </c>
      <c r="J39" s="83">
        <v>137.43775274000001</v>
      </c>
      <c r="K39" s="83">
        <v>143.99064816999999</v>
      </c>
      <c r="L39" s="83">
        <v>143.78502893999999</v>
      </c>
      <c r="M39" s="83">
        <v>147.95051955</v>
      </c>
      <c r="N39" s="83">
        <v>147.89239927</v>
      </c>
      <c r="O39" s="83">
        <v>151.96051871999998</v>
      </c>
      <c r="P39" s="83">
        <v>152.49831364000002</v>
      </c>
      <c r="Q39" s="83">
        <v>158.21591855</v>
      </c>
      <c r="R39" s="83">
        <v>159.54112703999999</v>
      </c>
      <c r="S39" s="83">
        <v>38.025064580809733</v>
      </c>
      <c r="AL39" s="124"/>
      <c r="AM39" s="124"/>
      <c r="AN39" s="124"/>
      <c r="AO39" s="124"/>
      <c r="AP39" s="124"/>
      <c r="AQ39" s="124"/>
      <c r="AR39" s="124"/>
      <c r="AS39" s="124"/>
      <c r="AT39" s="124"/>
      <c r="AU39" s="124"/>
      <c r="AV39" s="124"/>
      <c r="AW39" s="124"/>
      <c r="AX39" s="124"/>
      <c r="AY39" s="124"/>
      <c r="AZ39" s="124"/>
      <c r="BA39" s="124"/>
      <c r="BB39" s="124"/>
    </row>
    <row r="40" spans="1:54" s="24" customFormat="1" ht="22.5" customHeight="1" x14ac:dyDescent="0.25">
      <c r="B40" s="81"/>
      <c r="C40" s="81" t="s">
        <v>20</v>
      </c>
      <c r="D40" s="83">
        <v>0.59037207000000003</v>
      </c>
      <c r="E40" s="83">
        <v>0.61089548999999999</v>
      </c>
      <c r="F40" s="83">
        <v>0.63023065</v>
      </c>
      <c r="G40" s="83">
        <v>0.66421896000000002</v>
      </c>
      <c r="H40" s="83">
        <v>0.73634312000000002</v>
      </c>
      <c r="I40" s="83">
        <v>0.71484063000000009</v>
      </c>
      <c r="J40" s="83">
        <v>0.7384273400000001</v>
      </c>
      <c r="K40" s="83">
        <v>0.75187006000000001</v>
      </c>
      <c r="L40" s="83">
        <v>0.74825673999999998</v>
      </c>
      <c r="M40" s="83">
        <v>0.92385068000000004</v>
      </c>
      <c r="N40" s="83">
        <v>1.0214576400000002</v>
      </c>
      <c r="O40" s="83">
        <v>1.09130108</v>
      </c>
      <c r="P40" s="83">
        <v>1.2841121200000001</v>
      </c>
      <c r="Q40" s="83">
        <v>1.4099627899999998</v>
      </c>
      <c r="R40" s="83">
        <v>1.4415213</v>
      </c>
      <c r="S40" s="83">
        <v>0.3435724790471732</v>
      </c>
      <c r="AL40" s="25"/>
      <c r="AM40" s="25"/>
      <c r="AN40" s="25"/>
      <c r="AO40" s="25"/>
      <c r="AP40" s="25"/>
      <c r="AQ40" s="25"/>
      <c r="AR40" s="25"/>
      <c r="AS40" s="25"/>
      <c r="AT40" s="25"/>
      <c r="AU40" s="25"/>
      <c r="AV40" s="25"/>
      <c r="AW40" s="25"/>
      <c r="AX40" s="25"/>
      <c r="AY40" s="25"/>
      <c r="AZ40" s="25"/>
      <c r="BA40" s="25"/>
      <c r="BB40" s="25"/>
    </row>
    <row r="41" spans="1:54" s="24" customFormat="1" ht="27" customHeight="1" x14ac:dyDescent="0.25">
      <c r="B41" s="81"/>
      <c r="C41" s="82" t="s">
        <v>12</v>
      </c>
      <c r="D41" s="83">
        <v>207.02151311</v>
      </c>
      <c r="E41" s="83">
        <v>191.27982513999999</v>
      </c>
      <c r="F41" s="83">
        <v>205.85242706000002</v>
      </c>
      <c r="G41" s="83">
        <v>213.16421080000003</v>
      </c>
      <c r="H41" s="83">
        <v>208.86104273999999</v>
      </c>
      <c r="I41" s="83">
        <v>206.81325100000001</v>
      </c>
      <c r="J41" s="83">
        <v>207.86256130999999</v>
      </c>
      <c r="K41" s="83">
        <v>186.90795161</v>
      </c>
      <c r="L41" s="83">
        <v>215.21127993000002</v>
      </c>
      <c r="M41" s="83">
        <v>226.27722108</v>
      </c>
      <c r="N41" s="83">
        <v>207.60060753000002</v>
      </c>
      <c r="O41" s="83">
        <v>199.54760913000001</v>
      </c>
      <c r="P41" s="83">
        <v>203.80263926999999</v>
      </c>
      <c r="Q41" s="83">
        <v>226.31238202999998</v>
      </c>
      <c r="R41" s="83">
        <v>229.50659828999997</v>
      </c>
      <c r="S41" s="83">
        <v>54.700649190670312</v>
      </c>
      <c r="AL41" s="25"/>
      <c r="AM41" s="25"/>
      <c r="AN41" s="25"/>
      <c r="AO41" s="25"/>
      <c r="AP41" s="25"/>
      <c r="AQ41" s="25"/>
      <c r="AR41" s="25"/>
      <c r="AS41" s="25"/>
      <c r="AT41" s="25"/>
      <c r="AU41" s="25"/>
      <c r="AV41" s="25"/>
      <c r="AW41" s="25"/>
      <c r="AX41" s="25"/>
      <c r="AY41" s="25"/>
      <c r="AZ41" s="25"/>
      <c r="BA41" s="25"/>
      <c r="BB41" s="25"/>
    </row>
    <row r="42" spans="1:54" s="18" customFormat="1" ht="36" customHeight="1" x14ac:dyDescent="0.25">
      <c r="A42" s="17"/>
      <c r="B42" s="191" t="s">
        <v>262</v>
      </c>
      <c r="C42" s="191"/>
      <c r="D42" s="80">
        <v>998.18263869999998</v>
      </c>
      <c r="E42" s="80">
        <v>997.43586870000013</v>
      </c>
      <c r="F42" s="80">
        <v>993.51862930000004</v>
      </c>
      <c r="G42" s="80">
        <v>941.76805289999993</v>
      </c>
      <c r="H42" s="80">
        <v>891.24209180000014</v>
      </c>
      <c r="I42" s="80">
        <v>922.36992929999997</v>
      </c>
      <c r="J42" s="80">
        <v>884.60445290000007</v>
      </c>
      <c r="K42" s="80">
        <v>873.08122939999998</v>
      </c>
      <c r="L42" s="80">
        <v>881.38814069999989</v>
      </c>
      <c r="M42" s="80">
        <v>885.33510409999997</v>
      </c>
      <c r="N42" s="80">
        <v>901.5910695</v>
      </c>
      <c r="O42" s="80">
        <v>909.17600200000004</v>
      </c>
      <c r="P42" s="80">
        <v>905.69237189</v>
      </c>
      <c r="Q42" s="80">
        <v>924.82529646</v>
      </c>
      <c r="R42" s="80">
        <v>919.04033147000007</v>
      </c>
      <c r="S42" s="80">
        <v>100</v>
      </c>
      <c r="T42" s="17"/>
      <c r="AA42" s="19"/>
      <c r="AB42" s="19"/>
      <c r="AC42" s="19"/>
      <c r="AD42" s="19"/>
      <c r="AE42" s="19"/>
      <c r="AI42" s="14"/>
      <c r="AL42" s="21"/>
      <c r="AM42" s="21"/>
      <c r="AN42" s="21"/>
      <c r="AO42" s="21"/>
      <c r="AP42" s="21"/>
      <c r="AQ42" s="21"/>
      <c r="AR42" s="21"/>
      <c r="AS42" s="21"/>
      <c r="AT42" s="21"/>
      <c r="AU42" s="21"/>
      <c r="AV42" s="21"/>
      <c r="AW42" s="21"/>
      <c r="AX42" s="21"/>
      <c r="AY42" s="21"/>
      <c r="AZ42" s="21"/>
      <c r="BA42" s="21"/>
      <c r="BB42" s="21"/>
    </row>
    <row r="43" spans="1:54" s="115" customFormat="1" ht="22.5" customHeight="1" x14ac:dyDescent="0.25">
      <c r="B43" s="121"/>
      <c r="C43" s="81" t="s">
        <v>13</v>
      </c>
      <c r="D43" s="83">
        <v>471.98876999999999</v>
      </c>
      <c r="E43" s="83">
        <v>473.54669000000001</v>
      </c>
      <c r="F43" s="83">
        <v>472.59225000000004</v>
      </c>
      <c r="G43" s="83">
        <v>452.83363000000003</v>
      </c>
      <c r="H43" s="83">
        <v>445.55335000000002</v>
      </c>
      <c r="I43" s="83">
        <v>457.03765999999996</v>
      </c>
      <c r="J43" s="83">
        <v>433.10069000000004</v>
      </c>
      <c r="K43" s="83">
        <v>429.44664</v>
      </c>
      <c r="L43" s="83">
        <v>434.77310000000006</v>
      </c>
      <c r="M43" s="83">
        <v>436.24862999999999</v>
      </c>
      <c r="N43" s="83">
        <v>448.25403000000006</v>
      </c>
      <c r="O43" s="83">
        <v>456.23516000000001</v>
      </c>
      <c r="P43" s="83">
        <v>452.23541118999998</v>
      </c>
      <c r="Q43" s="83">
        <v>453.82263971999998</v>
      </c>
      <c r="R43" s="83">
        <v>451.61835768999998</v>
      </c>
      <c r="S43" s="83">
        <v>49.140210959799646</v>
      </c>
      <c r="Y43" s="129"/>
      <c r="AL43" s="124"/>
      <c r="AM43" s="124"/>
      <c r="AN43" s="124"/>
      <c r="AO43" s="124"/>
      <c r="AP43" s="124"/>
      <c r="AQ43" s="124"/>
      <c r="AR43" s="124"/>
      <c r="AS43" s="124"/>
      <c r="AT43" s="124"/>
      <c r="AU43" s="124"/>
      <c r="AV43" s="124"/>
      <c r="AW43" s="124"/>
      <c r="AX43" s="124"/>
      <c r="AY43" s="124"/>
      <c r="AZ43" s="124"/>
      <c r="BA43" s="124"/>
      <c r="BB43" s="124"/>
    </row>
    <row r="44" spans="1:54" s="24" customFormat="1" ht="22.5" customHeight="1" x14ac:dyDescent="0.25">
      <c r="B44" s="81"/>
      <c r="C44" s="81" t="s">
        <v>2</v>
      </c>
      <c r="D44" s="83">
        <v>238.8713525</v>
      </c>
      <c r="E44" s="83">
        <v>241.11493999999999</v>
      </c>
      <c r="F44" s="83">
        <v>245.5522575</v>
      </c>
      <c r="G44" s="83">
        <v>236.68678</v>
      </c>
      <c r="H44" s="83">
        <v>216.63388999999998</v>
      </c>
      <c r="I44" s="83">
        <v>227.78975999999997</v>
      </c>
      <c r="J44" s="83">
        <v>227.52012250000001</v>
      </c>
      <c r="K44" s="83">
        <v>223.3361625</v>
      </c>
      <c r="L44" s="83">
        <v>223.20083499999998</v>
      </c>
      <c r="M44" s="83">
        <v>230.45967999999999</v>
      </c>
      <c r="N44" s="83">
        <v>225.618415</v>
      </c>
      <c r="O44" s="83">
        <v>221.71528499999999</v>
      </c>
      <c r="P44" s="83">
        <v>222.94746223999999</v>
      </c>
      <c r="Q44" s="83">
        <v>232.71753321999998</v>
      </c>
      <c r="R44" s="83">
        <v>227.01428374000002</v>
      </c>
      <c r="S44" s="83">
        <v>24.701231922748363</v>
      </c>
      <c r="AL44" s="25"/>
      <c r="AM44" s="25"/>
      <c r="AN44" s="25"/>
      <c r="AO44" s="25"/>
      <c r="AP44" s="25"/>
      <c r="AQ44" s="25"/>
      <c r="AR44" s="25"/>
      <c r="AS44" s="25"/>
      <c r="AT44" s="25"/>
      <c r="AU44" s="25"/>
      <c r="AV44" s="25"/>
      <c r="AW44" s="25"/>
      <c r="AX44" s="25"/>
      <c r="AY44" s="25"/>
      <c r="AZ44" s="25"/>
      <c r="BA44" s="25"/>
      <c r="BB44" s="25"/>
    </row>
    <row r="45" spans="1:54" s="24" customFormat="1" ht="22.5" customHeight="1" x14ac:dyDescent="0.25">
      <c r="B45" s="81"/>
      <c r="C45" s="81" t="s">
        <v>14</v>
      </c>
      <c r="D45" s="83">
        <v>19.662015400000001</v>
      </c>
      <c r="E45" s="83">
        <v>17.489082799999998</v>
      </c>
      <c r="F45" s="83">
        <v>14.301218800000001</v>
      </c>
      <c r="G45" s="83">
        <v>13.2478794</v>
      </c>
      <c r="H45" s="83">
        <v>11.182489200000001</v>
      </c>
      <c r="I45" s="83">
        <v>10.962603399999999</v>
      </c>
      <c r="J45" s="83">
        <v>8.1530582000000003</v>
      </c>
      <c r="K45" s="83">
        <v>6.7684497999999991</v>
      </c>
      <c r="L45" s="83">
        <v>3.3866253999999998</v>
      </c>
      <c r="M45" s="83">
        <v>2.472515</v>
      </c>
      <c r="N45" s="83">
        <v>4.9229453999999997</v>
      </c>
      <c r="O45" s="83">
        <v>4.0078747999999997</v>
      </c>
      <c r="P45" s="83">
        <v>4.0317905000000005</v>
      </c>
      <c r="Q45" s="83">
        <v>3.8927549999999997</v>
      </c>
      <c r="R45" s="83">
        <v>4.3162509199999999</v>
      </c>
      <c r="S45" s="83">
        <v>0.46964760655238924</v>
      </c>
      <c r="AL45" s="25"/>
      <c r="AM45" s="25"/>
      <c r="AN45" s="25"/>
      <c r="AO45" s="25"/>
      <c r="AP45" s="25"/>
      <c r="AQ45" s="25"/>
      <c r="AR45" s="25"/>
      <c r="AS45" s="25"/>
      <c r="AT45" s="25"/>
      <c r="AU45" s="25"/>
      <c r="AV45" s="25"/>
      <c r="AW45" s="25"/>
      <c r="AX45" s="25"/>
      <c r="AY45" s="25"/>
      <c r="AZ45" s="25"/>
      <c r="BA45" s="25"/>
      <c r="BB45" s="25"/>
    </row>
    <row r="46" spans="1:54" s="24" customFormat="1" ht="22.5" customHeight="1" x14ac:dyDescent="0.25">
      <c r="B46" s="81"/>
      <c r="C46" s="81" t="s">
        <v>15</v>
      </c>
      <c r="D46" s="83">
        <v>65.646001200000001</v>
      </c>
      <c r="E46" s="83">
        <v>62.639724600000001</v>
      </c>
      <c r="F46" s="83">
        <v>62.2531617</v>
      </c>
      <c r="G46" s="83">
        <v>57.055935899999994</v>
      </c>
      <c r="H46" s="83">
        <v>51.650249600000002</v>
      </c>
      <c r="I46" s="83">
        <v>52.604565700000002</v>
      </c>
      <c r="J46" s="83">
        <v>52.833600500000003</v>
      </c>
      <c r="K46" s="83">
        <v>53.119067999999999</v>
      </c>
      <c r="L46" s="83">
        <v>54.5934338</v>
      </c>
      <c r="M46" s="83">
        <v>55.738631300000002</v>
      </c>
      <c r="N46" s="83">
        <v>58.133425699999997</v>
      </c>
      <c r="O46" s="83">
        <v>60.591072799999999</v>
      </c>
      <c r="P46" s="83">
        <v>63.823991540000002</v>
      </c>
      <c r="Q46" s="83">
        <v>65.410223510000009</v>
      </c>
      <c r="R46" s="83">
        <v>66.720697870000009</v>
      </c>
      <c r="S46" s="83">
        <v>7.2598226198931455</v>
      </c>
      <c r="AL46" s="25"/>
      <c r="AM46" s="25"/>
      <c r="AN46" s="25"/>
      <c r="AO46" s="25"/>
      <c r="AP46" s="25"/>
      <c r="AQ46" s="25"/>
      <c r="AR46" s="25"/>
      <c r="AS46" s="25"/>
      <c r="AT46" s="25"/>
      <c r="AU46" s="25"/>
      <c r="AV46" s="25"/>
      <c r="AW46" s="25"/>
      <c r="AX46" s="25"/>
      <c r="AY46" s="25"/>
      <c r="AZ46" s="25"/>
      <c r="BA46" s="25"/>
      <c r="BB46" s="25"/>
    </row>
    <row r="47" spans="1:54" s="24" customFormat="1" ht="27" customHeight="1" x14ac:dyDescent="0.25">
      <c r="B47" s="81"/>
      <c r="C47" s="82" t="s">
        <v>16</v>
      </c>
      <c r="D47" s="83">
        <v>66.169918100000004</v>
      </c>
      <c r="E47" s="83">
        <v>62.951402799999997</v>
      </c>
      <c r="F47" s="83">
        <v>63.092615300000006</v>
      </c>
      <c r="G47" s="83">
        <v>60.510121099999999</v>
      </c>
      <c r="H47" s="83">
        <v>57.327756199999996</v>
      </c>
      <c r="I47" s="83">
        <v>59.225652199999999</v>
      </c>
      <c r="J47" s="83">
        <v>45.674900699999995</v>
      </c>
      <c r="K47" s="83">
        <v>46.766190899999998</v>
      </c>
      <c r="L47" s="83">
        <v>52.118709500000001</v>
      </c>
      <c r="M47" s="83">
        <v>48.4324984</v>
      </c>
      <c r="N47" s="83">
        <v>49.820899700000005</v>
      </c>
      <c r="O47" s="83">
        <v>48.486723999999995</v>
      </c>
      <c r="P47" s="83">
        <v>46.263206659999994</v>
      </c>
      <c r="Q47" s="83">
        <v>47.801267679999995</v>
      </c>
      <c r="R47" s="83">
        <v>46.958131860000002</v>
      </c>
      <c r="S47" s="83">
        <v>5.1094745521005294</v>
      </c>
      <c r="AL47" s="25"/>
      <c r="AM47" s="25"/>
      <c r="AN47" s="25"/>
      <c r="AO47" s="25"/>
      <c r="AP47" s="25"/>
      <c r="AQ47" s="25"/>
      <c r="AR47" s="25"/>
      <c r="AS47" s="25"/>
      <c r="AT47" s="25"/>
      <c r="AU47" s="25"/>
      <c r="AV47" s="25"/>
      <c r="AW47" s="25"/>
      <c r="AX47" s="25"/>
      <c r="AY47" s="25"/>
      <c r="AZ47" s="25"/>
      <c r="BA47" s="25"/>
      <c r="BB47" s="25"/>
    </row>
    <row r="48" spans="1:54" s="18" customFormat="1" ht="36" customHeight="1" x14ac:dyDescent="0.25">
      <c r="A48" s="17"/>
      <c r="B48" s="191" t="s">
        <v>263</v>
      </c>
      <c r="C48" s="191"/>
      <c r="D48" s="80">
        <v>917.72535390999997</v>
      </c>
      <c r="E48" s="80">
        <v>912.93827440000007</v>
      </c>
      <c r="F48" s="80">
        <v>916.69328645000007</v>
      </c>
      <c r="G48" s="80">
        <v>886.48516036000001</v>
      </c>
      <c r="H48" s="80">
        <v>815.83913351000001</v>
      </c>
      <c r="I48" s="80">
        <v>826.79692603000012</v>
      </c>
      <c r="J48" s="80">
        <v>807.07600185000001</v>
      </c>
      <c r="K48" s="80">
        <v>759.1212572899999</v>
      </c>
      <c r="L48" s="80">
        <v>697.27354222000008</v>
      </c>
      <c r="M48" s="80">
        <v>663.28788211000006</v>
      </c>
      <c r="N48" s="80">
        <v>691.29033677000007</v>
      </c>
      <c r="O48" s="80">
        <v>742.55993059999992</v>
      </c>
      <c r="P48" s="80">
        <v>750.95166887999994</v>
      </c>
      <c r="Q48" s="80">
        <v>749.32317137999985</v>
      </c>
      <c r="R48" s="80">
        <v>705.56291748000012</v>
      </c>
      <c r="S48" s="80">
        <v>100</v>
      </c>
      <c r="T48" s="17"/>
      <c r="AA48" s="19"/>
      <c r="AB48" s="19"/>
      <c r="AC48" s="19"/>
      <c r="AD48" s="19"/>
      <c r="AE48" s="19"/>
      <c r="AI48" s="14"/>
      <c r="AL48" s="21"/>
      <c r="AM48" s="21"/>
      <c r="AN48" s="21"/>
      <c r="AO48" s="21"/>
      <c r="AP48" s="21"/>
      <c r="AQ48" s="21"/>
      <c r="AR48" s="21"/>
      <c r="AS48" s="21"/>
      <c r="AT48" s="21"/>
      <c r="AU48" s="21"/>
      <c r="AV48" s="21"/>
      <c r="AW48" s="21"/>
      <c r="AX48" s="21"/>
      <c r="AY48" s="21"/>
      <c r="AZ48" s="21"/>
      <c r="BA48" s="21"/>
      <c r="BB48" s="21"/>
    </row>
    <row r="49" spans="1:54" s="115" customFormat="1" ht="22.5" customHeight="1" x14ac:dyDescent="0.25">
      <c r="B49" s="121"/>
      <c r="C49" s="81" t="s">
        <v>4</v>
      </c>
      <c r="D49" s="83">
        <v>801.36693700000001</v>
      </c>
      <c r="E49" s="83">
        <v>799.10262970000008</v>
      </c>
      <c r="F49" s="83">
        <v>789.77495550000003</v>
      </c>
      <c r="G49" s="83">
        <v>770.53548269999999</v>
      </c>
      <c r="H49" s="83">
        <v>700.65179109999997</v>
      </c>
      <c r="I49" s="83">
        <v>708.54126700000006</v>
      </c>
      <c r="J49" s="83">
        <v>686.011754</v>
      </c>
      <c r="K49" s="83">
        <v>641.46787619999986</v>
      </c>
      <c r="L49" s="83">
        <v>586.28579150000007</v>
      </c>
      <c r="M49" s="83">
        <v>559.06427180000003</v>
      </c>
      <c r="N49" s="83">
        <v>581.69575940000004</v>
      </c>
      <c r="O49" s="83">
        <v>620.47942199999989</v>
      </c>
      <c r="P49" s="83">
        <v>624.79666170999997</v>
      </c>
      <c r="Q49" s="83">
        <v>622.14281955999991</v>
      </c>
      <c r="R49" s="83">
        <v>577.35849730000007</v>
      </c>
      <c r="S49" s="83">
        <v>81.829484372861174</v>
      </c>
      <c r="AL49" s="124"/>
      <c r="AM49" s="124"/>
      <c r="AN49" s="124"/>
      <c r="AO49" s="124"/>
      <c r="AP49" s="124"/>
      <c r="AQ49" s="124"/>
      <c r="AR49" s="124"/>
      <c r="AS49" s="124"/>
      <c r="AT49" s="124"/>
      <c r="AU49" s="124"/>
      <c r="AV49" s="124"/>
      <c r="AW49" s="124"/>
      <c r="AX49" s="124"/>
      <c r="AY49" s="124"/>
      <c r="AZ49" s="124"/>
      <c r="BA49" s="124"/>
      <c r="BB49" s="124"/>
    </row>
    <row r="50" spans="1:54" s="24" customFormat="1" ht="22.5" customHeight="1" x14ac:dyDescent="0.25">
      <c r="B50" s="81"/>
      <c r="C50" s="81" t="s">
        <v>0</v>
      </c>
      <c r="D50" s="83">
        <v>116.35841691</v>
      </c>
      <c r="E50" s="83">
        <v>113.8356447</v>
      </c>
      <c r="F50" s="83">
        <v>126.91833095</v>
      </c>
      <c r="G50" s="83">
        <v>115.94967765999999</v>
      </c>
      <c r="H50" s="83">
        <v>115.18734241000001</v>
      </c>
      <c r="I50" s="83">
        <v>118.25565903</v>
      </c>
      <c r="J50" s="83">
        <v>121.06424785</v>
      </c>
      <c r="K50" s="83">
        <v>117.65338109000001</v>
      </c>
      <c r="L50" s="83">
        <v>110.98775072000001</v>
      </c>
      <c r="M50" s="83">
        <v>104.22361031</v>
      </c>
      <c r="N50" s="83">
        <v>109.59457737</v>
      </c>
      <c r="O50" s="83">
        <v>122.0805086</v>
      </c>
      <c r="P50" s="83">
        <v>126.15500716999999</v>
      </c>
      <c r="Q50" s="83">
        <v>127.18035182</v>
      </c>
      <c r="R50" s="83">
        <v>128.20442018</v>
      </c>
      <c r="S50" s="83">
        <v>18.170515627138819</v>
      </c>
      <c r="W50" s="49"/>
      <c r="AL50" s="25"/>
      <c r="AM50" s="25"/>
      <c r="AN50" s="25"/>
      <c r="AO50" s="25"/>
      <c r="AP50" s="25"/>
      <c r="AQ50" s="25"/>
      <c r="AR50" s="25"/>
      <c r="AS50" s="25"/>
      <c r="AT50" s="25"/>
      <c r="AU50" s="25"/>
      <c r="AV50" s="25"/>
      <c r="AW50" s="25"/>
      <c r="AX50" s="25"/>
      <c r="AY50" s="25"/>
      <c r="AZ50" s="25"/>
      <c r="BA50" s="25"/>
      <c r="BB50" s="25"/>
    </row>
    <row r="51" spans="1:54" s="24" customFormat="1" ht="22.5" customHeight="1" x14ac:dyDescent="0.25">
      <c r="B51" s="81"/>
      <c r="C51" s="81" t="s">
        <v>13</v>
      </c>
      <c r="D51" s="83">
        <v>61.059550000000002</v>
      </c>
      <c r="E51" s="83">
        <v>64.923320000000004</v>
      </c>
      <c r="F51" s="83">
        <v>64.945790000000002</v>
      </c>
      <c r="G51" s="83">
        <v>64.783150000000006</v>
      </c>
      <c r="H51" s="83">
        <v>58.969840000000005</v>
      </c>
      <c r="I51" s="83">
        <v>58.13203</v>
      </c>
      <c r="J51" s="83">
        <v>56.674689999999998</v>
      </c>
      <c r="K51" s="83">
        <v>53.143690000000007</v>
      </c>
      <c r="L51" s="83">
        <v>50.279300000000006</v>
      </c>
      <c r="M51" s="83">
        <v>48.754550000000002</v>
      </c>
      <c r="N51" s="83">
        <v>54.951989999999995</v>
      </c>
      <c r="O51" s="83">
        <v>60.664720000000003</v>
      </c>
      <c r="P51" s="83">
        <v>58.272369060000003</v>
      </c>
      <c r="Q51" s="83">
        <v>63.935326770000003</v>
      </c>
      <c r="R51" s="83">
        <v>68.186052039999993</v>
      </c>
      <c r="S51" s="83">
        <v>9.6640640190579159</v>
      </c>
      <c r="AL51" s="25"/>
      <c r="AM51" s="25"/>
      <c r="AN51" s="25"/>
      <c r="AO51" s="25"/>
      <c r="AP51" s="25"/>
      <c r="AQ51" s="25"/>
      <c r="AR51" s="25"/>
      <c r="AS51" s="25"/>
      <c r="AT51" s="25"/>
      <c r="AU51" s="25"/>
      <c r="AV51" s="25"/>
      <c r="AW51" s="25"/>
      <c r="AX51" s="25"/>
      <c r="AY51" s="25"/>
      <c r="AZ51" s="25"/>
      <c r="BA51" s="25"/>
      <c r="BB51" s="25"/>
    </row>
    <row r="52" spans="1:54" s="24" customFormat="1" ht="22.5" customHeight="1" x14ac:dyDescent="0.25">
      <c r="B52" s="81"/>
      <c r="C52" s="81" t="s">
        <v>2</v>
      </c>
      <c r="D52" s="83">
        <v>15.097665000000001</v>
      </c>
      <c r="E52" s="83">
        <v>17.531524999999998</v>
      </c>
      <c r="F52" s="83">
        <v>16.542514999999998</v>
      </c>
      <c r="G52" s="83">
        <v>14.6347025</v>
      </c>
      <c r="H52" s="83">
        <v>12.731977499999999</v>
      </c>
      <c r="I52" s="83">
        <v>15.506699999999999</v>
      </c>
      <c r="J52" s="83">
        <v>15.292007499999997</v>
      </c>
      <c r="K52" s="83">
        <v>14.362012500000001</v>
      </c>
      <c r="L52" s="83">
        <v>15.4792275</v>
      </c>
      <c r="M52" s="83">
        <v>18.796277499999999</v>
      </c>
      <c r="N52" s="83">
        <v>20.544342499999999</v>
      </c>
      <c r="O52" s="83">
        <v>19.875845000000002</v>
      </c>
      <c r="P52" s="83">
        <v>22.757509800000001</v>
      </c>
      <c r="Q52" s="83">
        <v>27.053162999999998</v>
      </c>
      <c r="R52" s="83">
        <v>24.565841120000002</v>
      </c>
      <c r="S52" s="83">
        <v>3.4817364279488721</v>
      </c>
      <c r="AL52" s="25"/>
      <c r="AM52" s="25"/>
      <c r="AN52" s="25"/>
      <c r="AO52" s="25"/>
      <c r="AP52" s="25"/>
      <c r="AQ52" s="25"/>
      <c r="AR52" s="25"/>
      <c r="AS52" s="25"/>
      <c r="AT52" s="25"/>
      <c r="AU52" s="25"/>
      <c r="AV52" s="25"/>
      <c r="AW52" s="25"/>
      <c r="AX52" s="25"/>
      <c r="AY52" s="25"/>
      <c r="AZ52" s="25"/>
      <c r="BA52" s="25"/>
      <c r="BB52" s="25"/>
    </row>
    <row r="53" spans="1:54" s="24" customFormat="1" ht="22.5" customHeight="1" x14ac:dyDescent="0.25">
      <c r="B53" s="81"/>
      <c r="C53" s="81" t="s">
        <v>14</v>
      </c>
      <c r="D53" s="83">
        <v>33.942109799999997</v>
      </c>
      <c r="E53" s="83">
        <v>23.9272238</v>
      </c>
      <c r="F53" s="83">
        <v>24.543672199999996</v>
      </c>
      <c r="G53" s="83">
        <v>24.115423</v>
      </c>
      <c r="H53" s="83">
        <v>22.106684600000001</v>
      </c>
      <c r="I53" s="83">
        <v>22.743297200000001</v>
      </c>
      <c r="J53" s="83">
        <v>21.119599000000001</v>
      </c>
      <c r="K53" s="83">
        <v>19.316343400000001</v>
      </c>
      <c r="L53" s="83">
        <v>16.3819722</v>
      </c>
      <c r="M53" s="83">
        <v>12.904127799999999</v>
      </c>
      <c r="N53" s="83">
        <v>13.203710200000002</v>
      </c>
      <c r="O53" s="83">
        <v>13.7567854</v>
      </c>
      <c r="P53" s="83">
        <v>14.25811734</v>
      </c>
      <c r="Q53" s="83">
        <v>15.35462132</v>
      </c>
      <c r="R53" s="83">
        <v>11.943444539999998</v>
      </c>
      <c r="S53" s="83">
        <v>1.6927540045127933</v>
      </c>
      <c r="AL53" s="25"/>
      <c r="AM53" s="25"/>
      <c r="AN53" s="25"/>
      <c r="AO53" s="25"/>
      <c r="AP53" s="25"/>
      <c r="AQ53" s="25"/>
      <c r="AR53" s="25"/>
      <c r="AS53" s="25"/>
      <c r="AT53" s="25"/>
      <c r="AU53" s="25"/>
      <c r="AV53" s="25"/>
      <c r="AW53" s="25"/>
      <c r="AX53" s="25"/>
      <c r="AY53" s="25"/>
      <c r="AZ53" s="25"/>
      <c r="BA53" s="25"/>
      <c r="BB53" s="25"/>
    </row>
    <row r="54" spans="1:54" s="24" customFormat="1" ht="22.5" customHeight="1" x14ac:dyDescent="0.25">
      <c r="B54" s="81"/>
      <c r="C54" s="81" t="s">
        <v>15</v>
      </c>
      <c r="D54" s="83">
        <v>10.2673708</v>
      </c>
      <c r="E54" s="83">
        <v>9.9275400999999999</v>
      </c>
      <c r="F54" s="83">
        <v>11.213507599999998</v>
      </c>
      <c r="G54" s="83">
        <v>6.1770339999999999</v>
      </c>
      <c r="H54" s="83">
        <v>5.4172479000000004</v>
      </c>
      <c r="I54" s="83">
        <v>6.7390924999999999</v>
      </c>
      <c r="J54" s="83">
        <v>6.4823598999999996</v>
      </c>
      <c r="K54" s="83">
        <v>5.7643430000000002</v>
      </c>
      <c r="L54" s="83">
        <v>6.9319118000000008</v>
      </c>
      <c r="M54" s="83">
        <v>8.0558032999999991</v>
      </c>
      <c r="N54" s="83">
        <v>11.0215985</v>
      </c>
      <c r="O54" s="83">
        <v>12.108204499999999</v>
      </c>
      <c r="P54" s="83">
        <v>12.941346430000001</v>
      </c>
      <c r="Q54" s="83">
        <v>13.081089219999999</v>
      </c>
      <c r="R54" s="83">
        <v>17.213918530000001</v>
      </c>
      <c r="S54" s="83">
        <v>2.4397425238108474</v>
      </c>
      <c r="AL54" s="25"/>
      <c r="AM54" s="25"/>
      <c r="AN54" s="25"/>
      <c r="AO54" s="25"/>
      <c r="AP54" s="25"/>
      <c r="AQ54" s="25"/>
      <c r="AR54" s="25"/>
      <c r="AS54" s="25"/>
      <c r="AT54" s="25"/>
      <c r="AU54" s="25"/>
      <c r="AV54" s="25"/>
      <c r="AW54" s="25"/>
      <c r="AX54" s="25"/>
      <c r="AY54" s="25"/>
      <c r="AZ54" s="25"/>
      <c r="BA54" s="25"/>
      <c r="BB54" s="25"/>
    </row>
    <row r="55" spans="1:54" s="24" customFormat="1" ht="27" customHeight="1" x14ac:dyDescent="0.25">
      <c r="B55" s="81"/>
      <c r="C55" s="82" t="s">
        <v>16</v>
      </c>
      <c r="D55" s="83">
        <v>3.6139102999999997</v>
      </c>
      <c r="E55" s="83">
        <v>4.1369614000000006</v>
      </c>
      <c r="F55" s="83">
        <v>4.1923167000000001</v>
      </c>
      <c r="G55" s="83">
        <v>4.6690500999999998</v>
      </c>
      <c r="H55" s="83">
        <v>4.2996382000000004</v>
      </c>
      <c r="I55" s="83">
        <v>4.4815199000000003</v>
      </c>
      <c r="J55" s="83">
        <v>6.9634707999999996</v>
      </c>
      <c r="K55" s="83">
        <v>7.1769840999999994</v>
      </c>
      <c r="L55" s="83">
        <v>7.3091590000000011</v>
      </c>
      <c r="M55" s="83">
        <v>7.1803732</v>
      </c>
      <c r="N55" s="83">
        <v>8.3484829999999999</v>
      </c>
      <c r="O55" s="83">
        <v>10.3774242</v>
      </c>
      <c r="P55" s="83">
        <v>12.1463898</v>
      </c>
      <c r="Q55" s="83">
        <v>12.986628140000001</v>
      </c>
      <c r="R55" s="83">
        <v>12.444089470000002</v>
      </c>
      <c r="S55" s="83">
        <v>1.7637108132674422</v>
      </c>
      <c r="AL55" s="25"/>
      <c r="AM55" s="25"/>
      <c r="AN55" s="25"/>
      <c r="AO55" s="25"/>
      <c r="AP55" s="25"/>
      <c r="AQ55" s="25"/>
      <c r="AR55" s="25"/>
      <c r="AS55" s="25"/>
      <c r="AT55" s="25"/>
      <c r="AU55" s="25"/>
      <c r="AV55" s="25"/>
      <c r="AW55" s="25"/>
      <c r="AX55" s="25"/>
      <c r="AY55" s="25"/>
      <c r="AZ55" s="25"/>
      <c r="BA55" s="25"/>
      <c r="BB55" s="25"/>
    </row>
    <row r="56" spans="1:54" s="18" customFormat="1" ht="36" customHeight="1" x14ac:dyDescent="0.25">
      <c r="A56" s="17"/>
      <c r="B56" s="191" t="s">
        <v>264</v>
      </c>
      <c r="C56" s="191"/>
      <c r="D56" s="80">
        <v>381.97784293000001</v>
      </c>
      <c r="E56" s="80">
        <v>392.68607023999999</v>
      </c>
      <c r="F56" s="80">
        <v>400.50488198999994</v>
      </c>
      <c r="G56" s="80">
        <v>410.50176704</v>
      </c>
      <c r="H56" s="80">
        <v>406.16117449999996</v>
      </c>
      <c r="I56" s="80">
        <v>433.05342247999999</v>
      </c>
      <c r="J56" s="80">
        <v>471.56019608000003</v>
      </c>
      <c r="K56" s="80">
        <v>486.56030256999998</v>
      </c>
      <c r="L56" s="80">
        <v>505.40196492999996</v>
      </c>
      <c r="M56" s="80">
        <v>543.54139821000001</v>
      </c>
      <c r="N56" s="80">
        <v>580.72694715</v>
      </c>
      <c r="O56" s="80">
        <v>627.08969314000001</v>
      </c>
      <c r="P56" s="80">
        <v>711.87078905999999</v>
      </c>
      <c r="Q56" s="80">
        <v>792.48915222000005</v>
      </c>
      <c r="R56" s="80">
        <v>851.42629297000008</v>
      </c>
      <c r="S56" s="80">
        <v>100</v>
      </c>
      <c r="T56" s="17"/>
      <c r="AA56" s="19"/>
      <c r="AB56" s="19"/>
      <c r="AC56" s="19"/>
      <c r="AD56" s="19"/>
      <c r="AE56" s="19"/>
      <c r="AI56" s="14"/>
      <c r="AL56" s="21"/>
      <c r="AM56" s="21"/>
      <c r="AN56" s="21"/>
      <c r="AO56" s="21"/>
      <c r="AP56" s="21"/>
      <c r="AQ56" s="21"/>
      <c r="AR56" s="21"/>
      <c r="AS56" s="21"/>
      <c r="AT56" s="21"/>
      <c r="AU56" s="21"/>
      <c r="AV56" s="21"/>
      <c r="AW56" s="21"/>
      <c r="AX56" s="21"/>
      <c r="AY56" s="21"/>
      <c r="AZ56" s="21"/>
      <c r="BA56" s="21"/>
      <c r="BB56" s="21"/>
    </row>
    <row r="57" spans="1:54" s="115" customFormat="1" ht="22.5" customHeight="1" x14ac:dyDescent="0.25">
      <c r="B57" s="121"/>
      <c r="C57" s="81" t="s">
        <v>4</v>
      </c>
      <c r="D57" s="83">
        <v>277.7002713</v>
      </c>
      <c r="E57" s="83">
        <v>291.87244559999999</v>
      </c>
      <c r="F57" s="83">
        <v>291.67665849999997</v>
      </c>
      <c r="G57" s="83">
        <v>302.35355070000003</v>
      </c>
      <c r="H57" s="83">
        <v>302.17174039999998</v>
      </c>
      <c r="I57" s="83">
        <v>326.99308580000002</v>
      </c>
      <c r="J57" s="83">
        <v>360.04372760000001</v>
      </c>
      <c r="K57" s="83">
        <v>375.967602</v>
      </c>
      <c r="L57" s="83">
        <v>400.4898804</v>
      </c>
      <c r="M57" s="83">
        <v>443.48220049999998</v>
      </c>
      <c r="N57" s="83">
        <v>474.02616634999998</v>
      </c>
      <c r="O57" s="83">
        <v>505.65826763999996</v>
      </c>
      <c r="P57" s="83">
        <v>566.41789507999999</v>
      </c>
      <c r="Q57" s="83">
        <v>640.33859907999999</v>
      </c>
      <c r="R57" s="83">
        <v>678.58069090000004</v>
      </c>
      <c r="S57" s="83">
        <v>79.699287713200761</v>
      </c>
      <c r="AL57" s="124"/>
      <c r="AM57" s="124"/>
      <c r="AN57" s="124"/>
      <c r="AO57" s="124"/>
      <c r="AP57" s="124"/>
      <c r="AQ57" s="124"/>
      <c r="AR57" s="124"/>
      <c r="AS57" s="124"/>
      <c r="AT57" s="124"/>
      <c r="AU57" s="124"/>
      <c r="AV57" s="124"/>
      <c r="AW57" s="124"/>
      <c r="AX57" s="124"/>
      <c r="AY57" s="124"/>
      <c r="AZ57" s="124"/>
      <c r="BA57" s="124"/>
      <c r="BB57" s="124"/>
    </row>
    <row r="58" spans="1:54" s="24" customFormat="1" ht="22.5" customHeight="1" x14ac:dyDescent="0.25">
      <c r="B58" s="81"/>
      <c r="C58" s="81" t="s">
        <v>0</v>
      </c>
      <c r="D58" s="83">
        <v>104.27757163</v>
      </c>
      <c r="E58" s="83">
        <v>100.81362464</v>
      </c>
      <c r="F58" s="83">
        <v>108.82822349</v>
      </c>
      <c r="G58" s="83">
        <v>108.14821634</v>
      </c>
      <c r="H58" s="83">
        <v>103.9894341</v>
      </c>
      <c r="I58" s="83">
        <v>106.06033668000001</v>
      </c>
      <c r="J58" s="83">
        <v>111.51646848</v>
      </c>
      <c r="K58" s="83">
        <v>110.59270056999999</v>
      </c>
      <c r="L58" s="83">
        <v>104.91208452999999</v>
      </c>
      <c r="M58" s="83">
        <v>100.05919771000001</v>
      </c>
      <c r="N58" s="83">
        <v>106.7007808</v>
      </c>
      <c r="O58" s="83">
        <v>121.4314255</v>
      </c>
      <c r="P58" s="83">
        <v>145.45289398</v>
      </c>
      <c r="Q58" s="83">
        <v>152.15055314</v>
      </c>
      <c r="R58" s="83">
        <v>172.84560207000004</v>
      </c>
      <c r="S58" s="83">
        <v>20.300712286799232</v>
      </c>
      <c r="AL58" s="25"/>
      <c r="AM58" s="25"/>
      <c r="AN58" s="25"/>
      <c r="AO58" s="25"/>
      <c r="AP58" s="25"/>
      <c r="AQ58" s="25"/>
      <c r="AR58" s="25"/>
      <c r="AS58" s="25"/>
      <c r="AT58" s="25"/>
      <c r="AU58" s="25"/>
      <c r="AV58" s="25"/>
      <c r="AW58" s="25"/>
      <c r="AX58" s="25"/>
      <c r="AY58" s="25"/>
      <c r="AZ58" s="25"/>
      <c r="BA58" s="25"/>
      <c r="BB58" s="25"/>
    </row>
    <row r="59" spans="1:54" s="24" customFormat="1" ht="22.5" customHeight="1" x14ac:dyDescent="0.25">
      <c r="B59" s="81"/>
      <c r="C59" s="81" t="s">
        <v>13</v>
      </c>
      <c r="D59" s="83">
        <v>14.544509999999999</v>
      </c>
      <c r="E59" s="83">
        <v>13.226270000000001</v>
      </c>
      <c r="F59" s="83">
        <v>13.535499999999999</v>
      </c>
      <c r="G59" s="83">
        <v>15.0656</v>
      </c>
      <c r="H59" s="83">
        <v>16.22655</v>
      </c>
      <c r="I59" s="83">
        <v>22.36514</v>
      </c>
      <c r="J59" s="83">
        <v>29.637930000000001</v>
      </c>
      <c r="K59" s="83">
        <v>29.67859</v>
      </c>
      <c r="L59" s="83">
        <v>29.81448</v>
      </c>
      <c r="M59" s="83">
        <v>31.777930000000001</v>
      </c>
      <c r="N59" s="83">
        <v>35.941300000000005</v>
      </c>
      <c r="O59" s="83">
        <v>43.092109999999998</v>
      </c>
      <c r="P59" s="83">
        <v>46.810994509999993</v>
      </c>
      <c r="Q59" s="83">
        <v>53.05809704</v>
      </c>
      <c r="R59" s="83">
        <v>50.574830110000001</v>
      </c>
      <c r="S59" s="83">
        <v>5.9400127207232023</v>
      </c>
      <c r="AL59" s="25"/>
      <c r="AM59" s="25"/>
      <c r="AN59" s="25"/>
      <c r="AO59" s="25"/>
      <c r="AP59" s="25"/>
      <c r="AQ59" s="25"/>
      <c r="AR59" s="25"/>
      <c r="AS59" s="25"/>
      <c r="AT59" s="25"/>
      <c r="AU59" s="25"/>
      <c r="AV59" s="25"/>
      <c r="AW59" s="25"/>
      <c r="AX59" s="25"/>
      <c r="AY59" s="25"/>
      <c r="AZ59" s="25"/>
      <c r="BA59" s="25"/>
      <c r="BB59" s="25"/>
    </row>
    <row r="60" spans="1:54" s="24" customFormat="1" ht="22.5" customHeight="1" x14ac:dyDescent="0.25">
      <c r="B60" s="81"/>
      <c r="C60" s="81" t="s">
        <v>2</v>
      </c>
      <c r="D60" s="83">
        <v>13.8410525</v>
      </c>
      <c r="E60" s="83">
        <v>18.479834999999998</v>
      </c>
      <c r="F60" s="83">
        <v>21.175192499999998</v>
      </c>
      <c r="G60" s="83">
        <v>36.040867499999997</v>
      </c>
      <c r="H60" s="83">
        <v>37.543714999999992</v>
      </c>
      <c r="I60" s="83">
        <v>40.330647499999998</v>
      </c>
      <c r="J60" s="83">
        <v>49.986722499999999</v>
      </c>
      <c r="K60" s="83">
        <v>58.282400000000003</v>
      </c>
      <c r="L60" s="83">
        <v>64.801522500000004</v>
      </c>
      <c r="M60" s="83">
        <v>61.453947499999991</v>
      </c>
      <c r="N60" s="83">
        <v>65.712185000000005</v>
      </c>
      <c r="O60" s="83">
        <v>66.237214999999992</v>
      </c>
      <c r="P60" s="83">
        <v>76.402797019999994</v>
      </c>
      <c r="Q60" s="83">
        <v>70.515258959999997</v>
      </c>
      <c r="R60" s="83">
        <v>72.028710459999999</v>
      </c>
      <c r="S60" s="83">
        <v>8.4597705115195367</v>
      </c>
      <c r="AL60" s="25"/>
      <c r="AM60" s="25"/>
      <c r="AN60" s="25"/>
      <c r="AO60" s="25"/>
      <c r="AP60" s="25"/>
      <c r="AQ60" s="25"/>
      <c r="AR60" s="25"/>
      <c r="AS60" s="25"/>
      <c r="AT60" s="25"/>
      <c r="AU60" s="25"/>
      <c r="AV60" s="25"/>
      <c r="AW60" s="25"/>
      <c r="AX60" s="25"/>
      <c r="AY60" s="25"/>
      <c r="AZ60" s="25"/>
      <c r="BA60" s="25"/>
      <c r="BB60" s="25"/>
    </row>
    <row r="61" spans="1:54" s="115" customFormat="1" ht="22.5" customHeight="1" x14ac:dyDescent="0.25">
      <c r="B61" s="121"/>
      <c r="C61" s="81" t="s">
        <v>14</v>
      </c>
      <c r="D61" s="83">
        <v>18.217874600000002</v>
      </c>
      <c r="E61" s="83">
        <v>20.895872399999998</v>
      </c>
      <c r="F61" s="83">
        <v>24.575358799999997</v>
      </c>
      <c r="G61" s="83">
        <v>27.210147599999999</v>
      </c>
      <c r="H61" s="83">
        <v>31.908406200000002</v>
      </c>
      <c r="I61" s="83">
        <v>32.008267000000004</v>
      </c>
      <c r="J61" s="83">
        <v>31.376455400000001</v>
      </c>
      <c r="K61" s="83">
        <v>28.2807706</v>
      </c>
      <c r="L61" s="83">
        <v>28.999000200000001</v>
      </c>
      <c r="M61" s="83">
        <v>30.614056599999998</v>
      </c>
      <c r="N61" s="83">
        <v>27.326331800000002</v>
      </c>
      <c r="O61" s="83">
        <v>25.433777599999999</v>
      </c>
      <c r="P61" s="83">
        <v>25.261767370000001</v>
      </c>
      <c r="Q61" s="83">
        <v>25.688870339999998</v>
      </c>
      <c r="R61" s="83">
        <v>18.849973970000001</v>
      </c>
      <c r="S61" s="83">
        <v>2.2139290418488611</v>
      </c>
      <c r="AL61" s="124"/>
      <c r="AM61" s="124"/>
      <c r="AN61" s="124"/>
      <c r="AO61" s="124"/>
      <c r="AP61" s="124"/>
      <c r="AQ61" s="124"/>
      <c r="AR61" s="124"/>
      <c r="AS61" s="124"/>
      <c r="AT61" s="124"/>
      <c r="AU61" s="124"/>
      <c r="AV61" s="124"/>
      <c r="AW61" s="124"/>
      <c r="AX61" s="124"/>
      <c r="AY61" s="124"/>
      <c r="AZ61" s="124"/>
      <c r="BA61" s="124"/>
      <c r="BB61" s="124"/>
    </row>
    <row r="62" spans="1:54" s="115" customFormat="1" ht="22.5" customHeight="1" x14ac:dyDescent="0.25">
      <c r="B62" s="121"/>
      <c r="C62" s="81" t="s">
        <v>15</v>
      </c>
      <c r="D62" s="83">
        <v>3.7860762000000001</v>
      </c>
      <c r="E62" s="83">
        <v>2.8976159999999997</v>
      </c>
      <c r="F62" s="83">
        <v>2.6067891000000003</v>
      </c>
      <c r="G62" s="83">
        <v>4.1227109999999998</v>
      </c>
      <c r="H62" s="83">
        <v>4.4486927999999999</v>
      </c>
      <c r="I62" s="83">
        <v>5.2711043999999996</v>
      </c>
      <c r="J62" s="83">
        <v>5.6226533999999999</v>
      </c>
      <c r="K62" s="83">
        <v>6.9734538000000006</v>
      </c>
      <c r="L62" s="83">
        <v>8.3317113000000003</v>
      </c>
      <c r="M62" s="83">
        <v>8.5458366000000012</v>
      </c>
      <c r="N62" s="83">
        <v>8.8015086</v>
      </c>
      <c r="O62" s="83">
        <v>9.2159102999999991</v>
      </c>
      <c r="P62" s="83">
        <v>10.19838749</v>
      </c>
      <c r="Q62" s="83">
        <v>12.17089264</v>
      </c>
      <c r="R62" s="83">
        <v>12.35755211</v>
      </c>
      <c r="S62" s="83">
        <v>1.4513942324817797</v>
      </c>
      <c r="AL62" s="124"/>
      <c r="AM62" s="124"/>
      <c r="AN62" s="124"/>
      <c r="AO62" s="124"/>
      <c r="AP62" s="124"/>
      <c r="AQ62" s="124"/>
      <c r="AR62" s="124"/>
      <c r="AS62" s="124"/>
      <c r="AT62" s="124"/>
      <c r="AU62" s="124"/>
      <c r="AV62" s="124"/>
      <c r="AW62" s="124"/>
      <c r="AX62" s="124"/>
      <c r="AY62" s="124"/>
      <c r="AZ62" s="124"/>
      <c r="BA62" s="124"/>
      <c r="BB62" s="124"/>
    </row>
    <row r="63" spans="1:54" s="24" customFormat="1" ht="27" customHeight="1" x14ac:dyDescent="0.25">
      <c r="B63" s="81"/>
      <c r="C63" s="82" t="s">
        <v>16</v>
      </c>
      <c r="D63" s="83">
        <v>0.38861679999999998</v>
      </c>
      <c r="E63" s="83">
        <v>0.40330290000000002</v>
      </c>
      <c r="F63" s="83">
        <v>0.3897465</v>
      </c>
      <c r="G63" s="83">
        <v>0.39200589999999996</v>
      </c>
      <c r="H63" s="83">
        <v>0.33100210000000002</v>
      </c>
      <c r="I63" s="83">
        <v>0.43719389999999997</v>
      </c>
      <c r="J63" s="83">
        <v>0.52531050000000001</v>
      </c>
      <c r="K63" s="83">
        <v>0.55016390000000004</v>
      </c>
      <c r="L63" s="83">
        <v>0.65183690000000005</v>
      </c>
      <c r="M63" s="83">
        <v>17.638006100000002</v>
      </c>
      <c r="N63" s="83">
        <v>24.7777101</v>
      </c>
      <c r="O63" s="83">
        <v>31.359342299999998</v>
      </c>
      <c r="P63" s="83">
        <v>35.930188709999996</v>
      </c>
      <c r="Q63" s="83">
        <v>39.559474309999999</v>
      </c>
      <c r="R63" s="83">
        <v>46.690770520000001</v>
      </c>
      <c r="S63" s="83">
        <v>5.4838300044893193</v>
      </c>
      <c r="AL63" s="25"/>
      <c r="AM63" s="25"/>
      <c r="AN63" s="25"/>
      <c r="AO63" s="25"/>
      <c r="AP63" s="25"/>
      <c r="AQ63" s="25"/>
      <c r="AR63" s="25"/>
      <c r="AS63" s="25"/>
      <c r="AT63" s="25"/>
      <c r="AU63" s="25"/>
      <c r="AV63" s="25"/>
      <c r="AW63" s="25"/>
      <c r="AX63" s="25"/>
      <c r="AY63" s="25"/>
      <c r="AZ63" s="25"/>
      <c r="BA63" s="25"/>
      <c r="BB63" s="25"/>
    </row>
    <row r="64" spans="1:54" s="18" customFormat="1" ht="36" customHeight="1" x14ac:dyDescent="0.2">
      <c r="A64" s="17"/>
      <c r="B64" s="191" t="s">
        <v>336</v>
      </c>
      <c r="C64" s="191"/>
      <c r="D64" s="80">
        <v>6775.22777279</v>
      </c>
      <c r="E64" s="80">
        <v>6676.6220674899996</v>
      </c>
      <c r="F64" s="80">
        <v>6801.7667555400003</v>
      </c>
      <c r="G64" s="80">
        <v>6600.7569607599999</v>
      </c>
      <c r="H64" s="80">
        <v>6172.0462583300005</v>
      </c>
      <c r="I64" s="80">
        <v>6438.7941178699994</v>
      </c>
      <c r="J64" s="80">
        <v>6259.1620270599997</v>
      </c>
      <c r="K64" s="80">
        <v>6073.4195760800003</v>
      </c>
      <c r="L64" s="80">
        <v>6176.1559794499999</v>
      </c>
      <c r="M64" s="80">
        <v>6205.5545331900003</v>
      </c>
      <c r="N64" s="80">
        <v>6069.9134687700007</v>
      </c>
      <c r="O64" s="80">
        <v>5969.8343281699999</v>
      </c>
      <c r="P64" s="80">
        <v>5903.4162303900002</v>
      </c>
      <c r="Q64" s="80">
        <v>6052.1981628800004</v>
      </c>
      <c r="R64" s="80">
        <v>5922.9605381299998</v>
      </c>
      <c r="S64" s="80" t="s">
        <v>17</v>
      </c>
      <c r="T64" s="17"/>
      <c r="X64" s="20"/>
      <c r="AA64" s="19"/>
      <c r="AB64" s="19"/>
      <c r="AC64" s="19"/>
      <c r="AD64" s="19"/>
      <c r="AE64" s="19"/>
      <c r="AI64" s="14"/>
      <c r="AL64" s="21"/>
      <c r="AM64" s="21"/>
      <c r="AN64" s="21"/>
      <c r="AO64" s="21"/>
      <c r="AP64" s="21"/>
      <c r="AQ64" s="21"/>
      <c r="AR64" s="21"/>
      <c r="AS64" s="21"/>
      <c r="AT64" s="21"/>
      <c r="AU64" s="21"/>
      <c r="AV64" s="21"/>
      <c r="AW64" s="21"/>
      <c r="AX64" s="21"/>
      <c r="AY64" s="21"/>
      <c r="AZ64" s="21"/>
      <c r="BA64" s="21"/>
      <c r="BB64" s="21"/>
    </row>
    <row r="65" spans="1:54" s="18" customFormat="1" ht="36" customHeight="1" x14ac:dyDescent="0.25">
      <c r="A65" s="17"/>
      <c r="B65" s="191" t="s">
        <v>337</v>
      </c>
      <c r="C65" s="191"/>
      <c r="D65" s="80">
        <v>359.52164380614425</v>
      </c>
      <c r="E65" s="80">
        <v>344.51451101936266</v>
      </c>
      <c r="F65" s="80">
        <v>344.60259766735214</v>
      </c>
      <c r="G65" s="80">
        <v>334.62017454438319</v>
      </c>
      <c r="H65" s="80">
        <v>322.67834063683665</v>
      </c>
      <c r="I65" s="80">
        <v>326.89120205039205</v>
      </c>
      <c r="J65" s="80">
        <v>311.93063044553458</v>
      </c>
      <c r="K65" s="80">
        <v>295.72073088307661</v>
      </c>
      <c r="L65" s="80">
        <v>295.29277715508181</v>
      </c>
      <c r="M65" s="80">
        <v>289.41412601018646</v>
      </c>
      <c r="N65" s="80">
        <v>275.42112503568097</v>
      </c>
      <c r="O65" s="80">
        <v>266.37644887516501</v>
      </c>
      <c r="P65" s="80">
        <v>257.59420532265733</v>
      </c>
      <c r="Q65" s="80">
        <v>256.94323853203423</v>
      </c>
      <c r="R65" s="80">
        <v>246.44832583982964</v>
      </c>
      <c r="S65" s="80" t="s">
        <v>17</v>
      </c>
      <c r="T65" s="17"/>
      <c r="AA65" s="19"/>
      <c r="AB65" s="19"/>
      <c r="AC65" s="19"/>
      <c r="AD65" s="19"/>
      <c r="AE65" s="19"/>
      <c r="AI65" s="14"/>
      <c r="AL65" s="21"/>
      <c r="AM65" s="21"/>
      <c r="AN65" s="21"/>
      <c r="AO65" s="21"/>
      <c r="AP65" s="21"/>
      <c r="AQ65" s="21"/>
      <c r="AR65" s="21"/>
      <c r="AS65" s="21"/>
      <c r="AT65" s="21"/>
      <c r="AU65" s="21"/>
      <c r="AV65" s="21"/>
      <c r="AW65" s="21"/>
      <c r="AX65" s="21"/>
      <c r="AY65" s="21"/>
      <c r="AZ65" s="21"/>
      <c r="BA65" s="21"/>
      <c r="BB65" s="21"/>
    </row>
    <row r="66" spans="1:54" s="18" customFormat="1" ht="36" customHeight="1" x14ac:dyDescent="0.25">
      <c r="A66" s="17"/>
      <c r="B66" s="191" t="s">
        <v>326</v>
      </c>
      <c r="C66" s="191"/>
      <c r="D66" s="80">
        <v>98.405674161527799</v>
      </c>
      <c r="E66" s="80">
        <v>95.584195037569529</v>
      </c>
      <c r="F66" s="80">
        <v>95.087487139398945</v>
      </c>
      <c r="G66" s="80">
        <v>92.867496744127678</v>
      </c>
      <c r="H66" s="80">
        <v>90.855415812080025</v>
      </c>
      <c r="I66" s="80">
        <v>91.811177072276351</v>
      </c>
      <c r="J66" s="80">
        <v>88.728845196144391</v>
      </c>
      <c r="K66" s="80">
        <v>85.201642775978073</v>
      </c>
      <c r="L66" s="80">
        <v>85.929024398245446</v>
      </c>
      <c r="M66" s="80">
        <v>84.743799895878723</v>
      </c>
      <c r="N66" s="80">
        <v>82.107007401085227</v>
      </c>
      <c r="O66" s="80">
        <v>80.970652959206419</v>
      </c>
      <c r="P66" s="80">
        <v>79.48997952720643</v>
      </c>
      <c r="Q66" s="80">
        <v>79.745807513763822</v>
      </c>
      <c r="R66" s="80">
        <v>77.731764100827974</v>
      </c>
      <c r="S66" s="80" t="s">
        <v>17</v>
      </c>
      <c r="T66" s="17"/>
      <c r="AA66" s="19"/>
      <c r="AB66" s="19"/>
      <c r="AC66" s="19"/>
      <c r="AD66" s="19"/>
      <c r="AE66" s="19"/>
      <c r="AI66" s="14"/>
      <c r="AL66" s="21"/>
      <c r="AM66" s="21"/>
      <c r="AN66" s="21"/>
      <c r="AO66" s="21"/>
      <c r="AP66" s="21"/>
      <c r="AQ66" s="21"/>
      <c r="AR66" s="21"/>
      <c r="AS66" s="21"/>
      <c r="AT66" s="21"/>
      <c r="AU66" s="21"/>
      <c r="AV66" s="21"/>
      <c r="AW66" s="21"/>
      <c r="AX66" s="21"/>
      <c r="AY66" s="21"/>
      <c r="AZ66" s="21"/>
      <c r="BA66" s="21"/>
      <c r="BB66" s="21"/>
    </row>
    <row r="67" spans="1:54" s="18" customFormat="1" ht="36" customHeight="1" x14ac:dyDescent="0.25">
      <c r="A67" s="27"/>
      <c r="B67" s="190" t="s">
        <v>327</v>
      </c>
      <c r="C67" s="190"/>
      <c r="D67" s="84">
        <v>147.19297189397355</v>
      </c>
      <c r="E67" s="84">
        <v>142.38044249201977</v>
      </c>
      <c r="F67" s="84">
        <v>141.77439737683048</v>
      </c>
      <c r="G67" s="84">
        <v>138.51733875788298</v>
      </c>
      <c r="H67" s="84">
        <v>136.20906817298285</v>
      </c>
      <c r="I67" s="84">
        <v>134.88271291449584</v>
      </c>
      <c r="J67" s="84">
        <v>131.80352748159839</v>
      </c>
      <c r="K67" s="84">
        <v>127.24603871544005</v>
      </c>
      <c r="L67" s="84">
        <v>126.99904151621507</v>
      </c>
      <c r="M67" s="84">
        <v>125.25802705810328</v>
      </c>
      <c r="N67" s="84">
        <v>120.68425709171932</v>
      </c>
      <c r="O67" s="84">
        <v>117.66033081554441</v>
      </c>
      <c r="P67" s="84">
        <v>114.78486716044246</v>
      </c>
      <c r="Q67" s="84">
        <v>115.17354538134698</v>
      </c>
      <c r="R67" s="84">
        <v>111.78267729157896</v>
      </c>
      <c r="S67" s="84" t="s">
        <v>17</v>
      </c>
      <c r="T67" s="27"/>
      <c r="AA67" s="19"/>
      <c r="AB67" s="19"/>
      <c r="AC67" s="19"/>
      <c r="AD67" s="19"/>
      <c r="AE67" s="19"/>
      <c r="AI67" s="14"/>
      <c r="AL67" s="21"/>
      <c r="AM67" s="21"/>
      <c r="AN67" s="21"/>
      <c r="AO67" s="21"/>
      <c r="AP67" s="21"/>
      <c r="AQ67" s="21"/>
      <c r="AR67" s="21"/>
      <c r="AS67" s="21"/>
      <c r="AT67" s="21"/>
      <c r="AU67" s="21"/>
      <c r="AV67" s="21"/>
      <c r="AW67" s="21"/>
      <c r="AX67" s="21"/>
      <c r="AY67" s="21"/>
      <c r="AZ67" s="21"/>
      <c r="BA67" s="21"/>
      <c r="BB67" s="21"/>
    </row>
    <row r="68" spans="1:54" s="22" customFormat="1" ht="18" x14ac:dyDescent="0.25">
      <c r="AL68" s="28"/>
      <c r="AM68" s="28"/>
      <c r="AN68" s="28"/>
      <c r="AO68" s="28"/>
      <c r="AP68" s="28"/>
      <c r="AQ68" s="28"/>
      <c r="AR68" s="28"/>
      <c r="AS68" s="28"/>
      <c r="AT68" s="28"/>
      <c r="AU68" s="28"/>
      <c r="AV68" s="28"/>
      <c r="AW68" s="28"/>
      <c r="AX68" s="28"/>
      <c r="AY68" s="28"/>
      <c r="AZ68" s="28"/>
      <c r="BA68" s="28"/>
      <c r="BB68" s="28"/>
    </row>
    <row r="69" spans="1:54" s="64" customFormat="1" ht="18.75" customHeight="1" x14ac:dyDescent="0.2">
      <c r="A69" s="185" t="s">
        <v>103</v>
      </c>
      <c r="B69" s="185"/>
      <c r="C69" s="185"/>
      <c r="D69" s="184"/>
      <c r="E69" s="184"/>
      <c r="F69" s="184"/>
      <c r="G69" s="184"/>
      <c r="H69" s="184"/>
      <c r="I69" s="184"/>
      <c r="J69" s="184"/>
      <c r="K69" s="184"/>
      <c r="L69" s="184"/>
      <c r="M69" s="184"/>
      <c r="N69" s="184"/>
      <c r="O69" s="184"/>
      <c r="S69" s="14"/>
      <c r="Y69" s="65"/>
      <c r="Z69" s="66"/>
    </row>
    <row r="70" spans="1:54" x14ac:dyDescent="0.25">
      <c r="I70" s="29"/>
      <c r="J70" s="29"/>
      <c r="K70" s="29"/>
      <c r="L70" s="29"/>
      <c r="M70" s="29"/>
      <c r="N70" s="29"/>
      <c r="O70" s="29"/>
      <c r="P70" s="29"/>
      <c r="Q70" s="29"/>
      <c r="R70" s="29"/>
      <c r="S70" s="29"/>
    </row>
    <row r="71" spans="1:54" x14ac:dyDescent="0.25">
      <c r="I71" s="29"/>
      <c r="J71" s="29"/>
      <c r="K71" s="29"/>
      <c r="L71" s="29"/>
      <c r="M71" s="29"/>
      <c r="N71" s="29"/>
      <c r="O71" s="29"/>
      <c r="P71" s="29"/>
      <c r="Q71" s="29"/>
      <c r="R71" s="29"/>
      <c r="S71" s="29"/>
    </row>
    <row r="72" spans="1:54" x14ac:dyDescent="0.25">
      <c r="I72" s="29"/>
      <c r="J72" s="29"/>
      <c r="K72" s="29"/>
      <c r="L72" s="29"/>
      <c r="M72" s="29"/>
      <c r="N72" s="29"/>
      <c r="O72" s="29"/>
      <c r="P72" s="29"/>
      <c r="Q72" s="29"/>
      <c r="R72" s="29"/>
      <c r="S72" s="29"/>
    </row>
  </sheetData>
  <mergeCells count="15">
    <mergeCell ref="V3:W3"/>
    <mergeCell ref="B56:C56"/>
    <mergeCell ref="B67:C67"/>
    <mergeCell ref="B66:C66"/>
    <mergeCell ref="B65:C65"/>
    <mergeCell ref="B64:C64"/>
    <mergeCell ref="B3:C3"/>
    <mergeCell ref="B13:C13"/>
    <mergeCell ref="B4:C4"/>
    <mergeCell ref="B48:C48"/>
    <mergeCell ref="B42:C42"/>
    <mergeCell ref="B38:C38"/>
    <mergeCell ref="B34:C34"/>
    <mergeCell ref="B30:C30"/>
    <mergeCell ref="B20:C20"/>
  </mergeCells>
  <hyperlinks>
    <hyperlink ref="V3" location="Índice!A1" display="Volver al índice"/>
  </hyperlinks>
  <pageMargins left="0.18" right="0.25" top="0.75" bottom="0.75" header="0.3" footer="0.3"/>
  <pageSetup paperSize="9" scale="32" orientation="portrait" r:id="rId1"/>
  <drawing r:id="rId2"/>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8">
    <tabColor rgb="FFFFC081"/>
    <pageSetUpPr fitToPage="1"/>
  </sheetPr>
  <dimension ref="A1:BB72"/>
  <sheetViews>
    <sheetView showGridLines="0" zoomScale="60" zoomScaleNormal="60" workbookViewId="0"/>
  </sheetViews>
  <sheetFormatPr baseColWidth="10" defaultColWidth="11.42578125" defaultRowHeight="11.25" x14ac:dyDescent="0.25"/>
  <cols>
    <col min="1" max="1" width="2.28515625" style="14" customWidth="1"/>
    <col min="2" max="2" width="5.7109375" style="14" customWidth="1"/>
    <col min="3" max="3" width="72.42578125" style="14" customWidth="1"/>
    <col min="4" max="8" width="15" style="14" customWidth="1"/>
    <col min="9" max="18" width="15" style="30" customWidth="1"/>
    <col min="19" max="19" width="16.85546875" style="30" customWidth="1"/>
    <col min="20" max="20" width="2.28515625" style="14" customWidth="1"/>
    <col min="21" max="27" width="11.42578125" style="14"/>
    <col min="28" max="28" width="16.140625" style="14" bestFit="1" customWidth="1"/>
    <col min="29" max="37" width="11.42578125" style="14"/>
    <col min="38" max="54" width="11.42578125" style="16"/>
    <col min="55" max="16384" width="11.42578125" style="14"/>
  </cols>
  <sheetData>
    <row r="1" spans="1:54" s="6" customFormat="1" ht="39.75" customHeight="1" x14ac:dyDescent="0.25">
      <c r="D1" s="7"/>
      <c r="E1" s="7"/>
      <c r="F1" s="7"/>
      <c r="G1" s="7"/>
      <c r="H1" s="7"/>
      <c r="I1" s="7"/>
      <c r="J1" s="7"/>
      <c r="K1" s="7"/>
      <c r="L1" s="7"/>
      <c r="AB1" s="8" t="e">
        <f ca="1">YEAR(TODAY())-1 &amp; ": " &amp; FIXED(HLOOKUP(YEAR(TODAY())-1,D3:AE4,2,FALSE)) &amp;
" Mtep"</f>
        <v>#N/A</v>
      </c>
      <c r="AL1" s="9"/>
      <c r="AM1" s="9"/>
      <c r="AN1" s="9"/>
      <c r="AO1" s="9"/>
      <c r="AP1" s="9"/>
      <c r="AQ1" s="9"/>
      <c r="AR1" s="9"/>
      <c r="AS1" s="9"/>
      <c r="AT1" s="9"/>
      <c r="AU1" s="9"/>
      <c r="AV1" s="9"/>
      <c r="AW1" s="9"/>
      <c r="AX1" s="9"/>
      <c r="AY1" s="9"/>
      <c r="AZ1" s="9"/>
      <c r="BA1" s="9"/>
      <c r="BB1" s="9"/>
    </row>
    <row r="2" spans="1:54" s="6" customFormat="1" ht="39.75" customHeight="1" x14ac:dyDescent="0.25">
      <c r="D2" s="7"/>
      <c r="E2" s="7"/>
      <c r="F2" s="7"/>
      <c r="G2" s="7"/>
      <c r="H2" s="7"/>
      <c r="I2" s="7"/>
      <c r="J2" s="7"/>
      <c r="K2" s="7"/>
      <c r="L2" s="7"/>
      <c r="S2" s="70"/>
      <c r="W2" s="11"/>
      <c r="Y2" s="12"/>
      <c r="AL2" s="9"/>
      <c r="AM2" s="9"/>
      <c r="AN2" s="9"/>
      <c r="AO2" s="9"/>
      <c r="AP2" s="9"/>
      <c r="AQ2" s="9"/>
      <c r="AR2" s="9"/>
      <c r="AS2" s="9"/>
      <c r="AT2" s="9"/>
      <c r="AU2" s="9"/>
      <c r="AV2" s="9"/>
      <c r="AW2" s="9"/>
      <c r="AX2" s="9"/>
      <c r="AY2" s="9"/>
      <c r="AZ2" s="9"/>
      <c r="BA2" s="9"/>
      <c r="BB2" s="9"/>
    </row>
    <row r="3" spans="1:54" ht="65.25" customHeight="1" x14ac:dyDescent="0.25">
      <c r="A3" s="71"/>
      <c r="B3" s="193" t="s">
        <v>280</v>
      </c>
      <c r="C3" s="193"/>
      <c r="D3" s="13">
        <v>2005</v>
      </c>
      <c r="E3" s="13">
        <v>2006</v>
      </c>
      <c r="F3" s="13">
        <v>2007</v>
      </c>
      <c r="G3" s="13">
        <v>2008</v>
      </c>
      <c r="H3" s="13">
        <v>2009</v>
      </c>
      <c r="I3" s="13">
        <v>2010</v>
      </c>
      <c r="J3" s="13">
        <v>2011</v>
      </c>
      <c r="K3" s="13">
        <v>2012</v>
      </c>
      <c r="L3" s="13">
        <v>2013</v>
      </c>
      <c r="M3" s="13">
        <v>2014</v>
      </c>
      <c r="N3" s="13">
        <v>2015</v>
      </c>
      <c r="O3" s="13">
        <v>2016</v>
      </c>
      <c r="P3" s="13">
        <v>2017</v>
      </c>
      <c r="Q3" s="13">
        <v>2018</v>
      </c>
      <c r="R3" s="13">
        <v>2019</v>
      </c>
      <c r="S3" s="73" t="s">
        <v>342</v>
      </c>
      <c r="T3" s="71"/>
      <c r="V3" s="192" t="s">
        <v>168</v>
      </c>
      <c r="W3" s="192"/>
      <c r="AF3" s="15"/>
    </row>
    <row r="4" spans="1:54" s="18" customFormat="1" ht="36" customHeight="1" x14ac:dyDescent="0.2">
      <c r="A4" s="61"/>
      <c r="B4" s="189" t="s">
        <v>256</v>
      </c>
      <c r="C4" s="189"/>
      <c r="D4" s="75">
        <v>273.76441676000002</v>
      </c>
      <c r="E4" s="75">
        <v>278.19825607000001</v>
      </c>
      <c r="F4" s="75">
        <v>277.47329590000004</v>
      </c>
      <c r="G4" s="75">
        <v>271.01857208999996</v>
      </c>
      <c r="H4" s="75">
        <v>260.23795924000001</v>
      </c>
      <c r="I4" s="75">
        <v>260.82299252000001</v>
      </c>
      <c r="J4" s="75">
        <v>266.44260234000001</v>
      </c>
      <c r="K4" s="75">
        <v>269.27830411000002</v>
      </c>
      <c r="L4" s="75">
        <v>273.88429608000001</v>
      </c>
      <c r="M4" s="75">
        <v>280.88583419999998</v>
      </c>
      <c r="N4" s="75">
        <v>281.67703025000003</v>
      </c>
      <c r="O4" s="75">
        <v>283.09910438999998</v>
      </c>
      <c r="P4" s="75">
        <v>289.54771327000003</v>
      </c>
      <c r="Q4" s="75">
        <v>297.88323210000004</v>
      </c>
      <c r="R4" s="75">
        <v>295.48755411000002</v>
      </c>
      <c r="S4" s="75">
        <v>100</v>
      </c>
      <c r="T4" s="61"/>
      <c r="AA4" s="19"/>
      <c r="AB4" s="19"/>
      <c r="AC4" s="19"/>
      <c r="AD4" s="19"/>
      <c r="AE4" s="20"/>
      <c r="AI4" s="14"/>
      <c r="AL4" s="21"/>
      <c r="AM4" s="21">
        <v>2006</v>
      </c>
      <c r="AN4" s="21">
        <v>2007</v>
      </c>
      <c r="AO4" s="21">
        <v>2008</v>
      </c>
      <c r="AP4" s="21">
        <v>2009</v>
      </c>
      <c r="AQ4" s="21">
        <v>2010</v>
      </c>
      <c r="AR4" s="21">
        <v>2011</v>
      </c>
      <c r="AS4" s="21">
        <v>2012</v>
      </c>
      <c r="AT4" s="21">
        <v>2013</v>
      </c>
      <c r="AU4" s="21">
        <v>2014</v>
      </c>
      <c r="AV4" s="21">
        <v>2015</v>
      </c>
      <c r="AW4" s="21">
        <v>2016</v>
      </c>
      <c r="AX4" s="21">
        <v>2017</v>
      </c>
      <c r="AY4" s="21">
        <v>2018</v>
      </c>
      <c r="AZ4" s="21">
        <v>2019</v>
      </c>
      <c r="BA4" s="21"/>
      <c r="BB4" s="21"/>
    </row>
    <row r="5" spans="1:54" s="115" customFormat="1" ht="22.5" customHeight="1" x14ac:dyDescent="0.25">
      <c r="B5" s="121"/>
      <c r="C5" s="81" t="s">
        <v>4</v>
      </c>
      <c r="D5" s="83">
        <v>95.332872499999993</v>
      </c>
      <c r="E5" s="83">
        <v>100.3604986</v>
      </c>
      <c r="F5" s="83">
        <v>100.9077149</v>
      </c>
      <c r="G5" s="83">
        <v>98.589030100000002</v>
      </c>
      <c r="H5" s="83">
        <v>96.193445699999998</v>
      </c>
      <c r="I5" s="83">
        <v>96.734809499999997</v>
      </c>
      <c r="J5" s="83">
        <v>95.907486800000001</v>
      </c>
      <c r="K5" s="83">
        <v>97.905919299999994</v>
      </c>
      <c r="L5" s="83">
        <v>95.605006799999998</v>
      </c>
      <c r="M5" s="83">
        <v>99.061309599999987</v>
      </c>
      <c r="N5" s="83">
        <v>105.1375257</v>
      </c>
      <c r="O5" s="83">
        <v>99.852523099999999</v>
      </c>
      <c r="P5" s="83">
        <v>100.50244070000001</v>
      </c>
      <c r="Q5" s="83">
        <v>100.52090337</v>
      </c>
      <c r="R5" s="83">
        <v>98.668999819999996</v>
      </c>
      <c r="S5" s="83">
        <v>33.391930877490985</v>
      </c>
      <c r="AA5" s="123"/>
      <c r="AB5" s="123"/>
      <c r="AL5" s="124" t="s">
        <v>325</v>
      </c>
      <c r="AM5" s="125">
        <f>+E4/D4-1</f>
        <v>1.6195820342447931E-2</v>
      </c>
      <c r="AN5" s="125">
        <f t="shared" ref="AN5:AZ5" si="0">+F4/E4-1</f>
        <v>-2.6059119860821767E-3</v>
      </c>
      <c r="AO5" s="125">
        <f t="shared" si="0"/>
        <v>-2.3262504555848551E-2</v>
      </c>
      <c r="AP5" s="125">
        <f t="shared" si="0"/>
        <v>-3.9778133162106433E-2</v>
      </c>
      <c r="AQ5" s="125">
        <f t="shared" si="0"/>
        <v>2.2480705032752457E-3</v>
      </c>
      <c r="AR5" s="125">
        <f t="shared" si="0"/>
        <v>2.1545684165743539E-2</v>
      </c>
      <c r="AS5" s="125">
        <f t="shared" si="0"/>
        <v>1.0642824177124144E-2</v>
      </c>
      <c r="AT5" s="125">
        <f t="shared" si="0"/>
        <v>1.7104950156394461E-2</v>
      </c>
      <c r="AU5" s="125">
        <f t="shared" si="0"/>
        <v>2.556385386168647E-2</v>
      </c>
      <c r="AV5" s="125">
        <f t="shared" si="0"/>
        <v>2.8167887221990373E-3</v>
      </c>
      <c r="AW5" s="125">
        <f t="shared" si="0"/>
        <v>5.0485981719481376E-3</v>
      </c>
      <c r="AX5" s="125">
        <f t="shared" si="0"/>
        <v>2.2778626918990241E-2</v>
      </c>
      <c r="AY5" s="125">
        <f t="shared" si="0"/>
        <v>2.8788066518858013E-2</v>
      </c>
      <c r="AZ5" s="125">
        <f t="shared" si="0"/>
        <v>-8.0423391847573855E-3</v>
      </c>
      <c r="BA5" s="124"/>
      <c r="BB5" s="124"/>
    </row>
    <row r="6" spans="1:54" s="115" customFormat="1" ht="22.5" customHeight="1" x14ac:dyDescent="0.25">
      <c r="B6" s="121"/>
      <c r="C6" s="81" t="s">
        <v>0</v>
      </c>
      <c r="D6" s="83">
        <v>81.12182224</v>
      </c>
      <c r="E6" s="83">
        <v>79.442791479999997</v>
      </c>
      <c r="F6" s="83">
        <v>79.10161948999999</v>
      </c>
      <c r="G6" s="83">
        <v>76.736972960000003</v>
      </c>
      <c r="H6" s="83">
        <v>76.899297349999998</v>
      </c>
      <c r="I6" s="83">
        <v>75.704762070000001</v>
      </c>
      <c r="J6" s="83">
        <v>82.37102711</v>
      </c>
      <c r="K6" s="83">
        <v>83.67607787</v>
      </c>
      <c r="L6" s="83">
        <v>87.889175520000009</v>
      </c>
      <c r="M6" s="83">
        <v>89.076336470000001</v>
      </c>
      <c r="N6" s="83">
        <v>87.615840020000007</v>
      </c>
      <c r="O6" s="83">
        <v>95.086635970000003</v>
      </c>
      <c r="P6" s="83">
        <v>100.83491513999999</v>
      </c>
      <c r="Q6" s="83">
        <v>111.48281342999999</v>
      </c>
      <c r="R6" s="83">
        <v>113.39926534</v>
      </c>
      <c r="S6" s="83">
        <v>38.377002267170035</v>
      </c>
      <c r="AF6" s="24"/>
      <c r="AL6" s="124" t="s">
        <v>324</v>
      </c>
      <c r="AM6" s="125">
        <f>+E64/D64-1</f>
        <v>-1.2952069125707455E-2</v>
      </c>
      <c r="AN6" s="125">
        <f t="shared" ref="AN6:AZ6" si="1">+F64/E64-1</f>
        <v>5.7741622473250986E-2</v>
      </c>
      <c r="AO6" s="125">
        <f t="shared" si="1"/>
        <v>-3.6459914924732773E-2</v>
      </c>
      <c r="AP6" s="125">
        <f t="shared" si="1"/>
        <v>-4.8808014545015377E-2</v>
      </c>
      <c r="AQ6" s="125">
        <f t="shared" si="1"/>
        <v>2.9936495943338581E-2</v>
      </c>
      <c r="AR6" s="125">
        <f t="shared" si="1"/>
        <v>2.2579856213092997E-2</v>
      </c>
      <c r="AS6" s="125">
        <f t="shared" si="1"/>
        <v>2.3651672946458646E-3</v>
      </c>
      <c r="AT6" s="125">
        <f t="shared" si="1"/>
        <v>1.5748193070149963E-2</v>
      </c>
      <c r="AU6" s="125">
        <f t="shared" si="1"/>
        <v>5.9460195773162194E-3</v>
      </c>
      <c r="AV6" s="125">
        <f t="shared" si="1"/>
        <v>5.759197948915773E-3</v>
      </c>
      <c r="AW6" s="125">
        <f t="shared" si="1"/>
        <v>-1.8344536919000287E-2</v>
      </c>
      <c r="AX6" s="125">
        <f t="shared" si="1"/>
        <v>-4.1194434643410105E-3</v>
      </c>
      <c r="AY6" s="125">
        <f t="shared" si="1"/>
        <v>1.3673306226374082E-2</v>
      </c>
      <c r="AZ6" s="125">
        <f t="shared" si="1"/>
        <v>-5.3366484238726031E-3</v>
      </c>
      <c r="BA6" s="124"/>
      <c r="BB6" s="124"/>
    </row>
    <row r="7" spans="1:54" s="24" customFormat="1" ht="22.5" customHeight="1" x14ac:dyDescent="0.25">
      <c r="B7" s="81"/>
      <c r="C7" s="81" t="s">
        <v>5</v>
      </c>
      <c r="D7" s="83">
        <v>29.66014405</v>
      </c>
      <c r="E7" s="83">
        <v>30.035326410000003</v>
      </c>
      <c r="F7" s="83">
        <v>29.69597306</v>
      </c>
      <c r="G7" s="83">
        <v>27.31723813</v>
      </c>
      <c r="H7" s="83">
        <v>21.243665710000002</v>
      </c>
      <c r="I7" s="83">
        <v>22.51878863</v>
      </c>
      <c r="J7" s="83">
        <v>20.078127890000001</v>
      </c>
      <c r="K7" s="83">
        <v>19.44016959</v>
      </c>
      <c r="L7" s="83">
        <v>18.061239369999999</v>
      </c>
      <c r="M7" s="83">
        <v>19.26639226</v>
      </c>
      <c r="N7" s="83">
        <v>18.027420160000002</v>
      </c>
      <c r="O7" s="83">
        <v>18.305981510000002</v>
      </c>
      <c r="P7" s="83">
        <v>16.919728280000001</v>
      </c>
      <c r="Q7" s="83">
        <v>14.5554629</v>
      </c>
      <c r="R7" s="83">
        <v>12.49857634</v>
      </c>
      <c r="S7" s="83">
        <v>4.2298148149235422</v>
      </c>
      <c r="AF7" s="115"/>
      <c r="AI7" s="115"/>
      <c r="AL7" s="25"/>
      <c r="AM7" s="25"/>
      <c r="AN7" s="25"/>
      <c r="AO7" s="25"/>
      <c r="AP7" s="25"/>
      <c r="AQ7" s="25"/>
      <c r="AR7" s="25"/>
      <c r="AS7" s="25"/>
      <c r="AT7" s="25"/>
      <c r="AU7" s="25"/>
      <c r="AV7" s="25"/>
      <c r="AW7" s="25"/>
      <c r="AX7" s="25"/>
      <c r="AY7" s="25"/>
      <c r="AZ7" s="25"/>
      <c r="BA7" s="25"/>
      <c r="BB7" s="25"/>
    </row>
    <row r="8" spans="1:54" s="24" customFormat="1" ht="22.5" customHeight="1" x14ac:dyDescent="0.25">
      <c r="B8" s="81"/>
      <c r="C8" s="81" t="s">
        <v>1</v>
      </c>
      <c r="D8" s="83">
        <v>23.986176239999999</v>
      </c>
      <c r="E8" s="83">
        <v>25.530006180000001</v>
      </c>
      <c r="F8" s="83">
        <v>24.36197009</v>
      </c>
      <c r="G8" s="83">
        <v>25.02338812</v>
      </c>
      <c r="H8" s="83">
        <v>23.478255150000003</v>
      </c>
      <c r="I8" s="83">
        <v>23.62601875</v>
      </c>
      <c r="J8" s="83">
        <v>24.389854930000002</v>
      </c>
      <c r="K8" s="83">
        <v>24.72160637</v>
      </c>
      <c r="L8" s="83">
        <v>26.95682403</v>
      </c>
      <c r="M8" s="83">
        <v>27.957811679999999</v>
      </c>
      <c r="N8" s="83">
        <v>26.532036250000001</v>
      </c>
      <c r="O8" s="83">
        <v>26.35847266</v>
      </c>
      <c r="P8" s="83">
        <v>26.350393870000001</v>
      </c>
      <c r="Q8" s="83">
        <v>26.156253199999998</v>
      </c>
      <c r="R8" s="83">
        <v>26.275151730000001</v>
      </c>
      <c r="S8" s="83">
        <v>8.89213483428769</v>
      </c>
      <c r="AF8" s="115"/>
      <c r="AL8" s="25"/>
      <c r="AM8" s="25"/>
      <c r="AN8" s="25"/>
      <c r="AO8" s="25"/>
      <c r="AP8" s="25"/>
      <c r="AQ8" s="25"/>
      <c r="AR8" s="25"/>
      <c r="AS8" s="25"/>
      <c r="AT8" s="25"/>
      <c r="AU8" s="25"/>
      <c r="AV8" s="25"/>
      <c r="AW8" s="25"/>
      <c r="AX8" s="25"/>
      <c r="AY8" s="25"/>
      <c r="AZ8" s="25"/>
      <c r="BA8" s="25"/>
      <c r="BB8" s="25"/>
    </row>
    <row r="9" spans="1:54" s="24" customFormat="1" ht="22.5" customHeight="1" x14ac:dyDescent="0.25">
      <c r="B9" s="81"/>
      <c r="C9" s="81" t="s">
        <v>6</v>
      </c>
      <c r="D9" s="83">
        <v>31.125119999999999</v>
      </c>
      <c r="E9" s="83">
        <v>30.345272000000001</v>
      </c>
      <c r="F9" s="83">
        <v>31.612223999999998</v>
      </c>
      <c r="G9" s="83">
        <v>32.460700000000003</v>
      </c>
      <c r="H9" s="83">
        <v>31.703986</v>
      </c>
      <c r="I9" s="83">
        <v>30.216099999999997</v>
      </c>
      <c r="J9" s="83">
        <v>32.308996</v>
      </c>
      <c r="K9" s="83">
        <v>32.699694000000001</v>
      </c>
      <c r="L9" s="83">
        <v>33.6905</v>
      </c>
      <c r="M9" s="83">
        <v>32.891818000000001</v>
      </c>
      <c r="N9" s="83">
        <v>32.867652</v>
      </c>
      <c r="O9" s="83">
        <v>33.290341999999995</v>
      </c>
      <c r="P9" s="83">
        <v>33.758095999999995</v>
      </c>
      <c r="Q9" s="83">
        <v>32.970426169999996</v>
      </c>
      <c r="R9" s="83">
        <v>32.624990279999999</v>
      </c>
      <c r="S9" s="83">
        <v>11.041070876323548</v>
      </c>
      <c r="AF9" s="115"/>
      <c r="AL9" s="25"/>
      <c r="AM9" s="25"/>
      <c r="AN9" s="25"/>
      <c r="AO9" s="25"/>
      <c r="AP9" s="25"/>
      <c r="AQ9" s="25"/>
      <c r="AR9" s="25"/>
      <c r="AS9" s="25"/>
      <c r="AT9" s="25"/>
      <c r="AU9" s="25"/>
      <c r="AV9" s="25"/>
      <c r="AW9" s="25"/>
      <c r="AX9" s="25"/>
      <c r="AY9" s="25"/>
      <c r="AZ9" s="25"/>
      <c r="BA9" s="25"/>
      <c r="BB9" s="25"/>
    </row>
    <row r="10" spans="1:54" s="24" customFormat="1" ht="22.5" customHeight="1" x14ac:dyDescent="0.25">
      <c r="B10" s="81"/>
      <c r="C10" s="81" t="s">
        <v>7</v>
      </c>
      <c r="D10" s="83">
        <v>14.420219730000001</v>
      </c>
      <c r="E10" s="83">
        <v>13.838603389999999</v>
      </c>
      <c r="F10" s="83">
        <v>14.17840236</v>
      </c>
      <c r="G10" s="83">
        <v>13.32676277</v>
      </c>
      <c r="H10" s="83">
        <v>12.880661330000001</v>
      </c>
      <c r="I10" s="83">
        <v>13.14039056</v>
      </c>
      <c r="J10" s="83">
        <v>13.36566116</v>
      </c>
      <c r="K10" s="83">
        <v>13.546991569999999</v>
      </c>
      <c r="L10" s="83">
        <v>14.231389810000001</v>
      </c>
      <c r="M10" s="83">
        <v>14.21097992</v>
      </c>
      <c r="N10" s="83">
        <v>14.05395452</v>
      </c>
      <c r="O10" s="83">
        <v>12.76641755</v>
      </c>
      <c r="P10" s="83">
        <v>13.68653793</v>
      </c>
      <c r="Q10" s="83">
        <v>13.429623059999999</v>
      </c>
      <c r="R10" s="83">
        <v>13.01216354</v>
      </c>
      <c r="S10" s="83">
        <v>4.4036249104271956</v>
      </c>
      <c r="AL10" s="25"/>
      <c r="AM10" s="25"/>
      <c r="AN10" s="25"/>
      <c r="AO10" s="25"/>
      <c r="AP10" s="25"/>
      <c r="AQ10" s="25"/>
      <c r="AR10" s="25"/>
      <c r="AS10" s="25"/>
      <c r="AT10" s="25"/>
      <c r="AU10" s="25"/>
      <c r="AV10" s="25"/>
      <c r="AW10" s="25"/>
      <c r="AX10" s="25"/>
      <c r="AY10" s="25"/>
      <c r="AZ10" s="25"/>
      <c r="BA10" s="25"/>
      <c r="BB10" s="25"/>
    </row>
    <row r="11" spans="1:54" s="24" customFormat="1" ht="22.5" customHeight="1" x14ac:dyDescent="0.25">
      <c r="B11" s="81"/>
      <c r="C11" s="126" t="s">
        <v>18</v>
      </c>
      <c r="D11" s="83">
        <v>0.13622399999999998</v>
      </c>
      <c r="E11" s="83">
        <v>0.21448400000000001</v>
      </c>
      <c r="F11" s="83">
        <v>0.26083799999999996</v>
      </c>
      <c r="G11" s="83">
        <v>0.32877799999999996</v>
      </c>
      <c r="H11" s="83">
        <v>0.58050000000000002</v>
      </c>
      <c r="I11" s="83">
        <v>0.77219399999999994</v>
      </c>
      <c r="J11" s="83">
        <v>0.92527400000000004</v>
      </c>
      <c r="K11" s="83">
        <v>1.0484259999999999</v>
      </c>
      <c r="L11" s="83">
        <v>1.673732</v>
      </c>
      <c r="M11" s="83">
        <v>2.1205880000000001</v>
      </c>
      <c r="N11" s="83">
        <v>2.523326</v>
      </c>
      <c r="O11" s="83">
        <v>2.9006080000000001</v>
      </c>
      <c r="P11" s="83">
        <v>2.7819279999999997</v>
      </c>
      <c r="Q11" s="83">
        <v>2.8809852299999998</v>
      </c>
      <c r="R11" s="83">
        <v>2.9941166700000004</v>
      </c>
      <c r="S11" s="83">
        <v>1.0132801291811404</v>
      </c>
      <c r="AL11" s="25"/>
      <c r="AM11" s="25"/>
      <c r="AN11" s="25"/>
      <c r="AO11" s="25"/>
      <c r="AP11" s="25"/>
      <c r="AQ11" s="25"/>
      <c r="AR11" s="25"/>
      <c r="AS11" s="25"/>
      <c r="AT11" s="25"/>
      <c r="AU11" s="25"/>
      <c r="AV11" s="25"/>
      <c r="AW11" s="25"/>
      <c r="AX11" s="25"/>
      <c r="AY11" s="25"/>
      <c r="AZ11" s="25"/>
      <c r="BA11" s="25"/>
      <c r="BB11" s="25"/>
    </row>
    <row r="12" spans="1:54" s="24" customFormat="1" ht="27" customHeight="1" x14ac:dyDescent="0.25">
      <c r="A12" s="23"/>
      <c r="B12" s="77"/>
      <c r="C12" s="78" t="s">
        <v>19</v>
      </c>
      <c r="D12" s="79">
        <v>-2.0181619999999612</v>
      </c>
      <c r="E12" s="79">
        <v>-1.5687259900000754</v>
      </c>
      <c r="F12" s="79">
        <v>-2.6454459999999358</v>
      </c>
      <c r="G12" s="79">
        <v>-2.7642979900000455</v>
      </c>
      <c r="H12" s="79">
        <v>-2.7418519999999376</v>
      </c>
      <c r="I12" s="79">
        <v>-1.8900709899999697</v>
      </c>
      <c r="J12" s="79">
        <v>-2.9038255500000218</v>
      </c>
      <c r="K12" s="79">
        <v>-3.7605805899999609</v>
      </c>
      <c r="L12" s="79">
        <v>-4.2235714499999517</v>
      </c>
      <c r="M12" s="79">
        <v>-3.6994017299999769</v>
      </c>
      <c r="N12" s="79">
        <v>-5.0807243999999514</v>
      </c>
      <c r="O12" s="79">
        <v>-5.4618763999999942</v>
      </c>
      <c r="P12" s="79">
        <v>-5.2863266499999781</v>
      </c>
      <c r="Q12" s="79">
        <v>-4.1132352599999535</v>
      </c>
      <c r="R12" s="79">
        <v>-3.9857096100000149</v>
      </c>
      <c r="S12" s="79">
        <v>-1.3488587098041598</v>
      </c>
      <c r="T12" s="23"/>
      <c r="AL12" s="25"/>
      <c r="AM12" s="25"/>
      <c r="AN12" s="25"/>
      <c r="AO12" s="25"/>
      <c r="AP12" s="25"/>
      <c r="AQ12" s="25"/>
      <c r="AR12" s="25"/>
      <c r="AS12" s="25"/>
      <c r="AT12" s="25"/>
      <c r="AU12" s="25"/>
      <c r="AV12" s="25"/>
      <c r="AW12" s="25"/>
      <c r="AX12" s="25"/>
      <c r="AY12" s="25"/>
      <c r="AZ12" s="25"/>
      <c r="BA12" s="25"/>
      <c r="BB12" s="25"/>
    </row>
    <row r="13" spans="1:54" s="18" customFormat="1" ht="36" customHeight="1" x14ac:dyDescent="0.25">
      <c r="A13" s="17"/>
      <c r="B13" s="191" t="s">
        <v>257</v>
      </c>
      <c r="C13" s="191"/>
      <c r="D13" s="80">
        <v>192.23184258000001</v>
      </c>
      <c r="E13" s="80">
        <v>189.49113195999999</v>
      </c>
      <c r="F13" s="80">
        <v>195.30660587999998</v>
      </c>
      <c r="G13" s="80">
        <v>191.89535172000001</v>
      </c>
      <c r="H13" s="80">
        <v>185.06277064</v>
      </c>
      <c r="I13" s="80">
        <v>188.64607417000002</v>
      </c>
      <c r="J13" s="80">
        <v>195.85443061000001</v>
      </c>
      <c r="K13" s="80">
        <v>194.93666818</v>
      </c>
      <c r="L13" s="80">
        <v>195.94348553</v>
      </c>
      <c r="M13" s="80">
        <v>194.06171225</v>
      </c>
      <c r="N13" s="80">
        <v>190.609241</v>
      </c>
      <c r="O13" s="80">
        <v>188.70313401999999</v>
      </c>
      <c r="P13" s="80">
        <v>192.80524830000002</v>
      </c>
      <c r="Q13" s="80">
        <v>197.55928388000001</v>
      </c>
      <c r="R13" s="80">
        <v>199.47364880000001</v>
      </c>
      <c r="S13" s="80">
        <v>100</v>
      </c>
      <c r="T13" s="17"/>
      <c r="AA13" s="19"/>
      <c r="AB13" s="19"/>
      <c r="AC13" s="19"/>
      <c r="AD13" s="19"/>
      <c r="AE13" s="19"/>
      <c r="AI13" s="14"/>
      <c r="AL13" s="21"/>
      <c r="AM13" s="21"/>
      <c r="AN13" s="21"/>
      <c r="AO13" s="21"/>
      <c r="AP13" s="21"/>
      <c r="AQ13" s="21"/>
      <c r="AR13" s="21"/>
      <c r="AS13" s="21"/>
      <c r="AT13" s="21"/>
      <c r="AU13" s="21"/>
      <c r="AV13" s="21"/>
      <c r="AW13" s="21"/>
      <c r="AX13" s="21"/>
      <c r="AY13" s="21"/>
      <c r="AZ13" s="21"/>
      <c r="BA13" s="21"/>
      <c r="BB13" s="21"/>
    </row>
    <row r="14" spans="1:54" s="24" customFormat="1" ht="22.5" customHeight="1" x14ac:dyDescent="0.25">
      <c r="B14" s="81"/>
      <c r="C14" s="81" t="s">
        <v>4</v>
      </c>
      <c r="D14" s="83">
        <v>88.289231799999996</v>
      </c>
      <c r="E14" s="83">
        <v>88.004385899999988</v>
      </c>
      <c r="F14" s="83">
        <v>91.212748600000012</v>
      </c>
      <c r="G14" s="83">
        <v>89.212200200000012</v>
      </c>
      <c r="H14" s="83">
        <v>85.0821495</v>
      </c>
      <c r="I14" s="83">
        <v>89.487812500000004</v>
      </c>
      <c r="J14" s="83">
        <v>90.928415099999995</v>
      </c>
      <c r="K14" s="83">
        <v>92.745009199999998</v>
      </c>
      <c r="L14" s="83">
        <v>91.428238700000009</v>
      </c>
      <c r="M14" s="83">
        <v>89.840428100000011</v>
      </c>
      <c r="N14" s="83">
        <v>91.237297799999993</v>
      </c>
      <c r="O14" s="83">
        <v>92.549763099999993</v>
      </c>
      <c r="P14" s="83">
        <v>89.525722500000001</v>
      </c>
      <c r="Q14" s="83">
        <v>89.529371729999994</v>
      </c>
      <c r="R14" s="83">
        <v>88.927466510000002</v>
      </c>
      <c r="S14" s="83">
        <v>44.581059726421365</v>
      </c>
      <c r="AL14" s="25"/>
      <c r="AM14" s="25"/>
      <c r="AN14" s="25"/>
      <c r="AO14" s="25"/>
      <c r="AP14" s="25"/>
      <c r="AQ14" s="25"/>
      <c r="AR14" s="25"/>
      <c r="AS14" s="25"/>
      <c r="AT14" s="25"/>
      <c r="AU14" s="25"/>
      <c r="AV14" s="25"/>
      <c r="AW14" s="25"/>
      <c r="AX14" s="25"/>
      <c r="AY14" s="25"/>
      <c r="AZ14" s="25"/>
      <c r="BA14" s="25"/>
      <c r="BB14" s="25"/>
    </row>
    <row r="15" spans="1:54" s="115" customFormat="1" ht="22.5" customHeight="1" x14ac:dyDescent="0.25">
      <c r="B15" s="121"/>
      <c r="C15" s="81" t="s">
        <v>0</v>
      </c>
      <c r="D15" s="83">
        <v>42.339958520000003</v>
      </c>
      <c r="E15" s="83">
        <v>40.59527688</v>
      </c>
      <c r="F15" s="83">
        <v>42.817936589999995</v>
      </c>
      <c r="G15" s="83">
        <v>42.231200599999994</v>
      </c>
      <c r="H15" s="83">
        <v>40.463145910000001</v>
      </c>
      <c r="I15" s="83">
        <v>39.963200920000006</v>
      </c>
      <c r="J15" s="83">
        <v>43.576781080000003</v>
      </c>
      <c r="K15" s="83">
        <v>42.17784185</v>
      </c>
      <c r="L15" s="83">
        <v>44.28712075</v>
      </c>
      <c r="M15" s="83">
        <v>45.567431320000004</v>
      </c>
      <c r="N15" s="83">
        <v>44.367379999999997</v>
      </c>
      <c r="O15" s="83">
        <v>42.379918060000001</v>
      </c>
      <c r="P15" s="83">
        <v>44.264093039999999</v>
      </c>
      <c r="Q15" s="83">
        <v>48.684429129999998</v>
      </c>
      <c r="R15" s="83">
        <v>51.581052479999997</v>
      </c>
      <c r="S15" s="83">
        <v>25.85857971230935</v>
      </c>
      <c r="AF15" s="24"/>
      <c r="AG15" s="24"/>
      <c r="AH15" s="24"/>
      <c r="AI15" s="24"/>
      <c r="AL15" s="124"/>
      <c r="AM15" s="124"/>
      <c r="AN15" s="124"/>
      <c r="AO15" s="124"/>
      <c r="AP15" s="124"/>
      <c r="AQ15" s="124"/>
      <c r="AR15" s="124"/>
      <c r="AS15" s="124"/>
      <c r="AT15" s="124"/>
      <c r="AU15" s="124"/>
      <c r="AV15" s="124"/>
      <c r="AW15" s="124"/>
      <c r="AX15" s="124"/>
      <c r="AY15" s="124"/>
      <c r="AZ15" s="124"/>
      <c r="BA15" s="124"/>
      <c r="BB15" s="124"/>
    </row>
    <row r="16" spans="1:54" s="24" customFormat="1" ht="22.5" customHeight="1" x14ac:dyDescent="0.25">
      <c r="B16" s="81"/>
      <c r="C16" s="81" t="s">
        <v>5</v>
      </c>
      <c r="D16" s="83">
        <v>4.5558738300000003</v>
      </c>
      <c r="E16" s="83">
        <v>4.8252724900000006</v>
      </c>
      <c r="F16" s="83">
        <v>4.5354920099999996</v>
      </c>
      <c r="G16" s="83">
        <v>4.3735852900000003</v>
      </c>
      <c r="H16" s="83">
        <v>3.55051607</v>
      </c>
      <c r="I16" s="83">
        <v>3.9622964600000001</v>
      </c>
      <c r="J16" s="83">
        <v>4.4595918700000006</v>
      </c>
      <c r="K16" s="83">
        <v>4.2787449800000008</v>
      </c>
      <c r="L16" s="83">
        <v>3.7332970799999998</v>
      </c>
      <c r="M16" s="83">
        <v>3.7121114299999998</v>
      </c>
      <c r="N16" s="83">
        <v>3.3113906900000001</v>
      </c>
      <c r="O16" s="83">
        <v>3.2372387699999998</v>
      </c>
      <c r="P16" s="83">
        <v>3.4480715900000001</v>
      </c>
      <c r="Q16" s="83">
        <v>3.6021348</v>
      </c>
      <c r="R16" s="83">
        <v>3.6141586499999998</v>
      </c>
      <c r="S16" s="83">
        <v>1.8118476659659919</v>
      </c>
      <c r="X16" s="127"/>
      <c r="AF16" s="128"/>
      <c r="AI16" s="115"/>
      <c r="AL16" s="25"/>
      <c r="AM16" s="25"/>
      <c r="AN16" s="25"/>
      <c r="AO16" s="25"/>
      <c r="AP16" s="25"/>
      <c r="AQ16" s="25"/>
      <c r="AR16" s="25"/>
      <c r="AS16" s="25"/>
      <c r="AT16" s="25"/>
      <c r="AU16" s="25"/>
      <c r="AV16" s="25"/>
      <c r="AW16" s="25"/>
      <c r="AX16" s="25"/>
      <c r="AY16" s="25"/>
      <c r="AZ16" s="25"/>
      <c r="BA16" s="25"/>
      <c r="BB16" s="25"/>
    </row>
    <row r="17" spans="1:54" s="24" customFormat="1" ht="22.5" customHeight="1" x14ac:dyDescent="0.25">
      <c r="B17" s="81"/>
      <c r="C17" s="81" t="s">
        <v>9</v>
      </c>
      <c r="D17" s="83">
        <v>43.884338000000007</v>
      </c>
      <c r="E17" s="83">
        <v>43.415638000000001</v>
      </c>
      <c r="F17" s="83">
        <v>43.826546</v>
      </c>
      <c r="G17" s="83">
        <v>43.77572</v>
      </c>
      <c r="H17" s="83">
        <v>44.152571999999999</v>
      </c>
      <c r="I17" s="83">
        <v>44.196690000000004</v>
      </c>
      <c r="J17" s="83">
        <v>45.388134000000001</v>
      </c>
      <c r="K17" s="83">
        <v>43.959845999999999</v>
      </c>
      <c r="L17" s="83">
        <v>44.086008</v>
      </c>
      <c r="M17" s="83">
        <v>43.081184</v>
      </c>
      <c r="N17" s="83">
        <v>40.099993999999995</v>
      </c>
      <c r="O17" s="83">
        <v>40.271563999999998</v>
      </c>
      <c r="P17" s="83">
        <v>43.178650640000001</v>
      </c>
      <c r="Q17" s="83">
        <v>43.617362419999999</v>
      </c>
      <c r="R17" s="83">
        <v>43.652778599999998</v>
      </c>
      <c r="S17" s="83">
        <v>21.883982602518071</v>
      </c>
      <c r="X17" s="127"/>
      <c r="AF17" s="128"/>
      <c r="AG17" s="115"/>
      <c r="AH17" s="115"/>
      <c r="AL17" s="25"/>
      <c r="AM17" s="25"/>
      <c r="AN17" s="25"/>
      <c r="AO17" s="25"/>
      <c r="AP17" s="25"/>
      <c r="AQ17" s="25"/>
      <c r="AR17" s="25"/>
      <c r="AS17" s="25"/>
      <c r="AT17" s="25"/>
      <c r="AU17" s="25"/>
      <c r="AV17" s="25"/>
      <c r="AW17" s="25"/>
      <c r="AX17" s="25"/>
      <c r="AY17" s="25"/>
      <c r="AZ17" s="25"/>
      <c r="BA17" s="25"/>
      <c r="BB17" s="25"/>
    </row>
    <row r="18" spans="1:54" s="24" customFormat="1" ht="22.5" customHeight="1" x14ac:dyDescent="0.25">
      <c r="B18" s="81"/>
      <c r="C18" s="81" t="s">
        <v>10</v>
      </c>
      <c r="D18" s="83">
        <v>0.9207906400000001</v>
      </c>
      <c r="E18" s="83">
        <v>0.87641231000000008</v>
      </c>
      <c r="F18" s="83">
        <v>0.86692996</v>
      </c>
      <c r="G18" s="83">
        <v>0.82857064999999996</v>
      </c>
      <c r="H18" s="83">
        <v>0.92967585999999991</v>
      </c>
      <c r="I18" s="83">
        <v>0.50027133000000001</v>
      </c>
      <c r="J18" s="83">
        <v>0.68695649000000003</v>
      </c>
      <c r="K18" s="83">
        <v>0.73035553000000009</v>
      </c>
      <c r="L18" s="83">
        <v>0.72985395000000008</v>
      </c>
      <c r="M18" s="83">
        <v>0.77924812999999993</v>
      </c>
      <c r="N18" s="83">
        <v>0.70178907000000001</v>
      </c>
      <c r="O18" s="83">
        <v>0.66044413999999996</v>
      </c>
      <c r="P18" s="83">
        <v>0.60844649000000006</v>
      </c>
      <c r="Q18" s="83">
        <v>0.60921080999999999</v>
      </c>
      <c r="R18" s="83">
        <v>0.60998874000000003</v>
      </c>
      <c r="S18" s="83">
        <v>0.30579915877089026</v>
      </c>
      <c r="AF18" s="128"/>
      <c r="AL18" s="25"/>
      <c r="AM18" s="25"/>
      <c r="AN18" s="25"/>
      <c r="AO18" s="25"/>
      <c r="AP18" s="25"/>
      <c r="AQ18" s="25"/>
      <c r="AR18" s="25"/>
      <c r="AS18" s="25"/>
      <c r="AT18" s="25"/>
      <c r="AU18" s="25"/>
      <c r="AV18" s="25"/>
      <c r="AW18" s="25"/>
      <c r="AX18" s="25"/>
      <c r="AY18" s="25"/>
      <c r="AZ18" s="25"/>
      <c r="BA18" s="25"/>
      <c r="BB18" s="25"/>
    </row>
    <row r="19" spans="1:54" s="24" customFormat="1" ht="27" customHeight="1" x14ac:dyDescent="0.25">
      <c r="B19" s="81"/>
      <c r="C19" s="82" t="s">
        <v>7</v>
      </c>
      <c r="D19" s="83">
        <v>12.24164979</v>
      </c>
      <c r="E19" s="83">
        <v>11.77414639</v>
      </c>
      <c r="F19" s="83">
        <v>12.046952730000001</v>
      </c>
      <c r="G19" s="83">
        <v>11.474074979999999</v>
      </c>
      <c r="H19" s="83">
        <v>10.884711300000001</v>
      </c>
      <c r="I19" s="83">
        <v>10.535802970000001</v>
      </c>
      <c r="J19" s="83">
        <v>10.81455208</v>
      </c>
      <c r="K19" s="83">
        <v>11.04487063</v>
      </c>
      <c r="L19" s="83">
        <v>11.678967049999999</v>
      </c>
      <c r="M19" s="83">
        <v>11.081309279999999</v>
      </c>
      <c r="N19" s="83">
        <v>10.891389440000001</v>
      </c>
      <c r="O19" s="83">
        <v>9.604205949999999</v>
      </c>
      <c r="P19" s="83">
        <v>11.78026405</v>
      </c>
      <c r="Q19" s="83">
        <v>11.51677499</v>
      </c>
      <c r="R19" s="83">
        <v>11.08820382</v>
      </c>
      <c r="S19" s="83">
        <v>5.5587311340143293</v>
      </c>
      <c r="AL19" s="25"/>
      <c r="AM19" s="25"/>
      <c r="AN19" s="25"/>
      <c r="AO19" s="25"/>
      <c r="AP19" s="25"/>
      <c r="AQ19" s="25"/>
      <c r="AR19" s="25"/>
      <c r="AS19" s="25"/>
      <c r="AT19" s="25"/>
      <c r="AU19" s="25"/>
      <c r="AV19" s="25"/>
      <c r="AW19" s="25"/>
      <c r="AX19" s="25"/>
      <c r="AY19" s="25"/>
      <c r="AZ19" s="25"/>
      <c r="BA19" s="25"/>
      <c r="BB19" s="25"/>
    </row>
    <row r="20" spans="1:54" s="18" customFormat="1" ht="36" customHeight="1" x14ac:dyDescent="0.25">
      <c r="A20" s="17"/>
      <c r="B20" s="191" t="s">
        <v>258</v>
      </c>
      <c r="C20" s="191"/>
      <c r="D20" s="80">
        <v>53.369192000000005</v>
      </c>
      <c r="E20" s="80">
        <v>52.553224</v>
      </c>
      <c r="F20" s="80">
        <v>54.029843999999997</v>
      </c>
      <c r="G20" s="80">
        <v>54.305302000000005</v>
      </c>
      <c r="H20" s="80">
        <v>52.429125999999997</v>
      </c>
      <c r="I20" s="80">
        <v>51.941935999999998</v>
      </c>
      <c r="J20" s="80">
        <v>54.472830000000002</v>
      </c>
      <c r="K20" s="80">
        <v>54.471539999999997</v>
      </c>
      <c r="L20" s="80">
        <v>56.652070000000002</v>
      </c>
      <c r="M20" s="80">
        <v>56.831035999999997</v>
      </c>
      <c r="N20" s="80">
        <v>57.325794000000002</v>
      </c>
      <c r="O20" s="80">
        <v>57.329406000000006</v>
      </c>
      <c r="P20" s="80">
        <v>56.622313999999996</v>
      </c>
      <c r="Q20" s="80">
        <v>55.932817040000003</v>
      </c>
      <c r="R20" s="80">
        <v>55.83865247</v>
      </c>
      <c r="S20" s="80">
        <v>100</v>
      </c>
      <c r="T20" s="17"/>
      <c r="Y20" s="26"/>
      <c r="AA20" s="19"/>
      <c r="AB20" s="19"/>
      <c r="AC20" s="19"/>
      <c r="AD20" s="19"/>
      <c r="AE20" s="19"/>
      <c r="AI20" s="14"/>
      <c r="AL20" s="21"/>
      <c r="AM20" s="21"/>
      <c r="AN20" s="21"/>
      <c r="AO20" s="21"/>
      <c r="AP20" s="21"/>
      <c r="AQ20" s="21"/>
      <c r="AR20" s="21"/>
      <c r="AS20" s="21"/>
      <c r="AT20" s="21"/>
      <c r="AU20" s="21"/>
      <c r="AV20" s="21"/>
      <c r="AW20" s="21"/>
      <c r="AX20" s="21"/>
      <c r="AY20" s="21"/>
      <c r="AZ20" s="21"/>
      <c r="BA20" s="21"/>
      <c r="BB20" s="21"/>
    </row>
    <row r="21" spans="1:54" s="24" customFormat="1" ht="22.5" customHeight="1" x14ac:dyDescent="0.25">
      <c r="B21" s="81"/>
      <c r="C21" s="81" t="s">
        <v>4</v>
      </c>
      <c r="D21" s="83">
        <v>1.3459860000000001</v>
      </c>
      <c r="E21" s="83">
        <v>0.97498200000000002</v>
      </c>
      <c r="F21" s="83">
        <v>1.0929739999999999</v>
      </c>
      <c r="G21" s="83">
        <v>0.90463400000000005</v>
      </c>
      <c r="H21" s="83">
        <v>0.94213000000000002</v>
      </c>
      <c r="I21" s="83">
        <v>0.71706800000000004</v>
      </c>
      <c r="J21" s="83">
        <v>0.61240599999999989</v>
      </c>
      <c r="K21" s="83">
        <v>0.62668199999999996</v>
      </c>
      <c r="L21" s="83">
        <v>0.66435</v>
      </c>
      <c r="M21" s="83">
        <v>0.66796199999999994</v>
      </c>
      <c r="N21" s="83">
        <v>0.68240999999999996</v>
      </c>
      <c r="O21" s="83">
        <v>0.69144000000000005</v>
      </c>
      <c r="P21" s="83">
        <v>0.62745600000000001</v>
      </c>
      <c r="Q21" s="83">
        <v>0.63129999999999997</v>
      </c>
      <c r="R21" s="83">
        <v>0.63770000000000004</v>
      </c>
      <c r="S21" s="83">
        <v>1.1420404536850388</v>
      </c>
      <c r="AL21" s="25"/>
      <c r="AM21" s="25"/>
      <c r="AN21" s="25"/>
      <c r="AO21" s="25"/>
      <c r="AP21" s="25"/>
      <c r="AQ21" s="25"/>
      <c r="AR21" s="25"/>
      <c r="AS21" s="25"/>
      <c r="AT21" s="25"/>
      <c r="AU21" s="25"/>
      <c r="AV21" s="25"/>
      <c r="AW21" s="25"/>
      <c r="AX21" s="25"/>
      <c r="AY21" s="25"/>
      <c r="AZ21" s="25"/>
      <c r="BA21" s="25"/>
      <c r="BB21" s="25"/>
    </row>
    <row r="22" spans="1:54" s="115" customFormat="1" ht="22.5" customHeight="1" x14ac:dyDescent="0.25">
      <c r="B22" s="121"/>
      <c r="C22" s="81" t="s">
        <v>0</v>
      </c>
      <c r="D22" s="83">
        <v>3.4072339999999999</v>
      </c>
      <c r="E22" s="83">
        <v>3.8306979999999999</v>
      </c>
      <c r="F22" s="83">
        <v>3.5800079999999999</v>
      </c>
      <c r="G22" s="83">
        <v>3.6440779999999999</v>
      </c>
      <c r="H22" s="83">
        <v>3.8313000000000001</v>
      </c>
      <c r="I22" s="83">
        <v>4.4289139999999998</v>
      </c>
      <c r="J22" s="83">
        <v>4.9996099999999997</v>
      </c>
      <c r="K22" s="83">
        <v>5.2749819999999996</v>
      </c>
      <c r="L22" s="83">
        <v>5.043126</v>
      </c>
      <c r="M22" s="83">
        <v>4.9627160000000003</v>
      </c>
      <c r="N22" s="83">
        <v>5.7701700000000002</v>
      </c>
      <c r="O22" s="83">
        <v>5.2836679999999996</v>
      </c>
      <c r="P22" s="83">
        <v>4.9508479999999997</v>
      </c>
      <c r="Q22" s="83">
        <v>5.7818529399999994</v>
      </c>
      <c r="R22" s="83">
        <v>6.2425854099999993</v>
      </c>
      <c r="S22" s="83">
        <v>11.179684920501806</v>
      </c>
      <c r="AL22" s="124"/>
      <c r="AM22" s="124"/>
      <c r="AN22" s="124"/>
      <c r="AO22" s="124"/>
      <c r="AP22" s="124"/>
      <c r="AQ22" s="124"/>
      <c r="AR22" s="124"/>
      <c r="AS22" s="124"/>
      <c r="AT22" s="124"/>
      <c r="AU22" s="124"/>
      <c r="AV22" s="124"/>
      <c r="AW22" s="124"/>
      <c r="AX22" s="124"/>
      <c r="AY22" s="124"/>
      <c r="AZ22" s="124"/>
      <c r="BA22" s="124"/>
      <c r="BB22" s="124"/>
    </row>
    <row r="23" spans="1:54" s="24" customFormat="1" ht="22.5" customHeight="1" x14ac:dyDescent="0.25">
      <c r="B23" s="81"/>
      <c r="C23" s="81" t="s">
        <v>5</v>
      </c>
      <c r="D23" s="83">
        <v>8.6503960000000006</v>
      </c>
      <c r="E23" s="83">
        <v>8.0143400000000007</v>
      </c>
      <c r="F23" s="83">
        <v>8.7052639999999997</v>
      </c>
      <c r="G23" s="83">
        <v>8.0784959999999995</v>
      </c>
      <c r="H23" s="83">
        <v>6.7731880000000002</v>
      </c>
      <c r="I23" s="83">
        <v>6.8405259999999997</v>
      </c>
      <c r="J23" s="83">
        <v>6.464448</v>
      </c>
      <c r="K23" s="83">
        <v>5.5387439999999994</v>
      </c>
      <c r="L23" s="83">
        <v>5.6063400000000003</v>
      </c>
      <c r="M23" s="83">
        <v>5.6703239999999999</v>
      </c>
      <c r="N23" s="83">
        <v>5.6051360000000008</v>
      </c>
      <c r="O23" s="83">
        <v>5.3433519999999994</v>
      </c>
      <c r="P23" s="83">
        <v>5.1467559999999999</v>
      </c>
      <c r="Q23" s="83">
        <v>4.3705402099999997</v>
      </c>
      <c r="R23" s="83">
        <v>4.00102885</v>
      </c>
      <c r="S23" s="83">
        <v>7.1653391925057681</v>
      </c>
      <c r="AL23" s="25"/>
      <c r="AM23" s="25"/>
      <c r="AN23" s="25"/>
      <c r="AO23" s="25"/>
      <c r="AP23" s="25"/>
      <c r="AQ23" s="25"/>
      <c r="AR23" s="25"/>
      <c r="AS23" s="25"/>
      <c r="AT23" s="25"/>
      <c r="AU23" s="25"/>
      <c r="AV23" s="25"/>
      <c r="AW23" s="25"/>
      <c r="AX23" s="25"/>
      <c r="AY23" s="25"/>
      <c r="AZ23" s="25"/>
      <c r="BA23" s="25"/>
      <c r="BB23" s="25"/>
    </row>
    <row r="24" spans="1:54" s="24" customFormat="1" ht="22.5" customHeight="1" x14ac:dyDescent="0.25">
      <c r="B24" s="81"/>
      <c r="C24" s="81" t="s">
        <v>1</v>
      </c>
      <c r="D24" s="83">
        <v>7.9154399999999994</v>
      </c>
      <c r="E24" s="83">
        <v>8.4249039999999997</v>
      </c>
      <c r="F24" s="83">
        <v>8.0394520000000007</v>
      </c>
      <c r="G24" s="83">
        <v>8.2577199999999991</v>
      </c>
      <c r="H24" s="83">
        <v>7.7478259999999999</v>
      </c>
      <c r="I24" s="83">
        <v>7.7965879999999999</v>
      </c>
      <c r="J24" s="83">
        <v>8.0486540000000009</v>
      </c>
      <c r="K24" s="83">
        <v>8.1581320000000002</v>
      </c>
      <c r="L24" s="83">
        <v>8.8957540000000002</v>
      </c>
      <c r="M24" s="83">
        <v>9.2260799999999996</v>
      </c>
      <c r="N24" s="83">
        <v>8.7555740000000011</v>
      </c>
      <c r="O24" s="83">
        <v>8.6982980000000012</v>
      </c>
      <c r="P24" s="83">
        <v>8.6956319999999998</v>
      </c>
      <c r="Q24" s="83">
        <v>8.6315655599999985</v>
      </c>
      <c r="R24" s="83">
        <v>8.6708020899999987</v>
      </c>
      <c r="S24" s="83">
        <v>15.528315434650745</v>
      </c>
      <c r="AL24" s="25"/>
      <c r="AM24" s="25"/>
      <c r="AN24" s="25"/>
      <c r="AO24" s="25"/>
      <c r="AP24" s="25"/>
      <c r="AQ24" s="25"/>
      <c r="AR24" s="25"/>
      <c r="AS24" s="25"/>
      <c r="AT24" s="25"/>
      <c r="AU24" s="25"/>
      <c r="AV24" s="25"/>
      <c r="AW24" s="25"/>
      <c r="AX24" s="25"/>
      <c r="AY24" s="25"/>
      <c r="AZ24" s="25"/>
      <c r="BA24" s="25"/>
      <c r="BB24" s="25"/>
    </row>
    <row r="25" spans="1:54" s="24" customFormat="1" ht="22.5" customHeight="1" x14ac:dyDescent="0.25">
      <c r="B25" s="81"/>
      <c r="C25" s="81" t="s">
        <v>6</v>
      </c>
      <c r="D25" s="83">
        <v>31.134666000000003</v>
      </c>
      <c r="E25" s="83">
        <v>30.354817999999998</v>
      </c>
      <c r="F25" s="83">
        <v>31.621770000000001</v>
      </c>
      <c r="G25" s="83">
        <v>32.470245999999996</v>
      </c>
      <c r="H25" s="83">
        <v>31.713532000000001</v>
      </c>
      <c r="I25" s="83">
        <v>30.225646000000001</v>
      </c>
      <c r="J25" s="83">
        <v>32.318542000000001</v>
      </c>
      <c r="K25" s="83">
        <v>32.709240000000001</v>
      </c>
      <c r="L25" s="83">
        <v>33.700046</v>
      </c>
      <c r="M25" s="83">
        <v>32.901364000000001</v>
      </c>
      <c r="N25" s="83">
        <v>32.877198</v>
      </c>
      <c r="O25" s="83">
        <v>33.299887999999996</v>
      </c>
      <c r="P25" s="83">
        <v>33.767642000000002</v>
      </c>
      <c r="Q25" s="83">
        <v>32.979972170000003</v>
      </c>
      <c r="R25" s="83">
        <v>32.63453423</v>
      </c>
      <c r="S25" s="83">
        <v>58.444344170972428</v>
      </c>
      <c r="AL25" s="25"/>
      <c r="AM25" s="25"/>
      <c r="AN25" s="25"/>
      <c r="AO25" s="25"/>
      <c r="AP25" s="25"/>
      <c r="AQ25" s="25"/>
      <c r="AR25" s="25"/>
      <c r="AS25" s="25"/>
      <c r="AT25" s="25"/>
      <c r="AU25" s="25"/>
      <c r="AV25" s="25"/>
      <c r="AW25" s="25"/>
      <c r="AX25" s="25"/>
      <c r="AY25" s="25"/>
      <c r="AZ25" s="25"/>
      <c r="BA25" s="25"/>
      <c r="BB25" s="25"/>
    </row>
    <row r="26" spans="1:54" s="24" customFormat="1" ht="22.5" customHeight="1" x14ac:dyDescent="0.25">
      <c r="B26" s="81"/>
      <c r="C26" s="81" t="s">
        <v>7</v>
      </c>
      <c r="D26" s="83">
        <v>0.77683799999999992</v>
      </c>
      <c r="E26" s="83">
        <v>0.73736400000000002</v>
      </c>
      <c r="F26" s="83">
        <v>0.72755999999999998</v>
      </c>
      <c r="G26" s="83">
        <v>0.62005999999999994</v>
      </c>
      <c r="H26" s="83">
        <v>0.67140200000000005</v>
      </c>
      <c r="I26" s="83">
        <v>0.90007599999999999</v>
      </c>
      <c r="J26" s="83">
        <v>0.88364999999999994</v>
      </c>
      <c r="K26" s="83">
        <v>0.87642600000000004</v>
      </c>
      <c r="L26" s="83">
        <v>0.85535600000000001</v>
      </c>
      <c r="M26" s="83">
        <v>1.0861800000000001</v>
      </c>
      <c r="N26" s="83">
        <v>1.0987360000000002</v>
      </c>
      <c r="O26" s="83">
        <v>1.098908</v>
      </c>
      <c r="P26" s="83">
        <v>0.6321</v>
      </c>
      <c r="Q26" s="83">
        <v>0.63596870999999999</v>
      </c>
      <c r="R26" s="83">
        <v>0.64241441999999993</v>
      </c>
      <c r="S26" s="83">
        <v>1.1504833866561248</v>
      </c>
      <c r="AL26" s="25"/>
      <c r="AM26" s="25"/>
      <c r="AN26" s="25"/>
      <c r="AO26" s="25"/>
      <c r="AP26" s="25"/>
      <c r="AQ26" s="25"/>
      <c r="AR26" s="25"/>
      <c r="AS26" s="25"/>
      <c r="AT26" s="25"/>
      <c r="AU26" s="25"/>
      <c r="AV26" s="25"/>
      <c r="AW26" s="25"/>
      <c r="AX26" s="25"/>
      <c r="AY26" s="25"/>
      <c r="AZ26" s="25"/>
      <c r="BA26" s="25"/>
      <c r="BB26" s="25"/>
    </row>
    <row r="27" spans="1:54" s="24" customFormat="1" ht="22.5" customHeight="1" x14ac:dyDescent="0.25">
      <c r="B27" s="81"/>
      <c r="C27" s="81" t="s">
        <v>8</v>
      </c>
      <c r="D27" s="83">
        <v>0.13476199999999999</v>
      </c>
      <c r="E27" s="83">
        <v>0.21267800000000001</v>
      </c>
      <c r="F27" s="83">
        <v>0.258602</v>
      </c>
      <c r="G27" s="83">
        <v>0.32576799999999995</v>
      </c>
      <c r="H27" s="83">
        <v>0.57112600000000002</v>
      </c>
      <c r="I27" s="83">
        <v>0.75026400000000004</v>
      </c>
      <c r="J27" s="83">
        <v>0.87608200000000003</v>
      </c>
      <c r="K27" s="83">
        <v>0.97265999999999997</v>
      </c>
      <c r="L27" s="83">
        <v>1.544818</v>
      </c>
      <c r="M27" s="83">
        <v>1.9382680000000001</v>
      </c>
      <c r="N27" s="83">
        <v>2.274356</v>
      </c>
      <c r="O27" s="83">
        <v>2.6198180000000004</v>
      </c>
      <c r="P27" s="83">
        <v>2.47465</v>
      </c>
      <c r="Q27" s="83">
        <v>2.5499952499999998</v>
      </c>
      <c r="R27" s="83">
        <v>2.6265007499999999</v>
      </c>
      <c r="S27" s="83">
        <v>4.7037323320277462</v>
      </c>
      <c r="AL27" s="25"/>
      <c r="AM27" s="25"/>
      <c r="AN27" s="25"/>
      <c r="AO27" s="25"/>
      <c r="AP27" s="25"/>
      <c r="AQ27" s="25"/>
      <c r="AR27" s="25"/>
      <c r="AS27" s="25"/>
      <c r="AT27" s="25"/>
      <c r="AU27" s="25"/>
      <c r="AV27" s="25"/>
      <c r="AW27" s="25"/>
      <c r="AX27" s="25"/>
      <c r="AY27" s="25"/>
      <c r="AZ27" s="25"/>
      <c r="BA27" s="25"/>
      <c r="BB27" s="25"/>
    </row>
    <row r="28" spans="1:54" s="24" customFormat="1" ht="22.5" customHeight="1" x14ac:dyDescent="0.25">
      <c r="B28" s="81"/>
      <c r="C28" s="81" t="s">
        <v>3</v>
      </c>
      <c r="D28" s="83">
        <v>1.462E-3</v>
      </c>
      <c r="E28" s="83">
        <v>1.8060000000000001E-3</v>
      </c>
      <c r="F28" s="83">
        <v>2.2360000000000001E-3</v>
      </c>
      <c r="G28" s="83">
        <v>3.0099999999999997E-3</v>
      </c>
      <c r="H28" s="83">
        <v>9.3740000000000004E-3</v>
      </c>
      <c r="I28" s="83">
        <v>2.1929999999999998E-2</v>
      </c>
      <c r="J28" s="83">
        <v>4.9192E-2</v>
      </c>
      <c r="K28" s="83">
        <v>7.5766E-2</v>
      </c>
      <c r="L28" s="83">
        <v>0.128914</v>
      </c>
      <c r="M28" s="83">
        <v>0.18231999999999998</v>
      </c>
      <c r="N28" s="83">
        <v>0.24897</v>
      </c>
      <c r="O28" s="83">
        <v>0.28079000000000004</v>
      </c>
      <c r="P28" s="83">
        <v>0.307278</v>
      </c>
      <c r="Q28" s="83">
        <v>0.33098998000000002</v>
      </c>
      <c r="R28" s="83">
        <v>0.36761592000000004</v>
      </c>
      <c r="S28" s="83">
        <v>0.65835385300085136</v>
      </c>
      <c r="AL28" s="25"/>
      <c r="AM28" s="25"/>
      <c r="AN28" s="25"/>
      <c r="AO28" s="25"/>
      <c r="AP28" s="25"/>
      <c r="AQ28" s="25"/>
      <c r="AR28" s="25"/>
      <c r="AS28" s="25"/>
      <c r="AT28" s="25"/>
      <c r="AU28" s="25"/>
      <c r="AV28" s="25"/>
      <c r="AW28" s="25"/>
      <c r="AX28" s="25"/>
      <c r="AY28" s="25"/>
      <c r="AZ28" s="25"/>
      <c r="BA28" s="25"/>
      <c r="BB28" s="25"/>
    </row>
    <row r="29" spans="1:54" s="24" customFormat="1" ht="27" customHeight="1" x14ac:dyDescent="0.25">
      <c r="B29" s="81"/>
      <c r="C29" s="82" t="s">
        <v>18</v>
      </c>
      <c r="D29" s="83">
        <v>2.4080000000097357E-3</v>
      </c>
      <c r="E29" s="83">
        <v>1.6340000000099053E-3</v>
      </c>
      <c r="F29" s="83">
        <v>1.9779999999940401E-3</v>
      </c>
      <c r="G29" s="83">
        <v>1.2900000000115597E-3</v>
      </c>
      <c r="H29" s="83">
        <v>0.16924799999999607</v>
      </c>
      <c r="I29" s="83">
        <v>0.26092400000000282</v>
      </c>
      <c r="J29" s="83">
        <v>0.22024600000000305</v>
      </c>
      <c r="K29" s="83">
        <v>0.23890799999999501</v>
      </c>
      <c r="L29" s="83">
        <v>0.21336600000000061</v>
      </c>
      <c r="M29" s="83">
        <v>0.19582199999999972</v>
      </c>
      <c r="N29" s="83">
        <v>1.3244000000000256E-2</v>
      </c>
      <c r="O29" s="83">
        <v>1.3244000000007361E-2</v>
      </c>
      <c r="P29" s="83">
        <v>1.9952000000003522E-2</v>
      </c>
      <c r="Q29" s="83">
        <v>2.0632220000003088E-2</v>
      </c>
      <c r="R29" s="83">
        <v>1.5470800000002782E-2</v>
      </c>
      <c r="S29" s="83">
        <v>2.7706255999488272E-2</v>
      </c>
      <c r="AL29" s="25"/>
      <c r="AM29" s="25"/>
      <c r="AN29" s="25"/>
      <c r="AO29" s="25"/>
      <c r="AP29" s="25"/>
      <c r="AQ29" s="25"/>
      <c r="AR29" s="25"/>
      <c r="AS29" s="25"/>
      <c r="AT29" s="25"/>
      <c r="AU29" s="25"/>
      <c r="AV29" s="25"/>
      <c r="AW29" s="25"/>
      <c r="AX29" s="25"/>
      <c r="AY29" s="25"/>
      <c r="AZ29" s="25"/>
      <c r="BA29" s="25"/>
      <c r="BB29" s="25"/>
    </row>
    <row r="30" spans="1:54" s="18" customFormat="1" ht="36" customHeight="1" x14ac:dyDescent="0.25">
      <c r="A30" s="17"/>
      <c r="B30" s="191" t="s">
        <v>259</v>
      </c>
      <c r="C30" s="191"/>
      <c r="D30" s="80">
        <v>192.23184258000001</v>
      </c>
      <c r="E30" s="80">
        <v>189.49113195999999</v>
      </c>
      <c r="F30" s="80">
        <v>195.30660587999998</v>
      </c>
      <c r="G30" s="80">
        <v>191.89535172000001</v>
      </c>
      <c r="H30" s="80">
        <v>185.06277064</v>
      </c>
      <c r="I30" s="80">
        <v>188.64607417000002</v>
      </c>
      <c r="J30" s="80">
        <v>195.85443061000001</v>
      </c>
      <c r="K30" s="80">
        <v>194.93666818</v>
      </c>
      <c r="L30" s="80">
        <v>195.94348553</v>
      </c>
      <c r="M30" s="80">
        <v>194.06171225</v>
      </c>
      <c r="N30" s="80">
        <v>190.609241</v>
      </c>
      <c r="O30" s="80">
        <v>188.70313401999999</v>
      </c>
      <c r="P30" s="80">
        <v>192.80524830000002</v>
      </c>
      <c r="Q30" s="80">
        <v>197.55928388000001</v>
      </c>
      <c r="R30" s="80">
        <v>199.47364880000001</v>
      </c>
      <c r="S30" s="80">
        <v>100</v>
      </c>
      <c r="T30" s="17"/>
      <c r="AA30" s="19"/>
      <c r="AB30" s="19"/>
      <c r="AC30" s="19"/>
      <c r="AD30" s="19"/>
      <c r="AE30" s="19"/>
      <c r="AI30" s="14"/>
      <c r="AL30" s="21"/>
      <c r="AM30" s="21"/>
      <c r="AN30" s="21"/>
      <c r="AO30" s="21"/>
      <c r="AP30" s="21"/>
      <c r="AQ30" s="21"/>
      <c r="AR30" s="21"/>
      <c r="AS30" s="21"/>
      <c r="AT30" s="21"/>
      <c r="AU30" s="21"/>
      <c r="AV30" s="21"/>
      <c r="AW30" s="21"/>
      <c r="AX30" s="21"/>
      <c r="AY30" s="21"/>
      <c r="AZ30" s="21"/>
      <c r="BA30" s="21"/>
      <c r="BB30" s="21"/>
    </row>
    <row r="31" spans="1:54" s="115" customFormat="1" ht="22.5" customHeight="1" x14ac:dyDescent="0.25">
      <c r="A31" s="120"/>
      <c r="B31" s="121"/>
      <c r="C31" s="81" t="s">
        <v>11</v>
      </c>
      <c r="D31" s="83">
        <v>51.648190270000001</v>
      </c>
      <c r="E31" s="83">
        <v>49.756200739999997</v>
      </c>
      <c r="F31" s="83">
        <v>49.179298469999999</v>
      </c>
      <c r="G31" s="83">
        <v>47.257924859999996</v>
      </c>
      <c r="H31" s="83">
        <v>42.406004780000004</v>
      </c>
      <c r="I31" s="83">
        <v>42.829923170000001</v>
      </c>
      <c r="J31" s="83">
        <v>44.110177239999999</v>
      </c>
      <c r="K31" s="83">
        <v>44.300757270000005</v>
      </c>
      <c r="L31" s="83">
        <v>44.694159829999997</v>
      </c>
      <c r="M31" s="83">
        <v>43.933772390000001</v>
      </c>
      <c r="N31" s="83">
        <v>43.546157099999995</v>
      </c>
      <c r="O31" s="83">
        <v>42.074738369999999</v>
      </c>
      <c r="P31" s="83">
        <v>45.580288469999999</v>
      </c>
      <c r="Q31" s="83">
        <v>47.364323980000002</v>
      </c>
      <c r="R31" s="83">
        <v>47.001487820000001</v>
      </c>
      <c r="S31" s="83">
        <v>23.562755332723427</v>
      </c>
      <c r="AL31" s="124"/>
      <c r="AM31" s="124"/>
      <c r="AN31" s="124"/>
      <c r="AO31" s="124"/>
      <c r="AP31" s="124"/>
      <c r="AQ31" s="124"/>
      <c r="AR31" s="124"/>
      <c r="AS31" s="124"/>
      <c r="AT31" s="124"/>
      <c r="AU31" s="124"/>
      <c r="AV31" s="124"/>
      <c r="AW31" s="124"/>
      <c r="AX31" s="124"/>
      <c r="AY31" s="124"/>
      <c r="AZ31" s="124"/>
      <c r="BA31" s="124"/>
      <c r="BB31" s="124"/>
    </row>
    <row r="32" spans="1:54" s="24" customFormat="1" ht="22.5" customHeight="1" x14ac:dyDescent="0.25">
      <c r="B32" s="81"/>
      <c r="C32" s="81" t="s">
        <v>20</v>
      </c>
      <c r="D32" s="83">
        <v>51.85960523</v>
      </c>
      <c r="E32" s="83">
        <v>52.07733992</v>
      </c>
      <c r="F32" s="83">
        <v>55.682342589999998</v>
      </c>
      <c r="G32" s="83">
        <v>55.785220070000001</v>
      </c>
      <c r="H32" s="83">
        <v>54.930353159999996</v>
      </c>
      <c r="I32" s="83">
        <v>57.261815519999999</v>
      </c>
      <c r="J32" s="83">
        <v>57.901043399999999</v>
      </c>
      <c r="K32" s="83">
        <v>58.722778089999998</v>
      </c>
      <c r="L32" s="83">
        <v>60.170968699999996</v>
      </c>
      <c r="M32" s="83">
        <v>59.48075944</v>
      </c>
      <c r="N32" s="83">
        <v>58.94174812</v>
      </c>
      <c r="O32" s="83">
        <v>59.246357170000003</v>
      </c>
      <c r="P32" s="83">
        <v>59.280506710000004</v>
      </c>
      <c r="Q32" s="83">
        <v>60.424023169999998</v>
      </c>
      <c r="R32" s="83">
        <v>59.974012560000006</v>
      </c>
      <c r="S32" s="83">
        <v>30.066133005935171</v>
      </c>
      <c r="AL32" s="25"/>
      <c r="AM32" s="25"/>
      <c r="AN32" s="25"/>
      <c r="AO32" s="25"/>
      <c r="AP32" s="25"/>
      <c r="AQ32" s="25"/>
      <c r="AR32" s="25"/>
      <c r="AS32" s="25"/>
      <c r="AT32" s="25"/>
      <c r="AU32" s="25"/>
      <c r="AV32" s="25"/>
      <c r="AW32" s="25"/>
      <c r="AX32" s="25"/>
      <c r="AY32" s="25"/>
      <c r="AZ32" s="25"/>
      <c r="BA32" s="25"/>
      <c r="BB32" s="25"/>
    </row>
    <row r="33" spans="1:54" s="24" customFormat="1" ht="27" customHeight="1" x14ac:dyDescent="0.25">
      <c r="B33" s="81"/>
      <c r="C33" s="82" t="s">
        <v>12</v>
      </c>
      <c r="D33" s="83">
        <v>60.834063259999994</v>
      </c>
      <c r="E33" s="83">
        <v>58.536623310000003</v>
      </c>
      <c r="F33" s="83">
        <v>61.174955130000001</v>
      </c>
      <c r="G33" s="83">
        <v>61.173315830000007</v>
      </c>
      <c r="H33" s="83">
        <v>62.135503280000002</v>
      </c>
      <c r="I33" s="83">
        <v>60.48976965</v>
      </c>
      <c r="J33" s="83">
        <v>63.979389540000007</v>
      </c>
      <c r="K33" s="83">
        <v>60.670520539999998</v>
      </c>
      <c r="L33" s="83">
        <v>61.993221529999992</v>
      </c>
      <c r="M33" s="83">
        <v>62.424750209999999</v>
      </c>
      <c r="N33" s="83">
        <v>58.525659270000006</v>
      </c>
      <c r="O33" s="83">
        <v>56.767392529999995</v>
      </c>
      <c r="P33" s="83">
        <v>60.094108100000007</v>
      </c>
      <c r="Q33" s="83">
        <v>62.204719689999997</v>
      </c>
      <c r="R33" s="83">
        <v>64.965388759999996</v>
      </c>
      <c r="S33" s="83">
        <v>32.568406479161972</v>
      </c>
      <c r="AL33" s="25"/>
      <c r="AM33" s="25"/>
      <c r="AN33" s="25"/>
      <c r="AO33" s="25"/>
      <c r="AP33" s="25"/>
      <c r="AQ33" s="25"/>
      <c r="AR33" s="25"/>
      <c r="AS33" s="25"/>
      <c r="AT33" s="25"/>
      <c r="AU33" s="25"/>
      <c r="AV33" s="25"/>
      <c r="AW33" s="25"/>
      <c r="AX33" s="25"/>
      <c r="AY33" s="25"/>
      <c r="AZ33" s="25"/>
      <c r="BA33" s="25"/>
      <c r="BB33" s="25"/>
    </row>
    <row r="34" spans="1:54" s="18" customFormat="1" ht="36" customHeight="1" x14ac:dyDescent="0.2">
      <c r="A34" s="17"/>
      <c r="B34" s="191" t="s">
        <v>260</v>
      </c>
      <c r="C34" s="191"/>
      <c r="D34" s="80">
        <v>88.289231799999996</v>
      </c>
      <c r="E34" s="80">
        <v>88.004385899999988</v>
      </c>
      <c r="F34" s="80">
        <v>91.212748600000012</v>
      </c>
      <c r="G34" s="80">
        <v>89.212200200000012</v>
      </c>
      <c r="H34" s="80">
        <v>85.0821495</v>
      </c>
      <c r="I34" s="80">
        <v>89.487812500000004</v>
      </c>
      <c r="J34" s="80">
        <v>90.928415099999995</v>
      </c>
      <c r="K34" s="80">
        <v>92.745009199999998</v>
      </c>
      <c r="L34" s="80">
        <v>91.428238700000009</v>
      </c>
      <c r="M34" s="80">
        <v>89.840428100000011</v>
      </c>
      <c r="N34" s="80">
        <v>91.237297799999993</v>
      </c>
      <c r="O34" s="80">
        <v>92.549763099999993</v>
      </c>
      <c r="P34" s="80">
        <v>89.525722500000001</v>
      </c>
      <c r="Q34" s="80">
        <v>89.529371729999994</v>
      </c>
      <c r="R34" s="80">
        <v>88.927466510000002</v>
      </c>
      <c r="S34" s="80">
        <v>100</v>
      </c>
      <c r="T34" s="17"/>
      <c r="Z34" s="20"/>
      <c r="AA34" s="19"/>
      <c r="AB34" s="19"/>
      <c r="AC34" s="19"/>
      <c r="AD34" s="19"/>
      <c r="AE34" s="19"/>
      <c r="AI34" s="14"/>
      <c r="AL34" s="21"/>
      <c r="AM34" s="21"/>
      <c r="AN34" s="21"/>
      <c r="AO34" s="21"/>
      <c r="AP34" s="21"/>
      <c r="AQ34" s="21"/>
      <c r="AR34" s="21"/>
      <c r="AS34" s="21"/>
      <c r="AT34" s="21"/>
      <c r="AU34" s="21"/>
      <c r="AV34" s="21"/>
      <c r="AW34" s="21"/>
      <c r="AX34" s="21"/>
      <c r="AY34" s="21"/>
      <c r="AZ34" s="21"/>
      <c r="BA34" s="21"/>
      <c r="BB34" s="21"/>
    </row>
    <row r="35" spans="1:54" s="115" customFormat="1" ht="22.5" customHeight="1" x14ac:dyDescent="0.25">
      <c r="B35" s="121"/>
      <c r="C35" s="81" t="s">
        <v>11</v>
      </c>
      <c r="D35" s="83">
        <v>5.6907448</v>
      </c>
      <c r="E35" s="83">
        <v>5.0019397999999997</v>
      </c>
      <c r="F35" s="83">
        <v>5.1585384999999997</v>
      </c>
      <c r="G35" s="83">
        <v>4.8510084999999998</v>
      </c>
      <c r="H35" s="83">
        <v>4.5169867999999997</v>
      </c>
      <c r="I35" s="83">
        <v>4.5990489999999999</v>
      </c>
      <c r="J35" s="83">
        <v>4.6015823999999999</v>
      </c>
      <c r="K35" s="83">
        <v>4.6433621</v>
      </c>
      <c r="L35" s="83">
        <v>4.3705081000000003</v>
      </c>
      <c r="M35" s="83">
        <v>4.0802719000000005</v>
      </c>
      <c r="N35" s="83">
        <v>4.7407106000000008</v>
      </c>
      <c r="O35" s="83">
        <v>4.8010316999999993</v>
      </c>
      <c r="P35" s="83">
        <v>5.0336021000000004</v>
      </c>
      <c r="Q35" s="83">
        <v>4.90114684</v>
      </c>
      <c r="R35" s="83">
        <v>4.8451327099999997</v>
      </c>
      <c r="S35" s="83">
        <v>5.448409698543653</v>
      </c>
      <c r="AL35" s="124"/>
      <c r="AM35" s="124"/>
      <c r="AN35" s="124"/>
      <c r="AO35" s="124"/>
      <c r="AP35" s="124"/>
      <c r="AQ35" s="124"/>
      <c r="AR35" s="124"/>
      <c r="AS35" s="124"/>
      <c r="AT35" s="124"/>
      <c r="AU35" s="124"/>
      <c r="AV35" s="124"/>
      <c r="AW35" s="124"/>
      <c r="AX35" s="124"/>
      <c r="AY35" s="124"/>
      <c r="AZ35" s="124"/>
      <c r="BA35" s="124"/>
      <c r="BB35" s="124"/>
    </row>
    <row r="36" spans="1:54" s="24" customFormat="1" ht="22.5" customHeight="1" x14ac:dyDescent="0.25">
      <c r="B36" s="81"/>
      <c r="C36" s="81" t="s">
        <v>20</v>
      </c>
      <c r="D36" s="83">
        <v>51.554924899999996</v>
      </c>
      <c r="E36" s="83">
        <v>51.779094999999998</v>
      </c>
      <c r="F36" s="83">
        <v>54.8453321</v>
      </c>
      <c r="G36" s="83">
        <v>54.875239200000003</v>
      </c>
      <c r="H36" s="83">
        <v>53.926153400000004</v>
      </c>
      <c r="I36" s="83">
        <v>55.968623000000001</v>
      </c>
      <c r="J36" s="83">
        <v>56.169192600000002</v>
      </c>
      <c r="K36" s="83">
        <v>56.863894000000002</v>
      </c>
      <c r="L36" s="83">
        <v>58.209134499999998</v>
      </c>
      <c r="M36" s="83">
        <v>57.4546426</v>
      </c>
      <c r="N36" s="83">
        <v>57.009466500000002</v>
      </c>
      <c r="O36" s="83">
        <v>57.375336000000004</v>
      </c>
      <c r="P36" s="83">
        <v>56.911812300000001</v>
      </c>
      <c r="Q36" s="83">
        <v>58.07863519</v>
      </c>
      <c r="R36" s="83">
        <v>57.663084840000003</v>
      </c>
      <c r="S36" s="83">
        <v>64.842828771598619</v>
      </c>
      <c r="AL36" s="25"/>
      <c r="AM36" s="25"/>
      <c r="AN36" s="25"/>
      <c r="AO36" s="25"/>
      <c r="AP36" s="25"/>
      <c r="AQ36" s="25"/>
      <c r="AR36" s="25"/>
      <c r="AS36" s="25"/>
      <c r="AT36" s="25"/>
      <c r="AU36" s="25"/>
      <c r="AV36" s="25"/>
      <c r="AW36" s="25"/>
      <c r="AX36" s="25"/>
      <c r="AY36" s="25"/>
      <c r="AZ36" s="25"/>
      <c r="BA36" s="25"/>
      <c r="BB36" s="25"/>
    </row>
    <row r="37" spans="1:54" s="24" customFormat="1" ht="27" customHeight="1" x14ac:dyDescent="0.25">
      <c r="B37" s="81"/>
      <c r="C37" s="82" t="s">
        <v>12</v>
      </c>
      <c r="D37" s="83">
        <v>7.9830556999999995</v>
      </c>
      <c r="E37" s="83">
        <v>7.0070203999999991</v>
      </c>
      <c r="F37" s="83">
        <v>6.7783867000000004</v>
      </c>
      <c r="G37" s="83">
        <v>5.9444765000000004</v>
      </c>
      <c r="H37" s="83">
        <v>5.4835882999999992</v>
      </c>
      <c r="I37" s="83">
        <v>5.3451476999999992</v>
      </c>
      <c r="J37" s="83">
        <v>5.6699615000000003</v>
      </c>
      <c r="K37" s="83">
        <v>5.3843515999999996</v>
      </c>
      <c r="L37" s="83">
        <v>5.0140341000000008</v>
      </c>
      <c r="M37" s="83">
        <v>4.7259567999999996</v>
      </c>
      <c r="N37" s="83">
        <v>4.8803991000000009</v>
      </c>
      <c r="O37" s="83">
        <v>4.6950437000000003</v>
      </c>
      <c r="P37" s="83">
        <v>4.5671461999999998</v>
      </c>
      <c r="Q37" s="83">
        <v>4.2749338900000007</v>
      </c>
      <c r="R37" s="83">
        <v>4.2446558899999998</v>
      </c>
      <c r="S37" s="83">
        <v>4.7731663304752789</v>
      </c>
      <c r="AL37" s="25"/>
      <c r="AM37" s="25"/>
      <c r="AN37" s="25"/>
      <c r="AO37" s="25"/>
      <c r="AP37" s="25"/>
      <c r="AQ37" s="25"/>
      <c r="AR37" s="25"/>
      <c r="AS37" s="25"/>
      <c r="AT37" s="25"/>
      <c r="AU37" s="25"/>
      <c r="AV37" s="25"/>
      <c r="AW37" s="25"/>
      <c r="AX37" s="25"/>
      <c r="AY37" s="25"/>
      <c r="AZ37" s="25"/>
      <c r="BA37" s="25"/>
      <c r="BB37" s="25"/>
    </row>
    <row r="38" spans="1:54" s="18" customFormat="1" ht="36" customHeight="1" x14ac:dyDescent="0.25">
      <c r="A38" s="17"/>
      <c r="B38" s="191" t="s">
        <v>261</v>
      </c>
      <c r="C38" s="191"/>
      <c r="D38" s="80">
        <v>42.339958520000003</v>
      </c>
      <c r="E38" s="80">
        <v>40.59527688</v>
      </c>
      <c r="F38" s="80">
        <v>42.817936589999995</v>
      </c>
      <c r="G38" s="80">
        <v>42.231200599999994</v>
      </c>
      <c r="H38" s="80">
        <v>40.463145910000001</v>
      </c>
      <c r="I38" s="80">
        <v>39.963200920000006</v>
      </c>
      <c r="J38" s="80">
        <v>43.576781080000003</v>
      </c>
      <c r="K38" s="80">
        <v>42.17784185</v>
      </c>
      <c r="L38" s="80">
        <v>44.28712075</v>
      </c>
      <c r="M38" s="80">
        <v>45.567431320000004</v>
      </c>
      <c r="N38" s="80">
        <v>44.367379999999997</v>
      </c>
      <c r="O38" s="80">
        <v>42.379918060000001</v>
      </c>
      <c r="P38" s="80">
        <v>44.264093039999999</v>
      </c>
      <c r="Q38" s="80">
        <v>48.684429129999998</v>
      </c>
      <c r="R38" s="80">
        <v>51.581052479999997</v>
      </c>
      <c r="S38" s="80">
        <v>100</v>
      </c>
      <c r="T38" s="17"/>
      <c r="Y38" s="26"/>
      <c r="AA38" s="19"/>
      <c r="AB38" s="19"/>
      <c r="AC38" s="19"/>
      <c r="AD38" s="19"/>
      <c r="AE38" s="19"/>
      <c r="AI38" s="14"/>
      <c r="AL38" s="21"/>
      <c r="AM38" s="21"/>
      <c r="AN38" s="21"/>
      <c r="AO38" s="21"/>
      <c r="AP38" s="21"/>
      <c r="AQ38" s="21"/>
      <c r="AR38" s="21"/>
      <c r="AS38" s="21"/>
      <c r="AT38" s="21"/>
      <c r="AU38" s="21"/>
      <c r="AV38" s="21"/>
      <c r="AW38" s="21"/>
      <c r="AX38" s="21"/>
      <c r="AY38" s="21"/>
      <c r="AZ38" s="21"/>
      <c r="BA38" s="21"/>
      <c r="BB38" s="21"/>
    </row>
    <row r="39" spans="1:54" s="115" customFormat="1" ht="22.5" customHeight="1" x14ac:dyDescent="0.25">
      <c r="B39" s="121"/>
      <c r="C39" s="81" t="s">
        <v>11</v>
      </c>
      <c r="D39" s="83">
        <v>13.88627715</v>
      </c>
      <c r="E39" s="83">
        <v>13.37019192</v>
      </c>
      <c r="F39" s="83">
        <v>13.77637451</v>
      </c>
      <c r="G39" s="83">
        <v>13.369948619999999</v>
      </c>
      <c r="H39" s="83">
        <v>11.79826538</v>
      </c>
      <c r="I39" s="83">
        <v>12.74503554</v>
      </c>
      <c r="J39" s="83">
        <v>13.89463475</v>
      </c>
      <c r="K39" s="83">
        <v>14.256564969999999</v>
      </c>
      <c r="L39" s="83">
        <v>14.94327786</v>
      </c>
      <c r="M39" s="83">
        <v>14.91409305</v>
      </c>
      <c r="N39" s="83">
        <v>14.48588196</v>
      </c>
      <c r="O39" s="83">
        <v>14.18006512</v>
      </c>
      <c r="P39" s="83">
        <v>14.678544089999999</v>
      </c>
      <c r="Q39" s="83">
        <v>16.450600729999998</v>
      </c>
      <c r="R39" s="83">
        <v>16.392950959999997</v>
      </c>
      <c r="S39" s="83">
        <v>31.780954772794118</v>
      </c>
      <c r="AL39" s="124"/>
      <c r="AM39" s="124"/>
      <c r="AN39" s="124"/>
      <c r="AO39" s="124"/>
      <c r="AP39" s="124"/>
      <c r="AQ39" s="124"/>
      <c r="AR39" s="124"/>
      <c r="AS39" s="124"/>
      <c r="AT39" s="124"/>
      <c r="AU39" s="124"/>
      <c r="AV39" s="124"/>
      <c r="AW39" s="124"/>
      <c r="AX39" s="124"/>
      <c r="AY39" s="124"/>
      <c r="AZ39" s="124"/>
      <c r="BA39" s="124"/>
      <c r="BB39" s="124"/>
    </row>
    <row r="40" spans="1:54" s="24" customFormat="1" ht="22.5" customHeight="1" x14ac:dyDescent="0.25">
      <c r="B40" s="81"/>
      <c r="C40" s="81" t="s">
        <v>20</v>
      </c>
      <c r="D40" s="83">
        <v>4.0360230000000004E-2</v>
      </c>
      <c r="E40" s="83">
        <v>4.043832E-2</v>
      </c>
      <c r="F40" s="83">
        <v>4.0572690000000002E-2</v>
      </c>
      <c r="G40" s="83">
        <v>4.0797769999999997E-2</v>
      </c>
      <c r="H40" s="83">
        <v>4.0654460000000003E-2</v>
      </c>
      <c r="I40" s="83">
        <v>4.0906619999999998E-2</v>
      </c>
      <c r="J40" s="83">
        <v>3.4661700000000004E-2</v>
      </c>
      <c r="K40" s="83">
        <v>3.7005589999999998E-2</v>
      </c>
      <c r="L40" s="83">
        <v>3.1934400000000002E-2</v>
      </c>
      <c r="M40" s="83">
        <v>8.4090440000000002E-2</v>
      </c>
      <c r="N40" s="83">
        <v>8.4219120000000008E-2</v>
      </c>
      <c r="O40" s="83">
        <v>8.6934070000000002E-2</v>
      </c>
      <c r="P40" s="83">
        <v>9.8488909999999999E-2</v>
      </c>
      <c r="Q40" s="83">
        <v>0.10832429</v>
      </c>
      <c r="R40" s="83">
        <v>0.11914185999999999</v>
      </c>
      <c r="S40" s="83">
        <v>0.23097989333621288</v>
      </c>
      <c r="AL40" s="25"/>
      <c r="AM40" s="25"/>
      <c r="AN40" s="25"/>
      <c r="AO40" s="25"/>
      <c r="AP40" s="25"/>
      <c r="AQ40" s="25"/>
      <c r="AR40" s="25"/>
      <c r="AS40" s="25"/>
      <c r="AT40" s="25"/>
      <c r="AU40" s="25"/>
      <c r="AV40" s="25"/>
      <c r="AW40" s="25"/>
      <c r="AX40" s="25"/>
      <c r="AY40" s="25"/>
      <c r="AZ40" s="25"/>
      <c r="BA40" s="25"/>
      <c r="BB40" s="25"/>
    </row>
    <row r="41" spans="1:54" s="24" customFormat="1" ht="27" customHeight="1" x14ac:dyDescent="0.25">
      <c r="B41" s="81"/>
      <c r="C41" s="82" t="s">
        <v>12</v>
      </c>
      <c r="D41" s="83">
        <v>24.69374663</v>
      </c>
      <c r="E41" s="83">
        <v>23.362258950000005</v>
      </c>
      <c r="F41" s="83">
        <v>25.147940329999997</v>
      </c>
      <c r="G41" s="83">
        <v>25.62601008</v>
      </c>
      <c r="H41" s="83">
        <v>25.137810099999999</v>
      </c>
      <c r="I41" s="83">
        <v>23.61089209</v>
      </c>
      <c r="J41" s="83">
        <v>25.522957479999999</v>
      </c>
      <c r="K41" s="83">
        <v>23.603786059999997</v>
      </c>
      <c r="L41" s="83">
        <v>25.329994299999999</v>
      </c>
      <c r="M41" s="83">
        <v>27.089541359999998</v>
      </c>
      <c r="N41" s="83">
        <v>25.715585000000001</v>
      </c>
      <c r="O41" s="83">
        <v>24.107124120000002</v>
      </c>
      <c r="P41" s="83">
        <v>25.58268279</v>
      </c>
      <c r="Q41" s="83">
        <v>27.778849150000003</v>
      </c>
      <c r="R41" s="83">
        <v>30.656658830000001</v>
      </c>
      <c r="S41" s="83">
        <v>59.433953663289039</v>
      </c>
      <c r="AL41" s="25"/>
      <c r="AM41" s="25"/>
      <c r="AN41" s="25"/>
      <c r="AO41" s="25"/>
      <c r="AP41" s="25"/>
      <c r="AQ41" s="25"/>
      <c r="AR41" s="25"/>
      <c r="AS41" s="25"/>
      <c r="AT41" s="25"/>
      <c r="AU41" s="25"/>
      <c r="AV41" s="25"/>
      <c r="AW41" s="25"/>
      <c r="AX41" s="25"/>
      <c r="AY41" s="25"/>
      <c r="AZ41" s="25"/>
      <c r="BA41" s="25"/>
      <c r="BB41" s="25"/>
    </row>
    <row r="42" spans="1:54" s="18" customFormat="1" ht="36" customHeight="1" x14ac:dyDescent="0.25">
      <c r="A42" s="17"/>
      <c r="B42" s="191" t="s">
        <v>262</v>
      </c>
      <c r="C42" s="191"/>
      <c r="D42" s="80">
        <v>88.289231799999996</v>
      </c>
      <c r="E42" s="80">
        <v>88.004385899999988</v>
      </c>
      <c r="F42" s="80">
        <v>91.212748600000012</v>
      </c>
      <c r="G42" s="80">
        <v>89.212200200000012</v>
      </c>
      <c r="H42" s="80">
        <v>85.0821495</v>
      </c>
      <c r="I42" s="80">
        <v>89.487812500000004</v>
      </c>
      <c r="J42" s="80">
        <v>90.928415099999995</v>
      </c>
      <c r="K42" s="80">
        <v>92.745009199999998</v>
      </c>
      <c r="L42" s="80">
        <v>91.428238700000009</v>
      </c>
      <c r="M42" s="80">
        <v>89.840428100000011</v>
      </c>
      <c r="N42" s="80">
        <v>91.237297799999993</v>
      </c>
      <c r="O42" s="80">
        <v>92.549763099999993</v>
      </c>
      <c r="P42" s="80">
        <v>89.525722500000001</v>
      </c>
      <c r="Q42" s="80">
        <v>89.529371729999994</v>
      </c>
      <c r="R42" s="80">
        <v>88.927466510000002</v>
      </c>
      <c r="S42" s="80">
        <v>100</v>
      </c>
      <c r="T42" s="17"/>
      <c r="AA42" s="19"/>
      <c r="AB42" s="19"/>
      <c r="AC42" s="19"/>
      <c r="AD42" s="19"/>
      <c r="AE42" s="19"/>
      <c r="AI42" s="14"/>
      <c r="AL42" s="21"/>
      <c r="AM42" s="21"/>
      <c r="AN42" s="21"/>
      <c r="AO42" s="21"/>
      <c r="AP42" s="21"/>
      <c r="AQ42" s="21"/>
      <c r="AR42" s="21"/>
      <c r="AS42" s="21"/>
      <c r="AT42" s="21"/>
      <c r="AU42" s="21"/>
      <c r="AV42" s="21"/>
      <c r="AW42" s="21"/>
      <c r="AX42" s="21"/>
      <c r="AY42" s="21"/>
      <c r="AZ42" s="21"/>
      <c r="BA42" s="21"/>
      <c r="BB42" s="21"/>
    </row>
    <row r="43" spans="1:54" s="115" customFormat="1" ht="22.5" customHeight="1" x14ac:dyDescent="0.25">
      <c r="B43" s="121"/>
      <c r="C43" s="81" t="s">
        <v>13</v>
      </c>
      <c r="D43" s="83">
        <v>32.123539999999998</v>
      </c>
      <c r="E43" s="83">
        <v>32.189880000000002</v>
      </c>
      <c r="F43" s="83">
        <v>33.166789999999999</v>
      </c>
      <c r="G43" s="83">
        <v>32.835089999999994</v>
      </c>
      <c r="H43" s="83">
        <v>33.25667</v>
      </c>
      <c r="I43" s="83">
        <v>34.15654</v>
      </c>
      <c r="J43" s="83">
        <v>33.824839999999995</v>
      </c>
      <c r="K43" s="83">
        <v>33.893320000000003</v>
      </c>
      <c r="L43" s="83">
        <v>34.823149999999998</v>
      </c>
      <c r="M43" s="83">
        <v>34.150120000000001</v>
      </c>
      <c r="N43" s="83">
        <v>34.947269999999996</v>
      </c>
      <c r="O43" s="83">
        <v>36.165999999999997</v>
      </c>
      <c r="P43" s="83">
        <v>35.770099999999999</v>
      </c>
      <c r="Q43" s="83">
        <v>35.223875460000002</v>
      </c>
      <c r="R43" s="83">
        <v>35.089933120000005</v>
      </c>
      <c r="S43" s="83">
        <v>39.459049602019306</v>
      </c>
      <c r="AL43" s="124"/>
      <c r="AM43" s="124"/>
      <c r="AN43" s="124"/>
      <c r="AO43" s="124"/>
      <c r="AP43" s="124"/>
      <c r="AQ43" s="124"/>
      <c r="AR43" s="124"/>
      <c r="AS43" s="124"/>
      <c r="AT43" s="124"/>
      <c r="AU43" s="124"/>
      <c r="AV43" s="124"/>
      <c r="AW43" s="124"/>
      <c r="AX43" s="124"/>
      <c r="AY43" s="124"/>
      <c r="AZ43" s="124"/>
      <c r="BA43" s="124"/>
      <c r="BB43" s="124"/>
    </row>
    <row r="44" spans="1:54" s="24" customFormat="1" ht="22.5" customHeight="1" x14ac:dyDescent="0.25">
      <c r="B44" s="81"/>
      <c r="C44" s="81" t="s">
        <v>2</v>
      </c>
      <c r="D44" s="83">
        <v>25.5585825</v>
      </c>
      <c r="E44" s="83">
        <v>25.212632499999998</v>
      </c>
      <c r="F44" s="83">
        <v>26.542505000000002</v>
      </c>
      <c r="G44" s="83">
        <v>26.522154999999998</v>
      </c>
      <c r="H44" s="83">
        <v>24.379300000000001</v>
      </c>
      <c r="I44" s="83">
        <v>26.524189999999997</v>
      </c>
      <c r="J44" s="83">
        <v>28.013810000000003</v>
      </c>
      <c r="K44" s="83">
        <v>27.078727499999999</v>
      </c>
      <c r="L44" s="83">
        <v>27.334119999999999</v>
      </c>
      <c r="M44" s="83">
        <v>27.2862975</v>
      </c>
      <c r="N44" s="83">
        <v>27.132655</v>
      </c>
      <c r="O44" s="83">
        <v>25.672542499999999</v>
      </c>
      <c r="P44" s="83">
        <v>25.357117500000001</v>
      </c>
      <c r="Q44" s="83">
        <v>26.91015831</v>
      </c>
      <c r="R44" s="83">
        <v>24.73780902</v>
      </c>
      <c r="S44" s="83">
        <v>27.817962200933955</v>
      </c>
      <c r="AL44" s="25"/>
      <c r="AM44" s="25"/>
      <c r="AN44" s="25"/>
      <c r="AO44" s="25"/>
      <c r="AP44" s="25"/>
      <c r="AQ44" s="25"/>
      <c r="AR44" s="25"/>
      <c r="AS44" s="25"/>
      <c r="AT44" s="25"/>
      <c r="AU44" s="25"/>
      <c r="AV44" s="25"/>
      <c r="AW44" s="25"/>
      <c r="AX44" s="25"/>
      <c r="AY44" s="25"/>
      <c r="AZ44" s="25"/>
      <c r="BA44" s="25"/>
      <c r="BB44" s="25"/>
    </row>
    <row r="45" spans="1:54" s="24" customFormat="1" ht="22.5" customHeight="1" x14ac:dyDescent="0.25">
      <c r="B45" s="81"/>
      <c r="C45" s="81" t="s">
        <v>14</v>
      </c>
      <c r="D45" s="83">
        <v>3.9070538000000004</v>
      </c>
      <c r="E45" s="83">
        <v>2.9574160000000003</v>
      </c>
      <c r="F45" s="83">
        <v>3.1590579999999999</v>
      </c>
      <c r="G45" s="83">
        <v>2.7423312000000002</v>
      </c>
      <c r="H45" s="83">
        <v>2.9420527999999999</v>
      </c>
      <c r="I45" s="83">
        <v>2.6568733999999998</v>
      </c>
      <c r="J45" s="83">
        <v>2.1786938</v>
      </c>
      <c r="K45" s="83">
        <v>2.2487884</v>
      </c>
      <c r="L45" s="83">
        <v>1.833982</v>
      </c>
      <c r="M45" s="83">
        <v>1.7446834</v>
      </c>
      <c r="N45" s="83">
        <v>1.4854293999999999</v>
      </c>
      <c r="O45" s="83">
        <v>1.3855686</v>
      </c>
      <c r="P45" s="83">
        <v>1.5142354</v>
      </c>
      <c r="Q45" s="83">
        <v>1.9162686200000001</v>
      </c>
      <c r="R45" s="83">
        <v>2.4643275</v>
      </c>
      <c r="S45" s="83">
        <v>2.7711657564458823</v>
      </c>
      <c r="AL45" s="25"/>
      <c r="AM45" s="25"/>
      <c r="AN45" s="25"/>
      <c r="AO45" s="25"/>
      <c r="AP45" s="25"/>
      <c r="AQ45" s="25"/>
      <c r="AR45" s="25"/>
      <c r="AS45" s="25"/>
      <c r="AT45" s="25"/>
      <c r="AU45" s="25"/>
      <c r="AV45" s="25"/>
      <c r="AW45" s="25"/>
      <c r="AX45" s="25"/>
      <c r="AY45" s="25"/>
      <c r="AZ45" s="25"/>
      <c r="BA45" s="25"/>
      <c r="BB45" s="25"/>
    </row>
    <row r="46" spans="1:54" s="24" customFormat="1" ht="22.5" customHeight="1" x14ac:dyDescent="0.25">
      <c r="B46" s="81"/>
      <c r="C46" s="81" t="s">
        <v>15</v>
      </c>
      <c r="D46" s="83">
        <v>4.9803621000000007</v>
      </c>
      <c r="E46" s="83">
        <v>4.9601214000000002</v>
      </c>
      <c r="F46" s="83">
        <v>5.3533581000000003</v>
      </c>
      <c r="G46" s="83">
        <v>4.9840719</v>
      </c>
      <c r="H46" s="83">
        <v>4.2124405999999999</v>
      </c>
      <c r="I46" s="83">
        <v>4.0311469000000004</v>
      </c>
      <c r="J46" s="83">
        <v>4.2058513999999994</v>
      </c>
      <c r="K46" s="83">
        <v>4.9760304</v>
      </c>
      <c r="L46" s="83">
        <v>5.4117286999999994</v>
      </c>
      <c r="M46" s="83">
        <v>5.2977416000000002</v>
      </c>
      <c r="N46" s="83">
        <v>5.3765738000000001</v>
      </c>
      <c r="O46" s="83">
        <v>5.7824530999999997</v>
      </c>
      <c r="P46" s="83">
        <v>5.9603535000000001</v>
      </c>
      <c r="Q46" s="83">
        <v>6.6162687900000003</v>
      </c>
      <c r="R46" s="83">
        <v>7.3440866199999997</v>
      </c>
      <c r="S46" s="83">
        <v>8.2585132672976229</v>
      </c>
      <c r="AL46" s="25"/>
      <c r="AM46" s="25"/>
      <c r="AN46" s="25"/>
      <c r="AO46" s="25"/>
      <c r="AP46" s="25"/>
      <c r="AQ46" s="25"/>
      <c r="AR46" s="25"/>
      <c r="AS46" s="25"/>
      <c r="AT46" s="25"/>
      <c r="AU46" s="25"/>
      <c r="AV46" s="25"/>
      <c r="AW46" s="25"/>
      <c r="AX46" s="25"/>
      <c r="AY46" s="25"/>
      <c r="AZ46" s="25"/>
      <c r="BA46" s="25"/>
      <c r="BB46" s="25"/>
    </row>
    <row r="47" spans="1:54" s="24" customFormat="1" ht="27" customHeight="1" x14ac:dyDescent="0.25">
      <c r="B47" s="81"/>
      <c r="C47" s="82" t="s">
        <v>16</v>
      </c>
      <c r="D47" s="83">
        <v>3.2670924000000001</v>
      </c>
      <c r="E47" s="83">
        <v>3.4614007999999998</v>
      </c>
      <c r="F47" s="83">
        <v>3.8793897999999998</v>
      </c>
      <c r="G47" s="83">
        <v>3.6873407999999999</v>
      </c>
      <c r="H47" s="83">
        <v>3.4376770999999997</v>
      </c>
      <c r="I47" s="83">
        <v>3.1044155999999998</v>
      </c>
      <c r="J47" s="83">
        <v>3.5438689000000001</v>
      </c>
      <c r="K47" s="83">
        <v>3.6195587999999996</v>
      </c>
      <c r="L47" s="83">
        <v>3.1258798999999997</v>
      </c>
      <c r="M47" s="83">
        <v>2.7575976999999998</v>
      </c>
      <c r="N47" s="83">
        <v>2.6627029000000002</v>
      </c>
      <c r="O47" s="83">
        <v>2.7971372000000003</v>
      </c>
      <c r="P47" s="83">
        <v>3.072784</v>
      </c>
      <c r="Q47" s="83">
        <v>1.9820938000000001</v>
      </c>
      <c r="R47" s="83">
        <v>2.5099339899999999</v>
      </c>
      <c r="S47" s="83">
        <v>2.8224508000773358</v>
      </c>
      <c r="AL47" s="25"/>
      <c r="AM47" s="25"/>
      <c r="AN47" s="25"/>
      <c r="AO47" s="25"/>
      <c r="AP47" s="25"/>
      <c r="AQ47" s="25"/>
      <c r="AR47" s="25"/>
      <c r="AS47" s="25"/>
      <c r="AT47" s="25"/>
      <c r="AU47" s="25"/>
      <c r="AV47" s="25"/>
      <c r="AW47" s="25"/>
      <c r="AX47" s="25"/>
      <c r="AY47" s="25"/>
      <c r="AZ47" s="25"/>
      <c r="BA47" s="25"/>
      <c r="BB47" s="25"/>
    </row>
    <row r="48" spans="1:54" s="18" customFormat="1" ht="36" customHeight="1" x14ac:dyDescent="0.25">
      <c r="A48" s="17"/>
      <c r="B48" s="191" t="s">
        <v>263</v>
      </c>
      <c r="C48" s="191"/>
      <c r="D48" s="80">
        <v>72.6379965</v>
      </c>
      <c r="E48" s="80">
        <v>67.985651290000007</v>
      </c>
      <c r="F48" s="80">
        <v>69.148462760000001</v>
      </c>
      <c r="G48" s="80">
        <v>74.675946960000005</v>
      </c>
      <c r="H48" s="80">
        <v>75.239901500000002</v>
      </c>
      <c r="I48" s="80">
        <v>74.014337909999995</v>
      </c>
      <c r="J48" s="80">
        <v>81.295492490000001</v>
      </c>
      <c r="K48" s="80">
        <v>84.079439979999989</v>
      </c>
      <c r="L48" s="80">
        <v>78.755744030000002</v>
      </c>
      <c r="M48" s="80">
        <v>74.501288039999991</v>
      </c>
      <c r="N48" s="80">
        <v>80.080929089999998</v>
      </c>
      <c r="O48" s="80">
        <v>82.486329930000011</v>
      </c>
      <c r="P48" s="80">
        <v>77.187670990000001</v>
      </c>
      <c r="Q48" s="80">
        <v>73.581048280000005</v>
      </c>
      <c r="R48" s="80">
        <v>78.569506230000002</v>
      </c>
      <c r="S48" s="80">
        <v>100</v>
      </c>
      <c r="T48" s="17"/>
      <c r="AA48" s="19"/>
      <c r="AB48" s="19"/>
      <c r="AC48" s="19"/>
      <c r="AD48" s="19"/>
      <c r="AE48" s="19"/>
      <c r="AI48" s="14"/>
      <c r="AL48" s="21"/>
      <c r="AM48" s="21"/>
      <c r="AN48" s="21"/>
      <c r="AO48" s="21"/>
      <c r="AP48" s="21"/>
      <c r="AQ48" s="21"/>
      <c r="AR48" s="21"/>
      <c r="AS48" s="21"/>
      <c r="AT48" s="21"/>
      <c r="AU48" s="21"/>
      <c r="AV48" s="21"/>
      <c r="AW48" s="21"/>
      <c r="AX48" s="21"/>
      <c r="AY48" s="21"/>
      <c r="AZ48" s="21"/>
      <c r="BA48" s="21"/>
      <c r="BB48" s="21"/>
    </row>
    <row r="49" spans="1:54" s="115" customFormat="1" ht="22.5" customHeight="1" x14ac:dyDescent="0.25">
      <c r="B49" s="121"/>
      <c r="C49" s="81" t="s">
        <v>4</v>
      </c>
      <c r="D49" s="83">
        <v>64.807136900000003</v>
      </c>
      <c r="E49" s="83">
        <v>60.0484808</v>
      </c>
      <c r="F49" s="83">
        <v>58.773083100000001</v>
      </c>
      <c r="G49" s="83">
        <v>61.798575900000003</v>
      </c>
      <c r="H49" s="83">
        <v>58.178476000000003</v>
      </c>
      <c r="I49" s="83">
        <v>55.289223299999996</v>
      </c>
      <c r="J49" s="83">
        <v>55.335607100000004</v>
      </c>
      <c r="K49" s="83">
        <v>58.010256599999998</v>
      </c>
      <c r="L49" s="83">
        <v>56.465593599999998</v>
      </c>
      <c r="M49" s="83">
        <v>56.153795199999998</v>
      </c>
      <c r="N49" s="83">
        <v>63.5307715</v>
      </c>
      <c r="O49" s="83">
        <v>65.478328500000003</v>
      </c>
      <c r="P49" s="83">
        <v>57.112728300000001</v>
      </c>
      <c r="Q49" s="83">
        <v>55.720840389999999</v>
      </c>
      <c r="R49" s="83">
        <v>59.955929850000004</v>
      </c>
      <c r="S49" s="83">
        <v>76.309414080430074</v>
      </c>
      <c r="AL49" s="124"/>
      <c r="AM49" s="124"/>
      <c r="AN49" s="124"/>
      <c r="AO49" s="124"/>
      <c r="AP49" s="124"/>
      <c r="AQ49" s="124"/>
      <c r="AR49" s="124"/>
      <c r="AS49" s="124"/>
      <c r="AT49" s="124"/>
      <c r="AU49" s="124"/>
      <c r="AV49" s="124"/>
      <c r="AW49" s="124"/>
      <c r="AX49" s="124"/>
      <c r="AY49" s="124"/>
      <c r="AZ49" s="124"/>
      <c r="BA49" s="124"/>
      <c r="BB49" s="124"/>
    </row>
    <row r="50" spans="1:54" s="24" customFormat="1" ht="22.5" customHeight="1" x14ac:dyDescent="0.25">
      <c r="B50" s="81"/>
      <c r="C50" s="81" t="s">
        <v>0</v>
      </c>
      <c r="D50" s="83">
        <v>7.8308596000000001</v>
      </c>
      <c r="E50" s="83">
        <v>7.9371704900000006</v>
      </c>
      <c r="F50" s="83">
        <v>10.37537966</v>
      </c>
      <c r="G50" s="83">
        <v>12.87737106</v>
      </c>
      <c r="H50" s="83">
        <v>17.061425500000002</v>
      </c>
      <c r="I50" s="83">
        <v>18.725114610000002</v>
      </c>
      <c r="J50" s="83">
        <v>25.95988539</v>
      </c>
      <c r="K50" s="83">
        <v>26.069183379999998</v>
      </c>
      <c r="L50" s="83">
        <v>22.290150430000001</v>
      </c>
      <c r="M50" s="83">
        <v>18.347492839999997</v>
      </c>
      <c r="N50" s="83">
        <v>16.550157589999998</v>
      </c>
      <c r="O50" s="83">
        <v>17.00800143</v>
      </c>
      <c r="P50" s="83">
        <v>20.07494269</v>
      </c>
      <c r="Q50" s="83">
        <v>17.860207890000002</v>
      </c>
      <c r="R50" s="83">
        <v>18.613576379999998</v>
      </c>
      <c r="S50" s="83">
        <v>23.69058591956993</v>
      </c>
      <c r="W50" s="49"/>
      <c r="AL50" s="25"/>
      <c r="AM50" s="25"/>
      <c r="AN50" s="25"/>
      <c r="AO50" s="25"/>
      <c r="AP50" s="25"/>
      <c r="AQ50" s="25"/>
      <c r="AR50" s="25"/>
      <c r="AS50" s="25"/>
      <c r="AT50" s="25"/>
      <c r="AU50" s="25"/>
      <c r="AV50" s="25"/>
      <c r="AW50" s="25"/>
      <c r="AX50" s="25"/>
      <c r="AY50" s="25"/>
      <c r="AZ50" s="25"/>
      <c r="BA50" s="25"/>
      <c r="BB50" s="25"/>
    </row>
    <row r="51" spans="1:54" s="24" customFormat="1" ht="22.5" customHeight="1" x14ac:dyDescent="0.25">
      <c r="B51" s="81"/>
      <c r="C51" s="81" t="s">
        <v>13</v>
      </c>
      <c r="D51" s="83">
        <v>3.90978</v>
      </c>
      <c r="E51" s="83">
        <v>4.9615900000000002</v>
      </c>
      <c r="F51" s="83">
        <v>3.2881100000000001</v>
      </c>
      <c r="G51" s="83">
        <v>4.2917700000000005</v>
      </c>
      <c r="H51" s="83">
        <v>4.1922600000000001</v>
      </c>
      <c r="I51" s="83">
        <v>3.7246700000000001</v>
      </c>
      <c r="J51" s="83">
        <v>4.3784399999999994</v>
      </c>
      <c r="K51" s="83">
        <v>3.1372399999999998</v>
      </c>
      <c r="L51" s="83">
        <v>2.5626500000000001</v>
      </c>
      <c r="M51" s="83">
        <v>2.6257800000000002</v>
      </c>
      <c r="N51" s="83">
        <v>3.0890900000000001</v>
      </c>
      <c r="O51" s="83">
        <v>4.0499499999999999</v>
      </c>
      <c r="P51" s="83">
        <v>3.7203900000000001</v>
      </c>
      <c r="Q51" s="83">
        <v>2.92206302</v>
      </c>
      <c r="R51" s="83">
        <v>3.6435208299999999</v>
      </c>
      <c r="S51" s="83">
        <v>4.6373217865645735</v>
      </c>
      <c r="AL51" s="25"/>
      <c r="AM51" s="25"/>
      <c r="AN51" s="25"/>
      <c r="AO51" s="25"/>
      <c r="AP51" s="25"/>
      <c r="AQ51" s="25"/>
      <c r="AR51" s="25"/>
      <c r="AS51" s="25"/>
      <c r="AT51" s="25"/>
      <c r="AU51" s="25"/>
      <c r="AV51" s="25"/>
      <c r="AW51" s="25"/>
      <c r="AX51" s="25"/>
      <c r="AY51" s="25"/>
      <c r="AZ51" s="25"/>
      <c r="BA51" s="25"/>
      <c r="BB51" s="25"/>
    </row>
    <row r="52" spans="1:54" s="24" customFormat="1" ht="22.5" customHeight="1" x14ac:dyDescent="0.25">
      <c r="B52" s="81"/>
      <c r="C52" s="81" t="s">
        <v>2</v>
      </c>
      <c r="D52" s="83">
        <v>1.0388675000000001</v>
      </c>
      <c r="E52" s="83">
        <v>0.97476499999999999</v>
      </c>
      <c r="F52" s="83">
        <v>1.55474</v>
      </c>
      <c r="G52" s="83">
        <v>3.3730124999999997</v>
      </c>
      <c r="H52" s="83">
        <v>1.605615</v>
      </c>
      <c r="I52" s="83">
        <v>0.70716250000000003</v>
      </c>
      <c r="J52" s="83">
        <v>1.70126</v>
      </c>
      <c r="K52" s="83">
        <v>0.73870500000000006</v>
      </c>
      <c r="L52" s="83">
        <v>1.1741949999999999</v>
      </c>
      <c r="M52" s="83">
        <v>1.5160750000000001</v>
      </c>
      <c r="N52" s="83">
        <v>1.9383375</v>
      </c>
      <c r="O52" s="83">
        <v>2.049245</v>
      </c>
      <c r="P52" s="83">
        <v>1.0978824999999999</v>
      </c>
      <c r="Q52" s="83">
        <v>1.7366289799999999</v>
      </c>
      <c r="R52" s="83">
        <v>1.8753180999999999</v>
      </c>
      <c r="S52" s="83">
        <v>2.3868268874062895</v>
      </c>
      <c r="AL52" s="25"/>
      <c r="AM52" s="25"/>
      <c r="AN52" s="25"/>
      <c r="AO52" s="25"/>
      <c r="AP52" s="25"/>
      <c r="AQ52" s="25"/>
      <c r="AR52" s="25"/>
      <c r="AS52" s="25"/>
      <c r="AT52" s="25"/>
      <c r="AU52" s="25"/>
      <c r="AV52" s="25"/>
      <c r="AW52" s="25"/>
      <c r="AX52" s="25"/>
      <c r="AY52" s="25"/>
      <c r="AZ52" s="25"/>
      <c r="BA52" s="25"/>
      <c r="BB52" s="25"/>
    </row>
    <row r="53" spans="1:54" s="24" customFormat="1" ht="22.5" customHeight="1" x14ac:dyDescent="0.25">
      <c r="B53" s="81"/>
      <c r="C53" s="81" t="s">
        <v>14</v>
      </c>
      <c r="D53" s="83">
        <v>2.5070821999999997</v>
      </c>
      <c r="E53" s="83">
        <v>1.4316582</v>
      </c>
      <c r="F53" s="83">
        <v>1.7734893999999999</v>
      </c>
      <c r="G53" s="83">
        <v>1.6169768</v>
      </c>
      <c r="H53" s="83">
        <v>0.67021960000000003</v>
      </c>
      <c r="I53" s="83">
        <v>0.87282180000000009</v>
      </c>
      <c r="J53" s="83">
        <v>0.44073180000000001</v>
      </c>
      <c r="K53" s="83">
        <v>0.72014999999999996</v>
      </c>
      <c r="L53" s="83">
        <v>1.1080707999999999</v>
      </c>
      <c r="M53" s="83">
        <v>0.965001</v>
      </c>
      <c r="N53" s="83">
        <v>0.62124940000000006</v>
      </c>
      <c r="O53" s="83">
        <v>0.74895600000000007</v>
      </c>
      <c r="P53" s="83">
        <v>0.80944860000000007</v>
      </c>
      <c r="Q53" s="83">
        <v>0.7057469999999999</v>
      </c>
      <c r="R53" s="83">
        <v>0.72028849000000006</v>
      </c>
      <c r="S53" s="83">
        <v>0.91675323488920446</v>
      </c>
      <c r="AL53" s="25"/>
      <c r="AM53" s="25"/>
      <c r="AN53" s="25"/>
      <c r="AO53" s="25"/>
      <c r="AP53" s="25"/>
      <c r="AQ53" s="25"/>
      <c r="AR53" s="25"/>
      <c r="AS53" s="25"/>
      <c r="AT53" s="25"/>
      <c r="AU53" s="25"/>
      <c r="AV53" s="25"/>
      <c r="AW53" s="25"/>
      <c r="AX53" s="25"/>
      <c r="AY53" s="25"/>
      <c r="AZ53" s="25"/>
      <c r="BA53" s="25"/>
      <c r="BB53" s="25"/>
    </row>
    <row r="54" spans="1:54" s="24" customFormat="1" ht="22.5" customHeight="1" x14ac:dyDescent="0.25">
      <c r="B54" s="81"/>
      <c r="C54" s="81" t="s">
        <v>15</v>
      </c>
      <c r="D54" s="83">
        <v>2.1732214000000001</v>
      </c>
      <c r="E54" s="83">
        <v>2.505595</v>
      </c>
      <c r="F54" s="83">
        <v>2.3321015000000003</v>
      </c>
      <c r="G54" s="83">
        <v>2.5944300999999999</v>
      </c>
      <c r="H54" s="83">
        <v>2.5164360000000001</v>
      </c>
      <c r="I54" s="83">
        <v>2.6249038999999996</v>
      </c>
      <c r="J54" s="83">
        <v>3.3130923999999999</v>
      </c>
      <c r="K54" s="83">
        <v>2.5173085999999998</v>
      </c>
      <c r="L54" s="83">
        <v>2.3788195999999999</v>
      </c>
      <c r="M54" s="83">
        <v>2.5641817999999996</v>
      </c>
      <c r="N54" s="83">
        <v>3.0307831999999997</v>
      </c>
      <c r="O54" s="83">
        <v>2.8496822000000002</v>
      </c>
      <c r="P54" s="83">
        <v>2.5087815</v>
      </c>
      <c r="Q54" s="83">
        <v>3.66527439</v>
      </c>
      <c r="R54" s="83">
        <v>5.7038954100000003</v>
      </c>
      <c r="S54" s="83">
        <v>7.2596808656309157</v>
      </c>
      <c r="AL54" s="25"/>
      <c r="AM54" s="25"/>
      <c r="AN54" s="25"/>
      <c r="AO54" s="25"/>
      <c r="AP54" s="25"/>
      <c r="AQ54" s="25"/>
      <c r="AR54" s="25"/>
      <c r="AS54" s="25"/>
      <c r="AT54" s="25"/>
      <c r="AU54" s="25"/>
      <c r="AV54" s="25"/>
      <c r="AW54" s="25"/>
      <c r="AX54" s="25"/>
      <c r="AY54" s="25"/>
      <c r="AZ54" s="25"/>
      <c r="BA54" s="25"/>
      <c r="BB54" s="25"/>
    </row>
    <row r="55" spans="1:54" s="24" customFormat="1" ht="27" customHeight="1" x14ac:dyDescent="0.25">
      <c r="B55" s="81"/>
      <c r="C55" s="82" t="s">
        <v>16</v>
      </c>
      <c r="D55" s="83">
        <v>0</v>
      </c>
      <c r="E55" s="83">
        <v>0</v>
      </c>
      <c r="F55" s="83">
        <v>5.6484999999999999E-3</v>
      </c>
      <c r="G55" s="83">
        <v>0.13782339999999998</v>
      </c>
      <c r="H55" s="83">
        <v>0.20560539999999999</v>
      </c>
      <c r="I55" s="83">
        <v>0.21577269999999998</v>
      </c>
      <c r="J55" s="83">
        <v>0.42815629999999999</v>
      </c>
      <c r="K55" s="83">
        <v>0.21238360000000001</v>
      </c>
      <c r="L55" s="83">
        <v>9.6024499999999999E-2</v>
      </c>
      <c r="M55" s="83">
        <v>0.22706970000000001</v>
      </c>
      <c r="N55" s="83">
        <v>0.1389531</v>
      </c>
      <c r="O55" s="83">
        <v>0.27564679999999997</v>
      </c>
      <c r="P55" s="83">
        <v>0.28129529999999997</v>
      </c>
      <c r="Q55" s="83">
        <v>2.6289299999999998E-3</v>
      </c>
      <c r="R55" s="83">
        <v>8.0182310000000007E-2</v>
      </c>
      <c r="S55" s="83">
        <v>0.10205270956556449</v>
      </c>
      <c r="AL55" s="25"/>
      <c r="AM55" s="25"/>
      <c r="AN55" s="25"/>
      <c r="AO55" s="25"/>
      <c r="AP55" s="25"/>
      <c r="AQ55" s="25"/>
      <c r="AR55" s="25"/>
      <c r="AS55" s="25"/>
      <c r="AT55" s="25"/>
      <c r="AU55" s="25"/>
      <c r="AV55" s="25"/>
      <c r="AW55" s="25"/>
      <c r="AX55" s="25"/>
      <c r="AY55" s="25"/>
      <c r="AZ55" s="25"/>
      <c r="BA55" s="25"/>
      <c r="BB55" s="25"/>
    </row>
    <row r="56" spans="1:54" s="18" customFormat="1" ht="36" customHeight="1" x14ac:dyDescent="0.25">
      <c r="A56" s="17"/>
      <c r="B56" s="191" t="s">
        <v>264</v>
      </c>
      <c r="C56" s="191"/>
      <c r="D56" s="80">
        <v>196.13120909999998</v>
      </c>
      <c r="E56" s="80">
        <v>200.91650668</v>
      </c>
      <c r="F56" s="80">
        <v>209.45717324999998</v>
      </c>
      <c r="G56" s="80">
        <v>207.76639072</v>
      </c>
      <c r="H56" s="80">
        <v>200.04441840999999</v>
      </c>
      <c r="I56" s="80">
        <v>203.83600275999999</v>
      </c>
      <c r="J56" s="80">
        <v>214.01191782999999</v>
      </c>
      <c r="K56" s="80">
        <v>225.07392942000001</v>
      </c>
      <c r="L56" s="80">
        <v>233.81526317999999</v>
      </c>
      <c r="M56" s="80">
        <v>239.94807947999999</v>
      </c>
      <c r="N56" s="80">
        <v>251.12303431000001</v>
      </c>
      <c r="O56" s="80">
        <v>261.18004817999997</v>
      </c>
      <c r="P56" s="80">
        <v>276.14808792000002</v>
      </c>
      <c r="Q56" s="80">
        <v>288.12428883000001</v>
      </c>
      <c r="R56" s="80">
        <v>289.58261481</v>
      </c>
      <c r="S56" s="80">
        <v>100</v>
      </c>
      <c r="T56" s="17"/>
      <c r="AA56" s="19"/>
      <c r="AB56" s="19"/>
      <c r="AC56" s="19"/>
      <c r="AD56" s="19"/>
      <c r="AE56" s="19"/>
      <c r="AI56" s="14"/>
      <c r="AL56" s="21"/>
      <c r="AM56" s="21"/>
      <c r="AN56" s="21"/>
      <c r="AO56" s="21"/>
      <c r="AP56" s="21"/>
      <c r="AQ56" s="21"/>
      <c r="AR56" s="21"/>
      <c r="AS56" s="21"/>
      <c r="AT56" s="21"/>
      <c r="AU56" s="21"/>
      <c r="AV56" s="21"/>
      <c r="AW56" s="21"/>
      <c r="AX56" s="21"/>
      <c r="AY56" s="21"/>
      <c r="AZ56" s="21"/>
      <c r="BA56" s="21"/>
      <c r="BB56" s="21"/>
    </row>
    <row r="57" spans="1:54" s="115" customFormat="1" ht="22.5" customHeight="1" x14ac:dyDescent="0.25">
      <c r="B57" s="121"/>
      <c r="C57" s="81" t="s">
        <v>4</v>
      </c>
      <c r="D57" s="83">
        <v>108.75427499999999</v>
      </c>
      <c r="E57" s="83">
        <v>116.9676743</v>
      </c>
      <c r="F57" s="83">
        <v>120.72263169999999</v>
      </c>
      <c r="G57" s="83">
        <v>122.7468635</v>
      </c>
      <c r="H57" s="83">
        <v>121.3891462</v>
      </c>
      <c r="I57" s="83">
        <v>124.7076933</v>
      </c>
      <c r="J57" s="83">
        <v>137.17620149999999</v>
      </c>
      <c r="K57" s="83">
        <v>151.57053400000001</v>
      </c>
      <c r="L57" s="83">
        <v>164.9791457</v>
      </c>
      <c r="M57" s="83">
        <v>174.59946199999999</v>
      </c>
      <c r="N57" s="83">
        <v>185.13472485</v>
      </c>
      <c r="O57" s="83">
        <v>192.43234043999999</v>
      </c>
      <c r="P57" s="83">
        <v>205.12343176000002</v>
      </c>
      <c r="Q57" s="83">
        <v>220.79323896</v>
      </c>
      <c r="R57" s="83">
        <v>226.18107018999999</v>
      </c>
      <c r="S57" s="83">
        <v>78.105887101821068</v>
      </c>
      <c r="AL57" s="124"/>
      <c r="AM57" s="124"/>
      <c r="AN57" s="124"/>
      <c r="AO57" s="124"/>
      <c r="AP57" s="124"/>
      <c r="AQ57" s="124"/>
      <c r="AR57" s="124"/>
      <c r="AS57" s="124"/>
      <c r="AT57" s="124"/>
      <c r="AU57" s="124"/>
      <c r="AV57" s="124"/>
      <c r="AW57" s="124"/>
      <c r="AX57" s="124"/>
      <c r="AY57" s="124"/>
      <c r="AZ57" s="124"/>
      <c r="BA57" s="124"/>
      <c r="BB57" s="124"/>
    </row>
    <row r="58" spans="1:54" s="24" customFormat="1" ht="22.5" customHeight="1" x14ac:dyDescent="0.25">
      <c r="B58" s="81"/>
      <c r="C58" s="81" t="s">
        <v>0</v>
      </c>
      <c r="D58" s="83">
        <v>87.3769341</v>
      </c>
      <c r="E58" s="83">
        <v>83.948832380000013</v>
      </c>
      <c r="F58" s="83">
        <v>88.734541549999989</v>
      </c>
      <c r="G58" s="83">
        <v>85.019527220000001</v>
      </c>
      <c r="H58" s="83">
        <v>78.655272209999993</v>
      </c>
      <c r="I58" s="83">
        <v>79.128309459999997</v>
      </c>
      <c r="J58" s="83">
        <v>76.835716329999997</v>
      </c>
      <c r="K58" s="83">
        <v>73.503395420000004</v>
      </c>
      <c r="L58" s="83">
        <v>68.836117479999999</v>
      </c>
      <c r="M58" s="83">
        <v>65.348617480000001</v>
      </c>
      <c r="N58" s="83">
        <v>65.988309460000011</v>
      </c>
      <c r="O58" s="83">
        <v>68.747707739999996</v>
      </c>
      <c r="P58" s="83">
        <v>71.024656159999992</v>
      </c>
      <c r="Q58" s="83">
        <v>67.331049870000001</v>
      </c>
      <c r="R58" s="83">
        <v>63.401544620000003</v>
      </c>
      <c r="S58" s="83">
        <v>21.894112898178925</v>
      </c>
      <c r="AL58" s="25"/>
      <c r="AM58" s="25"/>
      <c r="AN58" s="25"/>
      <c r="AO58" s="25"/>
      <c r="AP58" s="25"/>
      <c r="AQ58" s="25"/>
      <c r="AR58" s="25"/>
      <c r="AS58" s="25"/>
      <c r="AT58" s="25"/>
      <c r="AU58" s="25"/>
      <c r="AV58" s="25"/>
      <c r="AW58" s="25"/>
      <c r="AX58" s="25"/>
      <c r="AY58" s="25"/>
      <c r="AZ58" s="25"/>
      <c r="BA58" s="25"/>
      <c r="BB58" s="25"/>
    </row>
    <row r="59" spans="1:54" s="24" customFormat="1" ht="22.5" customHeight="1" x14ac:dyDescent="0.25">
      <c r="B59" s="81"/>
      <c r="C59" s="81" t="s">
        <v>13</v>
      </c>
      <c r="D59" s="83">
        <v>7.3455500000000002</v>
      </c>
      <c r="E59" s="83">
        <v>6.3354699999999999</v>
      </c>
      <c r="F59" s="83">
        <v>6.7238800000000003</v>
      </c>
      <c r="G59" s="83">
        <v>5.9117499999999996</v>
      </c>
      <c r="H59" s="83">
        <v>6.2145600000000005</v>
      </c>
      <c r="I59" s="83">
        <v>6.8298100000000002</v>
      </c>
      <c r="J59" s="83">
        <v>5.9706000000000001</v>
      </c>
      <c r="K59" s="83">
        <v>6.3483100000000006</v>
      </c>
      <c r="L59" s="83">
        <v>6.5890600000000008</v>
      </c>
      <c r="M59" s="83">
        <v>6.46922</v>
      </c>
      <c r="N59" s="83">
        <v>7.65585</v>
      </c>
      <c r="O59" s="83">
        <v>7.8120699999999994</v>
      </c>
      <c r="P59" s="83">
        <v>8.7140799999999992</v>
      </c>
      <c r="Q59" s="83">
        <v>7.8911276299999997</v>
      </c>
      <c r="R59" s="83">
        <v>6.9861220700000004</v>
      </c>
      <c r="S59" s="83">
        <v>2.4124797942665555</v>
      </c>
      <c r="AL59" s="25"/>
      <c r="AM59" s="25"/>
      <c r="AN59" s="25"/>
      <c r="AO59" s="25"/>
      <c r="AP59" s="25"/>
      <c r="AQ59" s="25"/>
      <c r="AR59" s="25"/>
      <c r="AS59" s="25"/>
      <c r="AT59" s="25"/>
      <c r="AU59" s="25"/>
      <c r="AV59" s="25"/>
      <c r="AW59" s="25"/>
      <c r="AX59" s="25"/>
      <c r="AY59" s="25"/>
      <c r="AZ59" s="25"/>
      <c r="BA59" s="25"/>
      <c r="BB59" s="25"/>
    </row>
    <row r="60" spans="1:54" s="24" customFormat="1" ht="22.5" customHeight="1" x14ac:dyDescent="0.25">
      <c r="B60" s="81"/>
      <c r="C60" s="81" t="s">
        <v>2</v>
      </c>
      <c r="D60" s="83">
        <v>6.7043074999999996</v>
      </c>
      <c r="E60" s="83">
        <v>6.9525775000000003</v>
      </c>
      <c r="F60" s="83">
        <v>7.1703225000000002</v>
      </c>
      <c r="G60" s="83">
        <v>7.9019050000000002</v>
      </c>
      <c r="H60" s="83">
        <v>7.7401225</v>
      </c>
      <c r="I60" s="83">
        <v>7.0889224999999998</v>
      </c>
      <c r="J60" s="83">
        <v>6.4448449999999999</v>
      </c>
      <c r="K60" s="83">
        <v>8.0168824999999995</v>
      </c>
      <c r="L60" s="83">
        <v>8.078949999999999</v>
      </c>
      <c r="M60" s="83">
        <v>6.4865624999999998</v>
      </c>
      <c r="N60" s="83">
        <v>6.8426875000000003</v>
      </c>
      <c r="O60" s="83">
        <v>6.7531474999999999</v>
      </c>
      <c r="P60" s="83">
        <v>7.7228249999999994</v>
      </c>
      <c r="Q60" s="83">
        <v>5.7994820599999999</v>
      </c>
      <c r="R60" s="83">
        <v>5.6810552300000001</v>
      </c>
      <c r="S60" s="83">
        <v>1.961808112592476</v>
      </c>
      <c r="AL60" s="25"/>
      <c r="AM60" s="25"/>
      <c r="AN60" s="25"/>
      <c r="AO60" s="25"/>
      <c r="AP60" s="25"/>
      <c r="AQ60" s="25"/>
      <c r="AR60" s="25"/>
      <c r="AS60" s="25"/>
      <c r="AT60" s="25"/>
      <c r="AU60" s="25"/>
      <c r="AV60" s="25"/>
      <c r="AW60" s="25"/>
      <c r="AX60" s="25"/>
      <c r="AY60" s="25"/>
      <c r="AZ60" s="25"/>
      <c r="BA60" s="25"/>
      <c r="BB60" s="25"/>
    </row>
    <row r="61" spans="1:54" s="115" customFormat="1" ht="22.5" customHeight="1" x14ac:dyDescent="0.25">
      <c r="B61" s="121"/>
      <c r="C61" s="81" t="s">
        <v>14</v>
      </c>
      <c r="D61" s="83">
        <v>3.3568591999999997</v>
      </c>
      <c r="E61" s="83">
        <v>3.3981478000000003</v>
      </c>
      <c r="F61" s="83">
        <v>4.0395614000000002</v>
      </c>
      <c r="G61" s="83">
        <v>4.1634272000000001</v>
      </c>
      <c r="H61" s="83">
        <v>2.7845800000000001</v>
      </c>
      <c r="I61" s="83">
        <v>2.7164058</v>
      </c>
      <c r="J61" s="83">
        <v>2.8162666000000001</v>
      </c>
      <c r="K61" s="83">
        <v>3.7399789999999999</v>
      </c>
      <c r="L61" s="83">
        <v>4.3957956000000005</v>
      </c>
      <c r="M61" s="83">
        <v>3.4836055999999997</v>
      </c>
      <c r="N61" s="83">
        <v>3.0361523999999998</v>
      </c>
      <c r="O61" s="83">
        <v>2.9026846000000002</v>
      </c>
      <c r="P61" s="83">
        <v>2.8345104000000001</v>
      </c>
      <c r="Q61" s="83">
        <v>3.2483566000000001</v>
      </c>
      <c r="R61" s="83">
        <v>1.94436871</v>
      </c>
      <c r="S61" s="83">
        <v>0.67143834282860282</v>
      </c>
      <c r="AL61" s="124"/>
      <c r="AM61" s="124"/>
      <c r="AN61" s="124"/>
      <c r="AO61" s="124"/>
      <c r="AP61" s="124"/>
      <c r="AQ61" s="124"/>
      <c r="AR61" s="124"/>
      <c r="AS61" s="124"/>
      <c r="AT61" s="124"/>
      <c r="AU61" s="124"/>
      <c r="AV61" s="124"/>
      <c r="AW61" s="124"/>
      <c r="AX61" s="124"/>
      <c r="AY61" s="124"/>
      <c r="AZ61" s="124"/>
      <c r="BA61" s="124"/>
      <c r="BB61" s="124"/>
    </row>
    <row r="62" spans="1:54" s="115" customFormat="1" ht="22.5" customHeight="1" x14ac:dyDescent="0.25">
      <c r="B62" s="121"/>
      <c r="C62" s="81" t="s">
        <v>15</v>
      </c>
      <c r="D62" s="83">
        <v>0.70203269999999995</v>
      </c>
      <c r="E62" s="83">
        <v>0.57526199999999994</v>
      </c>
      <c r="F62" s="83">
        <v>0.38883449999999997</v>
      </c>
      <c r="G62" s="83">
        <v>0.35367959999999998</v>
      </c>
      <c r="H62" s="83">
        <v>0.3377001</v>
      </c>
      <c r="I62" s="83">
        <v>0.4122711</v>
      </c>
      <c r="J62" s="83">
        <v>0.2631291</v>
      </c>
      <c r="K62" s="83">
        <v>0.40374869999999996</v>
      </c>
      <c r="L62" s="83">
        <v>0.50495219999999996</v>
      </c>
      <c r="M62" s="83">
        <v>0.4197282</v>
      </c>
      <c r="N62" s="83">
        <v>0.45168720000000001</v>
      </c>
      <c r="O62" s="83">
        <v>0.5209317</v>
      </c>
      <c r="P62" s="83">
        <v>0.96196590000000004</v>
      </c>
      <c r="Q62" s="83">
        <v>1.0269492</v>
      </c>
      <c r="R62" s="83">
        <v>1.1682613100000001</v>
      </c>
      <c r="S62" s="83">
        <v>0.40342936704488142</v>
      </c>
      <c r="AL62" s="124"/>
      <c r="AM62" s="124"/>
      <c r="AN62" s="124"/>
      <c r="AO62" s="124"/>
      <c r="AP62" s="124"/>
      <c r="AQ62" s="124"/>
      <c r="AR62" s="124"/>
      <c r="AS62" s="124"/>
      <c r="AT62" s="124"/>
      <c r="AU62" s="124"/>
      <c r="AV62" s="124"/>
      <c r="AW62" s="124"/>
      <c r="AX62" s="124"/>
      <c r="AY62" s="124"/>
      <c r="AZ62" s="124"/>
      <c r="BA62" s="124"/>
      <c r="BB62" s="124"/>
    </row>
    <row r="63" spans="1:54" s="24" customFormat="1" ht="27" customHeight="1" x14ac:dyDescent="0.25">
      <c r="B63" s="81"/>
      <c r="C63" s="82" t="s">
        <v>16</v>
      </c>
      <c r="D63" s="83">
        <v>0.32535359999999997</v>
      </c>
      <c r="E63" s="83">
        <v>0.32987240000000001</v>
      </c>
      <c r="F63" s="83">
        <v>0.35359609999999997</v>
      </c>
      <c r="G63" s="83">
        <v>0.38748709999999997</v>
      </c>
      <c r="H63" s="83">
        <v>0.29259230000000003</v>
      </c>
      <c r="I63" s="83">
        <v>0.43380479999999999</v>
      </c>
      <c r="J63" s="83">
        <v>0.4733443</v>
      </c>
      <c r="K63" s="83">
        <v>0.54564509999999999</v>
      </c>
      <c r="L63" s="83">
        <v>0.6450587000000001</v>
      </c>
      <c r="M63" s="83">
        <v>0.65635569999999999</v>
      </c>
      <c r="N63" s="83">
        <v>0.40217320000000001</v>
      </c>
      <c r="O63" s="83">
        <v>0.15476890000000001</v>
      </c>
      <c r="P63" s="83">
        <v>0.16267679999999998</v>
      </c>
      <c r="Q63" s="83">
        <v>0.11277594000000001</v>
      </c>
      <c r="R63" s="83">
        <v>0.16267679999999998</v>
      </c>
      <c r="S63" s="83">
        <v>5.6176300537494263E-2</v>
      </c>
      <c r="AL63" s="25"/>
      <c r="AM63" s="25"/>
      <c r="AN63" s="25"/>
      <c r="AO63" s="25"/>
      <c r="AP63" s="25"/>
      <c r="AQ63" s="25"/>
      <c r="AR63" s="25"/>
      <c r="AS63" s="25"/>
      <c r="AT63" s="25"/>
      <c r="AU63" s="25"/>
      <c r="AV63" s="25"/>
      <c r="AW63" s="25"/>
      <c r="AX63" s="25"/>
      <c r="AY63" s="25"/>
      <c r="AZ63" s="25"/>
      <c r="BA63" s="25"/>
      <c r="BB63" s="25"/>
    </row>
    <row r="64" spans="1:54" s="18" customFormat="1" ht="36" customHeight="1" x14ac:dyDescent="0.2">
      <c r="A64" s="17"/>
      <c r="B64" s="191" t="s">
        <v>336</v>
      </c>
      <c r="C64" s="191"/>
      <c r="D64" s="80">
        <v>556.39141438000001</v>
      </c>
      <c r="E64" s="80">
        <v>549.1849943200001</v>
      </c>
      <c r="F64" s="80">
        <v>580.89582693</v>
      </c>
      <c r="G64" s="80">
        <v>559.71641449999993</v>
      </c>
      <c r="H64" s="80">
        <v>532.39776760000007</v>
      </c>
      <c r="I64" s="80">
        <v>548.33589121</v>
      </c>
      <c r="J64" s="80">
        <v>560.71723679000002</v>
      </c>
      <c r="K64" s="80">
        <v>562.04342685999995</v>
      </c>
      <c r="L64" s="80">
        <v>570.89459525999996</v>
      </c>
      <c r="M64" s="80">
        <v>574.28914569999995</v>
      </c>
      <c r="N64" s="80">
        <v>577.59659056999999</v>
      </c>
      <c r="O64" s="80">
        <v>567.00084858999992</v>
      </c>
      <c r="P64" s="80">
        <v>564.66512065000006</v>
      </c>
      <c r="Q64" s="80">
        <v>572.38595975999999</v>
      </c>
      <c r="R64" s="80">
        <v>569.33133712999995</v>
      </c>
      <c r="S64" s="80" t="s">
        <v>17</v>
      </c>
      <c r="T64" s="17"/>
      <c r="X64" s="20"/>
      <c r="AA64" s="19"/>
      <c r="AB64" s="19"/>
      <c r="AC64" s="19"/>
      <c r="AD64" s="19"/>
      <c r="AE64" s="19"/>
      <c r="AI64" s="14"/>
      <c r="AL64" s="21"/>
      <c r="AM64" s="21"/>
      <c r="AN64" s="21"/>
      <c r="AO64" s="21"/>
      <c r="AP64" s="21"/>
      <c r="AQ64" s="21"/>
      <c r="AR64" s="21"/>
      <c r="AS64" s="21"/>
      <c r="AT64" s="21"/>
      <c r="AU64" s="21"/>
      <c r="AV64" s="21"/>
      <c r="AW64" s="21"/>
      <c r="AX64" s="21"/>
      <c r="AY64" s="21"/>
      <c r="AZ64" s="21"/>
      <c r="BA64" s="21"/>
      <c r="BB64" s="21"/>
    </row>
    <row r="65" spans="1:54" s="18" customFormat="1" ht="36" customHeight="1" x14ac:dyDescent="0.25">
      <c r="A65" s="17"/>
      <c r="B65" s="191" t="s">
        <v>337</v>
      </c>
      <c r="C65" s="191"/>
      <c r="D65" s="80">
        <v>413.43</v>
      </c>
      <c r="E65" s="80">
        <v>397.64</v>
      </c>
      <c r="F65" s="80">
        <v>412.1</v>
      </c>
      <c r="G65" s="80">
        <v>393.14</v>
      </c>
      <c r="H65" s="80">
        <v>385.32</v>
      </c>
      <c r="I65" s="80">
        <v>384.97999999999996</v>
      </c>
      <c r="J65" s="80">
        <v>381.69</v>
      </c>
      <c r="K65" s="80">
        <v>376.02000000000004</v>
      </c>
      <c r="L65" s="80">
        <v>372.71999999999997</v>
      </c>
      <c r="M65" s="80">
        <v>364.53000000000003</v>
      </c>
      <c r="N65" s="80">
        <v>362.98999999999995</v>
      </c>
      <c r="O65" s="80">
        <v>351.37</v>
      </c>
      <c r="P65" s="80">
        <v>339.57</v>
      </c>
      <c r="Q65" s="80">
        <v>337.42</v>
      </c>
      <c r="R65" s="80">
        <v>330.22</v>
      </c>
      <c r="S65" s="80" t="s">
        <v>17</v>
      </c>
      <c r="T65" s="17"/>
      <c r="AA65" s="19"/>
      <c r="AB65" s="19"/>
      <c r="AC65" s="19"/>
      <c r="AD65" s="19"/>
      <c r="AE65" s="19"/>
      <c r="AI65" s="14"/>
      <c r="AL65" s="21"/>
      <c r="AM65" s="21"/>
      <c r="AN65" s="21"/>
      <c r="AO65" s="21"/>
      <c r="AP65" s="21"/>
      <c r="AQ65" s="21"/>
      <c r="AR65" s="21"/>
      <c r="AS65" s="21"/>
      <c r="AT65" s="21"/>
      <c r="AU65" s="21"/>
      <c r="AV65" s="21"/>
      <c r="AW65" s="21"/>
      <c r="AX65" s="21"/>
      <c r="AY65" s="21"/>
      <c r="AZ65" s="21"/>
      <c r="BA65" s="21"/>
      <c r="BB65" s="21"/>
    </row>
    <row r="66" spans="1:54" s="18" customFormat="1" ht="36" customHeight="1" x14ac:dyDescent="0.25">
      <c r="A66" s="17"/>
      <c r="B66" s="191" t="s">
        <v>326</v>
      </c>
      <c r="C66" s="191"/>
      <c r="D66" s="80">
        <v>125.97</v>
      </c>
      <c r="E66" s="80">
        <v>119.91</v>
      </c>
      <c r="F66" s="80">
        <v>121.64</v>
      </c>
      <c r="G66" s="80">
        <v>119.23</v>
      </c>
      <c r="H66" s="80">
        <v>118.9</v>
      </c>
      <c r="I66" s="80">
        <v>116.67</v>
      </c>
      <c r="J66" s="80">
        <v>117.19</v>
      </c>
      <c r="K66" s="80">
        <v>113.58</v>
      </c>
      <c r="L66" s="80">
        <v>113.10000000000001</v>
      </c>
      <c r="M66" s="80">
        <v>109.47</v>
      </c>
      <c r="N66" s="80">
        <v>105.42999999999999</v>
      </c>
      <c r="O66" s="80">
        <v>102.2</v>
      </c>
      <c r="P66" s="80">
        <v>103.31</v>
      </c>
      <c r="Q66" s="80">
        <v>104.39</v>
      </c>
      <c r="R66" s="80">
        <v>103.77</v>
      </c>
      <c r="S66" s="80" t="s">
        <v>17</v>
      </c>
      <c r="T66" s="17"/>
      <c r="AA66" s="19"/>
      <c r="AB66" s="19"/>
      <c r="AC66" s="19"/>
      <c r="AD66" s="19"/>
      <c r="AE66" s="19"/>
      <c r="AI66" s="14"/>
      <c r="AL66" s="21"/>
      <c r="AM66" s="21"/>
      <c r="AN66" s="21"/>
      <c r="AO66" s="21"/>
      <c r="AP66" s="21"/>
      <c r="AQ66" s="21"/>
      <c r="AR66" s="21"/>
      <c r="AS66" s="21"/>
      <c r="AT66" s="21"/>
      <c r="AU66" s="21"/>
      <c r="AV66" s="21"/>
      <c r="AW66" s="21"/>
      <c r="AX66" s="21"/>
      <c r="AY66" s="21"/>
      <c r="AZ66" s="21"/>
      <c r="BA66" s="21"/>
      <c r="BB66" s="21"/>
    </row>
    <row r="67" spans="1:54" s="18" customFormat="1" ht="36" customHeight="1" x14ac:dyDescent="0.25">
      <c r="A67" s="27"/>
      <c r="B67" s="190" t="s">
        <v>327</v>
      </c>
      <c r="C67" s="190"/>
      <c r="D67" s="84">
        <v>203.42</v>
      </c>
      <c r="E67" s="84">
        <v>201.43</v>
      </c>
      <c r="F67" s="84">
        <v>196.83999999999997</v>
      </c>
      <c r="G67" s="84">
        <v>190.36</v>
      </c>
      <c r="H67" s="84">
        <v>188.34</v>
      </c>
      <c r="I67" s="84">
        <v>183.12</v>
      </c>
      <c r="J67" s="84">
        <v>181.37</v>
      </c>
      <c r="K67" s="84">
        <v>180.16</v>
      </c>
      <c r="L67" s="84">
        <v>178.81</v>
      </c>
      <c r="M67" s="84">
        <v>178.29</v>
      </c>
      <c r="N67" s="84">
        <v>177.02</v>
      </c>
      <c r="O67" s="84">
        <v>175.43</v>
      </c>
      <c r="P67" s="84">
        <v>174.12</v>
      </c>
      <c r="Q67" s="84">
        <v>175.6</v>
      </c>
      <c r="R67" s="84">
        <v>171.38</v>
      </c>
      <c r="S67" s="84" t="s">
        <v>17</v>
      </c>
      <c r="T67" s="27"/>
      <c r="AA67" s="19"/>
      <c r="AB67" s="19"/>
      <c r="AC67" s="19"/>
      <c r="AD67" s="19"/>
      <c r="AE67" s="19"/>
      <c r="AI67" s="14"/>
      <c r="AL67" s="21"/>
      <c r="AM67" s="21"/>
      <c r="AN67" s="21"/>
      <c r="AO67" s="21"/>
      <c r="AP67" s="21"/>
      <c r="AQ67" s="21"/>
      <c r="AR67" s="21"/>
      <c r="AS67" s="21"/>
      <c r="AT67" s="21"/>
      <c r="AU67" s="21"/>
      <c r="AV67" s="21"/>
      <c r="AW67" s="21"/>
      <c r="AX67" s="21"/>
      <c r="AY67" s="21"/>
      <c r="AZ67" s="21"/>
      <c r="BA67" s="21"/>
      <c r="BB67" s="21"/>
    </row>
    <row r="68" spans="1:54" s="22" customFormat="1" ht="18" x14ac:dyDescent="0.25">
      <c r="AL68" s="28"/>
      <c r="AM68" s="28"/>
      <c r="AN68" s="28"/>
      <c r="AO68" s="28"/>
      <c r="AP68" s="28"/>
      <c r="AQ68" s="28"/>
      <c r="AR68" s="28"/>
      <c r="AS68" s="28"/>
      <c r="AT68" s="28"/>
      <c r="AU68" s="28"/>
      <c r="AV68" s="28"/>
      <c r="AW68" s="28"/>
      <c r="AX68" s="28"/>
      <c r="AY68" s="28"/>
      <c r="AZ68" s="28"/>
      <c r="BA68" s="28"/>
      <c r="BB68" s="28"/>
    </row>
    <row r="69" spans="1:54" s="64" customFormat="1" ht="18.75" customHeight="1" x14ac:dyDescent="0.2">
      <c r="A69" s="185" t="s">
        <v>103</v>
      </c>
      <c r="B69" s="185"/>
      <c r="C69" s="185"/>
      <c r="D69" s="184"/>
      <c r="E69" s="184"/>
      <c r="F69" s="184"/>
      <c r="G69" s="184"/>
      <c r="H69" s="184"/>
      <c r="I69" s="184"/>
      <c r="J69" s="184"/>
      <c r="K69" s="184"/>
      <c r="L69" s="184"/>
      <c r="M69" s="184"/>
      <c r="N69" s="184"/>
      <c r="O69" s="184"/>
      <c r="S69" s="14"/>
      <c r="Y69" s="65"/>
      <c r="Z69" s="66"/>
    </row>
    <row r="70" spans="1:54" x14ac:dyDescent="0.25">
      <c r="I70" s="29"/>
      <c r="J70" s="29"/>
      <c r="K70" s="29"/>
      <c r="L70" s="29"/>
      <c r="M70" s="29"/>
      <c r="N70" s="29"/>
      <c r="O70" s="29"/>
      <c r="P70" s="29"/>
      <c r="Q70" s="29"/>
      <c r="R70" s="29"/>
      <c r="S70" s="29"/>
    </row>
    <row r="71" spans="1:54" x14ac:dyDescent="0.25">
      <c r="I71" s="29"/>
      <c r="J71" s="29"/>
      <c r="K71" s="29"/>
      <c r="L71" s="29"/>
      <c r="M71" s="29"/>
      <c r="N71" s="29"/>
      <c r="O71" s="29"/>
      <c r="P71" s="29"/>
      <c r="Q71" s="29"/>
      <c r="R71" s="29"/>
      <c r="S71" s="29"/>
    </row>
    <row r="72" spans="1:54" x14ac:dyDescent="0.25">
      <c r="I72" s="29"/>
      <c r="J72" s="29"/>
      <c r="K72" s="29"/>
      <c r="L72" s="29"/>
      <c r="M72" s="29"/>
      <c r="N72" s="29"/>
      <c r="O72" s="29"/>
      <c r="P72" s="29"/>
      <c r="Q72" s="29"/>
      <c r="R72" s="29"/>
      <c r="S72" s="29"/>
    </row>
  </sheetData>
  <mergeCells count="15">
    <mergeCell ref="V3:W3"/>
    <mergeCell ref="B34:C34"/>
    <mergeCell ref="B3:C3"/>
    <mergeCell ref="B4:C4"/>
    <mergeCell ref="B13:C13"/>
    <mergeCell ref="B20:C20"/>
    <mergeCell ref="B30:C30"/>
    <mergeCell ref="B66:C66"/>
    <mergeCell ref="B67:C67"/>
    <mergeCell ref="B38:C38"/>
    <mergeCell ref="B42:C42"/>
    <mergeCell ref="B48:C48"/>
    <mergeCell ref="B56:C56"/>
    <mergeCell ref="B64:C64"/>
    <mergeCell ref="B65:C65"/>
  </mergeCells>
  <hyperlinks>
    <hyperlink ref="V3" location="Índice!A1" display="Volver al índice"/>
  </hyperlinks>
  <pageMargins left="0.18" right="0.25" top="0.75" bottom="0.75" header="0.3" footer="0.3"/>
  <pageSetup paperSize="9" scale="32" orientation="portrait" r:id="rId1"/>
  <drawing r:id="rId2"/>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7">
    <tabColor rgb="FFFFC081"/>
    <pageSetUpPr fitToPage="1"/>
  </sheetPr>
  <dimension ref="A1:BB72"/>
  <sheetViews>
    <sheetView showGridLines="0" zoomScale="60" zoomScaleNormal="60" workbookViewId="0"/>
  </sheetViews>
  <sheetFormatPr baseColWidth="10" defaultColWidth="11.42578125" defaultRowHeight="11.25" x14ac:dyDescent="0.25"/>
  <cols>
    <col min="1" max="1" width="2.28515625" style="14" customWidth="1"/>
    <col min="2" max="2" width="5.7109375" style="14" customWidth="1"/>
    <col min="3" max="3" width="72.42578125" style="14" customWidth="1"/>
    <col min="4" max="8" width="15" style="14" customWidth="1"/>
    <col min="9" max="18" width="15" style="30" customWidth="1"/>
    <col min="19" max="19" width="16.85546875" style="30" customWidth="1"/>
    <col min="20" max="20" width="2.28515625" style="14" customWidth="1"/>
    <col min="21" max="27" width="11.42578125" style="14"/>
    <col min="28" max="28" width="16.140625" style="14" bestFit="1" customWidth="1"/>
    <col min="29" max="37" width="11.42578125" style="14"/>
    <col min="38" max="54" width="11.42578125" style="16"/>
    <col min="55" max="16384" width="11.42578125" style="14"/>
  </cols>
  <sheetData>
    <row r="1" spans="1:54" s="6" customFormat="1" ht="39.75" customHeight="1" x14ac:dyDescent="0.25">
      <c r="D1" s="7"/>
      <c r="E1" s="7"/>
      <c r="F1" s="7"/>
      <c r="G1" s="7"/>
      <c r="H1" s="7"/>
      <c r="I1" s="7"/>
      <c r="J1" s="7"/>
      <c r="K1" s="7"/>
      <c r="L1" s="7"/>
      <c r="AB1" s="8" t="e">
        <f ca="1">YEAR(TODAY())-1 &amp; ": " &amp; FIXED(HLOOKUP(YEAR(TODAY())-1,D3:AE4,2,FALSE)) &amp;
" Mtep"</f>
        <v>#N/A</v>
      </c>
      <c r="AL1" s="9"/>
      <c r="AM1" s="9"/>
      <c r="AN1" s="9"/>
      <c r="AO1" s="9"/>
      <c r="AP1" s="9"/>
      <c r="AQ1" s="9"/>
      <c r="AR1" s="9"/>
      <c r="AS1" s="9"/>
      <c r="AT1" s="9"/>
      <c r="AU1" s="9"/>
      <c r="AV1" s="9"/>
      <c r="AW1" s="9"/>
      <c r="AX1" s="9"/>
      <c r="AY1" s="9"/>
      <c r="AZ1" s="9"/>
      <c r="BA1" s="9"/>
      <c r="BB1" s="9"/>
    </row>
    <row r="2" spans="1:54" s="6" customFormat="1" ht="39.75" customHeight="1" x14ac:dyDescent="0.25">
      <c r="D2" s="7"/>
      <c r="E2" s="7"/>
      <c r="F2" s="7"/>
      <c r="G2" s="7"/>
      <c r="H2" s="7"/>
      <c r="I2" s="7"/>
      <c r="J2" s="7"/>
      <c r="K2" s="7"/>
      <c r="L2" s="7"/>
      <c r="S2" s="70"/>
      <c r="W2" s="11"/>
      <c r="Y2" s="12"/>
      <c r="AL2" s="9"/>
      <c r="AM2" s="9"/>
      <c r="AN2" s="9"/>
      <c r="AO2" s="9"/>
      <c r="AP2" s="9"/>
      <c r="AQ2" s="9"/>
      <c r="AR2" s="9"/>
      <c r="AS2" s="9"/>
      <c r="AT2" s="9"/>
      <c r="AU2" s="9"/>
      <c r="AV2" s="9"/>
      <c r="AW2" s="9"/>
      <c r="AX2" s="9"/>
      <c r="AY2" s="9"/>
      <c r="AZ2" s="9"/>
      <c r="BA2" s="9"/>
      <c r="BB2" s="9"/>
    </row>
    <row r="3" spans="1:54" ht="65.25" customHeight="1" x14ac:dyDescent="0.25">
      <c r="A3" s="71"/>
      <c r="B3" s="193" t="s">
        <v>279</v>
      </c>
      <c r="C3" s="193"/>
      <c r="D3" s="13">
        <v>2005</v>
      </c>
      <c r="E3" s="13">
        <v>2006</v>
      </c>
      <c r="F3" s="13">
        <v>2007</v>
      </c>
      <c r="G3" s="13">
        <v>2008</v>
      </c>
      <c r="H3" s="13">
        <v>2009</v>
      </c>
      <c r="I3" s="13">
        <v>2010</v>
      </c>
      <c r="J3" s="13">
        <v>2011</v>
      </c>
      <c r="K3" s="13">
        <v>2012</v>
      </c>
      <c r="L3" s="13">
        <v>2013</v>
      </c>
      <c r="M3" s="13">
        <v>2014</v>
      </c>
      <c r="N3" s="13">
        <v>2015</v>
      </c>
      <c r="O3" s="13">
        <v>2016</v>
      </c>
      <c r="P3" s="13">
        <v>2017</v>
      </c>
      <c r="Q3" s="13">
        <v>2018</v>
      </c>
      <c r="R3" s="13">
        <v>2019</v>
      </c>
      <c r="S3" s="73" t="s">
        <v>342</v>
      </c>
      <c r="T3" s="71"/>
      <c r="V3" s="192" t="s">
        <v>168</v>
      </c>
      <c r="W3" s="192"/>
      <c r="AF3" s="15"/>
    </row>
    <row r="4" spans="1:54" s="18" customFormat="1" ht="36" customHeight="1" x14ac:dyDescent="0.2">
      <c r="A4" s="61"/>
      <c r="B4" s="189" t="s">
        <v>256</v>
      </c>
      <c r="C4" s="189"/>
      <c r="D4" s="75">
        <v>2319.4667799200001</v>
      </c>
      <c r="E4" s="75">
        <v>2297.4909927899998</v>
      </c>
      <c r="F4" s="75">
        <v>2338.0358784500004</v>
      </c>
      <c r="G4" s="75">
        <v>2277.5153247099997</v>
      </c>
      <c r="H4" s="75">
        <v>2165.1754944099998</v>
      </c>
      <c r="I4" s="75">
        <v>2217.3982003799997</v>
      </c>
      <c r="J4" s="75">
        <v>2191.33004123</v>
      </c>
      <c r="K4" s="75">
        <v>2152.2817456000002</v>
      </c>
      <c r="L4" s="75">
        <v>2190.2704816099999</v>
      </c>
      <c r="M4" s="75">
        <v>2216.4407219</v>
      </c>
      <c r="N4" s="75">
        <v>2193.1085375600001</v>
      </c>
      <c r="O4" s="75">
        <v>2168.9308694299998</v>
      </c>
      <c r="P4" s="75">
        <v>2160.9531571800003</v>
      </c>
      <c r="Q4" s="75">
        <v>2235.1344748399997</v>
      </c>
      <c r="R4" s="75">
        <v>2213.4907478599998</v>
      </c>
      <c r="S4" s="75">
        <v>100</v>
      </c>
      <c r="T4" s="61"/>
      <c r="AA4" s="19"/>
      <c r="AB4" s="19"/>
      <c r="AC4" s="19"/>
      <c r="AD4" s="19"/>
      <c r="AE4" s="20"/>
      <c r="AI4" s="14"/>
      <c r="AL4" s="21"/>
      <c r="AM4" s="21">
        <v>2006</v>
      </c>
      <c r="AN4" s="21">
        <v>2007</v>
      </c>
      <c r="AO4" s="21">
        <v>2008</v>
      </c>
      <c r="AP4" s="21">
        <v>2009</v>
      </c>
      <c r="AQ4" s="21">
        <v>2010</v>
      </c>
      <c r="AR4" s="21">
        <v>2011</v>
      </c>
      <c r="AS4" s="21">
        <v>2012</v>
      </c>
      <c r="AT4" s="21">
        <v>2013</v>
      </c>
      <c r="AU4" s="21">
        <v>2014</v>
      </c>
      <c r="AV4" s="21">
        <v>2015</v>
      </c>
      <c r="AW4" s="21">
        <v>2016</v>
      </c>
      <c r="AX4" s="21">
        <v>2017</v>
      </c>
      <c r="AY4" s="21">
        <v>2018</v>
      </c>
      <c r="AZ4" s="21">
        <v>2019</v>
      </c>
      <c r="BA4" s="21"/>
      <c r="BB4" s="21"/>
    </row>
    <row r="5" spans="1:54" s="115" customFormat="1" ht="22.5" customHeight="1" x14ac:dyDescent="0.25">
      <c r="B5" s="121"/>
      <c r="C5" s="81" t="s">
        <v>4</v>
      </c>
      <c r="D5" s="83">
        <v>928.94816455</v>
      </c>
      <c r="E5" s="83">
        <v>913.72629267999991</v>
      </c>
      <c r="F5" s="83">
        <v>903.34292643999993</v>
      </c>
      <c r="G5" s="83">
        <v>847.63709657000004</v>
      </c>
      <c r="H5" s="83">
        <v>800.55021594999994</v>
      </c>
      <c r="I5" s="83">
        <v>805.98312205999991</v>
      </c>
      <c r="J5" s="83">
        <v>784.44139758999995</v>
      </c>
      <c r="K5" s="83">
        <v>775.4731704300001</v>
      </c>
      <c r="L5" s="83">
        <v>777.56713014000002</v>
      </c>
      <c r="M5" s="83">
        <v>777.14019530000007</v>
      </c>
      <c r="N5" s="83">
        <v>793.40704026000003</v>
      </c>
      <c r="O5" s="83">
        <v>788.44183556999997</v>
      </c>
      <c r="P5" s="83">
        <v>794.61606461999997</v>
      </c>
      <c r="Q5" s="83">
        <v>811.5623982300001</v>
      </c>
      <c r="R5" s="83">
        <v>807.89666641999997</v>
      </c>
      <c r="S5" s="83">
        <v>36.498759581492422</v>
      </c>
      <c r="AA5" s="123"/>
      <c r="AB5" s="123"/>
      <c r="AL5" s="124" t="s">
        <v>325</v>
      </c>
      <c r="AM5" s="125">
        <f>+E4/D4-1</f>
        <v>-9.4744996221753919E-3</v>
      </c>
      <c r="AN5" s="125">
        <f t="shared" ref="AN5:AZ5" si="0">+F4/E4-1</f>
        <v>1.7647462291359828E-2</v>
      </c>
      <c r="AO5" s="125">
        <f t="shared" si="0"/>
        <v>-2.5885211727427637E-2</v>
      </c>
      <c r="AP5" s="125">
        <f t="shared" si="0"/>
        <v>-4.9325608956903189E-2</v>
      </c>
      <c r="AQ5" s="125">
        <f t="shared" si="0"/>
        <v>2.4119387137360171E-2</v>
      </c>
      <c r="AR5" s="125">
        <f t="shared" si="0"/>
        <v>-1.1756192074807492E-2</v>
      </c>
      <c r="AS5" s="125">
        <f t="shared" si="0"/>
        <v>-1.7819449784059804E-2</v>
      </c>
      <c r="AT5" s="125">
        <f t="shared" si="0"/>
        <v>1.7650447525126234E-2</v>
      </c>
      <c r="AU5" s="125">
        <f t="shared" si="0"/>
        <v>1.1948405692233655E-2</v>
      </c>
      <c r="AV5" s="125">
        <f t="shared" si="0"/>
        <v>-1.0526870450204839E-2</v>
      </c>
      <c r="AW5" s="125">
        <f t="shared" si="0"/>
        <v>-1.1024382841033353E-2</v>
      </c>
      <c r="AX5" s="125">
        <f t="shared" si="0"/>
        <v>-3.6781772819233227E-3</v>
      </c>
      <c r="AY5" s="125">
        <f t="shared" si="0"/>
        <v>3.4328054457600787E-2</v>
      </c>
      <c r="AZ5" s="125">
        <f t="shared" si="0"/>
        <v>-9.6834115457635761E-3</v>
      </c>
      <c r="BA5" s="124"/>
      <c r="BB5" s="124"/>
    </row>
    <row r="6" spans="1:54" s="115" customFormat="1" ht="22.5" customHeight="1" x14ac:dyDescent="0.25">
      <c r="B6" s="121"/>
      <c r="C6" s="81" t="s">
        <v>0</v>
      </c>
      <c r="D6" s="83">
        <v>507.06992004</v>
      </c>
      <c r="E6" s="83">
        <v>502.00186064999997</v>
      </c>
      <c r="F6" s="83">
        <v>542.68705495000006</v>
      </c>
      <c r="G6" s="83">
        <v>540.90882281000006</v>
      </c>
      <c r="H6" s="83">
        <v>535.36726600999998</v>
      </c>
      <c r="I6" s="83">
        <v>555.91775674999997</v>
      </c>
      <c r="J6" s="83">
        <v>568.59350867000001</v>
      </c>
      <c r="K6" s="83">
        <v>594.73571440000001</v>
      </c>
      <c r="L6" s="83">
        <v>606.38578924000001</v>
      </c>
      <c r="M6" s="83">
        <v>627.41884635999997</v>
      </c>
      <c r="N6" s="83">
        <v>646.39208700000006</v>
      </c>
      <c r="O6" s="83">
        <v>652.65997811</v>
      </c>
      <c r="P6" s="83">
        <v>643.72409617000005</v>
      </c>
      <c r="Q6" s="83">
        <v>710.73363637</v>
      </c>
      <c r="R6" s="83">
        <v>732.89552573000003</v>
      </c>
      <c r="S6" s="83">
        <v>33.110394811388417</v>
      </c>
      <c r="AF6" s="24"/>
      <c r="AL6" s="124" t="s">
        <v>324</v>
      </c>
      <c r="AM6" s="125">
        <f>+E64/D64-1</f>
        <v>-1.8179835375457754E-2</v>
      </c>
      <c r="AN6" s="125">
        <f t="shared" ref="AN6:AZ6" si="1">+F64/E64-1</f>
        <v>1.5100435590057693E-2</v>
      </c>
      <c r="AO6" s="125">
        <f t="shared" si="1"/>
        <v>-3.1307570381608585E-2</v>
      </c>
      <c r="AP6" s="125">
        <f t="shared" si="1"/>
        <v>-6.9989170268462964E-2</v>
      </c>
      <c r="AQ6" s="125">
        <f t="shared" si="1"/>
        <v>4.5091346376875174E-2</v>
      </c>
      <c r="AR6" s="125">
        <f t="shared" si="1"/>
        <v>-3.8175297185427004E-2</v>
      </c>
      <c r="AS6" s="125">
        <f t="shared" si="1"/>
        <v>-3.6098003084897523E-2</v>
      </c>
      <c r="AT6" s="125">
        <f t="shared" si="1"/>
        <v>2.0531231843295084E-2</v>
      </c>
      <c r="AU6" s="125">
        <f t="shared" si="1"/>
        <v>7.9823475389420029E-3</v>
      </c>
      <c r="AV6" s="125">
        <f t="shared" si="1"/>
        <v>-2.8208648284916427E-2</v>
      </c>
      <c r="AW6" s="125">
        <f t="shared" si="1"/>
        <v>-1.8370126899479589E-2</v>
      </c>
      <c r="AX6" s="125">
        <f t="shared" si="1"/>
        <v>-1.2820521223377179E-2</v>
      </c>
      <c r="AY6" s="125">
        <f t="shared" si="1"/>
        <v>3.0849278706506666E-2</v>
      </c>
      <c r="AZ6" s="125">
        <f t="shared" si="1"/>
        <v>-2.4043144513296255E-2</v>
      </c>
      <c r="BA6" s="124"/>
      <c r="BB6" s="124"/>
    </row>
    <row r="7" spans="1:54" s="24" customFormat="1" ht="22.5" customHeight="1" x14ac:dyDescent="0.25">
      <c r="B7" s="81"/>
      <c r="C7" s="81" t="s">
        <v>5</v>
      </c>
      <c r="D7" s="83">
        <v>558.31868707000001</v>
      </c>
      <c r="E7" s="83">
        <v>550.67906541000002</v>
      </c>
      <c r="F7" s="83">
        <v>554.81543009999996</v>
      </c>
      <c r="G7" s="83">
        <v>545.80744600999992</v>
      </c>
      <c r="H7" s="83">
        <v>485.34476383000003</v>
      </c>
      <c r="I7" s="83">
        <v>502.60565143000002</v>
      </c>
      <c r="J7" s="83">
        <v>479.09760969999996</v>
      </c>
      <c r="K7" s="83">
        <v>424.54910057000001</v>
      </c>
      <c r="L7" s="83">
        <v>432.12888945999998</v>
      </c>
      <c r="M7" s="83">
        <v>431.71474090999999</v>
      </c>
      <c r="N7" s="83">
        <v>374.13794605000004</v>
      </c>
      <c r="O7" s="83">
        <v>341.52044801</v>
      </c>
      <c r="P7" s="83">
        <v>330.65899738000002</v>
      </c>
      <c r="Q7" s="83">
        <v>317.02399579000001</v>
      </c>
      <c r="R7" s="83">
        <v>277.58486949000002</v>
      </c>
      <c r="S7" s="83">
        <v>12.540593167528202</v>
      </c>
      <c r="AF7" s="115"/>
      <c r="AI7" s="115"/>
      <c r="AL7" s="25"/>
      <c r="AM7" s="25"/>
      <c r="AN7" s="25"/>
      <c r="AO7" s="25"/>
      <c r="AP7" s="25"/>
      <c r="AQ7" s="25"/>
      <c r="AR7" s="25"/>
      <c r="AS7" s="25"/>
      <c r="AT7" s="25"/>
      <c r="AU7" s="25"/>
      <c r="AV7" s="25"/>
      <c r="AW7" s="25"/>
      <c r="AX7" s="25"/>
      <c r="AY7" s="25"/>
      <c r="AZ7" s="25"/>
      <c r="BA7" s="25"/>
      <c r="BB7" s="25"/>
    </row>
    <row r="8" spans="1:54" s="24" customFormat="1" ht="22.5" customHeight="1" x14ac:dyDescent="0.25">
      <c r="B8" s="81"/>
      <c r="C8" s="81" t="s">
        <v>1</v>
      </c>
      <c r="D8" s="83">
        <v>211.28005996000002</v>
      </c>
      <c r="E8" s="83">
        <v>212.70531417000001</v>
      </c>
      <c r="F8" s="83">
        <v>218.0318402</v>
      </c>
      <c r="G8" s="83">
        <v>218.33674922</v>
      </c>
      <c r="H8" s="83">
        <v>216.35770725999998</v>
      </c>
      <c r="I8" s="83">
        <v>218.63045219</v>
      </c>
      <c r="J8" s="83">
        <v>214.06307143000001</v>
      </c>
      <c r="K8" s="83">
        <v>208.77902416999999</v>
      </c>
      <c r="L8" s="83">
        <v>214.21917442</v>
      </c>
      <c r="M8" s="83">
        <v>216.45517390000001</v>
      </c>
      <c r="N8" s="83">
        <v>216.37803453000001</v>
      </c>
      <c r="O8" s="83">
        <v>218.88767030999998</v>
      </c>
      <c r="P8" s="83">
        <v>218.61230488999999</v>
      </c>
      <c r="Q8" s="83">
        <v>219.19023766000001</v>
      </c>
      <c r="R8" s="83">
        <v>219.82166797000002</v>
      </c>
      <c r="S8" s="83">
        <v>9.9309955635695939</v>
      </c>
      <c r="AF8" s="115"/>
      <c r="AL8" s="25"/>
      <c r="AM8" s="25"/>
      <c r="AN8" s="25"/>
      <c r="AO8" s="25"/>
      <c r="AP8" s="25"/>
      <c r="AQ8" s="25"/>
      <c r="AR8" s="25"/>
      <c r="AS8" s="25"/>
      <c r="AT8" s="25"/>
      <c r="AU8" s="25"/>
      <c r="AV8" s="25"/>
      <c r="AW8" s="25"/>
      <c r="AX8" s="25"/>
      <c r="AY8" s="25"/>
      <c r="AZ8" s="25"/>
      <c r="BA8" s="25"/>
      <c r="BB8" s="25"/>
    </row>
    <row r="9" spans="1:54" s="24" customFormat="1" ht="22.5" customHeight="1" x14ac:dyDescent="0.25">
      <c r="B9" s="81"/>
      <c r="C9" s="81" t="s">
        <v>6</v>
      </c>
      <c r="D9" s="83">
        <v>23.43027</v>
      </c>
      <c r="E9" s="83">
        <v>25.100733999999999</v>
      </c>
      <c r="F9" s="83">
        <v>21.467234000000001</v>
      </c>
      <c r="G9" s="83">
        <v>22.077403999999998</v>
      </c>
      <c r="H9" s="83">
        <v>23.700740000000003</v>
      </c>
      <c r="I9" s="83">
        <v>22.554876</v>
      </c>
      <c r="J9" s="83">
        <v>27.669038</v>
      </c>
      <c r="K9" s="83">
        <v>23.951946</v>
      </c>
      <c r="L9" s="83">
        <v>23.293616</v>
      </c>
      <c r="M9" s="83">
        <v>22.486678000000001</v>
      </c>
      <c r="N9" s="83">
        <v>21.587547999999998</v>
      </c>
      <c r="O9" s="83">
        <v>23.19162</v>
      </c>
      <c r="P9" s="83">
        <v>26.003152979999999</v>
      </c>
      <c r="Q9" s="83">
        <v>25.251814020000001</v>
      </c>
      <c r="R9" s="83">
        <v>23.712744470000001</v>
      </c>
      <c r="S9" s="83">
        <v>1.0712827461748125</v>
      </c>
      <c r="AF9" s="115"/>
      <c r="AL9" s="25"/>
      <c r="AM9" s="25"/>
      <c r="AN9" s="25"/>
      <c r="AO9" s="25"/>
      <c r="AP9" s="25"/>
      <c r="AQ9" s="25"/>
      <c r="AR9" s="25"/>
      <c r="AS9" s="25"/>
      <c r="AT9" s="25"/>
      <c r="AU9" s="25"/>
      <c r="AV9" s="25"/>
      <c r="AW9" s="25"/>
      <c r="AX9" s="25"/>
      <c r="AY9" s="25"/>
      <c r="AZ9" s="25"/>
      <c r="BA9" s="25"/>
      <c r="BB9" s="25"/>
    </row>
    <row r="10" spans="1:54" s="24" customFormat="1" ht="22.5" customHeight="1" x14ac:dyDescent="0.25">
      <c r="B10" s="81"/>
      <c r="C10" s="81" t="s">
        <v>7</v>
      </c>
      <c r="D10" s="83">
        <v>75.79370308</v>
      </c>
      <c r="E10" s="83">
        <v>78.359938129999989</v>
      </c>
      <c r="F10" s="83">
        <v>80.689465130000002</v>
      </c>
      <c r="G10" s="83">
        <v>84.500033490000007</v>
      </c>
      <c r="H10" s="83">
        <v>83.813806920000005</v>
      </c>
      <c r="I10" s="83">
        <v>89.333355089999998</v>
      </c>
      <c r="J10" s="83">
        <v>91.476622469999995</v>
      </c>
      <c r="K10" s="83">
        <v>95.569280219999996</v>
      </c>
      <c r="L10" s="83">
        <v>102.74983876</v>
      </c>
      <c r="M10" s="83">
        <v>105.47693165</v>
      </c>
      <c r="N10" s="83">
        <v>102.47738052000001</v>
      </c>
      <c r="O10" s="83">
        <v>102.02921696999999</v>
      </c>
      <c r="P10" s="83">
        <v>101.38493111000001</v>
      </c>
      <c r="Q10" s="83">
        <v>102.26237741</v>
      </c>
      <c r="R10" s="83">
        <v>99.448118659999992</v>
      </c>
      <c r="S10" s="83">
        <v>4.4928183574359331</v>
      </c>
      <c r="AL10" s="25"/>
      <c r="AM10" s="25"/>
      <c r="AN10" s="25"/>
      <c r="AO10" s="25"/>
      <c r="AP10" s="25"/>
      <c r="AQ10" s="25"/>
      <c r="AR10" s="25"/>
      <c r="AS10" s="25"/>
      <c r="AT10" s="25"/>
      <c r="AU10" s="25"/>
      <c r="AV10" s="25"/>
      <c r="AW10" s="25"/>
      <c r="AX10" s="25"/>
      <c r="AY10" s="25"/>
      <c r="AZ10" s="25"/>
      <c r="BA10" s="25"/>
      <c r="BB10" s="25"/>
    </row>
    <row r="11" spans="1:54" s="24" customFormat="1" ht="22.5" customHeight="1" x14ac:dyDescent="0.25">
      <c r="B11" s="81"/>
      <c r="C11" s="126" t="s">
        <v>18</v>
      </c>
      <c r="D11" s="83">
        <v>1.6340859999999999</v>
      </c>
      <c r="E11" s="83">
        <v>2.4048179999999997</v>
      </c>
      <c r="F11" s="83">
        <v>3.1198220000000001</v>
      </c>
      <c r="G11" s="83">
        <v>4.9697680000000002</v>
      </c>
      <c r="H11" s="83">
        <v>6.5997259999999995</v>
      </c>
      <c r="I11" s="83">
        <v>8.5217399999999994</v>
      </c>
      <c r="J11" s="83">
        <v>10.927933999999999</v>
      </c>
      <c r="K11" s="83">
        <v>13.077761999999998</v>
      </c>
      <c r="L11" s="83">
        <v>15.96031</v>
      </c>
      <c r="M11" s="83">
        <v>18.030416000000002</v>
      </c>
      <c r="N11" s="83">
        <v>19.661922000000001</v>
      </c>
      <c r="O11" s="83">
        <v>24.063230000000004</v>
      </c>
      <c r="P11" s="83">
        <v>28.227667420000003</v>
      </c>
      <c r="Q11" s="83">
        <v>31.507102189999998</v>
      </c>
      <c r="R11" s="83">
        <v>34.760454840000001</v>
      </c>
      <c r="S11" s="83">
        <v>1.5703907899143634</v>
      </c>
      <c r="AL11" s="25"/>
      <c r="AM11" s="25"/>
      <c r="AN11" s="25"/>
      <c r="AO11" s="25"/>
      <c r="AP11" s="25"/>
      <c r="AQ11" s="25"/>
      <c r="AR11" s="25"/>
      <c r="AS11" s="25"/>
      <c r="AT11" s="25"/>
      <c r="AU11" s="25"/>
      <c r="AV11" s="25"/>
      <c r="AW11" s="25"/>
      <c r="AX11" s="25"/>
      <c r="AY11" s="25"/>
      <c r="AZ11" s="25"/>
      <c r="BA11" s="25"/>
      <c r="BB11" s="25"/>
    </row>
    <row r="12" spans="1:54" s="24" customFormat="1" ht="27" customHeight="1" x14ac:dyDescent="0.25">
      <c r="A12" s="23"/>
      <c r="B12" s="77"/>
      <c r="C12" s="78" t="s">
        <v>19</v>
      </c>
      <c r="D12" s="79">
        <v>12.991889220000303</v>
      </c>
      <c r="E12" s="79">
        <v>12.512969749999684</v>
      </c>
      <c r="F12" s="79">
        <v>13.882105630000297</v>
      </c>
      <c r="G12" s="79">
        <v>13.278004609999698</v>
      </c>
      <c r="H12" s="79">
        <v>13.441268439999931</v>
      </c>
      <c r="I12" s="79">
        <v>13.851246859999264</v>
      </c>
      <c r="J12" s="79">
        <v>15.060859370000344</v>
      </c>
      <c r="K12" s="79">
        <v>16.145747810000557</v>
      </c>
      <c r="L12" s="79">
        <v>17.965733590000127</v>
      </c>
      <c r="M12" s="79">
        <v>17.717739779999647</v>
      </c>
      <c r="N12" s="79">
        <v>19.066579199999978</v>
      </c>
      <c r="O12" s="79">
        <v>18.1368704599995</v>
      </c>
      <c r="P12" s="79">
        <v>17.725942609999947</v>
      </c>
      <c r="Q12" s="79">
        <v>17.602913170000193</v>
      </c>
      <c r="R12" s="79">
        <v>17.37070027999971</v>
      </c>
      <c r="S12" s="79">
        <v>0.78476498249625304</v>
      </c>
      <c r="T12" s="23"/>
      <c r="AL12" s="25"/>
      <c r="AM12" s="25"/>
      <c r="AN12" s="25"/>
      <c r="AO12" s="25"/>
      <c r="AP12" s="25"/>
      <c r="AQ12" s="25"/>
      <c r="AR12" s="25"/>
      <c r="AS12" s="25"/>
      <c r="AT12" s="25"/>
      <c r="AU12" s="25"/>
      <c r="AV12" s="25"/>
      <c r="AW12" s="25"/>
      <c r="AX12" s="25"/>
      <c r="AY12" s="25"/>
      <c r="AZ12" s="25"/>
      <c r="BA12" s="25"/>
      <c r="BB12" s="25"/>
    </row>
    <row r="13" spans="1:54" s="18" customFormat="1" ht="36" customHeight="1" x14ac:dyDescent="0.25">
      <c r="A13" s="17"/>
      <c r="B13" s="191" t="s">
        <v>257</v>
      </c>
      <c r="C13" s="191"/>
      <c r="D13" s="80">
        <v>1555.5908985999999</v>
      </c>
      <c r="E13" s="80">
        <v>1551.1113343300001</v>
      </c>
      <c r="F13" s="80">
        <v>1567.35035647</v>
      </c>
      <c r="G13" s="80">
        <v>1522.3788662900001</v>
      </c>
      <c r="H13" s="80">
        <v>1441.20796481</v>
      </c>
      <c r="I13" s="80">
        <v>1501.71444961</v>
      </c>
      <c r="J13" s="80">
        <v>1463.50625423</v>
      </c>
      <c r="K13" s="80">
        <v>1434.92953846</v>
      </c>
      <c r="L13" s="80">
        <v>1480.9559866500001</v>
      </c>
      <c r="M13" s="80">
        <v>1503.4462070699999</v>
      </c>
      <c r="N13" s="80">
        <v>1498.34443986</v>
      </c>
      <c r="O13" s="80">
        <v>1503.4189382299999</v>
      </c>
      <c r="P13" s="80">
        <v>1505.8321750300001</v>
      </c>
      <c r="Q13" s="80">
        <v>1558.6275355</v>
      </c>
      <c r="R13" s="80">
        <v>1547.88663447</v>
      </c>
      <c r="S13" s="80">
        <v>100</v>
      </c>
      <c r="T13" s="17"/>
      <c r="AA13" s="19"/>
      <c r="AB13" s="19"/>
      <c r="AC13" s="19"/>
      <c r="AD13" s="19"/>
      <c r="AE13" s="19"/>
      <c r="AI13" s="14"/>
      <c r="AL13" s="21"/>
      <c r="AM13" s="21"/>
      <c r="AN13" s="21"/>
      <c r="AO13" s="21"/>
      <c r="AP13" s="21"/>
      <c r="AQ13" s="21"/>
      <c r="AR13" s="21"/>
      <c r="AS13" s="21"/>
      <c r="AT13" s="21"/>
      <c r="AU13" s="21"/>
      <c r="AV13" s="21"/>
      <c r="AW13" s="21"/>
      <c r="AX13" s="21"/>
      <c r="AY13" s="21"/>
      <c r="AZ13" s="21"/>
      <c r="BA13" s="21"/>
      <c r="BB13" s="21"/>
    </row>
    <row r="14" spans="1:54" s="24" customFormat="1" ht="22.5" customHeight="1" x14ac:dyDescent="0.25">
      <c r="B14" s="81"/>
      <c r="C14" s="81" t="s">
        <v>4</v>
      </c>
      <c r="D14" s="83">
        <v>842.41414150000003</v>
      </c>
      <c r="E14" s="83">
        <v>838.89906259999998</v>
      </c>
      <c r="F14" s="83">
        <v>828.79600979999998</v>
      </c>
      <c r="G14" s="83">
        <v>778.04569480000009</v>
      </c>
      <c r="H14" s="83">
        <v>736.75893194000002</v>
      </c>
      <c r="I14" s="83">
        <v>761.93843432999995</v>
      </c>
      <c r="J14" s="83">
        <v>721.49056905000009</v>
      </c>
      <c r="K14" s="83">
        <v>709.12512216000005</v>
      </c>
      <c r="L14" s="83">
        <v>720.06760910000003</v>
      </c>
      <c r="M14" s="83">
        <v>724.92709550999996</v>
      </c>
      <c r="N14" s="83">
        <v>741.92782775000001</v>
      </c>
      <c r="O14" s="83">
        <v>744.37136188999989</v>
      </c>
      <c r="P14" s="83">
        <v>747.59893278999994</v>
      </c>
      <c r="Q14" s="83">
        <v>765.52054368999995</v>
      </c>
      <c r="R14" s="83">
        <v>764.22541471</v>
      </c>
      <c r="S14" s="83">
        <v>49.372182541757823</v>
      </c>
      <c r="AL14" s="25"/>
      <c r="AM14" s="25"/>
      <c r="AN14" s="25"/>
      <c r="AO14" s="25"/>
      <c r="AP14" s="25"/>
      <c r="AQ14" s="25"/>
      <c r="AR14" s="25"/>
      <c r="AS14" s="25"/>
      <c r="AT14" s="25"/>
      <c r="AU14" s="25"/>
      <c r="AV14" s="25"/>
      <c r="AW14" s="25"/>
      <c r="AX14" s="25"/>
      <c r="AY14" s="25"/>
      <c r="AZ14" s="25"/>
      <c r="BA14" s="25"/>
      <c r="BB14" s="25"/>
    </row>
    <row r="15" spans="1:54" s="115" customFormat="1" ht="22.5" customHeight="1" x14ac:dyDescent="0.25">
      <c r="B15" s="121"/>
      <c r="C15" s="81" t="s">
        <v>0</v>
      </c>
      <c r="D15" s="83">
        <v>295.30047143999997</v>
      </c>
      <c r="E15" s="83">
        <v>283.38348100000002</v>
      </c>
      <c r="F15" s="83">
        <v>299.61836502</v>
      </c>
      <c r="G15" s="83">
        <v>305.74533283000005</v>
      </c>
      <c r="H15" s="83">
        <v>291.19928298999997</v>
      </c>
      <c r="I15" s="83">
        <v>306.09636221</v>
      </c>
      <c r="J15" s="83">
        <v>307.13427967000001</v>
      </c>
      <c r="K15" s="83">
        <v>294.99108831999996</v>
      </c>
      <c r="L15" s="83">
        <v>320.32261933999996</v>
      </c>
      <c r="M15" s="83">
        <v>335.42917</v>
      </c>
      <c r="N15" s="83">
        <v>319.50938809000002</v>
      </c>
      <c r="O15" s="83">
        <v>320.55557377999997</v>
      </c>
      <c r="P15" s="83">
        <v>327.93372966000004</v>
      </c>
      <c r="Q15" s="83">
        <v>354.23677276000001</v>
      </c>
      <c r="R15" s="83">
        <v>354.66484435000001</v>
      </c>
      <c r="S15" s="83">
        <v>22.912843644485505</v>
      </c>
      <c r="AF15" s="24"/>
      <c r="AG15" s="24"/>
      <c r="AH15" s="24"/>
      <c r="AI15" s="24"/>
      <c r="AL15" s="124"/>
      <c r="AM15" s="124"/>
      <c r="AN15" s="124"/>
      <c r="AO15" s="124"/>
      <c r="AP15" s="124"/>
      <c r="AQ15" s="124"/>
      <c r="AR15" s="124"/>
      <c r="AS15" s="124"/>
      <c r="AT15" s="124"/>
      <c r="AU15" s="124"/>
      <c r="AV15" s="124"/>
      <c r="AW15" s="124"/>
      <c r="AX15" s="124"/>
      <c r="AY15" s="124"/>
      <c r="AZ15" s="124"/>
      <c r="BA15" s="124"/>
      <c r="BB15" s="124"/>
    </row>
    <row r="16" spans="1:54" s="24" customFormat="1" ht="22.5" customHeight="1" x14ac:dyDescent="0.25">
      <c r="B16" s="81"/>
      <c r="C16" s="81" t="s">
        <v>5</v>
      </c>
      <c r="D16" s="83">
        <v>37.581543579999995</v>
      </c>
      <c r="E16" s="83">
        <v>37.822451650000005</v>
      </c>
      <c r="F16" s="83">
        <v>36.811085930000004</v>
      </c>
      <c r="G16" s="83">
        <v>35.613591330000006</v>
      </c>
      <c r="H16" s="83">
        <v>26.684782340000002</v>
      </c>
      <c r="I16" s="83">
        <v>31.091860110000002</v>
      </c>
      <c r="J16" s="83">
        <v>29.54398042</v>
      </c>
      <c r="K16" s="83">
        <v>27.325937140000001</v>
      </c>
      <c r="L16" s="83">
        <v>27.13895149</v>
      </c>
      <c r="M16" s="83">
        <v>26.851800829999998</v>
      </c>
      <c r="N16" s="83">
        <v>23.676978480000002</v>
      </c>
      <c r="O16" s="83">
        <v>21.241814900000001</v>
      </c>
      <c r="P16" s="83">
        <v>20.595498810000002</v>
      </c>
      <c r="Q16" s="83">
        <v>20.167587920000003</v>
      </c>
      <c r="R16" s="83">
        <v>20.110847620000001</v>
      </c>
      <c r="S16" s="83">
        <v>1.2992455114056853</v>
      </c>
      <c r="X16" s="127"/>
      <c r="AF16" s="128"/>
      <c r="AI16" s="115"/>
      <c r="AL16" s="25"/>
      <c r="AM16" s="25"/>
      <c r="AN16" s="25"/>
      <c r="AO16" s="25"/>
      <c r="AP16" s="25"/>
      <c r="AQ16" s="25"/>
      <c r="AR16" s="25"/>
      <c r="AS16" s="25"/>
      <c r="AT16" s="25"/>
      <c r="AU16" s="25"/>
      <c r="AV16" s="25"/>
      <c r="AW16" s="25"/>
      <c r="AX16" s="25"/>
      <c r="AY16" s="25"/>
      <c r="AZ16" s="25"/>
      <c r="BA16" s="25"/>
      <c r="BB16" s="25"/>
    </row>
    <row r="17" spans="1:54" s="24" customFormat="1" ht="22.5" customHeight="1" x14ac:dyDescent="0.25">
      <c r="B17" s="81"/>
      <c r="C17" s="81" t="s">
        <v>9</v>
      </c>
      <c r="D17" s="83">
        <v>320.91166600000003</v>
      </c>
      <c r="E17" s="83">
        <v>322.38157799999999</v>
      </c>
      <c r="F17" s="83">
        <v>331.030168</v>
      </c>
      <c r="G17" s="83">
        <v>329.348524</v>
      </c>
      <c r="H17" s="83">
        <v>313.44437199999999</v>
      </c>
      <c r="I17" s="83">
        <v>325.79560600000002</v>
      </c>
      <c r="J17" s="83">
        <v>325.03037800000004</v>
      </c>
      <c r="K17" s="83">
        <v>320.50256400000001</v>
      </c>
      <c r="L17" s="83">
        <v>324.01050400000003</v>
      </c>
      <c r="M17" s="83">
        <v>325.85004399999997</v>
      </c>
      <c r="N17" s="83">
        <v>325.15189600000002</v>
      </c>
      <c r="O17" s="83">
        <v>327.46314599999999</v>
      </c>
      <c r="P17" s="83">
        <v>321.47809451000001</v>
      </c>
      <c r="Q17" s="83">
        <v>328.91561483999999</v>
      </c>
      <c r="R17" s="83">
        <v>319.99245182999999</v>
      </c>
      <c r="S17" s="83">
        <v>20.672860964366823</v>
      </c>
      <c r="X17" s="127"/>
      <c r="AF17" s="128"/>
      <c r="AG17" s="115"/>
      <c r="AH17" s="115"/>
      <c r="AL17" s="25"/>
      <c r="AM17" s="25"/>
      <c r="AN17" s="25"/>
      <c r="AO17" s="25"/>
      <c r="AP17" s="25"/>
      <c r="AQ17" s="25"/>
      <c r="AR17" s="25"/>
      <c r="AS17" s="25"/>
      <c r="AT17" s="25"/>
      <c r="AU17" s="25"/>
      <c r="AV17" s="25"/>
      <c r="AW17" s="25"/>
      <c r="AX17" s="25"/>
      <c r="AY17" s="25"/>
      <c r="AZ17" s="25"/>
      <c r="BA17" s="25"/>
      <c r="BB17" s="25"/>
    </row>
    <row r="18" spans="1:54" s="24" customFormat="1" ht="22.5" customHeight="1" x14ac:dyDescent="0.25">
      <c r="B18" s="81"/>
      <c r="C18" s="81" t="s">
        <v>10</v>
      </c>
      <c r="D18" s="83">
        <v>5.3453196900000002</v>
      </c>
      <c r="E18" s="83">
        <v>9.2744260799999996</v>
      </c>
      <c r="F18" s="83">
        <v>9.5611893899999991</v>
      </c>
      <c r="G18" s="83">
        <v>8.5788232200000003</v>
      </c>
      <c r="H18" s="83">
        <v>8.3877909899999992</v>
      </c>
      <c r="I18" s="83">
        <v>8.7925700899999999</v>
      </c>
      <c r="J18" s="83">
        <v>8.8696231000000001</v>
      </c>
      <c r="K18" s="83">
        <v>8.8316698300000009</v>
      </c>
      <c r="L18" s="83">
        <v>8.25310348</v>
      </c>
      <c r="M18" s="83">
        <v>8.0718402099999995</v>
      </c>
      <c r="N18" s="83">
        <v>8.0165464400000008</v>
      </c>
      <c r="O18" s="83">
        <v>8.8827359599999998</v>
      </c>
      <c r="P18" s="83">
        <v>7.97673831</v>
      </c>
      <c r="Q18" s="83">
        <v>8.5380094700000004</v>
      </c>
      <c r="R18" s="83">
        <v>8.970125959999999</v>
      </c>
      <c r="S18" s="83">
        <v>0.57950794071371969</v>
      </c>
      <c r="AF18" s="128"/>
      <c r="AL18" s="25"/>
      <c r="AM18" s="25"/>
      <c r="AN18" s="25"/>
      <c r="AO18" s="25"/>
      <c r="AP18" s="25"/>
      <c r="AQ18" s="25"/>
      <c r="AR18" s="25"/>
      <c r="AS18" s="25"/>
      <c r="AT18" s="25"/>
      <c r="AU18" s="25"/>
      <c r="AV18" s="25"/>
      <c r="AW18" s="25"/>
      <c r="AX18" s="25"/>
      <c r="AY18" s="25"/>
      <c r="AZ18" s="25"/>
      <c r="BA18" s="25"/>
      <c r="BB18" s="25"/>
    </row>
    <row r="19" spans="1:54" s="24" customFormat="1" ht="27" customHeight="1" x14ac:dyDescent="0.25">
      <c r="B19" s="81"/>
      <c r="C19" s="82" t="s">
        <v>7</v>
      </c>
      <c r="D19" s="83">
        <v>54.037756390000006</v>
      </c>
      <c r="E19" s="83">
        <v>59.350335010000002</v>
      </c>
      <c r="F19" s="83">
        <v>61.533538330000006</v>
      </c>
      <c r="G19" s="83">
        <v>65.046900109999996</v>
      </c>
      <c r="H19" s="83">
        <v>64.732804549999997</v>
      </c>
      <c r="I19" s="83">
        <v>67.999616880000005</v>
      </c>
      <c r="J19" s="83">
        <v>71.437424010000001</v>
      </c>
      <c r="K19" s="83">
        <v>74.153157010000001</v>
      </c>
      <c r="L19" s="83">
        <v>81.163199250000005</v>
      </c>
      <c r="M19" s="83">
        <v>82.316256530000004</v>
      </c>
      <c r="N19" s="83">
        <v>80.06180311</v>
      </c>
      <c r="O19" s="83">
        <v>80.904305699999995</v>
      </c>
      <c r="P19" s="83">
        <v>80.249180960000004</v>
      </c>
      <c r="Q19" s="83">
        <v>81.249006819999991</v>
      </c>
      <c r="R19" s="83">
        <v>79.92295</v>
      </c>
      <c r="S19" s="83">
        <v>5.1633593972704475</v>
      </c>
      <c r="AL19" s="25"/>
      <c r="AM19" s="25"/>
      <c r="AN19" s="25"/>
      <c r="AO19" s="25"/>
      <c r="AP19" s="25"/>
      <c r="AQ19" s="25"/>
      <c r="AR19" s="25"/>
      <c r="AS19" s="25"/>
      <c r="AT19" s="25"/>
      <c r="AU19" s="25"/>
      <c r="AV19" s="25"/>
      <c r="AW19" s="25"/>
      <c r="AX19" s="25"/>
      <c r="AY19" s="25"/>
      <c r="AZ19" s="25"/>
      <c r="BA19" s="25"/>
      <c r="BB19" s="25"/>
    </row>
    <row r="20" spans="1:54" s="18" customFormat="1" ht="36" customHeight="1" x14ac:dyDescent="0.25">
      <c r="A20" s="17"/>
      <c r="B20" s="191" t="s">
        <v>258</v>
      </c>
      <c r="C20" s="191"/>
      <c r="D20" s="80">
        <v>369.31564800000001</v>
      </c>
      <c r="E20" s="80">
        <v>369.871466</v>
      </c>
      <c r="F20" s="80">
        <v>374.08632599999999</v>
      </c>
      <c r="G20" s="80">
        <v>375.67044599999997</v>
      </c>
      <c r="H20" s="80">
        <v>360.18648999999999</v>
      </c>
      <c r="I20" s="80">
        <v>376.54498000000001</v>
      </c>
      <c r="J20" s="80">
        <v>374.05381800000004</v>
      </c>
      <c r="K20" s="80">
        <v>368.99675999999999</v>
      </c>
      <c r="L20" s="80">
        <v>370.34790600000002</v>
      </c>
      <c r="M20" s="80">
        <v>373.271906</v>
      </c>
      <c r="N20" s="80">
        <v>371.27567399999998</v>
      </c>
      <c r="O20" s="80">
        <v>371.695268</v>
      </c>
      <c r="P20" s="80">
        <v>368.63287173000003</v>
      </c>
      <c r="Q20" s="80">
        <v>381.74879621000002</v>
      </c>
      <c r="R20" s="80">
        <v>377.13160174000001</v>
      </c>
      <c r="S20" s="80">
        <v>100</v>
      </c>
      <c r="T20" s="17"/>
      <c r="Y20" s="26"/>
      <c r="AA20" s="19"/>
      <c r="AB20" s="19"/>
      <c r="AC20" s="19"/>
      <c r="AD20" s="19"/>
      <c r="AE20" s="19"/>
      <c r="AI20" s="14"/>
      <c r="AL20" s="21"/>
      <c r="AM20" s="21"/>
      <c r="AN20" s="21"/>
      <c r="AO20" s="21"/>
      <c r="AP20" s="21"/>
      <c r="AQ20" s="21"/>
      <c r="AR20" s="21"/>
      <c r="AS20" s="21"/>
      <c r="AT20" s="21"/>
      <c r="AU20" s="21"/>
      <c r="AV20" s="21"/>
      <c r="AW20" s="21"/>
      <c r="AX20" s="21"/>
      <c r="AY20" s="21"/>
      <c r="AZ20" s="21"/>
      <c r="BA20" s="21"/>
      <c r="BB20" s="21"/>
    </row>
    <row r="21" spans="1:54" s="24" customFormat="1" ht="22.5" customHeight="1" x14ac:dyDescent="0.25">
      <c r="B21" s="81"/>
      <c r="C21" s="81" t="s">
        <v>4</v>
      </c>
      <c r="D21" s="83">
        <v>12.15094</v>
      </c>
      <c r="E21" s="83">
        <v>6.761406</v>
      </c>
      <c r="F21" s="83">
        <v>6.7196959999999999</v>
      </c>
      <c r="G21" s="83">
        <v>4.9687359999999998</v>
      </c>
      <c r="H21" s="83">
        <v>4.3382700000000005</v>
      </c>
      <c r="I21" s="83">
        <v>4.1353960000000001</v>
      </c>
      <c r="J21" s="83">
        <v>3.3990639999999996</v>
      </c>
      <c r="K21" s="83">
        <v>2.84402</v>
      </c>
      <c r="L21" s="83">
        <v>3.169788</v>
      </c>
      <c r="M21" s="83">
        <v>3.4294220000000002</v>
      </c>
      <c r="N21" s="83">
        <v>3.339982</v>
      </c>
      <c r="O21" s="83">
        <v>2.989274</v>
      </c>
      <c r="P21" s="83">
        <v>2.7873951099999998</v>
      </c>
      <c r="Q21" s="83">
        <v>3.2020510800000004</v>
      </c>
      <c r="R21" s="83">
        <v>2.3567938800000001</v>
      </c>
      <c r="S21" s="83">
        <v>0.62492611839641266</v>
      </c>
      <c r="AL21" s="25"/>
      <c r="AM21" s="25"/>
      <c r="AN21" s="25"/>
      <c r="AO21" s="25"/>
      <c r="AP21" s="25"/>
      <c r="AQ21" s="25"/>
      <c r="AR21" s="25"/>
      <c r="AS21" s="25"/>
      <c r="AT21" s="25"/>
      <c r="AU21" s="25"/>
      <c r="AV21" s="25"/>
      <c r="AW21" s="25"/>
      <c r="AX21" s="25"/>
      <c r="AY21" s="25"/>
      <c r="AZ21" s="25"/>
      <c r="BA21" s="25"/>
      <c r="BB21" s="25"/>
    </row>
    <row r="22" spans="1:54" s="115" customFormat="1" ht="22.5" customHeight="1" x14ac:dyDescent="0.25">
      <c r="B22" s="121"/>
      <c r="C22" s="81" t="s">
        <v>0</v>
      </c>
      <c r="D22" s="83">
        <v>67.32329399999999</v>
      </c>
      <c r="E22" s="83">
        <v>72.478563999999992</v>
      </c>
      <c r="F22" s="83">
        <v>78.706856000000002</v>
      </c>
      <c r="G22" s="83">
        <v>78.275136000000003</v>
      </c>
      <c r="H22" s="83">
        <v>81.68073600000001</v>
      </c>
      <c r="I22" s="83">
        <v>87.536733999999996</v>
      </c>
      <c r="J22" s="83">
        <v>89.891843999999992</v>
      </c>
      <c r="K22" s="83">
        <v>108.75147199999999</v>
      </c>
      <c r="L22" s="83">
        <v>99.627043999999998</v>
      </c>
      <c r="M22" s="83">
        <v>99.874638000000004</v>
      </c>
      <c r="N22" s="83">
        <v>118.04102</v>
      </c>
      <c r="O22" s="83">
        <v>121.95660000000001</v>
      </c>
      <c r="P22" s="83">
        <v>115.04249042000001</v>
      </c>
      <c r="Q22" s="83">
        <v>130.61663313</v>
      </c>
      <c r="R22" s="83">
        <v>140.67376001999997</v>
      </c>
      <c r="S22" s="83">
        <v>37.3009738168223</v>
      </c>
      <c r="AL22" s="124"/>
      <c r="AM22" s="124"/>
      <c r="AN22" s="124"/>
      <c r="AO22" s="124"/>
      <c r="AP22" s="124"/>
      <c r="AQ22" s="124"/>
      <c r="AR22" s="124"/>
      <c r="AS22" s="124"/>
      <c r="AT22" s="124"/>
      <c r="AU22" s="124"/>
      <c r="AV22" s="124"/>
      <c r="AW22" s="124"/>
      <c r="AX22" s="124"/>
      <c r="AY22" s="124"/>
      <c r="AZ22" s="124"/>
      <c r="BA22" s="124"/>
      <c r="BB22" s="124"/>
    </row>
    <row r="23" spans="1:54" s="24" customFormat="1" ht="22.5" customHeight="1" x14ac:dyDescent="0.25">
      <c r="B23" s="81"/>
      <c r="C23" s="81" t="s">
        <v>5</v>
      </c>
      <c r="D23" s="83">
        <v>185.24021599999998</v>
      </c>
      <c r="E23" s="83">
        <v>182.99045599999999</v>
      </c>
      <c r="F23" s="83">
        <v>182.18713</v>
      </c>
      <c r="G23" s="83">
        <v>183.403256</v>
      </c>
      <c r="H23" s="83">
        <v>162.768846</v>
      </c>
      <c r="I23" s="83">
        <v>171.50068400000001</v>
      </c>
      <c r="J23" s="83">
        <v>161.28551800000002</v>
      </c>
      <c r="K23" s="83">
        <v>141.33498</v>
      </c>
      <c r="L23" s="83">
        <v>147.267088</v>
      </c>
      <c r="M23" s="83">
        <v>147.281622</v>
      </c>
      <c r="N23" s="83">
        <v>126.505742</v>
      </c>
      <c r="O23" s="83">
        <v>116.446924</v>
      </c>
      <c r="P23" s="83">
        <v>113.64218287</v>
      </c>
      <c r="Q23" s="83">
        <v>108.04015719</v>
      </c>
      <c r="R23" s="83">
        <v>92.881651989999995</v>
      </c>
      <c r="S23" s="83">
        <v>24.62844576308775</v>
      </c>
      <c r="AL23" s="25"/>
      <c r="AM23" s="25"/>
      <c r="AN23" s="25"/>
      <c r="AO23" s="25"/>
      <c r="AP23" s="25"/>
      <c r="AQ23" s="25"/>
      <c r="AR23" s="25"/>
      <c r="AS23" s="25"/>
      <c r="AT23" s="25"/>
      <c r="AU23" s="25"/>
      <c r="AV23" s="25"/>
      <c r="AW23" s="25"/>
      <c r="AX23" s="25"/>
      <c r="AY23" s="25"/>
      <c r="AZ23" s="25"/>
      <c r="BA23" s="25"/>
      <c r="BB23" s="25"/>
    </row>
    <row r="24" spans="1:54" s="24" customFormat="1" ht="22.5" customHeight="1" x14ac:dyDescent="0.25">
      <c r="B24" s="81"/>
      <c r="C24" s="81" t="s">
        <v>1</v>
      </c>
      <c r="D24" s="83">
        <v>69.722436000000002</v>
      </c>
      <c r="E24" s="83">
        <v>70.19277000000001</v>
      </c>
      <c r="F24" s="83">
        <v>71.950524000000001</v>
      </c>
      <c r="G24" s="83">
        <v>72.051143999999994</v>
      </c>
      <c r="H24" s="83">
        <v>71.398060000000001</v>
      </c>
      <c r="I24" s="83">
        <v>72.148066</v>
      </c>
      <c r="J24" s="83">
        <v>70.640830000000008</v>
      </c>
      <c r="K24" s="83">
        <v>68.897093999999996</v>
      </c>
      <c r="L24" s="83">
        <v>70.692343999999991</v>
      </c>
      <c r="M24" s="83">
        <v>71.430223999999995</v>
      </c>
      <c r="N24" s="83">
        <v>71.40476799999999</v>
      </c>
      <c r="O24" s="83">
        <v>72.232948000000007</v>
      </c>
      <c r="P24" s="83">
        <v>72.142077390000011</v>
      </c>
      <c r="Q24" s="83">
        <v>72.33279524999999</v>
      </c>
      <c r="R24" s="83">
        <v>72.541167299999998</v>
      </c>
      <c r="S24" s="83">
        <v>19.234974466555293</v>
      </c>
      <c r="AL24" s="25"/>
      <c r="AM24" s="25"/>
      <c r="AN24" s="25"/>
      <c r="AO24" s="25"/>
      <c r="AP24" s="25"/>
      <c r="AQ24" s="25"/>
      <c r="AR24" s="25"/>
      <c r="AS24" s="25"/>
      <c r="AT24" s="25"/>
      <c r="AU24" s="25"/>
      <c r="AV24" s="25"/>
      <c r="AW24" s="25"/>
      <c r="AX24" s="25"/>
      <c r="AY24" s="25"/>
      <c r="AZ24" s="25"/>
      <c r="BA24" s="25"/>
      <c r="BB24" s="25"/>
    </row>
    <row r="25" spans="1:54" s="24" customFormat="1" ht="22.5" customHeight="1" x14ac:dyDescent="0.25">
      <c r="B25" s="81"/>
      <c r="C25" s="81" t="s">
        <v>6</v>
      </c>
      <c r="D25" s="83">
        <v>25.621635999999999</v>
      </c>
      <c r="E25" s="83">
        <v>27.321254</v>
      </c>
      <c r="F25" s="83">
        <v>23.696870000000001</v>
      </c>
      <c r="G25" s="83">
        <v>24.251570000000001</v>
      </c>
      <c r="H25" s="83">
        <v>25.663259999999998</v>
      </c>
      <c r="I25" s="83">
        <v>24.624637999999997</v>
      </c>
      <c r="J25" s="83">
        <v>29.632245999999999</v>
      </c>
      <c r="K25" s="83">
        <v>25.652682000000002</v>
      </c>
      <c r="L25" s="83">
        <v>24.949718000000001</v>
      </c>
      <c r="M25" s="83">
        <v>24.211321999999999</v>
      </c>
      <c r="N25" s="83">
        <v>23.317094000000001</v>
      </c>
      <c r="O25" s="83">
        <v>25.121718000000001</v>
      </c>
      <c r="P25" s="83">
        <v>27.959832719999998</v>
      </c>
      <c r="Q25" s="83">
        <v>27.15836835</v>
      </c>
      <c r="R25" s="83">
        <v>25.411369750000002</v>
      </c>
      <c r="S25" s="83">
        <v>6.7380642812105069</v>
      </c>
      <c r="AL25" s="25"/>
      <c r="AM25" s="25"/>
      <c r="AN25" s="25"/>
      <c r="AO25" s="25"/>
      <c r="AP25" s="25"/>
      <c r="AQ25" s="25"/>
      <c r="AR25" s="25"/>
      <c r="AS25" s="25"/>
      <c r="AT25" s="25"/>
      <c r="AU25" s="25"/>
      <c r="AV25" s="25"/>
      <c r="AW25" s="25"/>
      <c r="AX25" s="25"/>
      <c r="AY25" s="25"/>
      <c r="AZ25" s="25"/>
      <c r="BA25" s="25"/>
      <c r="BB25" s="25"/>
    </row>
    <row r="26" spans="1:54" s="24" customFormat="1" ht="22.5" customHeight="1" x14ac:dyDescent="0.25">
      <c r="B26" s="81"/>
      <c r="C26" s="81" t="s">
        <v>7</v>
      </c>
      <c r="D26" s="83">
        <v>6.1244899999999998</v>
      </c>
      <c r="E26" s="83">
        <v>6.1932039999999997</v>
      </c>
      <c r="F26" s="83">
        <v>6.1621580000000007</v>
      </c>
      <c r="G26" s="83">
        <v>6.2319899999999997</v>
      </c>
      <c r="H26" s="83">
        <v>6.2170259999999997</v>
      </c>
      <c r="I26" s="83">
        <v>6.244116</v>
      </c>
      <c r="J26" s="83">
        <v>6.390574</v>
      </c>
      <c r="K26" s="83">
        <v>6.5236159999999996</v>
      </c>
      <c r="L26" s="83">
        <v>6.7227060000000005</v>
      </c>
      <c r="M26" s="83">
        <v>7.0321340000000001</v>
      </c>
      <c r="N26" s="83">
        <v>6.9200759999999999</v>
      </c>
      <c r="O26" s="83">
        <v>6.8066420000000001</v>
      </c>
      <c r="P26" s="83">
        <v>6.75257182</v>
      </c>
      <c r="Q26" s="83">
        <v>6.7528945899999995</v>
      </c>
      <c r="R26" s="83">
        <v>6.35083164</v>
      </c>
      <c r="S26" s="83">
        <v>1.6839828883866264</v>
      </c>
      <c r="AL26" s="25"/>
      <c r="AM26" s="25"/>
      <c r="AN26" s="25"/>
      <c r="AO26" s="25"/>
      <c r="AP26" s="25"/>
      <c r="AQ26" s="25"/>
      <c r="AR26" s="25"/>
      <c r="AS26" s="25"/>
      <c r="AT26" s="25"/>
      <c r="AU26" s="25"/>
      <c r="AV26" s="25"/>
      <c r="AW26" s="25"/>
      <c r="AX26" s="25"/>
      <c r="AY26" s="25"/>
      <c r="AZ26" s="25"/>
      <c r="BA26" s="25"/>
      <c r="BB26" s="25"/>
    </row>
    <row r="27" spans="1:54" s="24" customFormat="1" ht="22.5" customHeight="1" x14ac:dyDescent="0.25">
      <c r="B27" s="81"/>
      <c r="C27" s="81" t="s">
        <v>8</v>
      </c>
      <c r="D27" s="83">
        <v>1.537766</v>
      </c>
      <c r="E27" s="83">
        <v>2.294136</v>
      </c>
      <c r="F27" s="83">
        <v>2.9758580000000001</v>
      </c>
      <c r="G27" s="83">
        <v>4.7898559999999994</v>
      </c>
      <c r="H27" s="83">
        <v>6.3834359999999997</v>
      </c>
      <c r="I27" s="83">
        <v>8.1827280000000009</v>
      </c>
      <c r="J27" s="83">
        <v>10.393443999999999</v>
      </c>
      <c r="K27" s="83">
        <v>12.205292</v>
      </c>
      <c r="L27" s="83">
        <v>14.595317999999999</v>
      </c>
      <c r="M27" s="83">
        <v>15.814712</v>
      </c>
      <c r="N27" s="83">
        <v>16.597312000000002</v>
      </c>
      <c r="O27" s="83">
        <v>19.734506</v>
      </c>
      <c r="P27" s="83">
        <v>22.123420190000001</v>
      </c>
      <c r="Q27" s="83">
        <v>23.9198068</v>
      </c>
      <c r="R27" s="83">
        <v>26.042764989999998</v>
      </c>
      <c r="S27" s="83">
        <v>6.9054846822288463</v>
      </c>
      <c r="AL27" s="25"/>
      <c r="AM27" s="25"/>
      <c r="AN27" s="25"/>
      <c r="AO27" s="25"/>
      <c r="AP27" s="25"/>
      <c r="AQ27" s="25"/>
      <c r="AR27" s="25"/>
      <c r="AS27" s="25"/>
      <c r="AT27" s="25"/>
      <c r="AU27" s="25"/>
      <c r="AV27" s="25"/>
      <c r="AW27" s="25"/>
      <c r="AX27" s="25"/>
      <c r="AY27" s="25"/>
      <c r="AZ27" s="25"/>
      <c r="BA27" s="25"/>
      <c r="BB27" s="25"/>
    </row>
    <row r="28" spans="1:54" s="24" customFormat="1" ht="22.5" customHeight="1" x14ac:dyDescent="0.25">
      <c r="B28" s="81"/>
      <c r="C28" s="81" t="s">
        <v>3</v>
      </c>
      <c r="D28" s="83">
        <v>9.6319999999999989E-2</v>
      </c>
      <c r="E28" s="83">
        <v>0.110682</v>
      </c>
      <c r="F28" s="83">
        <v>0.14396400000000001</v>
      </c>
      <c r="G28" s="83">
        <v>0.17991200000000002</v>
      </c>
      <c r="H28" s="83">
        <v>0.21628999999999998</v>
      </c>
      <c r="I28" s="83">
        <v>0.33901199999999998</v>
      </c>
      <c r="J28" s="83">
        <v>0.53449000000000002</v>
      </c>
      <c r="K28" s="83">
        <v>0.87247000000000008</v>
      </c>
      <c r="L28" s="83">
        <v>1.364992</v>
      </c>
      <c r="M28" s="83">
        <v>2.2157040000000001</v>
      </c>
      <c r="N28" s="83">
        <v>3.0646100000000001</v>
      </c>
      <c r="O28" s="83">
        <v>4.3287240000000002</v>
      </c>
      <c r="P28" s="83">
        <v>6.1042472300000004</v>
      </c>
      <c r="Q28" s="83">
        <v>7.5872953900000004</v>
      </c>
      <c r="R28" s="83">
        <v>8.7176898500000011</v>
      </c>
      <c r="S28" s="83">
        <v>2.3115776587744303</v>
      </c>
      <c r="AL28" s="25"/>
      <c r="AM28" s="25"/>
      <c r="AN28" s="25"/>
      <c r="AO28" s="25"/>
      <c r="AP28" s="25"/>
      <c r="AQ28" s="25"/>
      <c r="AR28" s="25"/>
      <c r="AS28" s="25"/>
      <c r="AT28" s="25"/>
      <c r="AU28" s="25"/>
      <c r="AV28" s="25"/>
      <c r="AW28" s="25"/>
      <c r="AX28" s="25"/>
      <c r="AY28" s="25"/>
      <c r="AZ28" s="25"/>
      <c r="BA28" s="25"/>
      <c r="BB28" s="25"/>
    </row>
    <row r="29" spans="1:54" s="24" customFormat="1" ht="27" customHeight="1" x14ac:dyDescent="0.25">
      <c r="B29" s="81"/>
      <c r="C29" s="82" t="s">
        <v>18</v>
      </c>
      <c r="D29" s="83">
        <v>1.4985500000000798</v>
      </c>
      <c r="E29" s="83">
        <v>1.5289940000000684</v>
      </c>
      <c r="F29" s="83">
        <v>1.5432700000000068</v>
      </c>
      <c r="G29" s="83">
        <v>1.5188459999999964</v>
      </c>
      <c r="H29" s="83">
        <v>1.5205660000000307</v>
      </c>
      <c r="I29" s="83">
        <v>1.8336059999999748</v>
      </c>
      <c r="J29" s="83">
        <v>1.8858079999999973</v>
      </c>
      <c r="K29" s="83">
        <v>1.9151339999999664</v>
      </c>
      <c r="L29" s="83">
        <v>1.9589080000000081</v>
      </c>
      <c r="M29" s="83">
        <v>1.9821279999999888</v>
      </c>
      <c r="N29" s="83">
        <v>2.0850699999999733</v>
      </c>
      <c r="O29" s="83">
        <v>2.0779319999999757</v>
      </c>
      <c r="P29" s="83">
        <v>2.0786539800000128</v>
      </c>
      <c r="Q29" s="83">
        <v>2.1387944300000754</v>
      </c>
      <c r="R29" s="83">
        <v>2.1555723199999761</v>
      </c>
      <c r="S29" s="83">
        <v>0.57157032453781453</v>
      </c>
      <c r="AL29" s="25"/>
      <c r="AM29" s="25"/>
      <c r="AN29" s="25"/>
      <c r="AO29" s="25"/>
      <c r="AP29" s="25"/>
      <c r="AQ29" s="25"/>
      <c r="AR29" s="25"/>
      <c r="AS29" s="25"/>
      <c r="AT29" s="25"/>
      <c r="AU29" s="25"/>
      <c r="AV29" s="25"/>
      <c r="AW29" s="25"/>
      <c r="AX29" s="25"/>
      <c r="AY29" s="25"/>
      <c r="AZ29" s="25"/>
      <c r="BA29" s="25"/>
      <c r="BB29" s="25"/>
    </row>
    <row r="30" spans="1:54" s="18" customFormat="1" ht="36" customHeight="1" x14ac:dyDescent="0.25">
      <c r="A30" s="17"/>
      <c r="B30" s="191" t="s">
        <v>259</v>
      </c>
      <c r="C30" s="191"/>
      <c r="D30" s="80">
        <v>1555.5908985999999</v>
      </c>
      <c r="E30" s="80">
        <v>1551.1113343300001</v>
      </c>
      <c r="F30" s="80">
        <v>1567.35035647</v>
      </c>
      <c r="G30" s="80">
        <v>1522.3788662900001</v>
      </c>
      <c r="H30" s="80">
        <v>1441.20796481</v>
      </c>
      <c r="I30" s="80">
        <v>1501.71444961</v>
      </c>
      <c r="J30" s="80">
        <v>1463.50625423</v>
      </c>
      <c r="K30" s="80">
        <v>1434.92953846</v>
      </c>
      <c r="L30" s="80">
        <v>1480.9559866500001</v>
      </c>
      <c r="M30" s="80">
        <v>1503.4462070699999</v>
      </c>
      <c r="N30" s="80">
        <v>1498.34443986</v>
      </c>
      <c r="O30" s="80">
        <v>1503.4189382299999</v>
      </c>
      <c r="P30" s="80">
        <v>1505.8321750300001</v>
      </c>
      <c r="Q30" s="80">
        <v>1558.6275355</v>
      </c>
      <c r="R30" s="80">
        <v>1547.88663447</v>
      </c>
      <c r="S30" s="80">
        <v>100</v>
      </c>
      <c r="T30" s="17"/>
      <c r="AA30" s="19"/>
      <c r="AB30" s="19"/>
      <c r="AC30" s="19"/>
      <c r="AD30" s="19"/>
      <c r="AE30" s="19"/>
      <c r="AI30" s="14"/>
      <c r="AL30" s="21"/>
      <c r="AM30" s="21"/>
      <c r="AN30" s="21"/>
      <c r="AO30" s="21"/>
      <c r="AP30" s="21"/>
      <c r="AQ30" s="21"/>
      <c r="AR30" s="21"/>
      <c r="AS30" s="21"/>
      <c r="AT30" s="21"/>
      <c r="AU30" s="21"/>
      <c r="AV30" s="21"/>
      <c r="AW30" s="21"/>
      <c r="AX30" s="21"/>
      <c r="AY30" s="21"/>
      <c r="AZ30" s="21"/>
      <c r="BA30" s="21"/>
      <c r="BB30" s="21"/>
    </row>
    <row r="31" spans="1:54" s="115" customFormat="1" ht="22.5" customHeight="1" x14ac:dyDescent="0.25">
      <c r="A31" s="120"/>
      <c r="B31" s="121"/>
      <c r="C31" s="81" t="s">
        <v>11</v>
      </c>
      <c r="D31" s="83">
        <v>280.78203094999998</v>
      </c>
      <c r="E31" s="83">
        <v>293.01101139000002</v>
      </c>
      <c r="F31" s="83">
        <v>290.59119471000002</v>
      </c>
      <c r="G31" s="83">
        <v>283.98918960999998</v>
      </c>
      <c r="H31" s="83">
        <v>249.64296372000001</v>
      </c>
      <c r="I31" s="83">
        <v>274.22260460999996</v>
      </c>
      <c r="J31" s="83">
        <v>270.10332692999998</v>
      </c>
      <c r="K31" s="83">
        <v>272.91440612000002</v>
      </c>
      <c r="L31" s="83">
        <v>271.28841295000001</v>
      </c>
      <c r="M31" s="83">
        <v>271.24671094999997</v>
      </c>
      <c r="N31" s="83">
        <v>269.62091995000003</v>
      </c>
      <c r="O31" s="83">
        <v>272.39003100999997</v>
      </c>
      <c r="P31" s="83">
        <v>267.69276792999995</v>
      </c>
      <c r="Q31" s="83">
        <v>273.03153672999997</v>
      </c>
      <c r="R31" s="83">
        <v>268.04125663000002</v>
      </c>
      <c r="S31" s="83">
        <v>17.316594811336294</v>
      </c>
      <c r="AL31" s="124"/>
      <c r="AM31" s="124"/>
      <c r="AN31" s="124"/>
      <c r="AO31" s="124"/>
      <c r="AP31" s="124"/>
      <c r="AQ31" s="124"/>
      <c r="AR31" s="124"/>
      <c r="AS31" s="124"/>
      <c r="AT31" s="124"/>
      <c r="AU31" s="124"/>
      <c r="AV31" s="124"/>
      <c r="AW31" s="124"/>
      <c r="AX31" s="124"/>
      <c r="AY31" s="124"/>
      <c r="AZ31" s="124"/>
      <c r="BA31" s="124"/>
      <c r="BB31" s="124"/>
    </row>
    <row r="32" spans="1:54" s="24" customFormat="1" ht="22.5" customHeight="1" x14ac:dyDescent="0.25">
      <c r="B32" s="81"/>
      <c r="C32" s="81" t="s">
        <v>20</v>
      </c>
      <c r="D32" s="83">
        <v>615.73932120999996</v>
      </c>
      <c r="E32" s="83">
        <v>618.30626663999999</v>
      </c>
      <c r="F32" s="83">
        <v>619.74772369000004</v>
      </c>
      <c r="G32" s="83">
        <v>591.08236241999998</v>
      </c>
      <c r="H32" s="83">
        <v>566.23682908000001</v>
      </c>
      <c r="I32" s="83">
        <v>584.96452278999993</v>
      </c>
      <c r="J32" s="83">
        <v>568.03288700999997</v>
      </c>
      <c r="K32" s="83">
        <v>560.75468894999995</v>
      </c>
      <c r="L32" s="83">
        <v>578.57113213000002</v>
      </c>
      <c r="M32" s="83">
        <v>578.98187691999999</v>
      </c>
      <c r="N32" s="83">
        <v>601.01672403000009</v>
      </c>
      <c r="O32" s="83">
        <v>608.00380638000001</v>
      </c>
      <c r="P32" s="83">
        <v>611.74202381999999</v>
      </c>
      <c r="Q32" s="83">
        <v>618.62609157000009</v>
      </c>
      <c r="R32" s="83">
        <v>616.99083607</v>
      </c>
      <c r="S32" s="83">
        <v>39.860208256224084</v>
      </c>
      <c r="AL32" s="25"/>
      <c r="AM32" s="25"/>
      <c r="AN32" s="25"/>
      <c r="AO32" s="25"/>
      <c r="AP32" s="25"/>
      <c r="AQ32" s="25"/>
      <c r="AR32" s="25"/>
      <c r="AS32" s="25"/>
      <c r="AT32" s="25"/>
      <c r="AU32" s="25"/>
      <c r="AV32" s="25"/>
      <c r="AW32" s="25"/>
      <c r="AX32" s="25"/>
      <c r="AY32" s="25"/>
      <c r="AZ32" s="25"/>
      <c r="BA32" s="25"/>
      <c r="BB32" s="25"/>
    </row>
    <row r="33" spans="1:54" s="24" customFormat="1" ht="27" customHeight="1" x14ac:dyDescent="0.25">
      <c r="B33" s="81"/>
      <c r="C33" s="82" t="s">
        <v>12</v>
      </c>
      <c r="D33" s="83">
        <v>483.95086656999996</v>
      </c>
      <c r="E33" s="83">
        <v>462.53529468000005</v>
      </c>
      <c r="F33" s="83">
        <v>484.23536696999997</v>
      </c>
      <c r="G33" s="83">
        <v>488.56884071000002</v>
      </c>
      <c r="H33" s="83">
        <v>477.68184448</v>
      </c>
      <c r="I33" s="83">
        <v>488.63153126000003</v>
      </c>
      <c r="J33" s="83">
        <v>477.99271090000002</v>
      </c>
      <c r="K33" s="83">
        <v>447.32379914000001</v>
      </c>
      <c r="L33" s="83">
        <v>482.70186066999997</v>
      </c>
      <c r="M33" s="83">
        <v>495.11874838999995</v>
      </c>
      <c r="N33" s="83">
        <v>475.93125493000002</v>
      </c>
      <c r="O33" s="83">
        <v>469.88095734999996</v>
      </c>
      <c r="P33" s="83">
        <v>464.50585497999998</v>
      </c>
      <c r="Q33" s="83">
        <v>498.13127480000003</v>
      </c>
      <c r="R33" s="83">
        <v>493.75539264999998</v>
      </c>
      <c r="S33" s="83">
        <v>31.898679247854801</v>
      </c>
      <c r="AL33" s="25"/>
      <c r="AM33" s="25"/>
      <c r="AN33" s="25"/>
      <c r="AO33" s="25"/>
      <c r="AP33" s="25"/>
      <c r="AQ33" s="25"/>
      <c r="AR33" s="25"/>
      <c r="AS33" s="25"/>
      <c r="AT33" s="25"/>
      <c r="AU33" s="25"/>
      <c r="AV33" s="25"/>
      <c r="AW33" s="25"/>
      <c r="AX33" s="25"/>
      <c r="AY33" s="25"/>
      <c r="AZ33" s="25"/>
      <c r="BA33" s="25"/>
      <c r="BB33" s="25"/>
    </row>
    <row r="34" spans="1:54" s="18" customFormat="1" ht="36" customHeight="1" x14ac:dyDescent="0.2">
      <c r="A34" s="17"/>
      <c r="B34" s="191" t="s">
        <v>260</v>
      </c>
      <c r="C34" s="191"/>
      <c r="D34" s="80">
        <v>842.41414150000003</v>
      </c>
      <c r="E34" s="80">
        <v>838.89906259999998</v>
      </c>
      <c r="F34" s="80">
        <v>828.79600979999998</v>
      </c>
      <c r="G34" s="80">
        <v>778.04569480000009</v>
      </c>
      <c r="H34" s="80">
        <v>736.75893194000002</v>
      </c>
      <c r="I34" s="80">
        <v>761.93843432999995</v>
      </c>
      <c r="J34" s="80">
        <v>721.49056905000009</v>
      </c>
      <c r="K34" s="80">
        <v>709.12512216000005</v>
      </c>
      <c r="L34" s="80">
        <v>720.06760910000003</v>
      </c>
      <c r="M34" s="80">
        <v>724.92709550999996</v>
      </c>
      <c r="N34" s="80">
        <v>741.92782775000001</v>
      </c>
      <c r="O34" s="80">
        <v>744.37136188999989</v>
      </c>
      <c r="P34" s="80">
        <v>747.59893278999994</v>
      </c>
      <c r="Q34" s="80">
        <v>765.52054368999995</v>
      </c>
      <c r="R34" s="80">
        <v>764.22541471</v>
      </c>
      <c r="S34" s="80">
        <v>100</v>
      </c>
      <c r="T34" s="17"/>
      <c r="Z34" s="20"/>
      <c r="AA34" s="19"/>
      <c r="AB34" s="19"/>
      <c r="AC34" s="19"/>
      <c r="AD34" s="19"/>
      <c r="AE34" s="19"/>
      <c r="AI34" s="14"/>
      <c r="AL34" s="21"/>
      <c r="AM34" s="21"/>
      <c r="AN34" s="21"/>
      <c r="AO34" s="21"/>
      <c r="AP34" s="21"/>
      <c r="AQ34" s="21"/>
      <c r="AR34" s="21"/>
      <c r="AS34" s="21"/>
      <c r="AT34" s="21"/>
      <c r="AU34" s="21"/>
      <c r="AV34" s="21"/>
      <c r="AW34" s="21"/>
      <c r="AX34" s="21"/>
      <c r="AY34" s="21"/>
      <c r="AZ34" s="21"/>
      <c r="BA34" s="21"/>
      <c r="BB34" s="21"/>
    </row>
    <row r="35" spans="1:54" s="115" customFormat="1" ht="22.5" customHeight="1" x14ac:dyDescent="0.25">
      <c r="B35" s="121"/>
      <c r="C35" s="81" t="s">
        <v>11</v>
      </c>
      <c r="D35" s="83">
        <v>29.780914299999999</v>
      </c>
      <c r="E35" s="83">
        <v>30.138556100000002</v>
      </c>
      <c r="F35" s="83">
        <v>26.980155999999997</v>
      </c>
      <c r="G35" s="83">
        <v>27.5938743</v>
      </c>
      <c r="H35" s="83">
        <v>23.76110933</v>
      </c>
      <c r="I35" s="83">
        <v>26.471672819999998</v>
      </c>
      <c r="J35" s="83">
        <v>20.080184299999999</v>
      </c>
      <c r="K35" s="83">
        <v>19.814377199999999</v>
      </c>
      <c r="L35" s="83">
        <v>20.0628204</v>
      </c>
      <c r="M35" s="83">
        <v>17.543876400000002</v>
      </c>
      <c r="N35" s="83">
        <v>19.205720199999998</v>
      </c>
      <c r="O35" s="83">
        <v>19.9276114</v>
      </c>
      <c r="P35" s="83">
        <v>18.095373220000003</v>
      </c>
      <c r="Q35" s="83">
        <v>19.08209583</v>
      </c>
      <c r="R35" s="83">
        <v>18.289466560000001</v>
      </c>
      <c r="S35" s="83">
        <v>2.3932031319503144</v>
      </c>
      <c r="AL35" s="124"/>
      <c r="AM35" s="124"/>
      <c r="AN35" s="124"/>
      <c r="AO35" s="124"/>
      <c r="AP35" s="124"/>
      <c r="AQ35" s="124"/>
      <c r="AR35" s="124"/>
      <c r="AS35" s="124"/>
      <c r="AT35" s="124"/>
      <c r="AU35" s="124"/>
      <c r="AV35" s="124"/>
      <c r="AW35" s="124"/>
      <c r="AX35" s="124"/>
      <c r="AY35" s="124"/>
      <c r="AZ35" s="124"/>
      <c r="BA35" s="124"/>
      <c r="BB35" s="124"/>
    </row>
    <row r="36" spans="1:54" s="24" customFormat="1" ht="22.5" customHeight="1" x14ac:dyDescent="0.25">
      <c r="B36" s="81"/>
      <c r="C36" s="81" t="s">
        <v>20</v>
      </c>
      <c r="D36" s="83">
        <v>606.59988410000005</v>
      </c>
      <c r="E36" s="83">
        <v>605.90171889999999</v>
      </c>
      <c r="F36" s="83">
        <v>604.23984929999995</v>
      </c>
      <c r="G36" s="83">
        <v>570.31329200000005</v>
      </c>
      <c r="H36" s="83">
        <v>542.84286910000003</v>
      </c>
      <c r="I36" s="83">
        <v>560.39619720000007</v>
      </c>
      <c r="J36" s="83">
        <v>540.09650269999997</v>
      </c>
      <c r="K36" s="83">
        <v>527.48275869999998</v>
      </c>
      <c r="L36" s="83">
        <v>542.00245570000004</v>
      </c>
      <c r="M36" s="83">
        <v>542.07599570000002</v>
      </c>
      <c r="N36" s="83">
        <v>562.46535049999989</v>
      </c>
      <c r="O36" s="83">
        <v>566.57057420000001</v>
      </c>
      <c r="P36" s="83">
        <v>570.17102634999992</v>
      </c>
      <c r="Q36" s="83">
        <v>577.39479047999998</v>
      </c>
      <c r="R36" s="83">
        <v>575.79531004</v>
      </c>
      <c r="S36" s="83">
        <v>75.343648478177954</v>
      </c>
      <c r="AL36" s="25"/>
      <c r="AM36" s="25"/>
      <c r="AN36" s="25"/>
      <c r="AO36" s="25"/>
      <c r="AP36" s="25"/>
      <c r="AQ36" s="25"/>
      <c r="AR36" s="25"/>
      <c r="AS36" s="25"/>
      <c r="AT36" s="25"/>
      <c r="AU36" s="25"/>
      <c r="AV36" s="25"/>
      <c r="AW36" s="25"/>
      <c r="AX36" s="25"/>
      <c r="AY36" s="25"/>
      <c r="AZ36" s="25"/>
      <c r="BA36" s="25"/>
      <c r="BB36" s="25"/>
    </row>
    <row r="37" spans="1:54" s="24" customFormat="1" ht="27" customHeight="1" x14ac:dyDescent="0.25">
      <c r="B37" s="81"/>
      <c r="C37" s="82" t="s">
        <v>12</v>
      </c>
      <c r="D37" s="83">
        <v>44.370784899999997</v>
      </c>
      <c r="E37" s="83">
        <v>38.118397999999999</v>
      </c>
      <c r="F37" s="83">
        <v>38.199625599999997</v>
      </c>
      <c r="G37" s="83">
        <v>35.653012600000004</v>
      </c>
      <c r="H37" s="83">
        <v>36.95984232</v>
      </c>
      <c r="I37" s="83">
        <v>35.819289449999999</v>
      </c>
      <c r="J37" s="83">
        <v>29.159784900000002</v>
      </c>
      <c r="K37" s="83">
        <v>23.953140699999999</v>
      </c>
      <c r="L37" s="83">
        <v>25.980725100000001</v>
      </c>
      <c r="M37" s="83">
        <v>24.202387300000002</v>
      </c>
      <c r="N37" s="83">
        <v>26.400690999999998</v>
      </c>
      <c r="O37" s="83">
        <v>25.976122199999999</v>
      </c>
      <c r="P37" s="83">
        <v>24.08939518</v>
      </c>
      <c r="Q37" s="83">
        <v>25.69526905</v>
      </c>
      <c r="R37" s="83">
        <v>26.545895390000002</v>
      </c>
      <c r="S37" s="83">
        <v>3.4735687768344308</v>
      </c>
      <c r="AL37" s="25"/>
      <c r="AM37" s="25"/>
      <c r="AN37" s="25"/>
      <c r="AO37" s="25"/>
      <c r="AP37" s="25"/>
      <c r="AQ37" s="25"/>
      <c r="AR37" s="25"/>
      <c r="AS37" s="25"/>
      <c r="AT37" s="25"/>
      <c r="AU37" s="25"/>
      <c r="AV37" s="25"/>
      <c r="AW37" s="25"/>
      <c r="AX37" s="25"/>
      <c r="AY37" s="25"/>
      <c r="AZ37" s="25"/>
      <c r="BA37" s="25"/>
      <c r="BB37" s="25"/>
    </row>
    <row r="38" spans="1:54" s="18" customFormat="1" ht="36" customHeight="1" x14ac:dyDescent="0.25">
      <c r="A38" s="17"/>
      <c r="B38" s="191" t="s">
        <v>261</v>
      </c>
      <c r="C38" s="191"/>
      <c r="D38" s="80">
        <v>295.30047143999997</v>
      </c>
      <c r="E38" s="80">
        <v>283.38348100000002</v>
      </c>
      <c r="F38" s="80">
        <v>299.61836502</v>
      </c>
      <c r="G38" s="80">
        <v>305.74533283000005</v>
      </c>
      <c r="H38" s="80">
        <v>291.19928298999997</v>
      </c>
      <c r="I38" s="80">
        <v>306.09636221</v>
      </c>
      <c r="J38" s="80">
        <v>307.13427967000001</v>
      </c>
      <c r="K38" s="80">
        <v>294.99108831999996</v>
      </c>
      <c r="L38" s="80">
        <v>320.32261933999996</v>
      </c>
      <c r="M38" s="80">
        <v>335.42917</v>
      </c>
      <c r="N38" s="80">
        <v>319.50938809000002</v>
      </c>
      <c r="O38" s="80">
        <v>320.55557377999997</v>
      </c>
      <c r="P38" s="80">
        <v>327.93372966000004</v>
      </c>
      <c r="Q38" s="80">
        <v>354.23677276000001</v>
      </c>
      <c r="R38" s="80">
        <v>354.66484435000001</v>
      </c>
      <c r="S38" s="80">
        <v>100</v>
      </c>
      <c r="T38" s="17"/>
      <c r="Y38" s="26"/>
      <c r="AA38" s="19"/>
      <c r="AB38" s="19"/>
      <c r="AC38" s="19"/>
      <c r="AD38" s="19"/>
      <c r="AE38" s="19"/>
      <c r="AI38" s="14"/>
      <c r="AL38" s="21"/>
      <c r="AM38" s="21"/>
      <c r="AN38" s="21"/>
      <c r="AO38" s="21"/>
      <c r="AP38" s="21"/>
      <c r="AQ38" s="21"/>
      <c r="AR38" s="21"/>
      <c r="AS38" s="21"/>
      <c r="AT38" s="21"/>
      <c r="AU38" s="21"/>
      <c r="AV38" s="21"/>
      <c r="AW38" s="21"/>
      <c r="AX38" s="21"/>
      <c r="AY38" s="21"/>
      <c r="AZ38" s="21"/>
      <c r="BA38" s="21"/>
      <c r="BB38" s="21"/>
    </row>
    <row r="39" spans="1:54" s="115" customFormat="1" ht="22.5" customHeight="1" x14ac:dyDescent="0.25">
      <c r="B39" s="121"/>
      <c r="C39" s="81" t="s">
        <v>11</v>
      </c>
      <c r="D39" s="83">
        <v>100.50492167</v>
      </c>
      <c r="E39" s="83">
        <v>103.62192884</v>
      </c>
      <c r="F39" s="83">
        <v>106.19739032000001</v>
      </c>
      <c r="G39" s="83">
        <v>104.73204808</v>
      </c>
      <c r="H39" s="83">
        <v>93.626727809999991</v>
      </c>
      <c r="I39" s="83">
        <v>109.92524100999999</v>
      </c>
      <c r="J39" s="83">
        <v>111.42642508</v>
      </c>
      <c r="K39" s="83">
        <v>117.06923033999999</v>
      </c>
      <c r="L39" s="83">
        <v>115.51062499</v>
      </c>
      <c r="M39" s="83">
        <v>120.60251889999999</v>
      </c>
      <c r="N39" s="83">
        <v>121.01356446999999</v>
      </c>
      <c r="O39" s="83">
        <v>125.03202238</v>
      </c>
      <c r="P39" s="83">
        <v>124.10242868</v>
      </c>
      <c r="Q39" s="83">
        <v>130.96367290000001</v>
      </c>
      <c r="R39" s="83">
        <v>131.12250226</v>
      </c>
      <c r="S39" s="83">
        <v>36.970820296641001</v>
      </c>
      <c r="AL39" s="124"/>
      <c r="AM39" s="124"/>
      <c r="AN39" s="124"/>
      <c r="AO39" s="124"/>
      <c r="AP39" s="124"/>
      <c r="AQ39" s="124"/>
      <c r="AR39" s="124"/>
      <c r="AS39" s="124"/>
      <c r="AT39" s="124"/>
      <c r="AU39" s="124"/>
      <c r="AV39" s="124"/>
      <c r="AW39" s="124"/>
      <c r="AX39" s="124"/>
      <c r="AY39" s="124"/>
      <c r="AZ39" s="124"/>
      <c r="BA39" s="124"/>
      <c r="BB39" s="124"/>
    </row>
    <row r="40" spans="1:54" s="24" customFormat="1" ht="22.5" customHeight="1" x14ac:dyDescent="0.25">
      <c r="B40" s="81"/>
      <c r="C40" s="81" t="s">
        <v>20</v>
      </c>
      <c r="D40" s="83">
        <v>0.53378321000000006</v>
      </c>
      <c r="E40" s="83">
        <v>0.55324343999999992</v>
      </c>
      <c r="F40" s="83">
        <v>0.57582019000000007</v>
      </c>
      <c r="G40" s="83">
        <v>0.60488472000000004</v>
      </c>
      <c r="H40" s="83">
        <v>0.67762248000000003</v>
      </c>
      <c r="I40" s="83">
        <v>0.66529519000000004</v>
      </c>
      <c r="J40" s="83">
        <v>0.69517291000000003</v>
      </c>
      <c r="K40" s="83">
        <v>0.69693254999999998</v>
      </c>
      <c r="L40" s="83">
        <v>0.69840163</v>
      </c>
      <c r="M40" s="83">
        <v>0.82314931999999996</v>
      </c>
      <c r="N40" s="83">
        <v>0.92069122999999997</v>
      </c>
      <c r="O40" s="83">
        <v>0.98154458</v>
      </c>
      <c r="P40" s="83">
        <v>1.13836687</v>
      </c>
      <c r="Q40" s="83">
        <v>1.2433331599999999</v>
      </c>
      <c r="R40" s="83">
        <v>1.2574670100000001</v>
      </c>
      <c r="S40" s="83">
        <v>0.35455079070624551</v>
      </c>
      <c r="AL40" s="25"/>
      <c r="AM40" s="25"/>
      <c r="AN40" s="25"/>
      <c r="AO40" s="25"/>
      <c r="AP40" s="25"/>
      <c r="AQ40" s="25"/>
      <c r="AR40" s="25"/>
      <c r="AS40" s="25"/>
      <c r="AT40" s="25"/>
      <c r="AU40" s="25"/>
      <c r="AV40" s="25"/>
      <c r="AW40" s="25"/>
      <c r="AX40" s="25"/>
      <c r="AY40" s="25"/>
      <c r="AZ40" s="25"/>
      <c r="BA40" s="25"/>
      <c r="BB40" s="25"/>
    </row>
    <row r="41" spans="1:54" s="24" customFormat="1" ht="27" customHeight="1" x14ac:dyDescent="0.25">
      <c r="B41" s="81"/>
      <c r="C41" s="82" t="s">
        <v>12</v>
      </c>
      <c r="D41" s="83">
        <v>181.42484442</v>
      </c>
      <c r="E41" s="83">
        <v>167.00465834000002</v>
      </c>
      <c r="F41" s="83">
        <v>179.86339007000004</v>
      </c>
      <c r="G41" s="83">
        <v>186.51280976000001</v>
      </c>
      <c r="H41" s="83">
        <v>182.78486581999999</v>
      </c>
      <c r="I41" s="83">
        <v>182.2178346</v>
      </c>
      <c r="J41" s="83">
        <v>181.41210469000001</v>
      </c>
      <c r="K41" s="83">
        <v>162.34559173</v>
      </c>
      <c r="L41" s="83">
        <v>188.89251264999999</v>
      </c>
      <c r="M41" s="83">
        <v>198.09271280000002</v>
      </c>
      <c r="N41" s="83">
        <v>180.84810919</v>
      </c>
      <c r="O41" s="83">
        <v>174.45664932999998</v>
      </c>
      <c r="P41" s="83">
        <v>177.25183541999999</v>
      </c>
      <c r="Q41" s="83">
        <v>197.70041940999999</v>
      </c>
      <c r="R41" s="83">
        <v>197.92241858</v>
      </c>
      <c r="S41" s="83">
        <v>55.805479943391525</v>
      </c>
      <c r="AL41" s="25"/>
      <c r="AM41" s="25"/>
      <c r="AN41" s="25"/>
      <c r="AO41" s="25"/>
      <c r="AP41" s="25"/>
      <c r="AQ41" s="25"/>
      <c r="AR41" s="25"/>
      <c r="AS41" s="25"/>
      <c r="AT41" s="25"/>
      <c r="AU41" s="25"/>
      <c r="AV41" s="25"/>
      <c r="AW41" s="25"/>
      <c r="AX41" s="25"/>
      <c r="AY41" s="25"/>
      <c r="AZ41" s="25"/>
      <c r="BA41" s="25"/>
      <c r="BB41" s="25"/>
    </row>
    <row r="42" spans="1:54" s="18" customFormat="1" ht="36" customHeight="1" x14ac:dyDescent="0.25">
      <c r="A42" s="17"/>
      <c r="B42" s="191" t="s">
        <v>262</v>
      </c>
      <c r="C42" s="191"/>
      <c r="D42" s="80">
        <v>842.41414150000003</v>
      </c>
      <c r="E42" s="80">
        <v>838.89906259999998</v>
      </c>
      <c r="F42" s="80">
        <v>828.79600979999998</v>
      </c>
      <c r="G42" s="80">
        <v>778.04569480000009</v>
      </c>
      <c r="H42" s="80">
        <v>733.85535519999996</v>
      </c>
      <c r="I42" s="80">
        <v>758.37275419999992</v>
      </c>
      <c r="J42" s="80">
        <v>719.46383109999999</v>
      </c>
      <c r="K42" s="80">
        <v>707.02514619999999</v>
      </c>
      <c r="L42" s="80">
        <v>717.61024259999999</v>
      </c>
      <c r="M42" s="80">
        <v>722.42807070000003</v>
      </c>
      <c r="N42" s="80">
        <v>737.64230020000002</v>
      </c>
      <c r="O42" s="80">
        <v>741.38513809999995</v>
      </c>
      <c r="P42" s="80">
        <v>743.18560608999996</v>
      </c>
      <c r="Q42" s="80">
        <v>761.02441104000002</v>
      </c>
      <c r="R42" s="80">
        <v>759.77806491000001</v>
      </c>
      <c r="S42" s="80">
        <v>100</v>
      </c>
      <c r="T42" s="17"/>
      <c r="AA42" s="19"/>
      <c r="AB42" s="19"/>
      <c r="AC42" s="19"/>
      <c r="AD42" s="19"/>
      <c r="AE42" s="19"/>
      <c r="AI42" s="14"/>
      <c r="AL42" s="21"/>
      <c r="AM42" s="21"/>
      <c r="AN42" s="21"/>
      <c r="AO42" s="21"/>
      <c r="AP42" s="21"/>
      <c r="AQ42" s="21"/>
      <c r="AR42" s="21"/>
      <c r="AS42" s="21"/>
      <c r="AT42" s="21"/>
      <c r="AU42" s="21"/>
      <c r="AV42" s="21"/>
      <c r="AW42" s="21"/>
      <c r="AX42" s="21"/>
      <c r="AY42" s="21"/>
      <c r="AZ42" s="21"/>
      <c r="BA42" s="21"/>
      <c r="BB42" s="21"/>
    </row>
    <row r="43" spans="1:54" s="115" customFormat="1" ht="22.5" customHeight="1" x14ac:dyDescent="0.25">
      <c r="B43" s="121"/>
      <c r="C43" s="81" t="s">
        <v>13</v>
      </c>
      <c r="D43" s="83">
        <v>409.84745000000004</v>
      </c>
      <c r="E43" s="83">
        <v>409.24610999999999</v>
      </c>
      <c r="F43" s="83">
        <v>405.43690999999995</v>
      </c>
      <c r="G43" s="83">
        <v>384.59224</v>
      </c>
      <c r="H43" s="83">
        <v>376.89465999999999</v>
      </c>
      <c r="I43" s="83">
        <v>387.04467999999997</v>
      </c>
      <c r="J43" s="83">
        <v>363.55068999999997</v>
      </c>
      <c r="K43" s="83">
        <v>359.64625999999998</v>
      </c>
      <c r="L43" s="83">
        <v>364.77262999999999</v>
      </c>
      <c r="M43" s="83">
        <v>367.39413000000002</v>
      </c>
      <c r="N43" s="83">
        <v>377.86301000000003</v>
      </c>
      <c r="O43" s="83">
        <v>383.29326000000003</v>
      </c>
      <c r="P43" s="83">
        <v>380.83110119000003</v>
      </c>
      <c r="Q43" s="83">
        <v>380.50445287999997</v>
      </c>
      <c r="R43" s="83">
        <v>378.91658799999999</v>
      </c>
      <c r="S43" s="83">
        <v>49.872009406442238</v>
      </c>
      <c r="AL43" s="124"/>
      <c r="AM43" s="124"/>
      <c r="AN43" s="124"/>
      <c r="AO43" s="124"/>
      <c r="AP43" s="124"/>
      <c r="AQ43" s="124"/>
      <c r="AR43" s="124"/>
      <c r="AS43" s="124"/>
      <c r="AT43" s="124"/>
      <c r="AU43" s="124"/>
      <c r="AV43" s="124"/>
      <c r="AW43" s="124"/>
      <c r="AX43" s="124"/>
      <c r="AY43" s="124"/>
      <c r="AZ43" s="124"/>
      <c r="BA43" s="124"/>
      <c r="BB43" s="124"/>
    </row>
    <row r="44" spans="1:54" s="24" customFormat="1" ht="22.5" customHeight="1" x14ac:dyDescent="0.25">
      <c r="B44" s="81"/>
      <c r="C44" s="81" t="s">
        <v>2</v>
      </c>
      <c r="D44" s="83">
        <v>197.3878775</v>
      </c>
      <c r="E44" s="83">
        <v>198.77167749999998</v>
      </c>
      <c r="F44" s="83">
        <v>201.07224500000001</v>
      </c>
      <c r="G44" s="83">
        <v>191.34799749999999</v>
      </c>
      <c r="H44" s="83">
        <v>174.46869000000001</v>
      </c>
      <c r="I44" s="83">
        <v>182.89460750000001</v>
      </c>
      <c r="J44" s="83">
        <v>180.47804500000001</v>
      </c>
      <c r="K44" s="83">
        <v>176.68175250000002</v>
      </c>
      <c r="L44" s="83">
        <v>176.90356750000001</v>
      </c>
      <c r="M44" s="83">
        <v>183.65467999999998</v>
      </c>
      <c r="N44" s="83">
        <v>179.50429749999998</v>
      </c>
      <c r="O44" s="83">
        <v>176.46706</v>
      </c>
      <c r="P44" s="83">
        <v>178.96195473999998</v>
      </c>
      <c r="Q44" s="83">
        <v>187.75885574</v>
      </c>
      <c r="R44" s="83">
        <v>185.5556383</v>
      </c>
      <c r="S44" s="83">
        <v>24.422347376135438</v>
      </c>
      <c r="AL44" s="25"/>
      <c r="AM44" s="25"/>
      <c r="AN44" s="25"/>
      <c r="AO44" s="25"/>
      <c r="AP44" s="25"/>
      <c r="AQ44" s="25"/>
      <c r="AR44" s="25"/>
      <c r="AS44" s="25"/>
      <c r="AT44" s="25"/>
      <c r="AU44" s="25"/>
      <c r="AV44" s="25"/>
      <c r="AW44" s="25"/>
      <c r="AX44" s="25"/>
      <c r="AY44" s="25"/>
      <c r="AZ44" s="25"/>
      <c r="BA44" s="25"/>
      <c r="BB44" s="25"/>
    </row>
    <row r="45" spans="1:54" s="24" customFormat="1" ht="22.5" customHeight="1" x14ac:dyDescent="0.25">
      <c r="B45" s="81"/>
      <c r="C45" s="81" t="s">
        <v>14</v>
      </c>
      <c r="D45" s="83">
        <v>12.381779</v>
      </c>
      <c r="E45" s="83">
        <v>11.895917799999999</v>
      </c>
      <c r="F45" s="83">
        <v>8.6552427999999999</v>
      </c>
      <c r="G45" s="83">
        <v>8.5573024000000011</v>
      </c>
      <c r="H45" s="83">
        <v>6.5130366000000004</v>
      </c>
      <c r="I45" s="83">
        <v>6.9412857999999993</v>
      </c>
      <c r="J45" s="83">
        <v>4.8509304000000002</v>
      </c>
      <c r="K45" s="83">
        <v>3.3299735999999998</v>
      </c>
      <c r="L45" s="83">
        <v>0.955399</v>
      </c>
      <c r="M45" s="83">
        <v>0.27653759999999999</v>
      </c>
      <c r="N45" s="83">
        <v>2.8988438000000003</v>
      </c>
      <c r="O45" s="83">
        <v>1.8426238000000001</v>
      </c>
      <c r="P45" s="83">
        <v>1.8175693000000002</v>
      </c>
      <c r="Q45" s="83">
        <v>1.7043037999999999</v>
      </c>
      <c r="R45" s="83">
        <v>1.6068811299999999</v>
      </c>
      <c r="S45" s="83">
        <v>0.21149348792931316</v>
      </c>
      <c r="AL45" s="25"/>
      <c r="AM45" s="25"/>
      <c r="AN45" s="25"/>
      <c r="AO45" s="25"/>
      <c r="AP45" s="25"/>
      <c r="AQ45" s="25"/>
      <c r="AR45" s="25"/>
      <c r="AS45" s="25"/>
      <c r="AT45" s="25"/>
      <c r="AU45" s="25"/>
      <c r="AV45" s="25"/>
      <c r="AW45" s="25"/>
      <c r="AX45" s="25"/>
      <c r="AY45" s="25"/>
      <c r="AZ45" s="25"/>
      <c r="BA45" s="25"/>
      <c r="BB45" s="25"/>
    </row>
    <row r="46" spans="1:54" s="24" customFormat="1" ht="22.5" customHeight="1" x14ac:dyDescent="0.25">
      <c r="B46" s="81"/>
      <c r="C46" s="81" t="s">
        <v>15</v>
      </c>
      <c r="D46" s="83">
        <v>60.6656391</v>
      </c>
      <c r="E46" s="83">
        <v>57.679603199999995</v>
      </c>
      <c r="F46" s="83">
        <v>56.899803599999998</v>
      </c>
      <c r="G46" s="83">
        <v>52.071863999999998</v>
      </c>
      <c r="H46" s="83">
        <v>47.437809000000001</v>
      </c>
      <c r="I46" s="83">
        <v>48.573418799999999</v>
      </c>
      <c r="J46" s="83">
        <v>48.627749100000003</v>
      </c>
      <c r="K46" s="83">
        <v>48.143037600000007</v>
      </c>
      <c r="L46" s="83">
        <v>49.181705100000002</v>
      </c>
      <c r="M46" s="83">
        <v>50.4408897</v>
      </c>
      <c r="N46" s="83">
        <v>52.756851900000001</v>
      </c>
      <c r="O46" s="83">
        <v>54.808619700000001</v>
      </c>
      <c r="P46" s="83">
        <v>57.863638039999998</v>
      </c>
      <c r="Q46" s="83">
        <v>58.793954710000001</v>
      </c>
      <c r="R46" s="83">
        <v>59.376611250000003</v>
      </c>
      <c r="S46" s="83">
        <v>7.8149941400366032</v>
      </c>
      <c r="AL46" s="25"/>
      <c r="AM46" s="25"/>
      <c r="AN46" s="25"/>
      <c r="AO46" s="25"/>
      <c r="AP46" s="25"/>
      <c r="AQ46" s="25"/>
      <c r="AR46" s="25"/>
      <c r="AS46" s="25"/>
      <c r="AT46" s="25"/>
      <c r="AU46" s="25"/>
      <c r="AV46" s="25"/>
      <c r="AW46" s="25"/>
      <c r="AX46" s="25"/>
      <c r="AY46" s="25"/>
      <c r="AZ46" s="25"/>
      <c r="BA46" s="25"/>
      <c r="BB46" s="25"/>
    </row>
    <row r="47" spans="1:54" s="24" customFormat="1" ht="27" customHeight="1" x14ac:dyDescent="0.25">
      <c r="B47" s="81"/>
      <c r="C47" s="82" t="s">
        <v>16</v>
      </c>
      <c r="D47" s="83">
        <v>52.072391799999998</v>
      </c>
      <c r="E47" s="83">
        <v>48.937474300000005</v>
      </c>
      <c r="F47" s="83">
        <v>48.829023100000001</v>
      </c>
      <c r="G47" s="83">
        <v>46.754893900000006</v>
      </c>
      <c r="H47" s="83">
        <v>44.191604599999998</v>
      </c>
      <c r="I47" s="83">
        <v>46.152763800000002</v>
      </c>
      <c r="J47" s="83">
        <v>32.274399299999999</v>
      </c>
      <c r="K47" s="83">
        <v>33.326149999999998</v>
      </c>
      <c r="L47" s="83">
        <v>38.921554100000002</v>
      </c>
      <c r="M47" s="83">
        <v>35.620570699999995</v>
      </c>
      <c r="N47" s="83">
        <v>37.291396999999996</v>
      </c>
      <c r="O47" s="83">
        <v>35.749356500000005</v>
      </c>
      <c r="P47" s="83">
        <v>33.258100259999999</v>
      </c>
      <c r="Q47" s="83">
        <v>35.863317029999997</v>
      </c>
      <c r="R47" s="83">
        <v>34.879597240000003</v>
      </c>
      <c r="S47" s="83">
        <v>4.59076128291907</v>
      </c>
      <c r="AL47" s="25"/>
      <c r="AM47" s="25"/>
      <c r="AN47" s="25"/>
      <c r="AO47" s="25"/>
      <c r="AP47" s="25"/>
      <c r="AQ47" s="25"/>
      <c r="AR47" s="25"/>
      <c r="AS47" s="25"/>
      <c r="AT47" s="25"/>
      <c r="AU47" s="25"/>
      <c r="AV47" s="25"/>
      <c r="AW47" s="25"/>
      <c r="AX47" s="25"/>
      <c r="AY47" s="25"/>
      <c r="AZ47" s="25"/>
      <c r="BA47" s="25"/>
      <c r="BB47" s="25"/>
    </row>
    <row r="48" spans="1:54" s="18" customFormat="1" ht="36" customHeight="1" x14ac:dyDescent="0.25">
      <c r="A48" s="17"/>
      <c r="B48" s="191" t="s">
        <v>263</v>
      </c>
      <c r="C48" s="191"/>
      <c r="D48" s="80">
        <v>818.25861555999995</v>
      </c>
      <c r="E48" s="80">
        <v>814.55230949999998</v>
      </c>
      <c r="F48" s="80">
        <v>813.56387835999999</v>
      </c>
      <c r="G48" s="80">
        <v>773.76376060000007</v>
      </c>
      <c r="H48" s="80">
        <v>704.77478939999992</v>
      </c>
      <c r="I48" s="80">
        <v>710.02920873999994</v>
      </c>
      <c r="J48" s="80">
        <v>678.38122824000004</v>
      </c>
      <c r="K48" s="80">
        <v>623.39002750999998</v>
      </c>
      <c r="L48" s="80">
        <v>567.34596776000001</v>
      </c>
      <c r="M48" s="80">
        <v>534.67949075000001</v>
      </c>
      <c r="N48" s="80">
        <v>545.97481831000005</v>
      </c>
      <c r="O48" s="80">
        <v>581.46048973000006</v>
      </c>
      <c r="P48" s="80">
        <v>586.75468765000005</v>
      </c>
      <c r="Q48" s="80">
        <v>573.73789622000004</v>
      </c>
      <c r="R48" s="80">
        <v>526.29611076000003</v>
      </c>
      <c r="S48" s="80">
        <v>100</v>
      </c>
      <c r="T48" s="17"/>
      <c r="AA48" s="19"/>
      <c r="AB48" s="19"/>
      <c r="AC48" s="19"/>
      <c r="AD48" s="19"/>
      <c r="AE48" s="19"/>
      <c r="AI48" s="14"/>
      <c r="AL48" s="21"/>
      <c r="AM48" s="21"/>
      <c r="AN48" s="21"/>
      <c r="AO48" s="21"/>
      <c r="AP48" s="21"/>
      <c r="AQ48" s="21"/>
      <c r="AR48" s="21"/>
      <c r="AS48" s="21"/>
      <c r="AT48" s="21"/>
      <c r="AU48" s="21"/>
      <c r="AV48" s="21"/>
      <c r="AW48" s="21"/>
      <c r="AX48" s="21"/>
      <c r="AY48" s="21"/>
      <c r="AZ48" s="21"/>
      <c r="BA48" s="21"/>
      <c r="BB48" s="21"/>
    </row>
    <row r="49" spans="1:54" s="115" customFormat="1" ht="22.5" customHeight="1" x14ac:dyDescent="0.25">
      <c r="B49" s="121"/>
      <c r="C49" s="81" t="s">
        <v>4</v>
      </c>
      <c r="D49" s="83">
        <v>717.4133147</v>
      </c>
      <c r="E49" s="83">
        <v>717.34865619999994</v>
      </c>
      <c r="F49" s="83">
        <v>706.36693709999997</v>
      </c>
      <c r="G49" s="83">
        <v>681.45760730000006</v>
      </c>
      <c r="H49" s="83">
        <v>617.76599999999996</v>
      </c>
      <c r="I49" s="83">
        <v>623.13665859999992</v>
      </c>
      <c r="J49" s="83">
        <v>597.78652910000005</v>
      </c>
      <c r="K49" s="83">
        <v>550.69620229999998</v>
      </c>
      <c r="L49" s="83">
        <v>500.63252219999998</v>
      </c>
      <c r="M49" s="83">
        <v>472.42489189999998</v>
      </c>
      <c r="N49" s="83">
        <v>483.09655900000001</v>
      </c>
      <c r="O49" s="83">
        <v>511.93190090000002</v>
      </c>
      <c r="P49" s="83">
        <v>516.36985241000002</v>
      </c>
      <c r="Q49" s="83">
        <v>506.98293203999998</v>
      </c>
      <c r="R49" s="83">
        <v>462.94816749</v>
      </c>
      <c r="S49" s="83">
        <v>87.963440737093393</v>
      </c>
      <c r="AL49" s="124"/>
      <c r="AM49" s="124"/>
      <c r="AN49" s="124"/>
      <c r="AO49" s="124"/>
      <c r="AP49" s="124"/>
      <c r="AQ49" s="124"/>
      <c r="AR49" s="124"/>
      <c r="AS49" s="124"/>
      <c r="AT49" s="124"/>
      <c r="AU49" s="124"/>
      <c r="AV49" s="124"/>
      <c r="AW49" s="124"/>
      <c r="AX49" s="124"/>
      <c r="AY49" s="124"/>
      <c r="AZ49" s="124"/>
      <c r="BA49" s="124"/>
      <c r="BB49" s="124"/>
    </row>
    <row r="50" spans="1:54" s="24" customFormat="1" ht="22.5" customHeight="1" x14ac:dyDescent="0.25">
      <c r="B50" s="81"/>
      <c r="C50" s="81" t="s">
        <v>0</v>
      </c>
      <c r="D50" s="83">
        <v>100.84530086000001</v>
      </c>
      <c r="E50" s="83">
        <v>97.203653299999999</v>
      </c>
      <c r="F50" s="83">
        <v>107.19694126</v>
      </c>
      <c r="G50" s="83">
        <v>92.306153300000005</v>
      </c>
      <c r="H50" s="83">
        <v>87.008789399999998</v>
      </c>
      <c r="I50" s="83">
        <v>86.892550140000012</v>
      </c>
      <c r="J50" s="83">
        <v>80.594699140000003</v>
      </c>
      <c r="K50" s="83">
        <v>72.69382521</v>
      </c>
      <c r="L50" s="83">
        <v>66.713445559999997</v>
      </c>
      <c r="M50" s="83">
        <v>62.254598850000001</v>
      </c>
      <c r="N50" s="83">
        <v>62.878259310000004</v>
      </c>
      <c r="O50" s="83">
        <v>69.52858882999999</v>
      </c>
      <c r="P50" s="83">
        <v>70.384835240000001</v>
      </c>
      <c r="Q50" s="83">
        <v>66.754964180000002</v>
      </c>
      <c r="R50" s="83">
        <v>63.347943270000002</v>
      </c>
      <c r="S50" s="83">
        <v>12.036559262906607</v>
      </c>
      <c r="W50" s="49"/>
      <c r="AL50" s="25"/>
      <c r="AM50" s="25"/>
      <c r="AN50" s="25"/>
      <c r="AO50" s="25"/>
      <c r="AP50" s="25"/>
      <c r="AQ50" s="25"/>
      <c r="AR50" s="25"/>
      <c r="AS50" s="25"/>
      <c r="AT50" s="25"/>
      <c r="AU50" s="25"/>
      <c r="AV50" s="25"/>
      <c r="AW50" s="25"/>
      <c r="AX50" s="25"/>
      <c r="AY50" s="25"/>
      <c r="AZ50" s="25"/>
      <c r="BA50" s="25"/>
      <c r="BB50" s="25"/>
    </row>
    <row r="51" spans="1:54" s="24" customFormat="1" ht="22.5" customHeight="1" x14ac:dyDescent="0.25">
      <c r="B51" s="81"/>
      <c r="C51" s="81" t="s">
        <v>13</v>
      </c>
      <c r="D51" s="83">
        <v>47.148480000000006</v>
      </c>
      <c r="E51" s="83">
        <v>48.163910000000001</v>
      </c>
      <c r="F51" s="83">
        <v>48.330829999999999</v>
      </c>
      <c r="G51" s="83">
        <v>45.693280000000001</v>
      </c>
      <c r="H51" s="83">
        <v>40.536949999999997</v>
      </c>
      <c r="I51" s="83">
        <v>37.834129999999995</v>
      </c>
      <c r="J51" s="83">
        <v>34.708660000000002</v>
      </c>
      <c r="K51" s="83">
        <v>32.751629999999999</v>
      </c>
      <c r="L51" s="83">
        <v>32.178110000000004</v>
      </c>
      <c r="M51" s="83">
        <v>30.044529999999998</v>
      </c>
      <c r="N51" s="83">
        <v>33.295190000000005</v>
      </c>
      <c r="O51" s="83">
        <v>34.599519999999998</v>
      </c>
      <c r="P51" s="83">
        <v>31.33832906</v>
      </c>
      <c r="Q51" s="83">
        <v>33.38935</v>
      </c>
      <c r="R51" s="83">
        <v>37.370437160000002</v>
      </c>
      <c r="S51" s="83">
        <v>7.100648550496615</v>
      </c>
      <c r="AL51" s="25"/>
      <c r="AM51" s="25"/>
      <c r="AN51" s="25"/>
      <c r="AO51" s="25"/>
      <c r="AP51" s="25"/>
      <c r="AQ51" s="25"/>
      <c r="AR51" s="25"/>
      <c r="AS51" s="25"/>
      <c r="AT51" s="25"/>
      <c r="AU51" s="25"/>
      <c r="AV51" s="25"/>
      <c r="AW51" s="25"/>
      <c r="AX51" s="25"/>
      <c r="AY51" s="25"/>
      <c r="AZ51" s="25"/>
      <c r="BA51" s="25"/>
      <c r="BB51" s="25"/>
    </row>
    <row r="52" spans="1:54" s="24" customFormat="1" ht="22.5" customHeight="1" x14ac:dyDescent="0.25">
      <c r="B52" s="81"/>
      <c r="C52" s="81" t="s">
        <v>2</v>
      </c>
      <c r="D52" s="83">
        <v>11.924082500000001</v>
      </c>
      <c r="E52" s="83">
        <v>13.571415</v>
      </c>
      <c r="F52" s="83">
        <v>11.423472499999999</v>
      </c>
      <c r="G52" s="83">
        <v>7.5081324999999994</v>
      </c>
      <c r="H52" s="83">
        <v>8.2020675000000001</v>
      </c>
      <c r="I52" s="83">
        <v>8.7840774999999987</v>
      </c>
      <c r="J52" s="83">
        <v>6.7806199999999999</v>
      </c>
      <c r="K52" s="83">
        <v>6.9383325000000005</v>
      </c>
      <c r="L52" s="83">
        <v>8.9285625</v>
      </c>
      <c r="M52" s="83">
        <v>10.576912500000001</v>
      </c>
      <c r="N52" s="83">
        <v>11.190465</v>
      </c>
      <c r="O52" s="83">
        <v>8.3730074999999999</v>
      </c>
      <c r="P52" s="83">
        <v>8.7577273000000009</v>
      </c>
      <c r="Q52" s="83">
        <v>10.149683960000001</v>
      </c>
      <c r="R52" s="83">
        <v>11.446068970000001</v>
      </c>
      <c r="S52" s="83">
        <v>2.1748344203933518</v>
      </c>
      <c r="AL52" s="25"/>
      <c r="AM52" s="25"/>
      <c r="AN52" s="25"/>
      <c r="AO52" s="25"/>
      <c r="AP52" s="25"/>
      <c r="AQ52" s="25"/>
      <c r="AR52" s="25"/>
      <c r="AS52" s="25"/>
      <c r="AT52" s="25"/>
      <c r="AU52" s="25"/>
      <c r="AV52" s="25"/>
      <c r="AW52" s="25"/>
      <c r="AX52" s="25"/>
      <c r="AY52" s="25"/>
      <c r="AZ52" s="25"/>
      <c r="BA52" s="25"/>
      <c r="BB52" s="25"/>
    </row>
    <row r="53" spans="1:54" s="24" customFormat="1" ht="22.5" customHeight="1" x14ac:dyDescent="0.25">
      <c r="B53" s="81"/>
      <c r="C53" s="81" t="s">
        <v>14</v>
      </c>
      <c r="D53" s="83">
        <v>29.991847</v>
      </c>
      <c r="E53" s="83">
        <v>21.713962800000001</v>
      </c>
      <c r="F53" s="83">
        <v>21.842629599999999</v>
      </c>
      <c r="G53" s="83">
        <v>20.696150799999998</v>
      </c>
      <c r="H53" s="83">
        <v>19.296179199999997</v>
      </c>
      <c r="I53" s="83">
        <v>21.2693902</v>
      </c>
      <c r="J53" s="83">
        <v>19.312502599999998</v>
      </c>
      <c r="K53" s="83">
        <v>16.1534446</v>
      </c>
      <c r="L53" s="83">
        <v>13.5637852</v>
      </c>
      <c r="M53" s="83">
        <v>11.228578799999999</v>
      </c>
      <c r="N53" s="83">
        <v>11.655867799999999</v>
      </c>
      <c r="O53" s="83">
        <v>11.5598478</v>
      </c>
      <c r="P53" s="83">
        <v>11.295900339999999</v>
      </c>
      <c r="Q53" s="83">
        <v>12.61076705</v>
      </c>
      <c r="R53" s="83">
        <v>8.7935120800000011</v>
      </c>
      <c r="S53" s="83">
        <v>1.6708297667831318</v>
      </c>
      <c r="AL53" s="25"/>
      <c r="AM53" s="25"/>
      <c r="AN53" s="25"/>
      <c r="AO53" s="25"/>
      <c r="AP53" s="25"/>
      <c r="AQ53" s="25"/>
      <c r="AR53" s="25"/>
      <c r="AS53" s="25"/>
      <c r="AT53" s="25"/>
      <c r="AU53" s="25"/>
      <c r="AV53" s="25"/>
      <c r="AW53" s="25"/>
      <c r="AX53" s="25"/>
      <c r="AY53" s="25"/>
      <c r="AZ53" s="25"/>
      <c r="BA53" s="25"/>
      <c r="BB53" s="25"/>
    </row>
    <row r="54" spans="1:54" s="24" customFormat="1" ht="22.5" customHeight="1" x14ac:dyDescent="0.25">
      <c r="B54" s="81"/>
      <c r="C54" s="81" t="s">
        <v>15</v>
      </c>
      <c r="D54" s="83">
        <v>8.0941494000000009</v>
      </c>
      <c r="E54" s="83">
        <v>7.4155533</v>
      </c>
      <c r="F54" s="83">
        <v>8.7130887000000001</v>
      </c>
      <c r="G54" s="83">
        <v>3.3450419999999998</v>
      </c>
      <c r="H54" s="83">
        <v>2.8486121999999998</v>
      </c>
      <c r="I54" s="83">
        <v>3.9213692999999998</v>
      </c>
      <c r="J54" s="83">
        <v>3.1255902</v>
      </c>
      <c r="K54" s="83">
        <v>3.0883047000000001</v>
      </c>
      <c r="L54" s="83">
        <v>4.3964930999999998</v>
      </c>
      <c r="M54" s="83">
        <v>4.9110330000000006</v>
      </c>
      <c r="N54" s="83">
        <v>6.8509443000000001</v>
      </c>
      <c r="O54" s="83">
        <v>7.6296786000000001</v>
      </c>
      <c r="P54" s="83">
        <v>8.333923930000001</v>
      </c>
      <c r="Q54" s="83">
        <v>6.6150521200000005</v>
      </c>
      <c r="R54" s="83">
        <v>8.7370264100000004</v>
      </c>
      <c r="S54" s="83">
        <v>1.6600970881930446</v>
      </c>
      <c r="AL54" s="25"/>
      <c r="AM54" s="25"/>
      <c r="AN54" s="25"/>
      <c r="AO54" s="25"/>
      <c r="AP54" s="25"/>
      <c r="AQ54" s="25"/>
      <c r="AR54" s="25"/>
      <c r="AS54" s="25"/>
      <c r="AT54" s="25"/>
      <c r="AU54" s="25"/>
      <c r="AV54" s="25"/>
      <c r="AW54" s="25"/>
      <c r="AX54" s="25"/>
      <c r="AY54" s="25"/>
      <c r="AZ54" s="25"/>
      <c r="BA54" s="25"/>
      <c r="BB54" s="25"/>
    </row>
    <row r="55" spans="1:54" s="24" customFormat="1" ht="27" customHeight="1" x14ac:dyDescent="0.25">
      <c r="B55" s="81"/>
      <c r="C55" s="82" t="s">
        <v>16</v>
      </c>
      <c r="D55" s="83">
        <v>0.86760959999999998</v>
      </c>
      <c r="E55" s="83">
        <v>1.2584857999999999</v>
      </c>
      <c r="F55" s="83">
        <v>1.0901604999999999</v>
      </c>
      <c r="G55" s="83">
        <v>1.1827959000000001</v>
      </c>
      <c r="H55" s="83">
        <v>1.0720852999999999</v>
      </c>
      <c r="I55" s="83">
        <v>1.3511212000000001</v>
      </c>
      <c r="J55" s="83">
        <v>3.4952917999999999</v>
      </c>
      <c r="K55" s="83">
        <v>3.6681359000000002</v>
      </c>
      <c r="L55" s="83">
        <v>4.1731118</v>
      </c>
      <c r="M55" s="83">
        <v>3.6850814000000001</v>
      </c>
      <c r="N55" s="83">
        <v>4.2691363000000004</v>
      </c>
      <c r="O55" s="83">
        <v>4.9548642000000003</v>
      </c>
      <c r="P55" s="83">
        <v>5.5534606000000002</v>
      </c>
      <c r="Q55" s="83">
        <v>5.99661796</v>
      </c>
      <c r="R55" s="83">
        <v>6.2770152399999999</v>
      </c>
      <c r="S55" s="83">
        <v>1.1926774892817753</v>
      </c>
      <c r="AL55" s="25"/>
      <c r="AM55" s="25"/>
      <c r="AN55" s="25"/>
      <c r="AO55" s="25"/>
      <c r="AP55" s="25"/>
      <c r="AQ55" s="25"/>
      <c r="AR55" s="25"/>
      <c r="AS55" s="25"/>
      <c r="AT55" s="25"/>
      <c r="AU55" s="25"/>
      <c r="AV55" s="25"/>
      <c r="AW55" s="25"/>
      <c r="AX55" s="25"/>
      <c r="AY55" s="25"/>
      <c r="AZ55" s="25"/>
      <c r="BA55" s="25"/>
      <c r="BB55" s="25"/>
    </row>
    <row r="56" spans="1:54" s="18" customFormat="1" ht="36" customHeight="1" x14ac:dyDescent="0.25">
      <c r="A56" s="17"/>
      <c r="B56" s="191" t="s">
        <v>264</v>
      </c>
      <c r="C56" s="191"/>
      <c r="D56" s="80">
        <v>74.709205300000008</v>
      </c>
      <c r="E56" s="80">
        <v>81.800775239999993</v>
      </c>
      <c r="F56" s="80">
        <v>90.422030159999991</v>
      </c>
      <c r="G56" s="80">
        <v>113.88748464</v>
      </c>
      <c r="H56" s="80">
        <v>124.70166239999999</v>
      </c>
      <c r="I56" s="80">
        <v>141.07170145000001</v>
      </c>
      <c r="J56" s="80">
        <v>172.31996743999997</v>
      </c>
      <c r="K56" s="80">
        <v>182.78041241999998</v>
      </c>
      <c r="L56" s="80">
        <v>195.24267094999999</v>
      </c>
      <c r="M56" s="80">
        <v>229.50480883999998</v>
      </c>
      <c r="N56" s="80">
        <v>257.56953967999999</v>
      </c>
      <c r="O56" s="80">
        <v>290.82756315999995</v>
      </c>
      <c r="P56" s="80">
        <v>362.72798437999995</v>
      </c>
      <c r="Q56" s="80">
        <v>430.10322760000003</v>
      </c>
      <c r="R56" s="80">
        <v>493.07747785999999</v>
      </c>
      <c r="S56" s="80">
        <v>100</v>
      </c>
      <c r="T56" s="17"/>
      <c r="AA56" s="19"/>
      <c r="AB56" s="19"/>
      <c r="AC56" s="19"/>
      <c r="AD56" s="19"/>
      <c r="AE56" s="19"/>
      <c r="AI56" s="14"/>
      <c r="AL56" s="21"/>
      <c r="AM56" s="21"/>
      <c r="AN56" s="21"/>
      <c r="AO56" s="21"/>
      <c r="AP56" s="21"/>
      <c r="AQ56" s="21"/>
      <c r="AR56" s="21"/>
      <c r="AS56" s="21"/>
      <c r="AT56" s="21"/>
      <c r="AU56" s="21"/>
      <c r="AV56" s="21"/>
      <c r="AW56" s="21"/>
      <c r="AX56" s="21"/>
      <c r="AY56" s="21"/>
      <c r="AZ56" s="21"/>
      <c r="BA56" s="21"/>
      <c r="BB56" s="21"/>
    </row>
    <row r="57" spans="1:54" s="115" customFormat="1" ht="22.5" customHeight="1" x14ac:dyDescent="0.25">
      <c r="B57" s="121"/>
      <c r="C57" s="81" t="s">
        <v>4</v>
      </c>
      <c r="D57" s="83">
        <v>58.019771200000001</v>
      </c>
      <c r="E57" s="83">
        <v>65.225001599999999</v>
      </c>
      <c r="F57" s="83">
        <v>71.554952799999995</v>
      </c>
      <c r="G57" s="83">
        <v>91.796847099999994</v>
      </c>
      <c r="H57" s="83">
        <v>100.074671</v>
      </c>
      <c r="I57" s="83">
        <v>114.92637910000001</v>
      </c>
      <c r="J57" s="83">
        <v>137.70862789999998</v>
      </c>
      <c r="K57" s="83">
        <v>145.69852129999998</v>
      </c>
      <c r="L57" s="83">
        <v>159.19713369999999</v>
      </c>
      <c r="M57" s="83">
        <v>194.83282459999998</v>
      </c>
      <c r="N57" s="83">
        <v>216.8815669</v>
      </c>
      <c r="O57" s="83">
        <v>238.16570069999997</v>
      </c>
      <c r="P57" s="83">
        <v>288.31397291999997</v>
      </c>
      <c r="Q57" s="83">
        <v>345.29489906000003</v>
      </c>
      <c r="R57" s="83">
        <v>383.64561103</v>
      </c>
      <c r="S57" s="83">
        <v>77.806354631133416</v>
      </c>
      <c r="AL57" s="124"/>
      <c r="AM57" s="124"/>
      <c r="AN57" s="124"/>
      <c r="AO57" s="124"/>
      <c r="AP57" s="124"/>
      <c r="AQ57" s="124"/>
      <c r="AR57" s="124"/>
      <c r="AS57" s="124"/>
      <c r="AT57" s="124"/>
      <c r="AU57" s="124"/>
      <c r="AV57" s="124"/>
      <c r="AW57" s="124"/>
      <c r="AX57" s="124"/>
      <c r="AY57" s="124"/>
      <c r="AZ57" s="124"/>
      <c r="BA57" s="124"/>
      <c r="BB57" s="124"/>
    </row>
    <row r="58" spans="1:54" s="24" customFormat="1" ht="22.5" customHeight="1" x14ac:dyDescent="0.25">
      <c r="B58" s="81"/>
      <c r="C58" s="81" t="s">
        <v>0</v>
      </c>
      <c r="D58" s="83">
        <v>16.6894341</v>
      </c>
      <c r="E58" s="83">
        <v>16.575773639999998</v>
      </c>
      <c r="F58" s="83">
        <v>18.86707736</v>
      </c>
      <c r="G58" s="83">
        <v>22.090637539999999</v>
      </c>
      <c r="H58" s="83">
        <v>24.626991399999998</v>
      </c>
      <c r="I58" s="83">
        <v>26.145322349999997</v>
      </c>
      <c r="J58" s="83">
        <v>34.611339540000003</v>
      </c>
      <c r="K58" s="83">
        <v>37.081891120000002</v>
      </c>
      <c r="L58" s="83">
        <v>36.045537250000002</v>
      </c>
      <c r="M58" s="83">
        <v>34.67198424</v>
      </c>
      <c r="N58" s="83">
        <v>40.687972779999996</v>
      </c>
      <c r="O58" s="83">
        <v>52.661862459999995</v>
      </c>
      <c r="P58" s="83">
        <v>74.414011459999998</v>
      </c>
      <c r="Q58" s="83">
        <v>84.808328540000005</v>
      </c>
      <c r="R58" s="83">
        <v>109.43186683</v>
      </c>
      <c r="S58" s="83">
        <v>22.193645368866576</v>
      </c>
      <c r="AL58" s="25"/>
      <c r="AM58" s="25"/>
      <c r="AN58" s="25"/>
      <c r="AO58" s="25"/>
      <c r="AP58" s="25"/>
      <c r="AQ58" s="25"/>
      <c r="AR58" s="25"/>
      <c r="AS58" s="25"/>
      <c r="AT58" s="25"/>
      <c r="AU58" s="25"/>
      <c r="AV58" s="25"/>
      <c r="AW58" s="25"/>
      <c r="AX58" s="25"/>
      <c r="AY58" s="25"/>
      <c r="AZ58" s="25"/>
      <c r="BA58" s="25"/>
      <c r="BB58" s="25"/>
    </row>
    <row r="59" spans="1:54" s="24" customFormat="1" ht="22.5" customHeight="1" x14ac:dyDescent="0.25">
      <c r="B59" s="81"/>
      <c r="C59" s="81" t="s">
        <v>13</v>
      </c>
      <c r="D59" s="83">
        <v>7.1743500000000004</v>
      </c>
      <c r="E59" s="83">
        <v>6.8833100000000007</v>
      </c>
      <c r="F59" s="83">
        <v>6.7945000000000002</v>
      </c>
      <c r="G59" s="83">
        <v>9.145290000000001</v>
      </c>
      <c r="H59" s="83">
        <v>9.9959400000000009</v>
      </c>
      <c r="I59" s="83">
        <v>15.53533</v>
      </c>
      <c r="J59" s="83">
        <v>23.667330000000003</v>
      </c>
      <c r="K59" s="83">
        <v>23.330279999999998</v>
      </c>
      <c r="L59" s="83">
        <v>23.22542</v>
      </c>
      <c r="M59" s="83">
        <v>25.308709999999998</v>
      </c>
      <c r="N59" s="83">
        <v>28.285450000000001</v>
      </c>
      <c r="O59" s="83">
        <v>35.28004</v>
      </c>
      <c r="P59" s="83">
        <v>38.096914510000005</v>
      </c>
      <c r="Q59" s="83">
        <v>45.16696941</v>
      </c>
      <c r="R59" s="83">
        <v>43.58870804</v>
      </c>
      <c r="S59" s="83">
        <v>8.8401336498229171</v>
      </c>
      <c r="AL59" s="25"/>
      <c r="AM59" s="25"/>
      <c r="AN59" s="25"/>
      <c r="AO59" s="25"/>
      <c r="AP59" s="25"/>
      <c r="AQ59" s="25"/>
      <c r="AR59" s="25"/>
      <c r="AS59" s="25"/>
      <c r="AT59" s="25"/>
      <c r="AU59" s="25"/>
      <c r="AV59" s="25"/>
      <c r="AW59" s="25"/>
      <c r="AX59" s="25"/>
      <c r="AY59" s="25"/>
      <c r="AZ59" s="25"/>
      <c r="BA59" s="25"/>
      <c r="BB59" s="25"/>
    </row>
    <row r="60" spans="1:54" s="24" customFormat="1" ht="22.5" customHeight="1" x14ac:dyDescent="0.25">
      <c r="B60" s="81"/>
      <c r="C60" s="81" t="s">
        <v>2</v>
      </c>
      <c r="D60" s="83">
        <v>6.9383325000000005</v>
      </c>
      <c r="E60" s="83">
        <v>11.313582500000001</v>
      </c>
      <c r="F60" s="83">
        <v>13.563274999999999</v>
      </c>
      <c r="G60" s="83">
        <v>27.744172500000001</v>
      </c>
      <c r="H60" s="83">
        <v>29.562445</v>
      </c>
      <c r="I60" s="83">
        <v>33.172535000000003</v>
      </c>
      <c r="J60" s="83">
        <v>43.301747499999998</v>
      </c>
      <c r="K60" s="83">
        <v>50.133242500000001</v>
      </c>
      <c r="L60" s="83">
        <v>56.258592499999999</v>
      </c>
      <c r="M60" s="83">
        <v>54.858512499999996</v>
      </c>
      <c r="N60" s="83">
        <v>58.526600000000002</v>
      </c>
      <c r="O60" s="83">
        <v>58.721959999999996</v>
      </c>
      <c r="P60" s="83">
        <v>68.48461202</v>
      </c>
      <c r="Q60" s="83">
        <v>64.517364400000005</v>
      </c>
      <c r="R60" s="83">
        <v>66.136015229999998</v>
      </c>
      <c r="S60" s="83">
        <v>13.412905313995719</v>
      </c>
      <c r="AL60" s="25"/>
      <c r="AM60" s="25"/>
      <c r="AN60" s="25"/>
      <c r="AO60" s="25"/>
      <c r="AP60" s="25"/>
      <c r="AQ60" s="25"/>
      <c r="AR60" s="25"/>
      <c r="AS60" s="25"/>
      <c r="AT60" s="25"/>
      <c r="AU60" s="25"/>
      <c r="AV60" s="25"/>
      <c r="AW60" s="25"/>
      <c r="AX60" s="25"/>
      <c r="AY60" s="25"/>
      <c r="AZ60" s="25"/>
      <c r="BA60" s="25"/>
      <c r="BB60" s="25"/>
    </row>
    <row r="61" spans="1:54" s="115" customFormat="1" ht="22.5" customHeight="1" x14ac:dyDescent="0.25">
      <c r="B61" s="121"/>
      <c r="C61" s="81" t="s">
        <v>14</v>
      </c>
      <c r="D61" s="83">
        <v>13.705894799999999</v>
      </c>
      <c r="E61" s="83">
        <v>15.551399200000001</v>
      </c>
      <c r="F61" s="83">
        <v>18.701815400000001</v>
      </c>
      <c r="G61" s="83">
        <v>19.812766800000002</v>
      </c>
      <c r="H61" s="83">
        <v>22.504207399999999</v>
      </c>
      <c r="I61" s="83">
        <v>22.614630399999999</v>
      </c>
      <c r="J61" s="83">
        <v>23.0524816</v>
      </c>
      <c r="K61" s="83">
        <v>20.721116000000002</v>
      </c>
      <c r="L61" s="83">
        <v>19.405642</v>
      </c>
      <c r="M61" s="83">
        <v>20.096986000000001</v>
      </c>
      <c r="N61" s="83">
        <v>17.5217296</v>
      </c>
      <c r="O61" s="83">
        <v>16.330121399999999</v>
      </c>
      <c r="P61" s="83">
        <v>16.774559570000001</v>
      </c>
      <c r="Q61" s="83">
        <v>17.210262419999999</v>
      </c>
      <c r="R61" s="83">
        <v>12.316862260000001</v>
      </c>
      <c r="S61" s="83">
        <v>2.4979567741475996</v>
      </c>
      <c r="AL61" s="124"/>
      <c r="AM61" s="124"/>
      <c r="AN61" s="124"/>
      <c r="AO61" s="124"/>
      <c r="AP61" s="124"/>
      <c r="AQ61" s="124"/>
      <c r="AR61" s="124"/>
      <c r="AS61" s="124"/>
      <c r="AT61" s="124"/>
      <c r="AU61" s="124"/>
      <c r="AV61" s="124"/>
      <c r="AW61" s="124"/>
      <c r="AX61" s="124"/>
      <c r="AY61" s="124"/>
      <c r="AZ61" s="124"/>
      <c r="BA61" s="124"/>
      <c r="BB61" s="124"/>
    </row>
    <row r="62" spans="1:54" s="115" customFormat="1" ht="22.5" customHeight="1" x14ac:dyDescent="0.25">
      <c r="B62" s="121"/>
      <c r="C62" s="81" t="s">
        <v>15</v>
      </c>
      <c r="D62" s="83">
        <v>2.7463434000000002</v>
      </c>
      <c r="E62" s="83">
        <v>2.0166129000000002</v>
      </c>
      <c r="F62" s="83">
        <v>2.0528331</v>
      </c>
      <c r="G62" s="83">
        <v>3.4909881</v>
      </c>
      <c r="H62" s="83">
        <v>3.9053898</v>
      </c>
      <c r="I62" s="83">
        <v>4.7949152999999995</v>
      </c>
      <c r="J62" s="83">
        <v>5.2743003000000002</v>
      </c>
      <c r="K62" s="83">
        <v>6.5697051000000002</v>
      </c>
      <c r="L62" s="83">
        <v>7.7671022999999995</v>
      </c>
      <c r="M62" s="83">
        <v>8.1261083999999997</v>
      </c>
      <c r="N62" s="83">
        <v>8.3498214000000015</v>
      </c>
      <c r="O62" s="83">
        <v>8.6949786000000007</v>
      </c>
      <c r="P62" s="83">
        <v>9.2364215899999991</v>
      </c>
      <c r="Q62" s="83">
        <v>11.143943439999999</v>
      </c>
      <c r="R62" s="83">
        <v>11.1892908</v>
      </c>
      <c r="S62" s="83">
        <v>2.2692763921326349</v>
      </c>
      <c r="AL62" s="124"/>
      <c r="AM62" s="124"/>
      <c r="AN62" s="124"/>
      <c r="AO62" s="124"/>
      <c r="AP62" s="124"/>
      <c r="AQ62" s="124"/>
      <c r="AR62" s="124"/>
      <c r="AS62" s="124"/>
      <c r="AT62" s="124"/>
      <c r="AU62" s="124"/>
      <c r="AV62" s="124"/>
      <c r="AW62" s="124"/>
      <c r="AX62" s="124"/>
      <c r="AY62" s="124"/>
      <c r="AZ62" s="124"/>
      <c r="BA62" s="124"/>
      <c r="BB62" s="124"/>
    </row>
    <row r="63" spans="1:54" s="24" customFormat="1" ht="27" customHeight="1" x14ac:dyDescent="0.25">
      <c r="B63" s="81"/>
      <c r="C63" s="82" t="s">
        <v>16</v>
      </c>
      <c r="D63" s="83">
        <v>0</v>
      </c>
      <c r="E63" s="83">
        <v>0</v>
      </c>
      <c r="F63" s="83">
        <v>0</v>
      </c>
      <c r="G63" s="83">
        <v>0</v>
      </c>
      <c r="H63" s="83">
        <v>0</v>
      </c>
      <c r="I63" s="83">
        <v>0</v>
      </c>
      <c r="J63" s="83">
        <v>0</v>
      </c>
      <c r="K63" s="83">
        <v>0</v>
      </c>
      <c r="L63" s="83">
        <v>0</v>
      </c>
      <c r="M63" s="83">
        <v>16.961315800000001</v>
      </c>
      <c r="N63" s="83">
        <v>24.3744072</v>
      </c>
      <c r="O63" s="83">
        <v>31.030599600000002</v>
      </c>
      <c r="P63" s="83">
        <v>35.56642531</v>
      </c>
      <c r="Q63" s="83">
        <v>39.379376389999997</v>
      </c>
      <c r="R63" s="83">
        <v>46.492601569999998</v>
      </c>
      <c r="S63" s="83">
        <v>9.4290661523990149</v>
      </c>
      <c r="AL63" s="25"/>
      <c r="AM63" s="25"/>
      <c r="AN63" s="25"/>
      <c r="AO63" s="25"/>
      <c r="AP63" s="25"/>
      <c r="AQ63" s="25"/>
      <c r="AR63" s="25"/>
      <c r="AS63" s="25"/>
      <c r="AT63" s="25"/>
      <c r="AU63" s="25"/>
      <c r="AV63" s="25"/>
      <c r="AW63" s="25"/>
      <c r="AX63" s="25"/>
      <c r="AY63" s="25"/>
      <c r="AZ63" s="25"/>
      <c r="BA63" s="25"/>
      <c r="BB63" s="25"/>
    </row>
    <row r="64" spans="1:54" s="18" customFormat="1" ht="36" customHeight="1" x14ac:dyDescent="0.2">
      <c r="A64" s="17"/>
      <c r="B64" s="191" t="s">
        <v>336</v>
      </c>
      <c r="C64" s="191"/>
      <c r="D64" s="80">
        <v>5803.2740649799998</v>
      </c>
      <c r="E64" s="80">
        <v>5697.7714978399999</v>
      </c>
      <c r="F64" s="80">
        <v>5783.8103293499998</v>
      </c>
      <c r="G64" s="80">
        <v>5602.7332803899999</v>
      </c>
      <c r="H64" s="80">
        <v>5210.6026268599999</v>
      </c>
      <c r="I64" s="80">
        <v>5445.5557147399995</v>
      </c>
      <c r="J64" s="80">
        <v>5237.6700069899998</v>
      </c>
      <c r="K64" s="80">
        <v>5048.6005789199999</v>
      </c>
      <c r="L64" s="80">
        <v>5152.2545678899996</v>
      </c>
      <c r="M64" s="80">
        <v>5193.3816544599995</v>
      </c>
      <c r="N64" s="80">
        <v>5046.88337796</v>
      </c>
      <c r="O64" s="80">
        <v>4954.1714898600003</v>
      </c>
      <c r="P64" s="80">
        <v>4890.6564291300001</v>
      </c>
      <c r="Q64" s="80">
        <v>5041.5296523699999</v>
      </c>
      <c r="R64" s="80">
        <v>4920.3154263699998</v>
      </c>
      <c r="S64" s="80" t="s">
        <v>17</v>
      </c>
      <c r="T64" s="17"/>
      <c r="X64" s="20"/>
      <c r="AA64" s="19"/>
      <c r="AB64" s="19"/>
      <c r="AC64" s="19"/>
      <c r="AD64" s="19"/>
      <c r="AE64" s="19"/>
      <c r="AI64" s="14"/>
      <c r="AL64" s="21"/>
      <c r="AM64" s="21"/>
      <c r="AN64" s="21"/>
      <c r="AO64" s="21"/>
      <c r="AP64" s="21"/>
      <c r="AQ64" s="21"/>
      <c r="AR64" s="21"/>
      <c r="AS64" s="21"/>
      <c r="AT64" s="21"/>
      <c r="AU64" s="21"/>
      <c r="AV64" s="21"/>
      <c r="AW64" s="21"/>
      <c r="AX64" s="21"/>
      <c r="AY64" s="21"/>
      <c r="AZ64" s="21"/>
      <c r="BA64" s="21"/>
      <c r="BB64" s="21"/>
    </row>
    <row r="65" spans="1:54" s="18" customFormat="1" ht="36" customHeight="1" x14ac:dyDescent="0.25">
      <c r="A65" s="17"/>
      <c r="B65" s="191" t="s">
        <v>337</v>
      </c>
      <c r="C65" s="191"/>
      <c r="D65" s="80">
        <v>369.42</v>
      </c>
      <c r="E65" s="80">
        <v>353.29</v>
      </c>
      <c r="F65" s="80">
        <v>352.35</v>
      </c>
      <c r="G65" s="80">
        <v>342.32</v>
      </c>
      <c r="H65" s="80">
        <v>327.45000000000005</v>
      </c>
      <c r="I65" s="80">
        <v>333.15</v>
      </c>
      <c r="J65" s="80">
        <v>315.53999999999996</v>
      </c>
      <c r="K65" s="80">
        <v>297.45999999999998</v>
      </c>
      <c r="L65" s="80">
        <v>298.07</v>
      </c>
      <c r="M65" s="80">
        <v>293.26000000000005</v>
      </c>
      <c r="N65" s="80">
        <v>277.01</v>
      </c>
      <c r="O65" s="80">
        <v>267.72000000000003</v>
      </c>
      <c r="P65" s="80">
        <v>258.56</v>
      </c>
      <c r="Q65" s="80">
        <v>258.96000000000004</v>
      </c>
      <c r="R65" s="80">
        <v>246.96</v>
      </c>
      <c r="S65" s="80" t="s">
        <v>17</v>
      </c>
      <c r="T65" s="17"/>
      <c r="AA65" s="19"/>
      <c r="AB65" s="19"/>
      <c r="AC65" s="19"/>
      <c r="AD65" s="19"/>
      <c r="AE65" s="19"/>
      <c r="AI65" s="14"/>
      <c r="AL65" s="21"/>
      <c r="AM65" s="21"/>
      <c r="AN65" s="21"/>
      <c r="AO65" s="21"/>
      <c r="AP65" s="21"/>
      <c r="AQ65" s="21"/>
      <c r="AR65" s="21"/>
      <c r="AS65" s="21"/>
      <c r="AT65" s="21"/>
      <c r="AU65" s="21"/>
      <c r="AV65" s="21"/>
      <c r="AW65" s="21"/>
      <c r="AX65" s="21"/>
      <c r="AY65" s="21"/>
      <c r="AZ65" s="21"/>
      <c r="BA65" s="21"/>
      <c r="BB65" s="21"/>
    </row>
    <row r="66" spans="1:54" s="18" customFormat="1" ht="36" customHeight="1" x14ac:dyDescent="0.25">
      <c r="A66" s="17"/>
      <c r="B66" s="191" t="s">
        <v>326</v>
      </c>
      <c r="C66" s="191"/>
      <c r="D66" s="80">
        <v>89.06</v>
      </c>
      <c r="E66" s="80">
        <v>86.47</v>
      </c>
      <c r="F66" s="80">
        <v>86.15</v>
      </c>
      <c r="G66" s="80">
        <v>84.46</v>
      </c>
      <c r="H66" s="80">
        <v>82.39</v>
      </c>
      <c r="I66" s="80">
        <v>83.59</v>
      </c>
      <c r="J66" s="80">
        <v>80.36</v>
      </c>
      <c r="K66" s="80">
        <v>76.459999999999994</v>
      </c>
      <c r="L66" s="80">
        <v>78.14</v>
      </c>
      <c r="M66" s="80">
        <v>76.95</v>
      </c>
      <c r="N66" s="80">
        <v>74.87</v>
      </c>
      <c r="O66" s="80">
        <v>73.88</v>
      </c>
      <c r="P66" s="80">
        <v>71.929999999999993</v>
      </c>
      <c r="Q66" s="80">
        <v>72.27</v>
      </c>
      <c r="R66" s="80">
        <v>69.98</v>
      </c>
      <c r="S66" s="80" t="s">
        <v>17</v>
      </c>
      <c r="T66" s="17"/>
      <c r="AA66" s="19"/>
      <c r="AB66" s="19"/>
      <c r="AC66" s="19"/>
      <c r="AD66" s="19"/>
      <c r="AE66" s="19"/>
      <c r="AI66" s="14"/>
      <c r="AL66" s="21"/>
      <c r="AM66" s="21"/>
      <c r="AN66" s="21"/>
      <c r="AO66" s="21"/>
      <c r="AP66" s="21"/>
      <c r="AQ66" s="21"/>
      <c r="AR66" s="21"/>
      <c r="AS66" s="21"/>
      <c r="AT66" s="21"/>
      <c r="AU66" s="21"/>
      <c r="AV66" s="21"/>
      <c r="AW66" s="21"/>
      <c r="AX66" s="21"/>
      <c r="AY66" s="21"/>
      <c r="AZ66" s="21"/>
      <c r="BA66" s="21"/>
      <c r="BB66" s="21"/>
    </row>
    <row r="67" spans="1:54" s="18" customFormat="1" ht="36" customHeight="1" x14ac:dyDescent="0.25">
      <c r="A67" s="27"/>
      <c r="B67" s="190" t="s">
        <v>327</v>
      </c>
      <c r="C67" s="190"/>
      <c r="D67" s="84">
        <v>147.65</v>
      </c>
      <c r="E67" s="84">
        <v>142.44999999999999</v>
      </c>
      <c r="F67" s="84">
        <v>142.43</v>
      </c>
      <c r="G67" s="84">
        <v>139.15</v>
      </c>
      <c r="H67" s="84">
        <v>136.07</v>
      </c>
      <c r="I67" s="84">
        <v>135.66</v>
      </c>
      <c r="J67" s="84">
        <v>132.01</v>
      </c>
      <c r="K67" s="84">
        <v>126.81</v>
      </c>
      <c r="L67" s="84">
        <v>126.71</v>
      </c>
      <c r="M67" s="84">
        <v>125.16</v>
      </c>
      <c r="N67" s="84">
        <v>120.37</v>
      </c>
      <c r="O67" s="84">
        <v>117.21</v>
      </c>
      <c r="P67" s="84">
        <v>114.24</v>
      </c>
      <c r="Q67" s="84">
        <v>114.81</v>
      </c>
      <c r="R67" s="84">
        <v>111.10000000000001</v>
      </c>
      <c r="S67" s="84" t="s">
        <v>17</v>
      </c>
      <c r="T67" s="27"/>
      <c r="AA67" s="19"/>
      <c r="AB67" s="19"/>
      <c r="AC67" s="19"/>
      <c r="AD67" s="19"/>
      <c r="AE67" s="19"/>
      <c r="AI67" s="14"/>
      <c r="AL67" s="21"/>
      <c r="AM67" s="21"/>
      <c r="AN67" s="21"/>
      <c r="AO67" s="21"/>
      <c r="AP67" s="21"/>
      <c r="AQ67" s="21"/>
      <c r="AR67" s="21"/>
      <c r="AS67" s="21"/>
      <c r="AT67" s="21"/>
      <c r="AU67" s="21"/>
      <c r="AV67" s="21"/>
      <c r="AW67" s="21"/>
      <c r="AX67" s="21"/>
      <c r="AY67" s="21"/>
      <c r="AZ67" s="21"/>
      <c r="BA67" s="21"/>
      <c r="BB67" s="21"/>
    </row>
    <row r="68" spans="1:54" s="22" customFormat="1" ht="18" x14ac:dyDescent="0.25">
      <c r="AL68" s="28"/>
      <c r="AM68" s="28"/>
      <c r="AN68" s="28"/>
      <c r="AO68" s="28"/>
      <c r="AP68" s="28"/>
      <c r="AQ68" s="28"/>
      <c r="AR68" s="28"/>
      <c r="AS68" s="28"/>
      <c r="AT68" s="28"/>
      <c r="AU68" s="28"/>
      <c r="AV68" s="28"/>
      <c r="AW68" s="28"/>
      <c r="AX68" s="28"/>
      <c r="AY68" s="28"/>
      <c r="AZ68" s="28"/>
      <c r="BA68" s="28"/>
      <c r="BB68" s="28"/>
    </row>
    <row r="69" spans="1:54" s="64" customFormat="1" ht="18.75" customHeight="1" x14ac:dyDescent="0.2">
      <c r="A69" s="185" t="s">
        <v>103</v>
      </c>
      <c r="B69" s="185"/>
      <c r="C69" s="185"/>
      <c r="D69" s="184"/>
      <c r="E69" s="184"/>
      <c r="F69" s="184"/>
      <c r="G69" s="184"/>
      <c r="H69" s="184"/>
      <c r="I69" s="184"/>
      <c r="J69" s="184"/>
      <c r="K69" s="184"/>
      <c r="L69" s="184"/>
      <c r="M69" s="184"/>
      <c r="N69" s="184"/>
      <c r="O69" s="184"/>
      <c r="S69" s="14"/>
      <c r="Y69" s="65"/>
      <c r="Z69" s="66"/>
    </row>
    <row r="70" spans="1:54" x14ac:dyDescent="0.25">
      <c r="I70" s="29"/>
      <c r="J70" s="29"/>
      <c r="K70" s="29"/>
      <c r="L70" s="29"/>
      <c r="M70" s="29"/>
      <c r="N70" s="29"/>
      <c r="O70" s="29"/>
      <c r="P70" s="29"/>
      <c r="Q70" s="29"/>
      <c r="R70" s="29"/>
      <c r="S70" s="29"/>
    </row>
    <row r="71" spans="1:54" x14ac:dyDescent="0.25">
      <c r="I71" s="29"/>
      <c r="J71" s="29"/>
      <c r="K71" s="29"/>
      <c r="L71" s="29"/>
      <c r="M71" s="29"/>
      <c r="N71" s="29"/>
      <c r="O71" s="29"/>
      <c r="P71" s="29"/>
      <c r="Q71" s="29"/>
      <c r="R71" s="29"/>
      <c r="S71" s="29"/>
    </row>
    <row r="72" spans="1:54" x14ac:dyDescent="0.25">
      <c r="I72" s="29"/>
      <c r="J72" s="29"/>
      <c r="K72" s="29"/>
      <c r="L72" s="29"/>
      <c r="M72" s="29"/>
      <c r="N72" s="29"/>
      <c r="O72" s="29"/>
      <c r="P72" s="29"/>
      <c r="Q72" s="29"/>
      <c r="R72" s="29"/>
      <c r="S72" s="29"/>
    </row>
  </sheetData>
  <mergeCells count="15">
    <mergeCell ref="V3:W3"/>
    <mergeCell ref="B34:C34"/>
    <mergeCell ref="B3:C3"/>
    <mergeCell ref="B4:C4"/>
    <mergeCell ref="B13:C13"/>
    <mergeCell ref="B20:C20"/>
    <mergeCell ref="B30:C30"/>
    <mergeCell ref="B66:C66"/>
    <mergeCell ref="B67:C67"/>
    <mergeCell ref="B38:C38"/>
    <mergeCell ref="B42:C42"/>
    <mergeCell ref="B48:C48"/>
    <mergeCell ref="B56:C56"/>
    <mergeCell ref="B64:C64"/>
    <mergeCell ref="B65:C65"/>
  </mergeCells>
  <hyperlinks>
    <hyperlink ref="V3" location="Índice!A1" display="Volver al índice"/>
  </hyperlinks>
  <pageMargins left="0.18" right="0.25" top="0.75" bottom="0.75" header="0.3" footer="0.3"/>
  <pageSetup paperSize="9" scale="32" orientation="portrait" r:id="rId1"/>
  <drawing r:id="rId2"/>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9">
    <tabColor rgb="FFFFC081"/>
    <pageSetUpPr fitToPage="1"/>
  </sheetPr>
  <dimension ref="A1:BB72"/>
  <sheetViews>
    <sheetView showGridLines="0" zoomScale="60" zoomScaleNormal="60" workbookViewId="0"/>
  </sheetViews>
  <sheetFormatPr baseColWidth="10" defaultColWidth="11.42578125" defaultRowHeight="11.25" x14ac:dyDescent="0.25"/>
  <cols>
    <col min="1" max="1" width="2.28515625" style="14" customWidth="1"/>
    <col min="2" max="2" width="5.7109375" style="14" customWidth="1"/>
    <col min="3" max="3" width="72.42578125" style="14" customWidth="1"/>
    <col min="4" max="8" width="15" style="14" customWidth="1"/>
    <col min="9" max="18" width="15" style="30" customWidth="1"/>
    <col min="19" max="19" width="16.85546875" style="30" customWidth="1"/>
    <col min="20" max="20" width="2.28515625" style="14" customWidth="1"/>
    <col min="21" max="27" width="11.42578125" style="14"/>
    <col min="28" max="28" width="16.140625" style="14" bestFit="1" customWidth="1"/>
    <col min="29" max="37" width="11.42578125" style="14"/>
    <col min="38" max="54" width="11.42578125" style="16"/>
    <col min="55" max="16384" width="11.42578125" style="14"/>
  </cols>
  <sheetData>
    <row r="1" spans="1:54" s="6" customFormat="1" ht="39.75" customHeight="1" x14ac:dyDescent="0.25">
      <c r="D1" s="7"/>
      <c r="E1" s="7"/>
      <c r="F1" s="7"/>
      <c r="G1" s="7"/>
      <c r="H1" s="7"/>
      <c r="I1" s="7"/>
      <c r="J1" s="7"/>
      <c r="K1" s="7"/>
      <c r="L1" s="7"/>
      <c r="AB1" s="8" t="e">
        <f ca="1">YEAR(TODAY())-1 &amp; ": " &amp; FIXED(HLOOKUP(YEAR(TODAY())-1,D3:AE4,2,FALSE)) &amp;
" Mtep"</f>
        <v>#N/A</v>
      </c>
      <c r="AL1" s="9"/>
      <c r="AM1" s="9"/>
      <c r="AN1" s="9"/>
      <c r="AO1" s="9"/>
      <c r="AP1" s="9"/>
      <c r="AQ1" s="9"/>
      <c r="AR1" s="9"/>
      <c r="AS1" s="9"/>
      <c r="AT1" s="9"/>
      <c r="AU1" s="9"/>
      <c r="AV1" s="9"/>
      <c r="AW1" s="9"/>
      <c r="AX1" s="9"/>
      <c r="AY1" s="9"/>
      <c r="AZ1" s="9"/>
      <c r="BA1" s="9"/>
      <c r="BB1" s="9"/>
    </row>
    <row r="2" spans="1:54" s="6" customFormat="1" ht="39.75" customHeight="1" x14ac:dyDescent="0.25">
      <c r="D2" s="7"/>
      <c r="E2" s="7"/>
      <c r="F2" s="7"/>
      <c r="G2" s="7"/>
      <c r="H2" s="7"/>
      <c r="I2" s="7"/>
      <c r="J2" s="7"/>
      <c r="K2" s="7"/>
      <c r="L2" s="7"/>
      <c r="S2" s="70"/>
      <c r="W2" s="11"/>
      <c r="Y2" s="12"/>
      <c r="AL2" s="9"/>
      <c r="AM2" s="9"/>
      <c r="AN2" s="9"/>
      <c r="AO2" s="9"/>
      <c r="AP2" s="9"/>
      <c r="AQ2" s="9"/>
      <c r="AR2" s="9"/>
      <c r="AS2" s="9"/>
      <c r="AT2" s="9"/>
      <c r="AU2" s="9"/>
      <c r="AV2" s="9"/>
      <c r="AW2" s="9"/>
      <c r="AX2" s="9"/>
      <c r="AY2" s="9"/>
      <c r="AZ2" s="9"/>
      <c r="BA2" s="9"/>
      <c r="BB2" s="9"/>
    </row>
    <row r="3" spans="1:54" ht="65.25" customHeight="1" x14ac:dyDescent="0.25">
      <c r="A3" s="71"/>
      <c r="B3" s="193" t="s">
        <v>278</v>
      </c>
      <c r="C3" s="193"/>
      <c r="D3" s="13">
        <v>2005</v>
      </c>
      <c r="E3" s="13">
        <v>2006</v>
      </c>
      <c r="F3" s="13">
        <v>2007</v>
      </c>
      <c r="G3" s="13">
        <v>2008</v>
      </c>
      <c r="H3" s="13">
        <v>2009</v>
      </c>
      <c r="I3" s="13">
        <v>2010</v>
      </c>
      <c r="J3" s="13">
        <v>2011</v>
      </c>
      <c r="K3" s="13">
        <v>2012</v>
      </c>
      <c r="L3" s="13">
        <v>2013</v>
      </c>
      <c r="M3" s="13">
        <v>2014</v>
      </c>
      <c r="N3" s="13">
        <v>2015</v>
      </c>
      <c r="O3" s="13">
        <v>2016</v>
      </c>
      <c r="P3" s="13">
        <v>2017</v>
      </c>
      <c r="Q3" s="13">
        <v>2018</v>
      </c>
      <c r="R3" s="13">
        <v>2019</v>
      </c>
      <c r="S3" s="73" t="s">
        <v>342</v>
      </c>
      <c r="T3" s="71"/>
      <c r="V3" s="192" t="s">
        <v>168</v>
      </c>
      <c r="W3" s="192"/>
      <c r="AF3" s="15"/>
    </row>
    <row r="4" spans="1:54" s="18" customFormat="1" ht="36" customHeight="1" x14ac:dyDescent="0.2">
      <c r="A4" s="61"/>
      <c r="B4" s="189" t="s">
        <v>256</v>
      </c>
      <c r="C4" s="189"/>
      <c r="D4" s="75">
        <v>180.63771584</v>
      </c>
      <c r="E4" s="75">
        <v>183.61514592</v>
      </c>
      <c r="F4" s="75">
        <v>182.83416198</v>
      </c>
      <c r="G4" s="75">
        <v>183.87543638</v>
      </c>
      <c r="H4" s="75">
        <v>179.93237747000001</v>
      </c>
      <c r="I4" s="75">
        <v>178.57107642</v>
      </c>
      <c r="J4" s="75">
        <v>186.98088084999998</v>
      </c>
      <c r="K4" s="75">
        <v>191.77916463000003</v>
      </c>
      <c r="L4" s="75">
        <v>192.07642851</v>
      </c>
      <c r="M4" s="75">
        <v>188.42872593999999</v>
      </c>
      <c r="N4" s="75">
        <v>184.93415228999999</v>
      </c>
      <c r="O4" s="75">
        <v>184.88738480000001</v>
      </c>
      <c r="P4" s="75">
        <v>180.08178164</v>
      </c>
      <c r="Q4" s="75">
        <v>179.85041036000001</v>
      </c>
      <c r="R4" s="75">
        <v>177.52558962000001</v>
      </c>
      <c r="S4" s="75">
        <v>100</v>
      </c>
      <c r="T4" s="61"/>
      <c r="AA4" s="19"/>
      <c r="AB4" s="19"/>
      <c r="AC4" s="19"/>
      <c r="AD4" s="19"/>
      <c r="AE4" s="20"/>
      <c r="AI4" s="14"/>
      <c r="AL4" s="21"/>
      <c r="AM4" s="21">
        <v>2006</v>
      </c>
      <c r="AN4" s="21">
        <v>2007</v>
      </c>
      <c r="AO4" s="21">
        <v>2008</v>
      </c>
      <c r="AP4" s="21">
        <v>2009</v>
      </c>
      <c r="AQ4" s="21">
        <v>2010</v>
      </c>
      <c r="AR4" s="21">
        <v>2011</v>
      </c>
      <c r="AS4" s="21">
        <v>2012</v>
      </c>
      <c r="AT4" s="21">
        <v>2013</v>
      </c>
      <c r="AU4" s="21">
        <v>2014</v>
      </c>
      <c r="AV4" s="21">
        <v>2015</v>
      </c>
      <c r="AW4" s="21">
        <v>2016</v>
      </c>
      <c r="AX4" s="21">
        <v>2017</v>
      </c>
      <c r="AY4" s="21">
        <v>2018</v>
      </c>
      <c r="AZ4" s="21">
        <v>2019</v>
      </c>
      <c r="BA4" s="21"/>
      <c r="BB4" s="21"/>
    </row>
    <row r="5" spans="1:54" s="115" customFormat="1" ht="22.5" customHeight="1" x14ac:dyDescent="0.25">
      <c r="B5" s="121"/>
      <c r="C5" s="81" t="s">
        <v>4</v>
      </c>
      <c r="D5" s="83">
        <v>102.08507899999999</v>
      </c>
      <c r="E5" s="83">
        <v>99.129217600000004</v>
      </c>
      <c r="F5" s="83">
        <v>99.568334000000007</v>
      </c>
      <c r="G5" s="83">
        <v>103.0794222</v>
      </c>
      <c r="H5" s="83">
        <v>98.474196500000005</v>
      </c>
      <c r="I5" s="83">
        <v>94.478621199999992</v>
      </c>
      <c r="J5" s="83">
        <v>97.824701499999989</v>
      </c>
      <c r="K5" s="83">
        <v>102.62413710000001</v>
      </c>
      <c r="L5" s="83">
        <v>98.8960048</v>
      </c>
      <c r="M5" s="83">
        <v>96.843929399999993</v>
      </c>
      <c r="N5" s="83">
        <v>90.410445199999998</v>
      </c>
      <c r="O5" s="83">
        <v>87.973557499999998</v>
      </c>
      <c r="P5" s="83">
        <v>85.853746000000001</v>
      </c>
      <c r="Q5" s="83">
        <v>85.576531380000006</v>
      </c>
      <c r="R5" s="83">
        <v>81.710794729999989</v>
      </c>
      <c r="S5" s="83">
        <v>46.027614894790617</v>
      </c>
      <c r="AA5" s="123"/>
      <c r="AB5" s="123"/>
      <c r="AL5" s="124" t="s">
        <v>325</v>
      </c>
      <c r="AM5" s="125">
        <f>+E4/D4-1</f>
        <v>1.6482881585135001E-2</v>
      </c>
      <c r="AN5" s="125">
        <f t="shared" ref="AN5:AZ5" si="0">+F4/E4-1</f>
        <v>-4.2533742850400236E-3</v>
      </c>
      <c r="AO5" s="125">
        <f t="shared" si="0"/>
        <v>5.695185126912472E-3</v>
      </c>
      <c r="AP5" s="125">
        <f t="shared" si="0"/>
        <v>-2.1444185192040499E-2</v>
      </c>
      <c r="AQ5" s="125">
        <f t="shared" si="0"/>
        <v>-7.5656258709023705E-3</v>
      </c>
      <c r="AR5" s="125">
        <f t="shared" si="0"/>
        <v>4.7094997681595974E-2</v>
      </c>
      <c r="AS5" s="125">
        <f t="shared" si="0"/>
        <v>2.5661895260025824E-2</v>
      </c>
      <c r="AT5" s="125">
        <f t="shared" si="0"/>
        <v>1.5500321975721043E-3</v>
      </c>
      <c r="AU5" s="125">
        <f t="shared" si="0"/>
        <v>-1.8990891273314658E-2</v>
      </c>
      <c r="AV5" s="125">
        <f t="shared" si="0"/>
        <v>-1.8545864663505496E-2</v>
      </c>
      <c r="AW5" s="125">
        <f t="shared" si="0"/>
        <v>-2.5288725430572256E-4</v>
      </c>
      <c r="AX5" s="125">
        <f t="shared" si="0"/>
        <v>-2.5992055462293551E-2</v>
      </c>
      <c r="AY5" s="125">
        <f t="shared" si="0"/>
        <v>-1.2848122552592267E-3</v>
      </c>
      <c r="AZ5" s="125">
        <f t="shared" si="0"/>
        <v>-1.2926413319527597E-2</v>
      </c>
      <c r="BA5" s="124"/>
      <c r="BB5" s="124"/>
    </row>
    <row r="6" spans="1:54" s="115" customFormat="1" ht="22.5" customHeight="1" x14ac:dyDescent="0.25">
      <c r="B6" s="121"/>
      <c r="C6" s="81" t="s">
        <v>0</v>
      </c>
      <c r="D6" s="83">
        <v>46.094506619999997</v>
      </c>
      <c r="E6" s="83">
        <v>51.521316890000001</v>
      </c>
      <c r="F6" s="83">
        <v>51.23076296</v>
      </c>
      <c r="G6" s="83">
        <v>51.796577669999998</v>
      </c>
      <c r="H6" s="83">
        <v>53.9212913</v>
      </c>
      <c r="I6" s="83">
        <v>54.222403200000002</v>
      </c>
      <c r="J6" s="83">
        <v>57.09872756</v>
      </c>
      <c r="K6" s="83">
        <v>59.292293999999998</v>
      </c>
      <c r="L6" s="83">
        <v>62.153781430000002</v>
      </c>
      <c r="M6" s="83">
        <v>60.505912119999998</v>
      </c>
      <c r="N6" s="83">
        <v>64.643789499999997</v>
      </c>
      <c r="O6" s="83">
        <v>66.16267981</v>
      </c>
      <c r="P6" s="83">
        <v>62.580321600000005</v>
      </c>
      <c r="Q6" s="83">
        <v>62.692952949999999</v>
      </c>
      <c r="R6" s="83">
        <v>65.508516810000003</v>
      </c>
      <c r="S6" s="83">
        <v>36.900886768056012</v>
      </c>
      <c r="AF6" s="24"/>
      <c r="AL6" s="124" t="s">
        <v>324</v>
      </c>
      <c r="AM6" s="125">
        <f>+E64/D64-1</f>
        <v>3.3937828631162015E-2</v>
      </c>
      <c r="AN6" s="125">
        <f t="shared" ref="AN6:AZ6" si="1">+F64/E64-1</f>
        <v>1.7211115701601942E-2</v>
      </c>
      <c r="AO6" s="125">
        <f t="shared" si="1"/>
        <v>2.8523884608009364E-3</v>
      </c>
      <c r="AP6" s="125">
        <f t="shared" si="1"/>
        <v>-2.1129930350611281E-2</v>
      </c>
      <c r="AQ6" s="125">
        <f t="shared" si="1"/>
        <v>3.6957932438673957E-2</v>
      </c>
      <c r="AR6" s="125">
        <f t="shared" si="1"/>
        <v>3.5675841166871392E-2</v>
      </c>
      <c r="AS6" s="125">
        <f t="shared" si="1"/>
        <v>4.3422233434757818E-3</v>
      </c>
      <c r="AT6" s="125">
        <f t="shared" si="1"/>
        <v>-2.110905291279408E-2</v>
      </c>
      <c r="AU6" s="125">
        <f t="shared" si="1"/>
        <v>-3.3383787453473368E-2</v>
      </c>
      <c r="AV6" s="125">
        <f t="shared" si="1"/>
        <v>1.7241488209508882E-2</v>
      </c>
      <c r="AW6" s="125">
        <f t="shared" si="1"/>
        <v>7.2479718706843776E-3</v>
      </c>
      <c r="AX6" s="125">
        <f t="shared" si="1"/>
        <v>-1.264446561105137E-3</v>
      </c>
      <c r="AY6" s="125">
        <f t="shared" si="1"/>
        <v>-2.1897447781889623E-2</v>
      </c>
      <c r="AZ6" s="125">
        <f t="shared" si="1"/>
        <v>-1.1336924323385955E-2</v>
      </c>
      <c r="BA6" s="124"/>
      <c r="BB6" s="124"/>
    </row>
    <row r="7" spans="1:54" s="24" customFormat="1" ht="22.5" customHeight="1" x14ac:dyDescent="0.25">
      <c r="B7" s="81"/>
      <c r="C7" s="81" t="s">
        <v>5</v>
      </c>
      <c r="D7" s="83">
        <v>12.156255810000001</v>
      </c>
      <c r="E7" s="83">
        <v>13.057287860000001</v>
      </c>
      <c r="F7" s="83">
        <v>11.88115955</v>
      </c>
      <c r="G7" s="83">
        <v>10.4842418</v>
      </c>
      <c r="H7" s="83">
        <v>10.588791609999999</v>
      </c>
      <c r="I7" s="83">
        <v>13.25739499</v>
      </c>
      <c r="J7" s="83">
        <v>14.547335520000001</v>
      </c>
      <c r="K7" s="83">
        <v>12.716598690000001</v>
      </c>
      <c r="L7" s="83">
        <v>12.911862569999998</v>
      </c>
      <c r="M7" s="83">
        <v>12.651756820000001</v>
      </c>
      <c r="N7" s="83">
        <v>11.44133641</v>
      </c>
      <c r="O7" s="83">
        <v>12.382325909999999</v>
      </c>
      <c r="P7" s="83">
        <v>12.68928975</v>
      </c>
      <c r="Q7" s="83">
        <v>11.310430009999999</v>
      </c>
      <c r="R7" s="83">
        <v>10.120917670000001</v>
      </c>
      <c r="S7" s="83">
        <v>5.7011035376162917</v>
      </c>
      <c r="AF7" s="115"/>
      <c r="AI7" s="115"/>
      <c r="AL7" s="25"/>
      <c r="AM7" s="25"/>
      <c r="AN7" s="25"/>
      <c r="AO7" s="25"/>
      <c r="AP7" s="25"/>
      <c r="AQ7" s="25"/>
      <c r="AR7" s="25"/>
      <c r="AS7" s="25"/>
      <c r="AT7" s="25"/>
      <c r="AU7" s="25"/>
      <c r="AV7" s="25"/>
      <c r="AW7" s="25"/>
      <c r="AX7" s="25"/>
      <c r="AY7" s="25"/>
      <c r="AZ7" s="25"/>
      <c r="BA7" s="25"/>
      <c r="BB7" s="25"/>
    </row>
    <row r="8" spans="1:54" s="24" customFormat="1" ht="22.5" customHeight="1" x14ac:dyDescent="0.25">
      <c r="B8" s="81"/>
      <c r="C8" s="81" t="s">
        <v>1</v>
      </c>
      <c r="D8" s="83">
        <v>2.8158478300000001</v>
      </c>
      <c r="E8" s="83">
        <v>2.8317448000000001</v>
      </c>
      <c r="F8" s="83">
        <v>2.7157751299999999</v>
      </c>
      <c r="G8" s="83">
        <v>2.5549812200000002</v>
      </c>
      <c r="H8" s="83">
        <v>2.7366236100000001</v>
      </c>
      <c r="I8" s="83">
        <v>1.53210267</v>
      </c>
      <c r="J8" s="83">
        <v>2.62925393</v>
      </c>
      <c r="K8" s="83">
        <v>2.2855146199999998</v>
      </c>
      <c r="L8" s="83">
        <v>3.0751507999999999</v>
      </c>
      <c r="M8" s="83">
        <v>2.5218842599999998</v>
      </c>
      <c r="N8" s="83">
        <v>3.0170356599999999</v>
      </c>
      <c r="O8" s="83">
        <v>2.7538236</v>
      </c>
      <c r="P8" s="83">
        <v>2.8361750999999997</v>
      </c>
      <c r="Q8" s="83">
        <v>3.9079391000000001</v>
      </c>
      <c r="R8" s="83">
        <v>3.2212244399999999</v>
      </c>
      <c r="S8" s="83">
        <v>1.8145127397662209</v>
      </c>
      <c r="AF8" s="115"/>
      <c r="AL8" s="25"/>
      <c r="AM8" s="25"/>
      <c r="AN8" s="25"/>
      <c r="AO8" s="25"/>
      <c r="AP8" s="25"/>
      <c r="AQ8" s="25"/>
      <c r="AR8" s="25"/>
      <c r="AS8" s="25"/>
      <c r="AT8" s="25"/>
      <c r="AU8" s="25"/>
      <c r="AV8" s="25"/>
      <c r="AW8" s="25"/>
      <c r="AX8" s="25"/>
      <c r="AY8" s="25"/>
      <c r="AZ8" s="25"/>
      <c r="BA8" s="25"/>
      <c r="BB8" s="25"/>
    </row>
    <row r="9" spans="1:54" s="24" customFormat="1" ht="22.5" customHeight="1" x14ac:dyDescent="0.25">
      <c r="B9" s="81"/>
      <c r="C9" s="81" t="s">
        <v>6</v>
      </c>
      <c r="D9" s="83">
        <v>2.3829740000000004</v>
      </c>
      <c r="E9" s="83">
        <v>2.6183560000000003</v>
      </c>
      <c r="F9" s="83">
        <v>2.3512399999999998</v>
      </c>
      <c r="G9" s="83">
        <v>3.3706840000000002</v>
      </c>
      <c r="H9" s="83">
        <v>2.2977479999999999</v>
      </c>
      <c r="I9" s="83">
        <v>3.1932659999999999</v>
      </c>
      <c r="J9" s="83">
        <v>3.117156</v>
      </c>
      <c r="K9" s="83">
        <v>2.7419380000000002</v>
      </c>
      <c r="L9" s="83">
        <v>2.408172</v>
      </c>
      <c r="M9" s="83">
        <v>3.3447979999999999</v>
      </c>
      <c r="N9" s="83">
        <v>2.6500900000000001</v>
      </c>
      <c r="O9" s="83">
        <v>2.639942</v>
      </c>
      <c r="P9" s="83">
        <v>2.7503918000000001</v>
      </c>
      <c r="Q9" s="83">
        <v>2.8054813899999997</v>
      </c>
      <c r="R9" s="83">
        <v>2.0545630699999999</v>
      </c>
      <c r="S9" s="83">
        <v>1.15733347197881</v>
      </c>
      <c r="AF9" s="115"/>
      <c r="AL9" s="25"/>
      <c r="AM9" s="25"/>
      <c r="AN9" s="25"/>
      <c r="AO9" s="25"/>
      <c r="AP9" s="25"/>
      <c r="AQ9" s="25"/>
      <c r="AR9" s="25"/>
      <c r="AS9" s="25"/>
      <c r="AT9" s="25"/>
      <c r="AU9" s="25"/>
      <c r="AV9" s="25"/>
      <c r="AW9" s="25"/>
      <c r="AX9" s="25"/>
      <c r="AY9" s="25"/>
      <c r="AZ9" s="25"/>
      <c r="BA9" s="25"/>
      <c r="BB9" s="25"/>
    </row>
    <row r="10" spans="1:54" s="24" customFormat="1" ht="22.5" customHeight="1" x14ac:dyDescent="0.25">
      <c r="B10" s="81"/>
      <c r="C10" s="81" t="s">
        <v>7</v>
      </c>
      <c r="D10" s="83">
        <v>8.8849333799999997</v>
      </c>
      <c r="E10" s="83">
        <v>8.6766322999999996</v>
      </c>
      <c r="F10" s="83">
        <v>8.6904856000000006</v>
      </c>
      <c r="G10" s="83">
        <v>8.5375738299999995</v>
      </c>
      <c r="H10" s="83">
        <v>7.9794052600000001</v>
      </c>
      <c r="I10" s="83">
        <v>8.11781884</v>
      </c>
      <c r="J10" s="83">
        <v>7.9779005100000004</v>
      </c>
      <c r="K10" s="83">
        <v>8.36369103</v>
      </c>
      <c r="L10" s="83">
        <v>8.9552030499999997</v>
      </c>
      <c r="M10" s="83">
        <v>8.7396887000000003</v>
      </c>
      <c r="N10" s="83">
        <v>8.6264260300000011</v>
      </c>
      <c r="O10" s="83">
        <v>8.6677231900000002</v>
      </c>
      <c r="P10" s="83">
        <v>9.0840148599999999</v>
      </c>
      <c r="Q10" s="83">
        <v>9.1851426499999995</v>
      </c>
      <c r="R10" s="83">
        <v>9.2873962599999995</v>
      </c>
      <c r="S10" s="83">
        <v>5.2315817003509242</v>
      </c>
      <c r="AL10" s="25"/>
      <c r="AM10" s="25"/>
      <c r="AN10" s="25"/>
      <c r="AO10" s="25"/>
      <c r="AP10" s="25"/>
      <c r="AQ10" s="25"/>
      <c r="AR10" s="25"/>
      <c r="AS10" s="25"/>
      <c r="AT10" s="25"/>
      <c r="AU10" s="25"/>
      <c r="AV10" s="25"/>
      <c r="AW10" s="25"/>
      <c r="AX10" s="25"/>
      <c r="AY10" s="25"/>
      <c r="AZ10" s="25"/>
      <c r="BA10" s="25"/>
      <c r="BB10" s="25"/>
    </row>
    <row r="11" spans="1:54" s="24" customFormat="1" ht="22.5" customHeight="1" x14ac:dyDescent="0.25">
      <c r="B11" s="81"/>
      <c r="C11" s="126" t="s">
        <v>18</v>
      </c>
      <c r="D11" s="83">
        <v>2.408E-3</v>
      </c>
      <c r="E11" s="83">
        <v>5.934E-3</v>
      </c>
      <c r="F11" s="83">
        <v>2.3306E-2</v>
      </c>
      <c r="G11" s="83">
        <v>2.4768000000000002E-2</v>
      </c>
      <c r="H11" s="83">
        <v>5.3578000000000001E-2</v>
      </c>
      <c r="I11" s="83">
        <v>0.10922</v>
      </c>
      <c r="J11" s="83">
        <v>0.14525400000000002</v>
      </c>
      <c r="K11" s="83">
        <v>0.32310200000000006</v>
      </c>
      <c r="L11" s="83">
        <v>0.36902600000000002</v>
      </c>
      <c r="M11" s="83">
        <v>0.57164199999999998</v>
      </c>
      <c r="N11" s="83">
        <v>0.77262399999999998</v>
      </c>
      <c r="O11" s="83">
        <v>0.93241200000000002</v>
      </c>
      <c r="P11" s="83">
        <v>0.99130737999999996</v>
      </c>
      <c r="Q11" s="83">
        <v>1.2224036199999999</v>
      </c>
      <c r="R11" s="83">
        <v>2.55846412</v>
      </c>
      <c r="S11" s="83">
        <v>1.4411804661381413</v>
      </c>
      <c r="AL11" s="25"/>
      <c r="AM11" s="25"/>
      <c r="AN11" s="25"/>
      <c r="AO11" s="25"/>
      <c r="AP11" s="25"/>
      <c r="AQ11" s="25"/>
      <c r="AR11" s="25"/>
      <c r="AS11" s="25"/>
      <c r="AT11" s="25"/>
      <c r="AU11" s="25"/>
      <c r="AV11" s="25"/>
      <c r="AW11" s="25"/>
      <c r="AX11" s="25"/>
      <c r="AY11" s="25"/>
      <c r="AZ11" s="25"/>
      <c r="BA11" s="25"/>
      <c r="BB11" s="25"/>
    </row>
    <row r="12" spans="1:54" s="24" customFormat="1" ht="27" customHeight="1" x14ac:dyDescent="0.25">
      <c r="A12" s="23"/>
      <c r="B12" s="77"/>
      <c r="C12" s="78" t="s">
        <v>19</v>
      </c>
      <c r="D12" s="79">
        <v>6.2157112000000154</v>
      </c>
      <c r="E12" s="79">
        <v>5.7746564699999965</v>
      </c>
      <c r="F12" s="79">
        <v>6.3730987400000174</v>
      </c>
      <c r="G12" s="79">
        <v>4.0271876599999814</v>
      </c>
      <c r="H12" s="79">
        <v>3.880743190000004</v>
      </c>
      <c r="I12" s="79">
        <v>3.6602495200000078</v>
      </c>
      <c r="J12" s="79">
        <v>3.6405518299999926</v>
      </c>
      <c r="K12" s="79">
        <v>3.4318891899999926</v>
      </c>
      <c r="L12" s="79">
        <v>3.3072278600000118</v>
      </c>
      <c r="M12" s="79">
        <v>3.2491146400000162</v>
      </c>
      <c r="N12" s="79">
        <v>3.3724054899999771</v>
      </c>
      <c r="O12" s="79">
        <v>3.3749207900000044</v>
      </c>
      <c r="P12" s="79">
        <v>3.2965351500000395</v>
      </c>
      <c r="Q12" s="79">
        <v>3.1495292600000084</v>
      </c>
      <c r="R12" s="79">
        <v>3.0637125200000241</v>
      </c>
      <c r="S12" s="79">
        <v>1.7257864213029865</v>
      </c>
      <c r="T12" s="23"/>
      <c r="AL12" s="25"/>
      <c r="AM12" s="25"/>
      <c r="AN12" s="25"/>
      <c r="AO12" s="25"/>
      <c r="AP12" s="25"/>
      <c r="AQ12" s="25"/>
      <c r="AR12" s="25"/>
      <c r="AS12" s="25"/>
      <c r="AT12" s="25"/>
      <c r="AU12" s="25"/>
      <c r="AV12" s="25"/>
      <c r="AW12" s="25"/>
      <c r="AX12" s="25"/>
      <c r="AY12" s="25"/>
      <c r="AZ12" s="25"/>
      <c r="BA12" s="25"/>
      <c r="BB12" s="25"/>
    </row>
    <row r="13" spans="1:54" s="18" customFormat="1" ht="36" customHeight="1" x14ac:dyDescent="0.25">
      <c r="A13" s="17"/>
      <c r="B13" s="191" t="s">
        <v>257</v>
      </c>
      <c r="C13" s="191"/>
      <c r="D13" s="80">
        <v>106.64379252000001</v>
      </c>
      <c r="E13" s="80">
        <v>111.80004645</v>
      </c>
      <c r="F13" s="80">
        <v>114.18004721</v>
      </c>
      <c r="G13" s="80">
        <v>117.64095685000001</v>
      </c>
      <c r="H13" s="80">
        <v>111.57081942000001</v>
      </c>
      <c r="I13" s="80">
        <v>118.04931771</v>
      </c>
      <c r="J13" s="80">
        <v>121.06151276</v>
      </c>
      <c r="K13" s="80">
        <v>119.9783971</v>
      </c>
      <c r="L13" s="80">
        <v>120.33736835000001</v>
      </c>
      <c r="M13" s="80">
        <v>119.55014502</v>
      </c>
      <c r="N13" s="80">
        <v>120.57501829</v>
      </c>
      <c r="O13" s="80">
        <v>122.53303579</v>
      </c>
      <c r="P13" s="80">
        <v>123.0745003</v>
      </c>
      <c r="Q13" s="80">
        <v>122.19469589000001</v>
      </c>
      <c r="R13" s="80">
        <v>120.78862689</v>
      </c>
      <c r="S13" s="80">
        <v>100</v>
      </c>
      <c r="T13" s="17"/>
      <c r="AA13" s="19"/>
      <c r="AB13" s="19"/>
      <c r="AC13" s="19"/>
      <c r="AD13" s="19"/>
      <c r="AE13" s="19"/>
      <c r="AI13" s="14"/>
      <c r="AL13" s="21"/>
      <c r="AM13" s="21"/>
      <c r="AN13" s="21"/>
      <c r="AO13" s="21"/>
      <c r="AP13" s="21"/>
      <c r="AQ13" s="21"/>
      <c r="AR13" s="21"/>
      <c r="AS13" s="21"/>
      <c r="AT13" s="21"/>
      <c r="AU13" s="21"/>
      <c r="AV13" s="21"/>
      <c r="AW13" s="21"/>
      <c r="AX13" s="21"/>
      <c r="AY13" s="21"/>
      <c r="AZ13" s="21"/>
      <c r="BA13" s="21"/>
      <c r="BB13" s="21"/>
    </row>
    <row r="14" spans="1:54" s="24" customFormat="1" ht="22.5" customHeight="1" x14ac:dyDescent="0.25">
      <c r="B14" s="81"/>
      <c r="C14" s="81" t="s">
        <v>4</v>
      </c>
      <c r="D14" s="83">
        <v>67.479265400000003</v>
      </c>
      <c r="E14" s="83">
        <v>70.53242019999999</v>
      </c>
      <c r="F14" s="83">
        <v>73.509870899999996</v>
      </c>
      <c r="G14" s="83">
        <v>74.51015790000001</v>
      </c>
      <c r="H14" s="83">
        <v>72.304587100000006</v>
      </c>
      <c r="I14" s="83">
        <v>74.509362599999989</v>
      </c>
      <c r="J14" s="83">
        <v>74.212206699999996</v>
      </c>
      <c r="K14" s="83">
        <v>73.311073999999991</v>
      </c>
      <c r="L14" s="83">
        <v>72.349659400000007</v>
      </c>
      <c r="M14" s="83">
        <v>73.066605299999992</v>
      </c>
      <c r="N14" s="83">
        <v>72.711471500000002</v>
      </c>
      <c r="O14" s="83">
        <v>75.241100799999998</v>
      </c>
      <c r="P14" s="83">
        <v>72.98104330000001</v>
      </c>
      <c r="Q14" s="83">
        <v>74.271513679999998</v>
      </c>
      <c r="R14" s="83">
        <v>70.334800049999998</v>
      </c>
      <c r="S14" s="83">
        <v>58.229654447560378</v>
      </c>
      <c r="AL14" s="25"/>
      <c r="AM14" s="25"/>
      <c r="AN14" s="25"/>
      <c r="AO14" s="25"/>
      <c r="AP14" s="25"/>
      <c r="AQ14" s="25"/>
      <c r="AR14" s="25"/>
      <c r="AS14" s="25"/>
      <c r="AT14" s="25"/>
      <c r="AU14" s="25"/>
      <c r="AV14" s="25"/>
      <c r="AW14" s="25"/>
      <c r="AX14" s="25"/>
      <c r="AY14" s="25"/>
      <c r="AZ14" s="25"/>
      <c r="BA14" s="25"/>
      <c r="BB14" s="25"/>
    </row>
    <row r="15" spans="1:54" s="115" customFormat="1" ht="22.5" customHeight="1" x14ac:dyDescent="0.25">
      <c r="B15" s="121"/>
      <c r="C15" s="81" t="s">
        <v>0</v>
      </c>
      <c r="D15" s="83">
        <v>11.54588334</v>
      </c>
      <c r="E15" s="83">
        <v>12.273205239999999</v>
      </c>
      <c r="F15" s="83">
        <v>12.142935569999999</v>
      </c>
      <c r="G15" s="83">
        <v>13.244380880000001</v>
      </c>
      <c r="H15" s="83">
        <v>11.527227119999999</v>
      </c>
      <c r="I15" s="83">
        <v>12.938261949999999</v>
      </c>
      <c r="J15" s="83">
        <v>13.72572435</v>
      </c>
      <c r="K15" s="83">
        <v>14.3068583</v>
      </c>
      <c r="L15" s="83">
        <v>14.913021199999999</v>
      </c>
      <c r="M15" s="83">
        <v>14.18978714</v>
      </c>
      <c r="N15" s="83">
        <v>13.93219461</v>
      </c>
      <c r="O15" s="83">
        <v>14.2540022</v>
      </c>
      <c r="P15" s="83">
        <v>15.128928009999999</v>
      </c>
      <c r="Q15" s="83">
        <v>11.96641076</v>
      </c>
      <c r="R15" s="83">
        <v>13.32242948</v>
      </c>
      <c r="S15" s="83">
        <v>11.029539637148531</v>
      </c>
      <c r="AF15" s="24"/>
      <c r="AG15" s="24"/>
      <c r="AH15" s="24"/>
      <c r="AI15" s="24"/>
      <c r="AL15" s="124"/>
      <c r="AM15" s="124"/>
      <c r="AN15" s="124"/>
      <c r="AO15" s="124"/>
      <c r="AP15" s="124"/>
      <c r="AQ15" s="124"/>
      <c r="AR15" s="124"/>
      <c r="AS15" s="124"/>
      <c r="AT15" s="124"/>
      <c r="AU15" s="124"/>
      <c r="AV15" s="124"/>
      <c r="AW15" s="124"/>
      <c r="AX15" s="124"/>
      <c r="AY15" s="124"/>
      <c r="AZ15" s="124"/>
      <c r="BA15" s="124"/>
      <c r="BB15" s="124"/>
    </row>
    <row r="16" spans="1:54" s="24" customFormat="1" ht="22.5" customHeight="1" x14ac:dyDescent="0.25">
      <c r="B16" s="81"/>
      <c r="C16" s="81" t="s">
        <v>5</v>
      </c>
      <c r="D16" s="83">
        <v>3.4708281699999999</v>
      </c>
      <c r="E16" s="83">
        <v>4.5423078299999995</v>
      </c>
      <c r="F16" s="83">
        <v>3.33794814</v>
      </c>
      <c r="G16" s="83">
        <v>4.2516192799999999</v>
      </c>
      <c r="H16" s="83">
        <v>2.71826715</v>
      </c>
      <c r="I16" s="83">
        <v>4.8431101099999996</v>
      </c>
      <c r="J16" s="83">
        <v>5.7203391300000002</v>
      </c>
      <c r="K16" s="83">
        <v>3.7924715500000001</v>
      </c>
      <c r="L16" s="83">
        <v>4.5540024999999993</v>
      </c>
      <c r="M16" s="83">
        <v>3.4400077099999997</v>
      </c>
      <c r="N16" s="83">
        <v>4.6471741499999997</v>
      </c>
      <c r="O16" s="83">
        <v>2.6205602800000003</v>
      </c>
      <c r="P16" s="83">
        <v>4.1516817399999999</v>
      </c>
      <c r="Q16" s="83">
        <v>3.2303982500000004</v>
      </c>
      <c r="R16" s="83">
        <v>3.11318925</v>
      </c>
      <c r="S16" s="83">
        <v>2.5773860752926057</v>
      </c>
      <c r="X16" s="127"/>
      <c r="AF16" s="128"/>
      <c r="AI16" s="115"/>
      <c r="AL16" s="25"/>
      <c r="AM16" s="25"/>
      <c r="AN16" s="25"/>
      <c r="AO16" s="25"/>
      <c r="AP16" s="25"/>
      <c r="AQ16" s="25"/>
      <c r="AR16" s="25"/>
      <c r="AS16" s="25"/>
      <c r="AT16" s="25"/>
      <c r="AU16" s="25"/>
      <c r="AV16" s="25"/>
      <c r="AW16" s="25"/>
      <c r="AX16" s="25"/>
      <c r="AY16" s="25"/>
      <c r="AZ16" s="25"/>
      <c r="BA16" s="25"/>
      <c r="BB16" s="25"/>
    </row>
    <row r="17" spans="1:54" s="24" customFormat="1" ht="22.5" customHeight="1" x14ac:dyDescent="0.25">
      <c r="B17" s="81"/>
      <c r="C17" s="81" t="s">
        <v>9</v>
      </c>
      <c r="D17" s="83">
        <v>16.311792000000001</v>
      </c>
      <c r="E17" s="83">
        <v>16.680388000000001</v>
      </c>
      <c r="F17" s="83">
        <v>17.516308000000002</v>
      </c>
      <c r="G17" s="83">
        <v>17.975977999999998</v>
      </c>
      <c r="H17" s="83">
        <v>17.704045999999998</v>
      </c>
      <c r="I17" s="83">
        <v>18.549684000000003</v>
      </c>
      <c r="J17" s="83">
        <v>20.108262</v>
      </c>
      <c r="K17" s="83">
        <v>21.303060000000002</v>
      </c>
      <c r="L17" s="83">
        <v>20.766419999999997</v>
      </c>
      <c r="M17" s="83">
        <v>21.690919999999998</v>
      </c>
      <c r="N17" s="83">
        <v>22.140700000000002</v>
      </c>
      <c r="O17" s="83">
        <v>23.251562000000003</v>
      </c>
      <c r="P17" s="83">
        <v>23.38523326</v>
      </c>
      <c r="Q17" s="83">
        <v>25.009131</v>
      </c>
      <c r="R17" s="83">
        <v>26.040286049999999</v>
      </c>
      <c r="S17" s="83">
        <v>21.558557887833604</v>
      </c>
      <c r="X17" s="127"/>
      <c r="AF17" s="128"/>
      <c r="AG17" s="115"/>
      <c r="AH17" s="115"/>
      <c r="AL17" s="25"/>
      <c r="AM17" s="25"/>
      <c r="AN17" s="25"/>
      <c r="AO17" s="25"/>
      <c r="AP17" s="25"/>
      <c r="AQ17" s="25"/>
      <c r="AR17" s="25"/>
      <c r="AS17" s="25"/>
      <c r="AT17" s="25"/>
      <c r="AU17" s="25"/>
      <c r="AV17" s="25"/>
      <c r="AW17" s="25"/>
      <c r="AX17" s="25"/>
      <c r="AY17" s="25"/>
      <c r="AZ17" s="25"/>
      <c r="BA17" s="25"/>
      <c r="BB17" s="25"/>
    </row>
    <row r="18" spans="1:54" s="24" customFormat="1" ht="22.5" customHeight="1" x14ac:dyDescent="0.25">
      <c r="B18" s="81"/>
      <c r="C18" s="81" t="s">
        <v>10</v>
      </c>
      <c r="D18" s="83">
        <v>8.45529E-2</v>
      </c>
      <c r="E18" s="83">
        <v>9.429797999999999E-2</v>
      </c>
      <c r="F18" s="83">
        <v>0.10884395000000001</v>
      </c>
      <c r="G18" s="83">
        <v>7.8056180000000003E-2</v>
      </c>
      <c r="H18" s="83">
        <v>9.5707200000000006E-2</v>
      </c>
      <c r="I18" s="83">
        <v>0.11600945</v>
      </c>
      <c r="J18" s="83">
        <v>0.13530852999999998</v>
      </c>
      <c r="K18" s="83">
        <v>0.1535089</v>
      </c>
      <c r="L18" s="83">
        <v>0.17283186</v>
      </c>
      <c r="M18" s="83">
        <v>0.19260864</v>
      </c>
      <c r="N18" s="83">
        <v>0.21704300000000001</v>
      </c>
      <c r="O18" s="83">
        <v>0.24314930000000001</v>
      </c>
      <c r="P18" s="83">
        <v>0.26005988000000002</v>
      </c>
      <c r="Q18" s="83">
        <v>0.29929153000000003</v>
      </c>
      <c r="R18" s="83">
        <v>0.32007524999999998</v>
      </c>
      <c r="S18" s="83">
        <v>0.26498790344846512</v>
      </c>
      <c r="AF18" s="128"/>
      <c r="AL18" s="25"/>
      <c r="AM18" s="25"/>
      <c r="AN18" s="25"/>
      <c r="AO18" s="25"/>
      <c r="AP18" s="25"/>
      <c r="AQ18" s="25"/>
      <c r="AR18" s="25"/>
      <c r="AS18" s="25"/>
      <c r="AT18" s="25"/>
      <c r="AU18" s="25"/>
      <c r="AV18" s="25"/>
      <c r="AW18" s="25"/>
      <c r="AX18" s="25"/>
      <c r="AY18" s="25"/>
      <c r="AZ18" s="25"/>
      <c r="BA18" s="25"/>
      <c r="BB18" s="25"/>
    </row>
    <row r="19" spans="1:54" s="24" customFormat="1" ht="27" customHeight="1" x14ac:dyDescent="0.25">
      <c r="B19" s="81"/>
      <c r="C19" s="82" t="s">
        <v>7</v>
      </c>
      <c r="D19" s="83">
        <v>7.7514707099999995</v>
      </c>
      <c r="E19" s="83">
        <v>7.6774272099999994</v>
      </c>
      <c r="F19" s="83">
        <v>7.5641406500000006</v>
      </c>
      <c r="G19" s="83">
        <v>7.5807646100000001</v>
      </c>
      <c r="H19" s="83">
        <v>7.2209848599999997</v>
      </c>
      <c r="I19" s="83">
        <v>7.0928896000000003</v>
      </c>
      <c r="J19" s="83">
        <v>7.1596720600000001</v>
      </c>
      <c r="K19" s="83">
        <v>7.11142436</v>
      </c>
      <c r="L19" s="83">
        <v>7.5814333899999999</v>
      </c>
      <c r="M19" s="83">
        <v>6.9702162400000001</v>
      </c>
      <c r="N19" s="83">
        <v>6.9264350400000003</v>
      </c>
      <c r="O19" s="83">
        <v>6.9226612100000002</v>
      </c>
      <c r="P19" s="83">
        <v>7.1675541100000002</v>
      </c>
      <c r="Q19" s="83">
        <v>7.4179506600000007</v>
      </c>
      <c r="R19" s="83">
        <v>7.6578468099999997</v>
      </c>
      <c r="S19" s="83">
        <v>6.3398740487164078</v>
      </c>
      <c r="AL19" s="25"/>
      <c r="AM19" s="25"/>
      <c r="AN19" s="25"/>
      <c r="AO19" s="25"/>
      <c r="AP19" s="25"/>
      <c r="AQ19" s="25"/>
      <c r="AR19" s="25"/>
      <c r="AS19" s="25"/>
      <c r="AT19" s="25"/>
      <c r="AU19" s="25"/>
      <c r="AV19" s="25"/>
      <c r="AW19" s="25"/>
      <c r="AX19" s="25"/>
      <c r="AY19" s="25"/>
      <c r="AZ19" s="25"/>
      <c r="BA19" s="25"/>
      <c r="BB19" s="25"/>
    </row>
    <row r="20" spans="1:54" s="18" customFormat="1" ht="36" customHeight="1" x14ac:dyDescent="0.25">
      <c r="A20" s="17"/>
      <c r="B20" s="191" t="s">
        <v>258</v>
      </c>
      <c r="C20" s="191"/>
      <c r="D20" s="80">
        <v>21.566047999999999</v>
      </c>
      <c r="E20" s="80">
        <v>22.170972000000003</v>
      </c>
      <c r="F20" s="80">
        <v>22.813306000000001</v>
      </c>
      <c r="G20" s="80">
        <v>23.161090000000002</v>
      </c>
      <c r="H20" s="80">
        <v>23.026758000000001</v>
      </c>
      <c r="I20" s="80">
        <v>23.696268</v>
      </c>
      <c r="J20" s="80">
        <v>26.036414000000001</v>
      </c>
      <c r="K20" s="80">
        <v>26.421607999999999</v>
      </c>
      <c r="L20" s="80">
        <v>25.570036000000002</v>
      </c>
      <c r="M20" s="80">
        <v>25.928656</v>
      </c>
      <c r="N20" s="80">
        <v>26.721232000000001</v>
      </c>
      <c r="O20" s="80">
        <v>27.568504000000001</v>
      </c>
      <c r="P20" s="80">
        <v>27.697360980000003</v>
      </c>
      <c r="Q20" s="80">
        <v>28.543531510000001</v>
      </c>
      <c r="R20" s="80">
        <v>29.742412660000003</v>
      </c>
      <c r="S20" s="80">
        <v>100</v>
      </c>
      <c r="T20" s="17"/>
      <c r="Y20" s="26"/>
      <c r="AA20" s="19"/>
      <c r="AB20" s="19"/>
      <c r="AC20" s="19"/>
      <c r="AD20" s="19"/>
      <c r="AE20" s="19"/>
      <c r="AI20" s="14"/>
      <c r="AL20" s="21"/>
      <c r="AM20" s="21"/>
      <c r="AN20" s="21"/>
      <c r="AO20" s="21"/>
      <c r="AP20" s="21"/>
      <c r="AQ20" s="21"/>
      <c r="AR20" s="21"/>
      <c r="AS20" s="21"/>
      <c r="AT20" s="21"/>
      <c r="AU20" s="21"/>
      <c r="AV20" s="21"/>
      <c r="AW20" s="21"/>
      <c r="AX20" s="21"/>
      <c r="AY20" s="21"/>
      <c r="AZ20" s="21"/>
      <c r="BA20" s="21"/>
      <c r="BB20" s="21"/>
    </row>
    <row r="21" spans="1:54" s="24" customFormat="1" ht="22.5" customHeight="1" x14ac:dyDescent="0.25">
      <c r="B21" s="81"/>
      <c r="C21" s="81" t="s">
        <v>4</v>
      </c>
      <c r="D21" s="83">
        <v>5.8883339999999995</v>
      </c>
      <c r="E21" s="83">
        <v>4.8325979999999999</v>
      </c>
      <c r="F21" s="83">
        <v>4.6200060000000001</v>
      </c>
      <c r="G21" s="83">
        <v>4.359254</v>
      </c>
      <c r="H21" s="83">
        <v>4.0293580000000002</v>
      </c>
      <c r="I21" s="83">
        <v>3.8344819999999999</v>
      </c>
      <c r="J21" s="83">
        <v>4.2352420000000004</v>
      </c>
      <c r="K21" s="83">
        <v>4.8315659999999996</v>
      </c>
      <c r="L21" s="83">
        <v>4.1384920000000003</v>
      </c>
      <c r="M21" s="83">
        <v>2.8385160000000003</v>
      </c>
      <c r="N21" s="83">
        <v>2.7156219999999998</v>
      </c>
      <c r="O21" s="83">
        <v>2.9176359999999999</v>
      </c>
      <c r="P21" s="83">
        <v>3.3108279999999999</v>
      </c>
      <c r="Q21" s="83">
        <v>3.0924106199999999</v>
      </c>
      <c r="R21" s="83">
        <v>3.26431111</v>
      </c>
      <c r="S21" s="83">
        <v>10.975273416168115</v>
      </c>
      <c r="AL21" s="25"/>
      <c r="AM21" s="25"/>
      <c r="AN21" s="25"/>
      <c r="AO21" s="25"/>
      <c r="AP21" s="25"/>
      <c r="AQ21" s="25"/>
      <c r="AR21" s="25"/>
      <c r="AS21" s="25"/>
      <c r="AT21" s="25"/>
      <c r="AU21" s="25"/>
      <c r="AV21" s="25"/>
      <c r="AW21" s="25"/>
      <c r="AX21" s="25"/>
      <c r="AY21" s="25"/>
      <c r="AZ21" s="25"/>
      <c r="BA21" s="25"/>
      <c r="BB21" s="25"/>
    </row>
    <row r="22" spans="1:54" s="115" customFormat="1" ht="22.5" customHeight="1" x14ac:dyDescent="0.25">
      <c r="B22" s="121"/>
      <c r="C22" s="81" t="s">
        <v>0</v>
      </c>
      <c r="D22" s="83">
        <v>8.6552119999999988</v>
      </c>
      <c r="E22" s="83">
        <v>10.270721999999999</v>
      </c>
      <c r="F22" s="83">
        <v>11.360513999999998</v>
      </c>
      <c r="G22" s="83">
        <v>12.066229999999999</v>
      </c>
      <c r="H22" s="83">
        <v>12.585068</v>
      </c>
      <c r="I22" s="83">
        <v>12.64157</v>
      </c>
      <c r="J22" s="83">
        <v>14.145709999999999</v>
      </c>
      <c r="K22" s="83">
        <v>14.232312</v>
      </c>
      <c r="L22" s="83">
        <v>14.255360000000001</v>
      </c>
      <c r="M22" s="83">
        <v>14.788646</v>
      </c>
      <c r="N22" s="83">
        <v>16.017585999999998</v>
      </c>
      <c r="O22" s="83">
        <v>16.534274</v>
      </c>
      <c r="P22" s="83">
        <v>16.340904030000001</v>
      </c>
      <c r="Q22" s="83">
        <v>16.822602839999998</v>
      </c>
      <c r="R22" s="83">
        <v>17.770680479999999</v>
      </c>
      <c r="S22" s="83">
        <v>59.748617851366994</v>
      </c>
      <c r="AL22" s="124"/>
      <c r="AM22" s="124"/>
      <c r="AN22" s="124"/>
      <c r="AO22" s="124"/>
      <c r="AP22" s="124"/>
      <c r="AQ22" s="124"/>
      <c r="AR22" s="124"/>
      <c r="AS22" s="124"/>
      <c r="AT22" s="124"/>
      <c r="AU22" s="124"/>
      <c r="AV22" s="124"/>
      <c r="AW22" s="124"/>
      <c r="AX22" s="124"/>
      <c r="AY22" s="124"/>
      <c r="AZ22" s="124"/>
      <c r="BA22" s="124"/>
      <c r="BB22" s="124"/>
    </row>
    <row r="23" spans="1:54" s="24" customFormat="1" ht="22.5" customHeight="1" x14ac:dyDescent="0.25">
      <c r="B23" s="81"/>
      <c r="C23" s="81" t="s">
        <v>5</v>
      </c>
      <c r="D23" s="83">
        <v>2.8158119999999998</v>
      </c>
      <c r="E23" s="83">
        <v>2.7334239999999999</v>
      </c>
      <c r="F23" s="83">
        <v>2.7220720000000003</v>
      </c>
      <c r="G23" s="83">
        <v>1.8293060000000001</v>
      </c>
      <c r="H23" s="83">
        <v>2.5240140000000002</v>
      </c>
      <c r="I23" s="83">
        <v>2.7762519999999999</v>
      </c>
      <c r="J23" s="83">
        <v>2.903016</v>
      </c>
      <c r="K23" s="83">
        <v>2.9375880000000003</v>
      </c>
      <c r="L23" s="83">
        <v>2.7485599999999999</v>
      </c>
      <c r="M23" s="83">
        <v>2.9137659999999999</v>
      </c>
      <c r="N23" s="83">
        <v>2.9074879999999999</v>
      </c>
      <c r="O23" s="83">
        <v>2.9748260000000002</v>
      </c>
      <c r="P23" s="83">
        <v>2.6706089999999998</v>
      </c>
      <c r="Q23" s="83">
        <v>2.6720412099999997</v>
      </c>
      <c r="R23" s="83">
        <v>2.41852965</v>
      </c>
      <c r="S23" s="83">
        <v>8.1315852807483697</v>
      </c>
      <c r="AL23" s="25"/>
      <c r="AM23" s="25"/>
      <c r="AN23" s="25"/>
      <c r="AO23" s="25"/>
      <c r="AP23" s="25"/>
      <c r="AQ23" s="25"/>
      <c r="AR23" s="25"/>
      <c r="AS23" s="25"/>
      <c r="AT23" s="25"/>
      <c r="AU23" s="25"/>
      <c r="AV23" s="25"/>
      <c r="AW23" s="25"/>
      <c r="AX23" s="25"/>
      <c r="AY23" s="25"/>
      <c r="AZ23" s="25"/>
      <c r="BA23" s="25"/>
      <c r="BB23" s="25"/>
    </row>
    <row r="24" spans="1:54" s="24" customFormat="1" ht="22.5" customHeight="1" x14ac:dyDescent="0.25">
      <c r="B24" s="81"/>
      <c r="C24" s="81" t="s">
        <v>1</v>
      </c>
      <c r="D24" s="83">
        <v>0.92923</v>
      </c>
      <c r="E24" s="83">
        <v>0.93447599999999997</v>
      </c>
      <c r="F24" s="83">
        <v>0.89620600000000006</v>
      </c>
      <c r="G24" s="83">
        <v>0.843144</v>
      </c>
      <c r="H24" s="83">
        <v>0.90308600000000006</v>
      </c>
      <c r="I24" s="83">
        <v>0.50559399999999999</v>
      </c>
      <c r="J24" s="83">
        <v>0.86765400000000004</v>
      </c>
      <c r="K24" s="83">
        <v>0.75422</v>
      </c>
      <c r="L24" s="83">
        <v>1.0147999999999999</v>
      </c>
      <c r="M24" s="83">
        <v>0.83222200000000002</v>
      </c>
      <c r="N24" s="83">
        <v>0.99562200000000001</v>
      </c>
      <c r="O24" s="83">
        <v>0.90876199999999996</v>
      </c>
      <c r="P24" s="83">
        <v>0.93593799999999994</v>
      </c>
      <c r="Q24" s="83">
        <v>1.2896202000000001</v>
      </c>
      <c r="R24" s="83">
        <v>1.06300431</v>
      </c>
      <c r="S24" s="83">
        <v>3.5740352410267442</v>
      </c>
      <c r="AL24" s="25"/>
      <c r="AM24" s="25"/>
      <c r="AN24" s="25"/>
      <c r="AO24" s="25"/>
      <c r="AP24" s="25"/>
      <c r="AQ24" s="25"/>
      <c r="AR24" s="25"/>
      <c r="AS24" s="25"/>
      <c r="AT24" s="25"/>
      <c r="AU24" s="25"/>
      <c r="AV24" s="25"/>
      <c r="AW24" s="25"/>
      <c r="AX24" s="25"/>
      <c r="AY24" s="25"/>
      <c r="AZ24" s="25"/>
      <c r="BA24" s="25"/>
      <c r="BB24" s="25"/>
    </row>
    <row r="25" spans="1:54" s="24" customFormat="1" ht="22.5" customHeight="1" x14ac:dyDescent="0.25">
      <c r="B25" s="81"/>
      <c r="C25" s="81" t="s">
        <v>6</v>
      </c>
      <c r="D25" s="83">
        <v>2.3829740000000004</v>
      </c>
      <c r="E25" s="83">
        <v>2.6183560000000003</v>
      </c>
      <c r="F25" s="83">
        <v>2.3512399999999998</v>
      </c>
      <c r="G25" s="83">
        <v>3.3706840000000002</v>
      </c>
      <c r="H25" s="83">
        <v>2.2977479999999999</v>
      </c>
      <c r="I25" s="83">
        <v>3.1932659999999999</v>
      </c>
      <c r="J25" s="83">
        <v>3.117156</v>
      </c>
      <c r="K25" s="83">
        <v>2.7419380000000002</v>
      </c>
      <c r="L25" s="83">
        <v>2.408172</v>
      </c>
      <c r="M25" s="83">
        <v>3.3447979999999999</v>
      </c>
      <c r="N25" s="83">
        <v>2.6500900000000001</v>
      </c>
      <c r="O25" s="83">
        <v>2.639942</v>
      </c>
      <c r="P25" s="83">
        <v>2.7503918000000001</v>
      </c>
      <c r="Q25" s="83">
        <v>2.8054813899999997</v>
      </c>
      <c r="R25" s="83">
        <v>2.0545630699999999</v>
      </c>
      <c r="S25" s="83">
        <v>6.9078561093436184</v>
      </c>
      <c r="AL25" s="25"/>
      <c r="AM25" s="25"/>
      <c r="AN25" s="25"/>
      <c r="AO25" s="25"/>
      <c r="AP25" s="25"/>
      <c r="AQ25" s="25"/>
      <c r="AR25" s="25"/>
      <c r="AS25" s="25"/>
      <c r="AT25" s="25"/>
      <c r="AU25" s="25"/>
      <c r="AV25" s="25"/>
      <c r="AW25" s="25"/>
      <c r="AX25" s="25"/>
      <c r="AY25" s="25"/>
      <c r="AZ25" s="25"/>
      <c r="BA25" s="25"/>
      <c r="BB25" s="25"/>
    </row>
    <row r="26" spans="1:54" s="24" customFormat="1" ht="22.5" customHeight="1" x14ac:dyDescent="0.25">
      <c r="B26" s="81"/>
      <c r="C26" s="81" t="s">
        <v>7</v>
      </c>
      <c r="D26" s="83">
        <v>0.26436399999999999</v>
      </c>
      <c r="E26" s="83">
        <v>0.20055199999999998</v>
      </c>
      <c r="F26" s="83">
        <v>0.20321799999999998</v>
      </c>
      <c r="G26" s="83">
        <v>6.0887999999999998E-2</v>
      </c>
      <c r="H26" s="83">
        <v>5.4265999999999995E-2</v>
      </c>
      <c r="I26" s="83">
        <v>6.6736000000000004E-2</v>
      </c>
      <c r="J26" s="83">
        <v>6.2780000000000002E-2</v>
      </c>
      <c r="K26" s="83">
        <v>0.10062</v>
      </c>
      <c r="L26" s="83">
        <v>0.113606</v>
      </c>
      <c r="M26" s="83">
        <v>0.12306600000000001</v>
      </c>
      <c r="N26" s="83">
        <v>0.11773399999999999</v>
      </c>
      <c r="O26" s="83">
        <v>0.13192400000000001</v>
      </c>
      <c r="P26" s="83">
        <v>0.18607079999999998</v>
      </c>
      <c r="Q26" s="83">
        <v>0.17157817</v>
      </c>
      <c r="R26" s="83">
        <v>0.15821433999999998</v>
      </c>
      <c r="S26" s="83">
        <v>0.53194857393926021</v>
      </c>
      <c r="AL26" s="25"/>
      <c r="AM26" s="25"/>
      <c r="AN26" s="25"/>
      <c r="AO26" s="25"/>
      <c r="AP26" s="25"/>
      <c r="AQ26" s="25"/>
      <c r="AR26" s="25"/>
      <c r="AS26" s="25"/>
      <c r="AT26" s="25"/>
      <c r="AU26" s="25"/>
      <c r="AV26" s="25"/>
      <c r="AW26" s="25"/>
      <c r="AX26" s="25"/>
      <c r="AY26" s="25"/>
      <c r="AZ26" s="25"/>
      <c r="BA26" s="25"/>
      <c r="BB26" s="25"/>
    </row>
    <row r="27" spans="1:54" s="24" customFormat="1" ht="22.5" customHeight="1" x14ac:dyDescent="0.25">
      <c r="B27" s="81"/>
      <c r="C27" s="81" t="s">
        <v>8</v>
      </c>
      <c r="D27" s="83">
        <v>1.6339999999999998E-3</v>
      </c>
      <c r="E27" s="83">
        <v>5.0739999999999995E-3</v>
      </c>
      <c r="F27" s="83">
        <v>2.2532E-2</v>
      </c>
      <c r="G27" s="83">
        <v>2.3134000000000002E-2</v>
      </c>
      <c r="H27" s="83">
        <v>5.1256000000000003E-2</v>
      </c>
      <c r="I27" s="83">
        <v>0.106554</v>
      </c>
      <c r="J27" s="83">
        <v>0.14172800000000002</v>
      </c>
      <c r="K27" s="83">
        <v>0.31716800000000001</v>
      </c>
      <c r="L27" s="83">
        <v>0.35991000000000001</v>
      </c>
      <c r="M27" s="83">
        <v>0.55263600000000002</v>
      </c>
      <c r="N27" s="83">
        <v>0.75207000000000002</v>
      </c>
      <c r="O27" s="83">
        <v>0.89250800000000008</v>
      </c>
      <c r="P27" s="83">
        <v>0.89799738000000007</v>
      </c>
      <c r="Q27" s="83">
        <v>1.1067589599999998</v>
      </c>
      <c r="R27" s="83">
        <v>1.4881061500000001</v>
      </c>
      <c r="S27" s="83">
        <v>5.003313507250625</v>
      </c>
      <c r="AL27" s="25"/>
      <c r="AM27" s="25"/>
      <c r="AN27" s="25"/>
      <c r="AO27" s="25"/>
      <c r="AP27" s="25"/>
      <c r="AQ27" s="25"/>
      <c r="AR27" s="25"/>
      <c r="AS27" s="25"/>
      <c r="AT27" s="25"/>
      <c r="AU27" s="25"/>
      <c r="AV27" s="25"/>
      <c r="AW27" s="25"/>
      <c r="AX27" s="25"/>
      <c r="AY27" s="25"/>
      <c r="AZ27" s="25"/>
      <c r="BA27" s="25"/>
      <c r="BB27" s="25"/>
    </row>
    <row r="28" spans="1:54" s="24" customFormat="1" ht="22.5" customHeight="1" x14ac:dyDescent="0.25">
      <c r="B28" s="81"/>
      <c r="C28" s="81" t="s">
        <v>3</v>
      </c>
      <c r="D28" s="83">
        <v>7.7400000000000006E-4</v>
      </c>
      <c r="E28" s="83">
        <v>8.5999999999999998E-4</v>
      </c>
      <c r="F28" s="83">
        <v>7.7400000000000006E-4</v>
      </c>
      <c r="G28" s="83">
        <v>1.6339999999999998E-3</v>
      </c>
      <c r="H28" s="83">
        <v>2.3220000000000003E-3</v>
      </c>
      <c r="I28" s="83">
        <v>2.666E-3</v>
      </c>
      <c r="J28" s="83">
        <v>3.5259999999999996E-3</v>
      </c>
      <c r="K28" s="83">
        <v>5.934E-3</v>
      </c>
      <c r="L28" s="83">
        <v>9.1159999999999991E-3</v>
      </c>
      <c r="M28" s="83">
        <v>1.9005999999999999E-2</v>
      </c>
      <c r="N28" s="83">
        <v>2.0553999999999999E-2</v>
      </c>
      <c r="O28" s="83">
        <v>3.9904000000000002E-2</v>
      </c>
      <c r="P28" s="83">
        <v>9.3310000000000004E-2</v>
      </c>
      <c r="Q28" s="83">
        <v>0.11564466</v>
      </c>
      <c r="R28" s="83">
        <v>1.0703579700000001</v>
      </c>
      <c r="S28" s="83">
        <v>3.5987597315516497</v>
      </c>
      <c r="AL28" s="25"/>
      <c r="AM28" s="25"/>
      <c r="AN28" s="25"/>
      <c r="AO28" s="25"/>
      <c r="AP28" s="25"/>
      <c r="AQ28" s="25"/>
      <c r="AR28" s="25"/>
      <c r="AS28" s="25"/>
      <c r="AT28" s="25"/>
      <c r="AU28" s="25"/>
      <c r="AV28" s="25"/>
      <c r="AW28" s="25"/>
      <c r="AX28" s="25"/>
      <c r="AY28" s="25"/>
      <c r="AZ28" s="25"/>
      <c r="BA28" s="25"/>
      <c r="BB28" s="25"/>
    </row>
    <row r="29" spans="1:54" s="24" customFormat="1" ht="27" customHeight="1" x14ac:dyDescent="0.25">
      <c r="B29" s="81"/>
      <c r="C29" s="82" t="s">
        <v>18</v>
      </c>
      <c r="D29" s="83">
        <v>0.62771399999999744</v>
      </c>
      <c r="E29" s="83">
        <v>0.57491000000000625</v>
      </c>
      <c r="F29" s="83">
        <v>0.6367440000000002</v>
      </c>
      <c r="G29" s="83">
        <v>0.60681600000000913</v>
      </c>
      <c r="H29" s="83">
        <v>0.57964000000000127</v>
      </c>
      <c r="I29" s="83">
        <v>0.56914800000000199</v>
      </c>
      <c r="J29" s="83">
        <v>0.5596019999999946</v>
      </c>
      <c r="K29" s="83">
        <v>0.50026199999999932</v>
      </c>
      <c r="L29" s="83">
        <v>0.52201999999999771</v>
      </c>
      <c r="M29" s="83">
        <v>0.51599999999999824</v>
      </c>
      <c r="N29" s="83">
        <v>0.54446600000000345</v>
      </c>
      <c r="O29" s="83">
        <v>0.52872800000000097</v>
      </c>
      <c r="P29" s="83">
        <v>0.51131197000000483</v>
      </c>
      <c r="Q29" s="83">
        <v>0.46739346000000026</v>
      </c>
      <c r="R29" s="83">
        <v>0.4546455800000011</v>
      </c>
      <c r="S29" s="83">
        <v>1.5286102886046133</v>
      </c>
      <c r="AL29" s="25"/>
      <c r="AM29" s="25"/>
      <c r="AN29" s="25"/>
      <c r="AO29" s="25"/>
      <c r="AP29" s="25"/>
      <c r="AQ29" s="25"/>
      <c r="AR29" s="25"/>
      <c r="AS29" s="25"/>
      <c r="AT29" s="25"/>
      <c r="AU29" s="25"/>
      <c r="AV29" s="25"/>
      <c r="AW29" s="25"/>
      <c r="AX29" s="25"/>
      <c r="AY29" s="25"/>
      <c r="AZ29" s="25"/>
      <c r="BA29" s="25"/>
      <c r="BB29" s="25"/>
    </row>
    <row r="30" spans="1:54" s="18" customFormat="1" ht="36" customHeight="1" x14ac:dyDescent="0.25">
      <c r="A30" s="17"/>
      <c r="B30" s="191" t="s">
        <v>259</v>
      </c>
      <c r="C30" s="191"/>
      <c r="D30" s="80">
        <v>106.64379252000001</v>
      </c>
      <c r="E30" s="80">
        <v>111.80004645</v>
      </c>
      <c r="F30" s="80">
        <v>114.18004721</v>
      </c>
      <c r="G30" s="80">
        <v>117.64095685000001</v>
      </c>
      <c r="H30" s="80">
        <v>111.57081942000001</v>
      </c>
      <c r="I30" s="80">
        <v>118.04931771</v>
      </c>
      <c r="J30" s="80">
        <v>121.06151276</v>
      </c>
      <c r="K30" s="80">
        <v>119.9783971</v>
      </c>
      <c r="L30" s="80">
        <v>120.33736835000001</v>
      </c>
      <c r="M30" s="80">
        <v>119.55014502</v>
      </c>
      <c r="N30" s="80">
        <v>120.57501829</v>
      </c>
      <c r="O30" s="80">
        <v>122.53303579</v>
      </c>
      <c r="P30" s="80">
        <v>123.0745003</v>
      </c>
      <c r="Q30" s="80">
        <v>122.19469589000001</v>
      </c>
      <c r="R30" s="80">
        <v>120.78862689</v>
      </c>
      <c r="S30" s="80">
        <v>100</v>
      </c>
      <c r="T30" s="17"/>
      <c r="AA30" s="19"/>
      <c r="AB30" s="19"/>
      <c r="AC30" s="19"/>
      <c r="AD30" s="19"/>
      <c r="AE30" s="19"/>
      <c r="AI30" s="14"/>
      <c r="AL30" s="21"/>
      <c r="AM30" s="21"/>
      <c r="AN30" s="21"/>
      <c r="AO30" s="21"/>
      <c r="AP30" s="21"/>
      <c r="AQ30" s="21"/>
      <c r="AR30" s="21"/>
      <c r="AS30" s="21"/>
      <c r="AT30" s="21"/>
      <c r="AU30" s="21"/>
      <c r="AV30" s="21"/>
      <c r="AW30" s="21"/>
      <c r="AX30" s="21"/>
      <c r="AY30" s="21"/>
      <c r="AZ30" s="21"/>
      <c r="BA30" s="21"/>
      <c r="BB30" s="21"/>
    </row>
    <row r="31" spans="1:54" s="115" customFormat="1" ht="22.5" customHeight="1" x14ac:dyDescent="0.25">
      <c r="A31" s="120"/>
      <c r="B31" s="121"/>
      <c r="C31" s="81" t="s">
        <v>11</v>
      </c>
      <c r="D31" s="83">
        <v>31.448693309999999</v>
      </c>
      <c r="E31" s="83">
        <v>33.829600899999996</v>
      </c>
      <c r="F31" s="83">
        <v>33.026982660000002</v>
      </c>
      <c r="G31" s="83">
        <v>34.183590170000002</v>
      </c>
      <c r="H31" s="83">
        <v>29.517197189999997</v>
      </c>
      <c r="I31" s="83">
        <v>33.519988689999998</v>
      </c>
      <c r="J31" s="83">
        <v>36.17581689</v>
      </c>
      <c r="K31" s="83">
        <v>35.845478010000001</v>
      </c>
      <c r="L31" s="83">
        <v>36.804639609999995</v>
      </c>
      <c r="M31" s="83">
        <v>34.611589649999999</v>
      </c>
      <c r="N31" s="83">
        <v>36.101161410000003</v>
      </c>
      <c r="O31" s="83">
        <v>35.807337879999999</v>
      </c>
      <c r="P31" s="83">
        <v>38.059812950000001</v>
      </c>
      <c r="Q31" s="83">
        <v>34.722825279999995</v>
      </c>
      <c r="R31" s="83">
        <v>35.289269099999999</v>
      </c>
      <c r="S31" s="83">
        <v>29.215721718682413</v>
      </c>
      <c r="AL31" s="124"/>
      <c r="AM31" s="124"/>
      <c r="AN31" s="124"/>
      <c r="AO31" s="124"/>
      <c r="AP31" s="124"/>
      <c r="AQ31" s="124"/>
      <c r="AR31" s="124"/>
      <c r="AS31" s="124"/>
      <c r="AT31" s="124"/>
      <c r="AU31" s="124"/>
      <c r="AV31" s="124"/>
      <c r="AW31" s="124"/>
      <c r="AX31" s="124"/>
      <c r="AY31" s="124"/>
      <c r="AZ31" s="124"/>
      <c r="BA31" s="124"/>
      <c r="BB31" s="124"/>
    </row>
    <row r="32" spans="1:54" s="24" customFormat="1" ht="22.5" customHeight="1" x14ac:dyDescent="0.25">
      <c r="B32" s="81"/>
      <c r="C32" s="81" t="s">
        <v>20</v>
      </c>
      <c r="D32" s="83">
        <v>44.235281440000001</v>
      </c>
      <c r="E32" s="83">
        <v>46.608989340000001</v>
      </c>
      <c r="F32" s="83">
        <v>49.244413379999997</v>
      </c>
      <c r="G32" s="83">
        <v>51.255462370000004</v>
      </c>
      <c r="H32" s="83">
        <v>50.124487770000002</v>
      </c>
      <c r="I32" s="83">
        <v>51.086327220000001</v>
      </c>
      <c r="J32" s="83">
        <v>51.42713603</v>
      </c>
      <c r="K32" s="83">
        <v>51.691992319999997</v>
      </c>
      <c r="L32" s="83">
        <v>51.124175819999998</v>
      </c>
      <c r="M32" s="83">
        <v>51.286453520000002</v>
      </c>
      <c r="N32" s="83">
        <v>51.094194790000003</v>
      </c>
      <c r="O32" s="83">
        <v>52.941086630000001</v>
      </c>
      <c r="P32" s="83">
        <v>51.419746140000001</v>
      </c>
      <c r="Q32" s="83">
        <v>53.27097543</v>
      </c>
      <c r="R32" s="83">
        <v>51.816865989999997</v>
      </c>
      <c r="S32" s="83">
        <v>42.898795461255361</v>
      </c>
      <c r="AL32" s="25"/>
      <c r="AM32" s="25"/>
      <c r="AN32" s="25"/>
      <c r="AO32" s="25"/>
      <c r="AP32" s="25"/>
      <c r="AQ32" s="25"/>
      <c r="AR32" s="25"/>
      <c r="AS32" s="25"/>
      <c r="AT32" s="25"/>
      <c r="AU32" s="25"/>
      <c r="AV32" s="25"/>
      <c r="AW32" s="25"/>
      <c r="AX32" s="25"/>
      <c r="AY32" s="25"/>
      <c r="AZ32" s="25"/>
      <c r="BA32" s="25"/>
      <c r="BB32" s="25"/>
    </row>
    <row r="33" spans="1:54" s="24" customFormat="1" ht="27" customHeight="1" x14ac:dyDescent="0.25">
      <c r="B33" s="81"/>
      <c r="C33" s="82" t="s">
        <v>12</v>
      </c>
      <c r="D33" s="83">
        <v>21.8858955</v>
      </c>
      <c r="E33" s="83">
        <v>22.02019932</v>
      </c>
      <c r="F33" s="83">
        <v>22.268165919999998</v>
      </c>
      <c r="G33" s="83">
        <v>22.462236390000001</v>
      </c>
      <c r="H33" s="83">
        <v>22.145994949999999</v>
      </c>
      <c r="I33" s="83">
        <v>22.534279750000003</v>
      </c>
      <c r="J33" s="83">
        <v>22.73435538</v>
      </c>
      <c r="K33" s="83">
        <v>22.989459769999996</v>
      </c>
      <c r="L33" s="83">
        <v>22.934402909999999</v>
      </c>
      <c r="M33" s="83">
        <v>23.526597049999999</v>
      </c>
      <c r="N33" s="83">
        <v>24.03938505</v>
      </c>
      <c r="O33" s="83">
        <v>24.228000219999998</v>
      </c>
      <c r="P33" s="83">
        <v>24.110525769999999</v>
      </c>
      <c r="Q33" s="83">
        <v>24.628299689999999</v>
      </c>
      <c r="R33" s="83">
        <v>25.00221964</v>
      </c>
      <c r="S33" s="83">
        <v>20.699150477775582</v>
      </c>
      <c r="AL33" s="25"/>
      <c r="AM33" s="25"/>
      <c r="AN33" s="25"/>
      <c r="AO33" s="25"/>
      <c r="AP33" s="25"/>
      <c r="AQ33" s="25"/>
      <c r="AR33" s="25"/>
      <c r="AS33" s="25"/>
      <c r="AT33" s="25"/>
      <c r="AU33" s="25"/>
      <c r="AV33" s="25"/>
      <c r="AW33" s="25"/>
      <c r="AX33" s="25"/>
      <c r="AY33" s="25"/>
      <c r="AZ33" s="25"/>
      <c r="BA33" s="25"/>
      <c r="BB33" s="25"/>
    </row>
    <row r="34" spans="1:54" s="18" customFormat="1" ht="36" customHeight="1" x14ac:dyDescent="0.2">
      <c r="A34" s="17"/>
      <c r="B34" s="191" t="s">
        <v>260</v>
      </c>
      <c r="C34" s="191"/>
      <c r="D34" s="80">
        <v>67.479265400000003</v>
      </c>
      <c r="E34" s="80">
        <v>70.53242019999999</v>
      </c>
      <c r="F34" s="80">
        <v>73.509870899999996</v>
      </c>
      <c r="G34" s="80">
        <v>74.51015790000001</v>
      </c>
      <c r="H34" s="80">
        <v>72.304587100000006</v>
      </c>
      <c r="I34" s="80">
        <v>74.509362599999989</v>
      </c>
      <c r="J34" s="80">
        <v>74.212206699999996</v>
      </c>
      <c r="K34" s="80">
        <v>73.311073999999991</v>
      </c>
      <c r="L34" s="80">
        <v>72.349659400000007</v>
      </c>
      <c r="M34" s="80">
        <v>73.066605299999992</v>
      </c>
      <c r="N34" s="80">
        <v>72.711471500000002</v>
      </c>
      <c r="O34" s="80">
        <v>75.241100799999998</v>
      </c>
      <c r="P34" s="80">
        <v>72.98104330000001</v>
      </c>
      <c r="Q34" s="80">
        <v>74.271513679999998</v>
      </c>
      <c r="R34" s="80">
        <v>70.334800049999998</v>
      </c>
      <c r="S34" s="80">
        <v>100</v>
      </c>
      <c r="T34" s="17"/>
      <c r="Z34" s="20"/>
      <c r="AA34" s="19"/>
      <c r="AB34" s="19"/>
      <c r="AC34" s="19"/>
      <c r="AD34" s="19"/>
      <c r="AE34" s="19"/>
      <c r="AI34" s="14"/>
      <c r="AL34" s="21"/>
      <c r="AM34" s="21"/>
      <c r="AN34" s="21"/>
      <c r="AO34" s="21"/>
      <c r="AP34" s="21"/>
      <c r="AQ34" s="21"/>
      <c r="AR34" s="21"/>
      <c r="AS34" s="21"/>
      <c r="AT34" s="21"/>
      <c r="AU34" s="21"/>
      <c r="AV34" s="21"/>
      <c r="AW34" s="21"/>
      <c r="AX34" s="21"/>
      <c r="AY34" s="21"/>
      <c r="AZ34" s="21"/>
      <c r="BA34" s="21"/>
      <c r="BB34" s="21"/>
    </row>
    <row r="35" spans="1:54" s="115" customFormat="1" ht="22.5" customHeight="1" x14ac:dyDescent="0.25">
      <c r="B35" s="121"/>
      <c r="C35" s="81" t="s">
        <v>11</v>
      </c>
      <c r="D35" s="83">
        <v>7.2859372000000002</v>
      </c>
      <c r="E35" s="83">
        <v>7.5984870000000004</v>
      </c>
      <c r="F35" s="83">
        <v>7.8611914000000001</v>
      </c>
      <c r="G35" s="83">
        <v>6.9343123999999996</v>
      </c>
      <c r="H35" s="83">
        <v>6.1829307</v>
      </c>
      <c r="I35" s="83">
        <v>5.8423080000000001</v>
      </c>
      <c r="J35" s="83">
        <v>5.9000775000000001</v>
      </c>
      <c r="K35" s="83">
        <v>5.9124860999999997</v>
      </c>
      <c r="L35" s="83">
        <v>5.7539698000000001</v>
      </c>
      <c r="M35" s="83">
        <v>5.7278304999999996</v>
      </c>
      <c r="N35" s="83">
        <v>6.2366918</v>
      </c>
      <c r="O35" s="83">
        <v>7.0469377999999994</v>
      </c>
      <c r="P35" s="83">
        <v>6.3846039000000001</v>
      </c>
      <c r="Q35" s="83">
        <v>5.7005920200000002</v>
      </c>
      <c r="R35" s="83">
        <v>4.5453796400000002</v>
      </c>
      <c r="S35" s="83">
        <v>6.4624903131433582</v>
      </c>
      <c r="AL35" s="124"/>
      <c r="AM35" s="124"/>
      <c r="AN35" s="124"/>
      <c r="AO35" s="124"/>
      <c r="AP35" s="124"/>
      <c r="AQ35" s="124"/>
      <c r="AR35" s="124"/>
      <c r="AS35" s="124"/>
      <c r="AT35" s="124"/>
      <c r="AU35" s="124"/>
      <c r="AV35" s="124"/>
      <c r="AW35" s="124"/>
      <c r="AX35" s="124"/>
      <c r="AY35" s="124"/>
      <c r="AZ35" s="124"/>
      <c r="BA35" s="124"/>
      <c r="BB35" s="124"/>
    </row>
    <row r="36" spans="1:54" s="24" customFormat="1" ht="22.5" customHeight="1" x14ac:dyDescent="0.25">
      <c r="B36" s="81"/>
      <c r="C36" s="81" t="s">
        <v>20</v>
      </c>
      <c r="D36" s="83">
        <v>44.125140800000004</v>
      </c>
      <c r="E36" s="83">
        <v>46.498121599999997</v>
      </c>
      <c r="F36" s="83">
        <v>49.136921600000001</v>
      </c>
      <c r="G36" s="83">
        <v>51.141379899999997</v>
      </c>
      <c r="H36" s="83">
        <v>50.010445599999997</v>
      </c>
      <c r="I36" s="83">
        <v>50.975262399999998</v>
      </c>
      <c r="J36" s="83">
        <v>51.322051299999998</v>
      </c>
      <c r="K36" s="83">
        <v>51.5768804</v>
      </c>
      <c r="L36" s="83">
        <v>51.009075100000004</v>
      </c>
      <c r="M36" s="83">
        <v>51.172662600000002</v>
      </c>
      <c r="N36" s="83">
        <v>50.980123500000005</v>
      </c>
      <c r="O36" s="83">
        <v>52.820224199999998</v>
      </c>
      <c r="P36" s="83">
        <v>51.279867799999998</v>
      </c>
      <c r="Q36" s="83">
        <v>53.120375999999993</v>
      </c>
      <c r="R36" s="83">
        <v>51.655854079999997</v>
      </c>
      <c r="S36" s="83">
        <v>73.442810732778923</v>
      </c>
      <c r="AL36" s="25"/>
      <c r="AM36" s="25"/>
      <c r="AN36" s="25"/>
      <c r="AO36" s="25"/>
      <c r="AP36" s="25"/>
      <c r="AQ36" s="25"/>
      <c r="AR36" s="25"/>
      <c r="AS36" s="25"/>
      <c r="AT36" s="25"/>
      <c r="AU36" s="25"/>
      <c r="AV36" s="25"/>
      <c r="AW36" s="25"/>
      <c r="AX36" s="25"/>
      <c r="AY36" s="25"/>
      <c r="AZ36" s="25"/>
      <c r="BA36" s="25"/>
      <c r="BB36" s="25"/>
    </row>
    <row r="37" spans="1:54" s="24" customFormat="1" ht="27" customHeight="1" x14ac:dyDescent="0.25">
      <c r="B37" s="81"/>
      <c r="C37" s="82" t="s">
        <v>12</v>
      </c>
      <c r="D37" s="83">
        <v>8.4169095999999985</v>
      </c>
      <c r="E37" s="83">
        <v>8.5757891999999991</v>
      </c>
      <c r="F37" s="83">
        <v>8.3869313000000005</v>
      </c>
      <c r="G37" s="83">
        <v>8.2179614000000001</v>
      </c>
      <c r="H37" s="83">
        <v>7.9029995</v>
      </c>
      <c r="I37" s="83">
        <v>8.0909697000000005</v>
      </c>
      <c r="J37" s="83">
        <v>8.0168110000000006</v>
      </c>
      <c r="K37" s="83">
        <v>8.0974762000000009</v>
      </c>
      <c r="L37" s="83">
        <v>7.7117578999999994</v>
      </c>
      <c r="M37" s="83">
        <v>7.6880771000000001</v>
      </c>
      <c r="N37" s="83">
        <v>7.6183943000000003</v>
      </c>
      <c r="O37" s="83">
        <v>7.3775306</v>
      </c>
      <c r="P37" s="83">
        <v>7.3053518999999998</v>
      </c>
      <c r="Q37" s="83">
        <v>7.2795103600000006</v>
      </c>
      <c r="R37" s="83">
        <v>6.9229426499999995</v>
      </c>
      <c r="S37" s="83">
        <v>9.8428411612439071</v>
      </c>
      <c r="AL37" s="25"/>
      <c r="AM37" s="25"/>
      <c r="AN37" s="25"/>
      <c r="AO37" s="25"/>
      <c r="AP37" s="25"/>
      <c r="AQ37" s="25"/>
      <c r="AR37" s="25"/>
      <c r="AS37" s="25"/>
      <c r="AT37" s="25"/>
      <c r="AU37" s="25"/>
      <c r="AV37" s="25"/>
      <c r="AW37" s="25"/>
      <c r="AX37" s="25"/>
      <c r="AY37" s="25"/>
      <c r="AZ37" s="25"/>
      <c r="BA37" s="25"/>
      <c r="BB37" s="25"/>
    </row>
    <row r="38" spans="1:54" s="18" customFormat="1" ht="36" customHeight="1" x14ac:dyDescent="0.25">
      <c r="A38" s="17"/>
      <c r="B38" s="191" t="s">
        <v>261</v>
      </c>
      <c r="C38" s="191"/>
      <c r="D38" s="80">
        <v>11.54588334</v>
      </c>
      <c r="E38" s="80">
        <v>12.273205239999999</v>
      </c>
      <c r="F38" s="80">
        <v>12.142935569999999</v>
      </c>
      <c r="G38" s="80">
        <v>13.244380880000001</v>
      </c>
      <c r="H38" s="80">
        <v>11.527227119999999</v>
      </c>
      <c r="I38" s="80">
        <v>12.938261949999999</v>
      </c>
      <c r="J38" s="80">
        <v>13.72572435</v>
      </c>
      <c r="K38" s="80">
        <v>14.3068583</v>
      </c>
      <c r="L38" s="80">
        <v>14.913021199999999</v>
      </c>
      <c r="M38" s="80">
        <v>14.18978714</v>
      </c>
      <c r="N38" s="80">
        <v>13.93219461</v>
      </c>
      <c r="O38" s="80">
        <v>14.2540022</v>
      </c>
      <c r="P38" s="80">
        <v>15.128928009999999</v>
      </c>
      <c r="Q38" s="80">
        <v>11.96641076</v>
      </c>
      <c r="R38" s="80">
        <v>13.32242948</v>
      </c>
      <c r="S38" s="80">
        <v>100</v>
      </c>
      <c r="T38" s="17"/>
      <c r="Y38" s="26"/>
      <c r="AA38" s="19"/>
      <c r="AB38" s="19"/>
      <c r="AC38" s="19"/>
      <c r="AD38" s="19"/>
      <c r="AE38" s="19"/>
      <c r="AI38" s="14"/>
      <c r="AL38" s="21"/>
      <c r="AM38" s="21"/>
      <c r="AN38" s="21"/>
      <c r="AO38" s="21"/>
      <c r="AP38" s="21"/>
      <c r="AQ38" s="21"/>
      <c r="AR38" s="21"/>
      <c r="AS38" s="21"/>
      <c r="AT38" s="21"/>
      <c r="AU38" s="21"/>
      <c r="AV38" s="21"/>
      <c r="AW38" s="21"/>
      <c r="AX38" s="21"/>
      <c r="AY38" s="21"/>
      <c r="AZ38" s="21"/>
      <c r="BA38" s="21"/>
      <c r="BB38" s="21"/>
    </row>
    <row r="39" spans="1:54" s="115" customFormat="1" ht="22.5" customHeight="1" x14ac:dyDescent="0.25">
      <c r="B39" s="121"/>
      <c r="C39" s="81" t="s">
        <v>11</v>
      </c>
      <c r="D39" s="83">
        <v>10.02389018</v>
      </c>
      <c r="E39" s="83">
        <v>10.684411150000001</v>
      </c>
      <c r="F39" s="83">
        <v>10.573206480000001</v>
      </c>
      <c r="G39" s="83">
        <v>11.505303720000001</v>
      </c>
      <c r="H39" s="83">
        <v>9.9068999000000009</v>
      </c>
      <c r="I39" s="83">
        <v>11.51663928</v>
      </c>
      <c r="J39" s="83">
        <v>12.116692909999999</v>
      </c>
      <c r="K39" s="83">
        <v>12.664852860000002</v>
      </c>
      <c r="L39" s="83">
        <v>13.33112609</v>
      </c>
      <c r="M39" s="83">
        <v>12.43390759</v>
      </c>
      <c r="N39" s="83">
        <v>12.39295284</v>
      </c>
      <c r="O39" s="83">
        <v>12.748431220000001</v>
      </c>
      <c r="P39" s="83">
        <v>13.71734086</v>
      </c>
      <c r="Q39" s="83">
        <v>10.801644920000001</v>
      </c>
      <c r="R39" s="83">
        <v>12.02567382</v>
      </c>
      <c r="S39" s="83">
        <v>90.266372496497539</v>
      </c>
      <c r="AL39" s="124"/>
      <c r="AM39" s="124"/>
      <c r="AN39" s="124"/>
      <c r="AO39" s="124"/>
      <c r="AP39" s="124"/>
      <c r="AQ39" s="124"/>
      <c r="AR39" s="124"/>
      <c r="AS39" s="124"/>
      <c r="AT39" s="124"/>
      <c r="AU39" s="124"/>
      <c r="AV39" s="124"/>
      <c r="AW39" s="124"/>
      <c r="AX39" s="124"/>
      <c r="AY39" s="124"/>
      <c r="AZ39" s="124"/>
      <c r="BA39" s="124"/>
      <c r="BB39" s="124"/>
    </row>
    <row r="40" spans="1:54" s="24" customFormat="1" ht="22.5" customHeight="1" x14ac:dyDescent="0.25">
      <c r="B40" s="81"/>
      <c r="C40" s="81" t="s">
        <v>20</v>
      </c>
      <c r="D40" s="83">
        <v>1.6228639999999999E-2</v>
      </c>
      <c r="E40" s="83">
        <v>1.7213740000000002E-2</v>
      </c>
      <c r="F40" s="83">
        <v>1.3837780000000001E-2</v>
      </c>
      <c r="G40" s="83">
        <v>1.8536470000000003E-2</v>
      </c>
      <c r="H40" s="83">
        <v>1.8066169999999999E-2</v>
      </c>
      <c r="I40" s="83">
        <v>8.6388200000000002E-3</v>
      </c>
      <c r="J40" s="83">
        <v>8.5927299999999998E-3</v>
      </c>
      <c r="K40" s="83">
        <v>1.793192E-2</v>
      </c>
      <c r="L40" s="83">
        <v>1.7920719999999998E-2</v>
      </c>
      <c r="M40" s="83">
        <v>1.6610920000000001E-2</v>
      </c>
      <c r="N40" s="83">
        <v>1.6547289999999999E-2</v>
      </c>
      <c r="O40" s="83">
        <v>2.2822430000000001E-2</v>
      </c>
      <c r="P40" s="83">
        <v>4.7256340000000001E-2</v>
      </c>
      <c r="Q40" s="83">
        <v>5.8305340000000004E-2</v>
      </c>
      <c r="R40" s="83">
        <v>6.4912430000000007E-2</v>
      </c>
      <c r="S40" s="83">
        <v>0.4872416858910632</v>
      </c>
      <c r="AL40" s="25"/>
      <c r="AM40" s="25"/>
      <c r="AN40" s="25"/>
      <c r="AO40" s="25"/>
      <c r="AP40" s="25"/>
      <c r="AQ40" s="25"/>
      <c r="AR40" s="25"/>
      <c r="AS40" s="25"/>
      <c r="AT40" s="25"/>
      <c r="AU40" s="25"/>
      <c r="AV40" s="25"/>
      <c r="AW40" s="25"/>
      <c r="AX40" s="25"/>
      <c r="AY40" s="25"/>
      <c r="AZ40" s="25"/>
      <c r="BA40" s="25"/>
      <c r="BB40" s="25"/>
    </row>
    <row r="41" spans="1:54" s="24" customFormat="1" ht="27" customHeight="1" x14ac:dyDescent="0.25">
      <c r="B41" s="81"/>
      <c r="C41" s="82" t="s">
        <v>12</v>
      </c>
      <c r="D41" s="83">
        <v>0.90292205000000003</v>
      </c>
      <c r="E41" s="83">
        <v>0.91290786000000002</v>
      </c>
      <c r="F41" s="83">
        <v>0.84109666000000005</v>
      </c>
      <c r="G41" s="83">
        <v>1.02539096</v>
      </c>
      <c r="H41" s="83">
        <v>0.93836682999999999</v>
      </c>
      <c r="I41" s="83">
        <v>0.98452430000000002</v>
      </c>
      <c r="J41" s="83">
        <v>0.92749914999999994</v>
      </c>
      <c r="K41" s="83">
        <v>0.95857383000000007</v>
      </c>
      <c r="L41" s="83">
        <v>0.98877296999999997</v>
      </c>
      <c r="M41" s="83">
        <v>1.0949669200000001</v>
      </c>
      <c r="N41" s="83">
        <v>1.0369133400000001</v>
      </c>
      <c r="O41" s="83">
        <v>0.98383569000000004</v>
      </c>
      <c r="P41" s="83">
        <v>0.96812106999999992</v>
      </c>
      <c r="Q41" s="83">
        <v>0.83311347999999996</v>
      </c>
      <c r="R41" s="83">
        <v>0.92752087000000005</v>
      </c>
      <c r="S41" s="83">
        <v>6.9621000538409303</v>
      </c>
      <c r="AL41" s="25"/>
      <c r="AM41" s="25"/>
      <c r="AN41" s="25"/>
      <c r="AO41" s="25"/>
      <c r="AP41" s="25"/>
      <c r="AQ41" s="25"/>
      <c r="AR41" s="25"/>
      <c r="AS41" s="25"/>
      <c r="AT41" s="25"/>
      <c r="AU41" s="25"/>
      <c r="AV41" s="25"/>
      <c r="AW41" s="25"/>
      <c r="AX41" s="25"/>
      <c r="AY41" s="25"/>
      <c r="AZ41" s="25"/>
      <c r="BA41" s="25"/>
      <c r="BB41" s="25"/>
    </row>
    <row r="42" spans="1:54" s="18" customFormat="1" ht="36" customHeight="1" x14ac:dyDescent="0.25">
      <c r="A42" s="17"/>
      <c r="B42" s="191" t="s">
        <v>262</v>
      </c>
      <c r="C42" s="191"/>
      <c r="D42" s="80">
        <v>67.479265400000003</v>
      </c>
      <c r="E42" s="80">
        <v>70.53242019999999</v>
      </c>
      <c r="F42" s="80">
        <v>73.509870899999996</v>
      </c>
      <c r="G42" s="80">
        <v>74.51015790000001</v>
      </c>
      <c r="H42" s="80">
        <v>72.304587100000006</v>
      </c>
      <c r="I42" s="80">
        <v>74.509362599999989</v>
      </c>
      <c r="J42" s="80">
        <v>74.212206699999996</v>
      </c>
      <c r="K42" s="80">
        <v>73.311073999999991</v>
      </c>
      <c r="L42" s="80">
        <v>72.349659400000007</v>
      </c>
      <c r="M42" s="80">
        <v>73.066605299999992</v>
      </c>
      <c r="N42" s="80">
        <v>72.711471500000002</v>
      </c>
      <c r="O42" s="80">
        <v>75.241100799999998</v>
      </c>
      <c r="P42" s="80">
        <v>72.98104330000001</v>
      </c>
      <c r="Q42" s="80">
        <v>74.271513679999998</v>
      </c>
      <c r="R42" s="80">
        <v>70.334800049999998</v>
      </c>
      <c r="S42" s="80">
        <v>100</v>
      </c>
      <c r="T42" s="17"/>
      <c r="AA42" s="19"/>
      <c r="AB42" s="19"/>
      <c r="AC42" s="19"/>
      <c r="AD42" s="19"/>
      <c r="AE42" s="19"/>
      <c r="AI42" s="14"/>
      <c r="AL42" s="21"/>
      <c r="AM42" s="21"/>
      <c r="AN42" s="21"/>
      <c r="AO42" s="21"/>
      <c r="AP42" s="21"/>
      <c r="AQ42" s="21"/>
      <c r="AR42" s="21"/>
      <c r="AS42" s="21"/>
      <c r="AT42" s="21"/>
      <c r="AU42" s="21"/>
      <c r="AV42" s="21"/>
      <c r="AW42" s="21"/>
      <c r="AX42" s="21"/>
      <c r="AY42" s="21"/>
      <c r="AZ42" s="21"/>
      <c r="BA42" s="21"/>
      <c r="BB42" s="21"/>
    </row>
    <row r="43" spans="1:54" s="115" customFormat="1" ht="22.5" customHeight="1" x14ac:dyDescent="0.25">
      <c r="B43" s="121"/>
      <c r="C43" s="81" t="s">
        <v>13</v>
      </c>
      <c r="D43" s="83">
        <v>30.017779999999998</v>
      </c>
      <c r="E43" s="83">
        <v>32.110700000000001</v>
      </c>
      <c r="F43" s="83">
        <v>33.988550000000004</v>
      </c>
      <c r="G43" s="83">
        <v>35.406300000000002</v>
      </c>
      <c r="H43" s="83">
        <v>35.40202</v>
      </c>
      <c r="I43" s="83">
        <v>35.836440000000003</v>
      </c>
      <c r="J43" s="83">
        <v>35.725160000000002</v>
      </c>
      <c r="K43" s="83">
        <v>35.907059999999994</v>
      </c>
      <c r="L43" s="83">
        <v>35.177320000000002</v>
      </c>
      <c r="M43" s="83">
        <v>34.70438</v>
      </c>
      <c r="N43" s="83">
        <v>35.443750000000001</v>
      </c>
      <c r="O43" s="83">
        <v>36.7759</v>
      </c>
      <c r="P43" s="83">
        <v>35.634209999999996</v>
      </c>
      <c r="Q43" s="83">
        <v>38.094311390000001</v>
      </c>
      <c r="R43" s="83">
        <v>37.611836580000002</v>
      </c>
      <c r="S43" s="83">
        <v>53.475429735013513</v>
      </c>
      <c r="AL43" s="124"/>
      <c r="AM43" s="124"/>
      <c r="AN43" s="124"/>
      <c r="AO43" s="124"/>
      <c r="AP43" s="124"/>
      <c r="AQ43" s="124"/>
      <c r="AR43" s="124"/>
      <c r="AS43" s="124"/>
      <c r="AT43" s="124"/>
      <c r="AU43" s="124"/>
      <c r="AV43" s="124"/>
      <c r="AW43" s="124"/>
      <c r="AX43" s="124"/>
      <c r="AY43" s="124"/>
      <c r="AZ43" s="124"/>
      <c r="BA43" s="124"/>
      <c r="BB43" s="124"/>
    </row>
    <row r="44" spans="1:54" s="24" customFormat="1" ht="22.5" customHeight="1" x14ac:dyDescent="0.25">
      <c r="B44" s="81"/>
      <c r="C44" s="81" t="s">
        <v>2</v>
      </c>
      <c r="D44" s="83">
        <v>15.9248925</v>
      </c>
      <c r="E44" s="83">
        <v>17.13063</v>
      </c>
      <c r="F44" s="83">
        <v>17.937507499999999</v>
      </c>
      <c r="G44" s="83">
        <v>18.816627499999999</v>
      </c>
      <c r="H44" s="83">
        <v>17.785900000000002</v>
      </c>
      <c r="I44" s="83">
        <v>18.370962500000001</v>
      </c>
      <c r="J44" s="83">
        <v>19.028267500000002</v>
      </c>
      <c r="K44" s="83">
        <v>19.575682499999999</v>
      </c>
      <c r="L44" s="83">
        <v>18.963147499999998</v>
      </c>
      <c r="M44" s="83">
        <v>19.5187025</v>
      </c>
      <c r="N44" s="83">
        <v>18.981462500000003</v>
      </c>
      <c r="O44" s="83">
        <v>19.575682499999999</v>
      </c>
      <c r="P44" s="83">
        <v>18.62839</v>
      </c>
      <c r="Q44" s="83">
        <v>18.048519169999999</v>
      </c>
      <c r="R44" s="83">
        <v>16.720836420000001</v>
      </c>
      <c r="S44" s="83">
        <v>23.773205309623968</v>
      </c>
      <c r="AL44" s="25"/>
      <c r="AM44" s="25"/>
      <c r="AN44" s="25"/>
      <c r="AO44" s="25"/>
      <c r="AP44" s="25"/>
      <c r="AQ44" s="25"/>
      <c r="AR44" s="25"/>
      <c r="AS44" s="25"/>
      <c r="AT44" s="25"/>
      <c r="AU44" s="25"/>
      <c r="AV44" s="25"/>
      <c r="AW44" s="25"/>
      <c r="AX44" s="25"/>
      <c r="AY44" s="25"/>
      <c r="AZ44" s="25"/>
      <c r="BA44" s="25"/>
      <c r="BB44" s="25"/>
    </row>
    <row r="45" spans="1:54" s="24" customFormat="1" ht="22.5" customHeight="1" x14ac:dyDescent="0.25">
      <c r="B45" s="81"/>
      <c r="C45" s="81" t="s">
        <v>14</v>
      </c>
      <c r="D45" s="83">
        <v>3.3731826000000003</v>
      </c>
      <c r="E45" s="83">
        <v>2.6357489999999997</v>
      </c>
      <c r="F45" s="83">
        <v>2.4869180000000002</v>
      </c>
      <c r="G45" s="83">
        <v>1.9482458</v>
      </c>
      <c r="H45" s="83">
        <v>1.7273997999999999</v>
      </c>
      <c r="I45" s="83">
        <v>1.3644441999999999</v>
      </c>
      <c r="J45" s="83">
        <v>1.123434</v>
      </c>
      <c r="K45" s="83">
        <v>1.1896878</v>
      </c>
      <c r="L45" s="83">
        <v>0.59724440000000001</v>
      </c>
      <c r="M45" s="83">
        <v>0.45129399999999997</v>
      </c>
      <c r="N45" s="83">
        <v>0.53867219999999993</v>
      </c>
      <c r="O45" s="83">
        <v>0.7796824</v>
      </c>
      <c r="P45" s="83">
        <v>0.69998579999999999</v>
      </c>
      <c r="Q45" s="83">
        <v>0.27218257999999995</v>
      </c>
      <c r="R45" s="83">
        <v>0.24504229</v>
      </c>
      <c r="S45" s="83">
        <v>0.34839409485177031</v>
      </c>
      <c r="AL45" s="25"/>
      <c r="AM45" s="25"/>
      <c r="AN45" s="25"/>
      <c r="AO45" s="25"/>
      <c r="AP45" s="25"/>
      <c r="AQ45" s="25"/>
      <c r="AR45" s="25"/>
      <c r="AS45" s="25"/>
      <c r="AT45" s="25"/>
      <c r="AU45" s="25"/>
      <c r="AV45" s="25"/>
      <c r="AW45" s="25"/>
      <c r="AX45" s="25"/>
      <c r="AY45" s="25"/>
      <c r="AZ45" s="25"/>
      <c r="BA45" s="25"/>
      <c r="BB45" s="25"/>
    </row>
    <row r="46" spans="1:54" s="24" customFormat="1" ht="22.5" customHeight="1" x14ac:dyDescent="0.25">
      <c r="B46" s="81"/>
      <c r="C46" s="81" t="s">
        <v>15</v>
      </c>
      <c r="D46" s="83">
        <v>0</v>
      </c>
      <c r="E46" s="83">
        <v>0</v>
      </c>
      <c r="F46" s="83">
        <v>0</v>
      </c>
      <c r="G46" s="83">
        <v>0</v>
      </c>
      <c r="H46" s="83">
        <v>0</v>
      </c>
      <c r="I46" s="83">
        <v>0</v>
      </c>
      <c r="J46" s="83">
        <v>0</v>
      </c>
      <c r="K46" s="83">
        <v>0</v>
      </c>
      <c r="L46" s="83">
        <v>0</v>
      </c>
      <c r="M46" s="83">
        <v>0</v>
      </c>
      <c r="N46" s="83">
        <v>0</v>
      </c>
      <c r="O46" s="83">
        <v>0</v>
      </c>
      <c r="P46" s="83">
        <v>0</v>
      </c>
      <c r="Q46" s="83">
        <v>0</v>
      </c>
      <c r="R46" s="83">
        <v>0</v>
      </c>
      <c r="S46" s="83">
        <v>0</v>
      </c>
      <c r="AL46" s="25"/>
      <c r="AM46" s="25"/>
      <c r="AN46" s="25"/>
      <c r="AO46" s="25"/>
      <c r="AP46" s="25"/>
      <c r="AQ46" s="25"/>
      <c r="AR46" s="25"/>
      <c r="AS46" s="25"/>
      <c r="AT46" s="25"/>
      <c r="AU46" s="25"/>
      <c r="AV46" s="25"/>
      <c r="AW46" s="25"/>
      <c r="AX46" s="25"/>
      <c r="AY46" s="25"/>
      <c r="AZ46" s="25"/>
      <c r="BA46" s="25"/>
      <c r="BB46" s="25"/>
    </row>
    <row r="47" spans="1:54" s="24" customFormat="1" ht="27" customHeight="1" x14ac:dyDescent="0.25">
      <c r="B47" s="81"/>
      <c r="C47" s="82" t="s">
        <v>16</v>
      </c>
      <c r="D47" s="83">
        <v>10.830433899999999</v>
      </c>
      <c r="E47" s="83">
        <v>10.552527700000001</v>
      </c>
      <c r="F47" s="83">
        <v>10.384202399999999</v>
      </c>
      <c r="G47" s="83">
        <v>10.067886399999999</v>
      </c>
      <c r="H47" s="83">
        <v>9.6984744999999997</v>
      </c>
      <c r="I47" s="83">
        <v>9.9684727999999989</v>
      </c>
      <c r="J47" s="83">
        <v>9.8566324999999999</v>
      </c>
      <c r="K47" s="83">
        <v>9.8204820999999995</v>
      </c>
      <c r="L47" s="83">
        <v>10.0712755</v>
      </c>
      <c r="M47" s="83">
        <v>10.05433</v>
      </c>
      <c r="N47" s="83">
        <v>9.8667998000000008</v>
      </c>
      <c r="O47" s="83">
        <v>9.9402302999999996</v>
      </c>
      <c r="P47" s="83">
        <v>9.9323223999999986</v>
      </c>
      <c r="Q47" s="83">
        <v>9.955856859999999</v>
      </c>
      <c r="R47" s="83">
        <v>9.5686006300000006</v>
      </c>
      <c r="S47" s="83">
        <v>13.604361742974772</v>
      </c>
      <c r="AL47" s="25"/>
      <c r="AM47" s="25"/>
      <c r="AN47" s="25"/>
      <c r="AO47" s="25"/>
      <c r="AP47" s="25"/>
      <c r="AQ47" s="25"/>
      <c r="AR47" s="25"/>
      <c r="AS47" s="25"/>
      <c r="AT47" s="25"/>
      <c r="AU47" s="25"/>
      <c r="AV47" s="25"/>
      <c r="AW47" s="25"/>
      <c r="AX47" s="25"/>
      <c r="AY47" s="25"/>
      <c r="AZ47" s="25"/>
      <c r="BA47" s="25"/>
      <c r="BB47" s="25"/>
    </row>
    <row r="48" spans="1:54" s="18" customFormat="1" ht="36" customHeight="1" x14ac:dyDescent="0.25">
      <c r="A48" s="17"/>
      <c r="B48" s="191" t="s">
        <v>263</v>
      </c>
      <c r="C48" s="191"/>
      <c r="D48" s="80">
        <v>26.828741850000004</v>
      </c>
      <c r="E48" s="80">
        <v>30.400313619999999</v>
      </c>
      <c r="F48" s="80">
        <v>33.980945329999997</v>
      </c>
      <c r="G48" s="80">
        <v>38.0454528</v>
      </c>
      <c r="H48" s="80">
        <v>35.824442609999998</v>
      </c>
      <c r="I48" s="80">
        <v>42.753379370000005</v>
      </c>
      <c r="J48" s="80">
        <v>47.399281120000005</v>
      </c>
      <c r="K48" s="80">
        <v>51.651789789999995</v>
      </c>
      <c r="L48" s="80">
        <v>51.17183043</v>
      </c>
      <c r="M48" s="80">
        <v>54.10710332</v>
      </c>
      <c r="N48" s="80">
        <v>65.234589360000001</v>
      </c>
      <c r="O48" s="80">
        <v>78.613110939999999</v>
      </c>
      <c r="P48" s="80">
        <v>87.009310229999997</v>
      </c>
      <c r="Q48" s="80">
        <v>102.00422688</v>
      </c>
      <c r="R48" s="80">
        <v>100.69730047</v>
      </c>
      <c r="S48" s="80">
        <v>100</v>
      </c>
      <c r="T48" s="17"/>
      <c r="AA48" s="19"/>
      <c r="AB48" s="19"/>
      <c r="AC48" s="19"/>
      <c r="AD48" s="19"/>
      <c r="AE48" s="19"/>
      <c r="AI48" s="14"/>
      <c r="AL48" s="21"/>
      <c r="AM48" s="21"/>
      <c r="AN48" s="21"/>
      <c r="AO48" s="21"/>
      <c r="AP48" s="21"/>
      <c r="AQ48" s="21"/>
      <c r="AR48" s="21"/>
      <c r="AS48" s="21"/>
      <c r="AT48" s="21"/>
      <c r="AU48" s="21"/>
      <c r="AV48" s="21"/>
      <c r="AW48" s="21"/>
      <c r="AX48" s="21"/>
      <c r="AY48" s="21"/>
      <c r="AZ48" s="21"/>
      <c r="BA48" s="21"/>
      <c r="BB48" s="21"/>
    </row>
    <row r="49" spans="1:54" s="115" customFormat="1" ht="22.5" customHeight="1" x14ac:dyDescent="0.25">
      <c r="B49" s="121"/>
      <c r="C49" s="81" t="s">
        <v>4</v>
      </c>
      <c r="D49" s="83">
        <v>19.146485400000003</v>
      </c>
      <c r="E49" s="83">
        <v>21.705492700000001</v>
      </c>
      <c r="F49" s="83">
        <v>24.634935300000002</v>
      </c>
      <c r="G49" s="83">
        <v>27.2792995</v>
      </c>
      <c r="H49" s="83">
        <v>24.707315099999999</v>
      </c>
      <c r="I49" s="83">
        <v>30.115385100000001</v>
      </c>
      <c r="J49" s="83">
        <v>32.889617800000003</v>
      </c>
      <c r="K49" s="83">
        <v>32.761417299999998</v>
      </c>
      <c r="L49" s="83">
        <v>29.1876757</v>
      </c>
      <c r="M49" s="83">
        <v>30.4855847</v>
      </c>
      <c r="N49" s="83">
        <v>35.068428900000001</v>
      </c>
      <c r="O49" s="83">
        <v>43.069192600000001</v>
      </c>
      <c r="P49" s="83">
        <v>51.314081000000002</v>
      </c>
      <c r="Q49" s="83">
        <v>59.439047129999999</v>
      </c>
      <c r="R49" s="83">
        <v>54.454399949999996</v>
      </c>
      <c r="S49" s="83">
        <v>54.077318553562606</v>
      </c>
      <c r="AL49" s="124"/>
      <c r="AM49" s="124"/>
      <c r="AN49" s="124"/>
      <c r="AO49" s="124"/>
      <c r="AP49" s="124"/>
      <c r="AQ49" s="124"/>
      <c r="AR49" s="124"/>
      <c r="AS49" s="124"/>
      <c r="AT49" s="124"/>
      <c r="AU49" s="124"/>
      <c r="AV49" s="124"/>
      <c r="AW49" s="124"/>
      <c r="AX49" s="124"/>
      <c r="AY49" s="124"/>
      <c r="AZ49" s="124"/>
      <c r="BA49" s="124"/>
      <c r="BB49" s="124"/>
    </row>
    <row r="50" spans="1:54" s="24" customFormat="1" ht="22.5" customHeight="1" x14ac:dyDescent="0.25">
      <c r="B50" s="81"/>
      <c r="C50" s="81" t="s">
        <v>0</v>
      </c>
      <c r="D50" s="83">
        <v>7.6822564499999997</v>
      </c>
      <c r="E50" s="83">
        <v>8.6948209199999997</v>
      </c>
      <c r="F50" s="83">
        <v>9.3460100299999986</v>
      </c>
      <c r="G50" s="83">
        <v>10.766153299999999</v>
      </c>
      <c r="H50" s="83">
        <v>11.11712751</v>
      </c>
      <c r="I50" s="83">
        <v>12.63799427</v>
      </c>
      <c r="J50" s="83">
        <v>14.50966332</v>
      </c>
      <c r="K50" s="83">
        <v>18.890372490000001</v>
      </c>
      <c r="L50" s="83">
        <v>21.984154729999997</v>
      </c>
      <c r="M50" s="83">
        <v>23.62151862</v>
      </c>
      <c r="N50" s="83">
        <v>30.16616046</v>
      </c>
      <c r="O50" s="83">
        <v>35.543918339999998</v>
      </c>
      <c r="P50" s="83">
        <v>35.695229229999995</v>
      </c>
      <c r="Q50" s="83">
        <v>42.565179750000006</v>
      </c>
      <c r="R50" s="83">
        <v>46.242900520000006</v>
      </c>
      <c r="S50" s="83">
        <v>45.922681446437394</v>
      </c>
      <c r="W50" s="49"/>
      <c r="AL50" s="25"/>
      <c r="AM50" s="25"/>
      <c r="AN50" s="25"/>
      <c r="AO50" s="25"/>
      <c r="AP50" s="25"/>
      <c r="AQ50" s="25"/>
      <c r="AR50" s="25"/>
      <c r="AS50" s="25"/>
      <c r="AT50" s="25"/>
      <c r="AU50" s="25"/>
      <c r="AV50" s="25"/>
      <c r="AW50" s="25"/>
      <c r="AX50" s="25"/>
      <c r="AY50" s="25"/>
      <c r="AZ50" s="25"/>
      <c r="BA50" s="25"/>
      <c r="BB50" s="25"/>
    </row>
    <row r="51" spans="1:54" s="24" customFormat="1" ht="22.5" customHeight="1" x14ac:dyDescent="0.25">
      <c r="B51" s="81"/>
      <c r="C51" s="81" t="s">
        <v>13</v>
      </c>
      <c r="D51" s="83">
        <v>10.001290000000001</v>
      </c>
      <c r="E51" s="83">
        <v>11.79782</v>
      </c>
      <c r="F51" s="83">
        <v>13.32685</v>
      </c>
      <c r="G51" s="83">
        <v>14.7981</v>
      </c>
      <c r="H51" s="83">
        <v>14.240629999999999</v>
      </c>
      <c r="I51" s="83">
        <v>16.573229999999999</v>
      </c>
      <c r="J51" s="83">
        <v>17.587589999999999</v>
      </c>
      <c r="K51" s="83">
        <v>17.254819999999999</v>
      </c>
      <c r="L51" s="83">
        <v>15.538540000000001</v>
      </c>
      <c r="M51" s="83">
        <v>16.084240000000001</v>
      </c>
      <c r="N51" s="83">
        <v>18.567709999999998</v>
      </c>
      <c r="O51" s="83">
        <v>22.015250000000002</v>
      </c>
      <c r="P51" s="83">
        <v>23.213650000000001</v>
      </c>
      <c r="Q51" s="83">
        <v>27.62391375</v>
      </c>
      <c r="R51" s="83">
        <v>27.172094049999998</v>
      </c>
      <c r="S51" s="83">
        <v>26.983934944805377</v>
      </c>
      <c r="AL51" s="25"/>
      <c r="AM51" s="25"/>
      <c r="AN51" s="25"/>
      <c r="AO51" s="25"/>
      <c r="AP51" s="25"/>
      <c r="AQ51" s="25"/>
      <c r="AR51" s="25"/>
      <c r="AS51" s="25"/>
      <c r="AT51" s="25"/>
      <c r="AU51" s="25"/>
      <c r="AV51" s="25"/>
      <c r="AW51" s="25"/>
      <c r="AX51" s="25"/>
      <c r="AY51" s="25"/>
      <c r="AZ51" s="25"/>
      <c r="BA51" s="25"/>
      <c r="BB51" s="25"/>
    </row>
    <row r="52" spans="1:54" s="24" customFormat="1" ht="22.5" customHeight="1" x14ac:dyDescent="0.25">
      <c r="B52" s="81"/>
      <c r="C52" s="81" t="s">
        <v>2</v>
      </c>
      <c r="D52" s="83">
        <v>2.1347150000000004</v>
      </c>
      <c r="E52" s="83">
        <v>2.9853449999999997</v>
      </c>
      <c r="F52" s="83">
        <v>3.5643024999999997</v>
      </c>
      <c r="G52" s="83">
        <v>3.7535574999999999</v>
      </c>
      <c r="H52" s="83">
        <v>2.9242949999999999</v>
      </c>
      <c r="I52" s="83">
        <v>6.01546</v>
      </c>
      <c r="J52" s="83">
        <v>6.8101274999999992</v>
      </c>
      <c r="K52" s="83">
        <v>6.6849750000000006</v>
      </c>
      <c r="L52" s="83">
        <v>5.3764700000000003</v>
      </c>
      <c r="M52" s="83">
        <v>6.70329</v>
      </c>
      <c r="N52" s="83">
        <v>7.41554</v>
      </c>
      <c r="O52" s="83">
        <v>9.453592500000001</v>
      </c>
      <c r="P52" s="83">
        <v>12.901899999999999</v>
      </c>
      <c r="Q52" s="83">
        <v>15.16685006</v>
      </c>
      <c r="R52" s="83">
        <v>11.24445405</v>
      </c>
      <c r="S52" s="83">
        <v>11.166589369841127</v>
      </c>
      <c r="AL52" s="25"/>
      <c r="AM52" s="25"/>
      <c r="AN52" s="25"/>
      <c r="AO52" s="25"/>
      <c r="AP52" s="25"/>
      <c r="AQ52" s="25"/>
      <c r="AR52" s="25"/>
      <c r="AS52" s="25"/>
      <c r="AT52" s="25"/>
      <c r="AU52" s="25"/>
      <c r="AV52" s="25"/>
      <c r="AW52" s="25"/>
      <c r="AX52" s="25"/>
      <c r="AY52" s="25"/>
      <c r="AZ52" s="25"/>
      <c r="BA52" s="25"/>
      <c r="BB52" s="25"/>
    </row>
    <row r="53" spans="1:54" s="24" customFormat="1" ht="22.5" customHeight="1" x14ac:dyDescent="0.25">
      <c r="B53" s="81"/>
      <c r="C53" s="81" t="s">
        <v>14</v>
      </c>
      <c r="D53" s="83">
        <v>1.4431805999999998</v>
      </c>
      <c r="E53" s="83">
        <v>0.78160280000000004</v>
      </c>
      <c r="F53" s="83">
        <v>0.92755319999999997</v>
      </c>
      <c r="G53" s="83">
        <v>1.8022954</v>
      </c>
      <c r="H53" s="83">
        <v>2.1402858</v>
      </c>
      <c r="I53" s="83">
        <v>0.60108519999999999</v>
      </c>
      <c r="J53" s="83">
        <v>1.3663646</v>
      </c>
      <c r="K53" s="83">
        <v>2.4427487999999999</v>
      </c>
      <c r="L53" s="83">
        <v>1.7101161999999999</v>
      </c>
      <c r="M53" s="83">
        <v>0.71054799999999996</v>
      </c>
      <c r="N53" s="83">
        <v>0.926593</v>
      </c>
      <c r="O53" s="83">
        <v>1.4479816000000001</v>
      </c>
      <c r="P53" s="83">
        <v>2.1527683999999998</v>
      </c>
      <c r="Q53" s="83">
        <v>2.0381072699999998</v>
      </c>
      <c r="R53" s="83">
        <v>2.4296439699999999</v>
      </c>
      <c r="S53" s="83">
        <v>2.4128193691983291</v>
      </c>
      <c r="AL53" s="25"/>
      <c r="AM53" s="25"/>
      <c r="AN53" s="25"/>
      <c r="AO53" s="25"/>
      <c r="AP53" s="25"/>
      <c r="AQ53" s="25"/>
      <c r="AR53" s="25"/>
      <c r="AS53" s="25"/>
      <c r="AT53" s="25"/>
      <c r="AU53" s="25"/>
      <c r="AV53" s="25"/>
      <c r="AW53" s="25"/>
      <c r="AX53" s="25"/>
      <c r="AY53" s="25"/>
      <c r="AZ53" s="25"/>
      <c r="BA53" s="25"/>
      <c r="BB53" s="25"/>
    </row>
    <row r="54" spans="1:54" s="24" customFormat="1" ht="22.5" customHeight="1" x14ac:dyDescent="0.25">
      <c r="B54" s="81"/>
      <c r="C54" s="81" t="s">
        <v>15</v>
      </c>
      <c r="D54" s="83">
        <v>0</v>
      </c>
      <c r="E54" s="83">
        <v>6.3917999999999996E-3</v>
      </c>
      <c r="F54" s="83">
        <v>0.16831740000000001</v>
      </c>
      <c r="G54" s="83">
        <v>0.23756190000000002</v>
      </c>
      <c r="H54" s="83">
        <v>5.2199700000000002E-2</v>
      </c>
      <c r="I54" s="83">
        <v>0.1928193</v>
      </c>
      <c r="J54" s="83">
        <v>4.3677300000000002E-2</v>
      </c>
      <c r="K54" s="83">
        <v>0.1587297</v>
      </c>
      <c r="L54" s="83">
        <v>0.15659909999999999</v>
      </c>
      <c r="M54" s="83">
        <v>0.58058849999999995</v>
      </c>
      <c r="N54" s="83">
        <v>1.1398710000000001</v>
      </c>
      <c r="O54" s="83">
        <v>1.6288437</v>
      </c>
      <c r="P54" s="83">
        <v>2.0986410000000002</v>
      </c>
      <c r="Q54" s="83">
        <v>2.8007627099999999</v>
      </c>
      <c r="R54" s="83">
        <v>2.7729967000000002</v>
      </c>
      <c r="S54" s="83">
        <v>2.7537944781609496</v>
      </c>
      <c r="AL54" s="25"/>
      <c r="AM54" s="25"/>
      <c r="AN54" s="25"/>
      <c r="AO54" s="25"/>
      <c r="AP54" s="25"/>
      <c r="AQ54" s="25"/>
      <c r="AR54" s="25"/>
      <c r="AS54" s="25"/>
      <c r="AT54" s="25"/>
      <c r="AU54" s="25"/>
      <c r="AV54" s="25"/>
      <c r="AW54" s="25"/>
      <c r="AX54" s="25"/>
      <c r="AY54" s="25"/>
      <c r="AZ54" s="25"/>
      <c r="BA54" s="25"/>
      <c r="BB54" s="25"/>
    </row>
    <row r="55" spans="1:54" s="24" customFormat="1" ht="27" customHeight="1" x14ac:dyDescent="0.25">
      <c r="B55" s="81"/>
      <c r="C55" s="82" t="s">
        <v>16</v>
      </c>
      <c r="D55" s="83">
        <v>2.7463006999999999</v>
      </c>
      <c r="E55" s="83">
        <v>2.8784756000000002</v>
      </c>
      <c r="F55" s="83">
        <v>3.0965077000000001</v>
      </c>
      <c r="G55" s="83">
        <v>3.3484308</v>
      </c>
      <c r="H55" s="83">
        <v>3.0219475</v>
      </c>
      <c r="I55" s="83">
        <v>2.9146260000000002</v>
      </c>
      <c r="J55" s="83">
        <v>3.0400227000000002</v>
      </c>
      <c r="K55" s="83">
        <v>3.2964645999999997</v>
      </c>
      <c r="L55" s="83">
        <v>3.0400227000000002</v>
      </c>
      <c r="M55" s="83">
        <v>3.2682221</v>
      </c>
      <c r="N55" s="83">
        <v>3.9403935999999997</v>
      </c>
      <c r="O55" s="83">
        <v>5.1469132000000002</v>
      </c>
      <c r="P55" s="83">
        <v>6.3116338999999995</v>
      </c>
      <c r="Q55" s="83">
        <v>6.9873812600000003</v>
      </c>
      <c r="R55" s="83">
        <v>6.0868919300000002</v>
      </c>
      <c r="S55" s="83">
        <v>6.0447419162079949</v>
      </c>
      <c r="AL55" s="25"/>
      <c r="AM55" s="25"/>
      <c r="AN55" s="25"/>
      <c r="AO55" s="25"/>
      <c r="AP55" s="25"/>
      <c r="AQ55" s="25"/>
      <c r="AR55" s="25"/>
      <c r="AS55" s="25"/>
      <c r="AT55" s="25"/>
      <c r="AU55" s="25"/>
      <c r="AV55" s="25"/>
      <c r="AW55" s="25"/>
      <c r="AX55" s="25"/>
      <c r="AY55" s="25"/>
      <c r="AZ55" s="25"/>
      <c r="BA55" s="25"/>
      <c r="BB55" s="25"/>
    </row>
    <row r="56" spans="1:54" s="18" customFormat="1" ht="36" customHeight="1" x14ac:dyDescent="0.25">
      <c r="A56" s="17"/>
      <c r="B56" s="191" t="s">
        <v>264</v>
      </c>
      <c r="C56" s="191"/>
      <c r="D56" s="80">
        <v>111.13742854</v>
      </c>
      <c r="E56" s="80">
        <v>109.96878832</v>
      </c>
      <c r="F56" s="80">
        <v>100.62567858</v>
      </c>
      <c r="G56" s="80">
        <v>88.847891680000004</v>
      </c>
      <c r="H56" s="80">
        <v>81.415093690000006</v>
      </c>
      <c r="I56" s="80">
        <v>88.145718269999989</v>
      </c>
      <c r="J56" s="80">
        <v>85.228310809999996</v>
      </c>
      <c r="K56" s="80">
        <v>78.705960740000009</v>
      </c>
      <c r="L56" s="80">
        <v>76.344030799999985</v>
      </c>
      <c r="M56" s="80">
        <v>74.088509889999997</v>
      </c>
      <c r="N56" s="80">
        <v>72.034373169999995</v>
      </c>
      <c r="O56" s="80">
        <v>75.082081799999997</v>
      </c>
      <c r="P56" s="80">
        <v>72.994716759999989</v>
      </c>
      <c r="Q56" s="80">
        <v>74.26163579</v>
      </c>
      <c r="R56" s="80">
        <v>68.766200299999994</v>
      </c>
      <c r="S56" s="80">
        <v>100</v>
      </c>
      <c r="T56" s="17"/>
      <c r="AA56" s="19"/>
      <c r="AB56" s="19"/>
      <c r="AC56" s="19"/>
      <c r="AD56" s="19"/>
      <c r="AE56" s="19"/>
      <c r="AI56" s="14"/>
      <c r="AL56" s="21"/>
      <c r="AM56" s="21"/>
      <c r="AN56" s="21"/>
      <c r="AO56" s="21"/>
      <c r="AP56" s="21"/>
      <c r="AQ56" s="21"/>
      <c r="AR56" s="21"/>
      <c r="AS56" s="21"/>
      <c r="AT56" s="21"/>
      <c r="AU56" s="21"/>
      <c r="AV56" s="21"/>
      <c r="AW56" s="21"/>
      <c r="AX56" s="21"/>
      <c r="AY56" s="21"/>
      <c r="AZ56" s="21"/>
      <c r="BA56" s="21"/>
      <c r="BB56" s="21"/>
    </row>
    <row r="57" spans="1:54" s="115" customFormat="1" ht="22.5" customHeight="1" x14ac:dyDescent="0.25">
      <c r="B57" s="121"/>
      <c r="C57" s="81" t="s">
        <v>4</v>
      </c>
      <c r="D57" s="83">
        <v>110.9262251</v>
      </c>
      <c r="E57" s="83">
        <v>109.67976970000001</v>
      </c>
      <c r="F57" s="83">
        <v>99.399073999999999</v>
      </c>
      <c r="G57" s="83">
        <v>87.809840100000002</v>
      </c>
      <c r="H57" s="83">
        <v>80.70792320000001</v>
      </c>
      <c r="I57" s="83">
        <v>87.359013399999995</v>
      </c>
      <c r="J57" s="83">
        <v>85.158898199999996</v>
      </c>
      <c r="K57" s="83">
        <v>78.698546700000009</v>
      </c>
      <c r="L57" s="83">
        <v>76.313600999999991</v>
      </c>
      <c r="M57" s="83">
        <v>74.049913899999993</v>
      </c>
      <c r="N57" s="83">
        <v>72.009874599999989</v>
      </c>
      <c r="O57" s="83">
        <v>75.060226499999999</v>
      </c>
      <c r="P57" s="83">
        <v>72.980490399999994</v>
      </c>
      <c r="Q57" s="83">
        <v>74.250461060000006</v>
      </c>
      <c r="R57" s="83">
        <v>68.754009679999996</v>
      </c>
      <c r="S57" s="83">
        <v>99.982272366443382</v>
      </c>
      <c r="AL57" s="124"/>
      <c r="AM57" s="124"/>
      <c r="AN57" s="124"/>
      <c r="AO57" s="124"/>
      <c r="AP57" s="124"/>
      <c r="AQ57" s="124"/>
      <c r="AR57" s="124"/>
      <c r="AS57" s="124"/>
      <c r="AT57" s="124"/>
      <c r="AU57" s="124"/>
      <c r="AV57" s="124"/>
      <c r="AW57" s="124"/>
      <c r="AX57" s="124"/>
      <c r="AY57" s="124"/>
      <c r="AZ57" s="124"/>
      <c r="BA57" s="124"/>
      <c r="BB57" s="124"/>
    </row>
    <row r="58" spans="1:54" s="24" customFormat="1" ht="22.5" customHeight="1" x14ac:dyDescent="0.25">
      <c r="B58" s="81"/>
      <c r="C58" s="81" t="s">
        <v>0</v>
      </c>
      <c r="D58" s="83">
        <v>0.21120343999999999</v>
      </c>
      <c r="E58" s="83">
        <v>0.28901862</v>
      </c>
      <c r="F58" s="83">
        <v>1.2266045799999998</v>
      </c>
      <c r="G58" s="83">
        <v>1.0380515800000001</v>
      </c>
      <c r="H58" s="83">
        <v>0.70717048999999998</v>
      </c>
      <c r="I58" s="83">
        <v>0.78670487</v>
      </c>
      <c r="J58" s="83">
        <v>6.941261E-2</v>
      </c>
      <c r="K58" s="83">
        <v>7.4140400000000002E-3</v>
      </c>
      <c r="L58" s="83">
        <v>3.04298E-2</v>
      </c>
      <c r="M58" s="83">
        <v>3.8595990000000004E-2</v>
      </c>
      <c r="N58" s="83">
        <v>2.4498570000000001E-2</v>
      </c>
      <c r="O58" s="83">
        <v>2.1855300000000001E-2</v>
      </c>
      <c r="P58" s="83">
        <v>1.422636E-2</v>
      </c>
      <c r="Q58" s="83">
        <v>1.1174730000000001E-2</v>
      </c>
      <c r="R58" s="83">
        <v>1.2190619999999999E-2</v>
      </c>
      <c r="S58" s="83">
        <v>1.7727633556626803E-2</v>
      </c>
      <c r="AL58" s="25"/>
      <c r="AM58" s="25"/>
      <c r="AN58" s="25"/>
      <c r="AO58" s="25"/>
      <c r="AP58" s="25"/>
      <c r="AQ58" s="25"/>
      <c r="AR58" s="25"/>
      <c r="AS58" s="25"/>
      <c r="AT58" s="25"/>
      <c r="AU58" s="25"/>
      <c r="AV58" s="25"/>
      <c r="AW58" s="25"/>
      <c r="AX58" s="25"/>
      <c r="AY58" s="25"/>
      <c r="AZ58" s="25"/>
      <c r="BA58" s="25"/>
      <c r="BB58" s="25"/>
    </row>
    <row r="59" spans="1:54" s="24" customFormat="1" ht="22.5" customHeight="1" x14ac:dyDescent="0.25">
      <c r="B59" s="81"/>
      <c r="C59" s="81" t="s">
        <v>13</v>
      </c>
      <c r="D59" s="83">
        <v>2.461E-2</v>
      </c>
      <c r="E59" s="83">
        <v>7.4900000000000001E-3</v>
      </c>
      <c r="F59" s="83">
        <v>1.712E-2</v>
      </c>
      <c r="G59" s="83">
        <v>8.5599999999999999E-3</v>
      </c>
      <c r="H59" s="83">
        <v>1.6050000000000002E-2</v>
      </c>
      <c r="I59" s="83">
        <v>0</v>
      </c>
      <c r="J59" s="83">
        <v>0</v>
      </c>
      <c r="K59" s="83">
        <v>0</v>
      </c>
      <c r="L59" s="83">
        <v>0</v>
      </c>
      <c r="M59" s="83">
        <v>0</v>
      </c>
      <c r="N59" s="83">
        <v>0</v>
      </c>
      <c r="O59" s="83">
        <v>0</v>
      </c>
      <c r="P59" s="83">
        <v>0</v>
      </c>
      <c r="Q59" s="83">
        <v>0</v>
      </c>
      <c r="R59" s="83">
        <v>0</v>
      </c>
      <c r="S59" s="83">
        <v>0</v>
      </c>
      <c r="AL59" s="25"/>
      <c r="AM59" s="25"/>
      <c r="AN59" s="25"/>
      <c r="AO59" s="25"/>
      <c r="AP59" s="25"/>
      <c r="AQ59" s="25"/>
      <c r="AR59" s="25"/>
      <c r="AS59" s="25"/>
      <c r="AT59" s="25"/>
      <c r="AU59" s="25"/>
      <c r="AV59" s="25"/>
      <c r="AW59" s="25"/>
      <c r="AX59" s="25"/>
      <c r="AY59" s="25"/>
      <c r="AZ59" s="25"/>
      <c r="BA59" s="25"/>
      <c r="BB59" s="25"/>
    </row>
    <row r="60" spans="1:54" s="24" customFormat="1" ht="22.5" customHeight="1" x14ac:dyDescent="0.25">
      <c r="B60" s="81"/>
      <c r="C60" s="81" t="s">
        <v>2</v>
      </c>
      <c r="D60" s="83">
        <v>0.19841249999999999</v>
      </c>
      <c r="E60" s="83">
        <v>0.213675</v>
      </c>
      <c r="F60" s="83">
        <v>0.44159500000000002</v>
      </c>
      <c r="G60" s="83">
        <v>0.39479000000000003</v>
      </c>
      <c r="H60" s="83">
        <v>0.24114750000000001</v>
      </c>
      <c r="I60" s="83">
        <v>6.9190000000000002E-2</v>
      </c>
      <c r="J60" s="83">
        <v>0.24012999999999998</v>
      </c>
      <c r="K60" s="83">
        <v>0.132275</v>
      </c>
      <c r="L60" s="83">
        <v>0.46398</v>
      </c>
      <c r="M60" s="83">
        <v>0.1088725</v>
      </c>
      <c r="N60" s="83">
        <v>0.34289749999999997</v>
      </c>
      <c r="O60" s="83">
        <v>0.76210749999999994</v>
      </c>
      <c r="P60" s="83">
        <v>0.19536000000000001</v>
      </c>
      <c r="Q60" s="83">
        <v>0.19841249999999999</v>
      </c>
      <c r="R60" s="83">
        <v>0.21163999999999999</v>
      </c>
      <c r="S60" s="83">
        <v>0.30776747744778332</v>
      </c>
      <c r="AL60" s="25"/>
      <c r="AM60" s="25"/>
      <c r="AN60" s="25"/>
      <c r="AO60" s="25"/>
      <c r="AP60" s="25"/>
      <c r="AQ60" s="25"/>
      <c r="AR60" s="25"/>
      <c r="AS60" s="25"/>
      <c r="AT60" s="25"/>
      <c r="AU60" s="25"/>
      <c r="AV60" s="25"/>
      <c r="AW60" s="25"/>
      <c r="AX60" s="25"/>
      <c r="AY60" s="25"/>
      <c r="AZ60" s="25"/>
      <c r="BA60" s="25"/>
      <c r="BB60" s="25"/>
    </row>
    <row r="61" spans="1:54" s="115" customFormat="1" ht="22.5" customHeight="1" x14ac:dyDescent="0.25">
      <c r="B61" s="121"/>
      <c r="C61" s="81" t="s">
        <v>14</v>
      </c>
      <c r="D61" s="83">
        <v>1.1551206000000001</v>
      </c>
      <c r="E61" s="83">
        <v>1.9463253999999999</v>
      </c>
      <c r="F61" s="83">
        <v>1.833982</v>
      </c>
      <c r="G61" s="83">
        <v>3.2339536</v>
      </c>
      <c r="H61" s="83">
        <v>6.6196188000000005</v>
      </c>
      <c r="I61" s="83">
        <v>6.6772308000000002</v>
      </c>
      <c r="J61" s="83">
        <v>5.5077071999999996</v>
      </c>
      <c r="K61" s="83">
        <v>3.8196756000000001</v>
      </c>
      <c r="L61" s="83">
        <v>5.1975626000000004</v>
      </c>
      <c r="M61" s="83">
        <v>7.0334650000000005</v>
      </c>
      <c r="N61" s="83">
        <v>6.7684498</v>
      </c>
      <c r="O61" s="83">
        <v>6.2009715999999999</v>
      </c>
      <c r="P61" s="83">
        <v>5.6526974000000001</v>
      </c>
      <c r="Q61" s="83">
        <v>5.2302513200000007</v>
      </c>
      <c r="R61" s="83">
        <v>4.588743</v>
      </c>
      <c r="S61" s="83">
        <v>6.6729628509080205</v>
      </c>
      <c r="AL61" s="124"/>
      <c r="AM61" s="124"/>
      <c r="AN61" s="124"/>
      <c r="AO61" s="124"/>
      <c r="AP61" s="124"/>
      <c r="AQ61" s="124"/>
      <c r="AR61" s="124"/>
      <c r="AS61" s="124"/>
      <c r="AT61" s="124"/>
      <c r="AU61" s="124"/>
      <c r="AV61" s="124"/>
      <c r="AW61" s="124"/>
      <c r="AX61" s="124"/>
      <c r="AY61" s="124"/>
      <c r="AZ61" s="124"/>
      <c r="BA61" s="124"/>
      <c r="BB61" s="124"/>
    </row>
    <row r="62" spans="1:54" s="115" customFormat="1" ht="22.5" customHeight="1" x14ac:dyDescent="0.25">
      <c r="B62" s="121"/>
      <c r="C62" s="81" t="s">
        <v>15</v>
      </c>
      <c r="D62" s="83">
        <v>0.3377001</v>
      </c>
      <c r="E62" s="83">
        <v>0.30574110000000004</v>
      </c>
      <c r="F62" s="83">
        <v>0.1651215</v>
      </c>
      <c r="G62" s="83">
        <v>0.27804329999999999</v>
      </c>
      <c r="H62" s="83">
        <v>0.20560290000000001</v>
      </c>
      <c r="I62" s="83">
        <v>6.3918000000000003E-2</v>
      </c>
      <c r="J62" s="83">
        <v>8.5224000000000008E-2</v>
      </c>
      <c r="K62" s="83">
        <v>0</v>
      </c>
      <c r="L62" s="83">
        <v>5.9656799999999996E-2</v>
      </c>
      <c r="M62" s="83">
        <v>0</v>
      </c>
      <c r="N62" s="83">
        <v>0</v>
      </c>
      <c r="O62" s="83">
        <v>0</v>
      </c>
      <c r="P62" s="83">
        <v>0</v>
      </c>
      <c r="Q62" s="83">
        <v>0</v>
      </c>
      <c r="R62" s="83">
        <v>0</v>
      </c>
      <c r="S62" s="83">
        <v>0</v>
      </c>
      <c r="AL62" s="124"/>
      <c r="AM62" s="124"/>
      <c r="AN62" s="124"/>
      <c r="AO62" s="124"/>
      <c r="AP62" s="124"/>
      <c r="AQ62" s="124"/>
      <c r="AR62" s="124"/>
      <c r="AS62" s="124"/>
      <c r="AT62" s="124"/>
      <c r="AU62" s="124"/>
      <c r="AV62" s="124"/>
      <c r="AW62" s="124"/>
      <c r="AX62" s="124"/>
      <c r="AY62" s="124"/>
      <c r="AZ62" s="124"/>
      <c r="BA62" s="124"/>
      <c r="BB62" s="124"/>
    </row>
    <row r="63" spans="1:54" s="24" customFormat="1" ht="27" customHeight="1" x14ac:dyDescent="0.25">
      <c r="B63" s="81"/>
      <c r="C63" s="82" t="s">
        <v>16</v>
      </c>
      <c r="D63" s="83">
        <v>6.3263199999999992E-2</v>
      </c>
      <c r="E63" s="83">
        <v>7.3430499999999996E-2</v>
      </c>
      <c r="F63" s="83">
        <v>3.6150399999999999E-2</v>
      </c>
      <c r="G63" s="83">
        <v>4.5187999999999999E-3</v>
      </c>
      <c r="H63" s="83">
        <v>3.8409799999999994E-2</v>
      </c>
      <c r="I63" s="83">
        <v>3.3890999999999999E-3</v>
      </c>
      <c r="J63" s="83">
        <v>5.1966200000000004E-2</v>
      </c>
      <c r="K63" s="83">
        <v>4.5187999999999999E-3</v>
      </c>
      <c r="L63" s="83">
        <v>6.7781999999999999E-3</v>
      </c>
      <c r="M63" s="83">
        <v>2.0334599999999998E-2</v>
      </c>
      <c r="N63" s="83">
        <v>1.1297E-3</v>
      </c>
      <c r="O63" s="83">
        <v>0.17397380000000001</v>
      </c>
      <c r="P63" s="83">
        <v>0.2010866</v>
      </c>
      <c r="Q63" s="83">
        <v>6.732197999999999E-2</v>
      </c>
      <c r="R63" s="83">
        <v>3.549215E-2</v>
      </c>
      <c r="S63" s="83">
        <v>5.1612783380733052E-2</v>
      </c>
      <c r="AL63" s="25"/>
      <c r="AM63" s="25"/>
      <c r="AN63" s="25"/>
      <c r="AO63" s="25"/>
      <c r="AP63" s="25"/>
      <c r="AQ63" s="25"/>
      <c r="AR63" s="25"/>
      <c r="AS63" s="25"/>
      <c r="AT63" s="25"/>
      <c r="AU63" s="25"/>
      <c r="AV63" s="25"/>
      <c r="AW63" s="25"/>
      <c r="AX63" s="25"/>
      <c r="AY63" s="25"/>
      <c r="AZ63" s="25"/>
      <c r="BA63" s="25"/>
      <c r="BB63" s="25"/>
    </row>
    <row r="64" spans="1:54" s="18" customFormat="1" ht="36" customHeight="1" x14ac:dyDescent="0.2">
      <c r="A64" s="17"/>
      <c r="B64" s="191" t="s">
        <v>336</v>
      </c>
      <c r="C64" s="191"/>
      <c r="D64" s="80">
        <v>415.56229343000001</v>
      </c>
      <c r="E64" s="80">
        <v>429.66557533000002</v>
      </c>
      <c r="F64" s="80">
        <v>437.06059926</v>
      </c>
      <c r="G64" s="80">
        <v>438.30726586999998</v>
      </c>
      <c r="H64" s="80">
        <v>429.04586387000001</v>
      </c>
      <c r="I64" s="80">
        <v>444.90251191999999</v>
      </c>
      <c r="J64" s="80">
        <v>460.77478327</v>
      </c>
      <c r="K64" s="80">
        <v>462.77557029000002</v>
      </c>
      <c r="L64" s="80">
        <v>453.00681628999996</v>
      </c>
      <c r="M64" s="80">
        <v>437.88373301999997</v>
      </c>
      <c r="N64" s="80">
        <v>445.43350024</v>
      </c>
      <c r="O64" s="80">
        <v>448.66198972000001</v>
      </c>
      <c r="P64" s="80">
        <v>448.09468060999995</v>
      </c>
      <c r="Q64" s="80">
        <v>438.28255073999998</v>
      </c>
      <c r="R64" s="80">
        <v>433.31377463000001</v>
      </c>
      <c r="S64" s="80" t="s">
        <v>17</v>
      </c>
      <c r="T64" s="17"/>
      <c r="X64" s="20"/>
      <c r="AA64" s="19"/>
      <c r="AB64" s="19"/>
      <c r="AC64" s="19"/>
      <c r="AD64" s="19"/>
      <c r="AE64" s="19"/>
      <c r="AI64" s="14"/>
      <c r="AL64" s="21"/>
      <c r="AM64" s="21"/>
      <c r="AN64" s="21"/>
      <c r="AO64" s="21"/>
      <c r="AP64" s="21"/>
      <c r="AQ64" s="21"/>
      <c r="AR64" s="21"/>
      <c r="AS64" s="21"/>
      <c r="AT64" s="21"/>
      <c r="AU64" s="21"/>
      <c r="AV64" s="21"/>
      <c r="AW64" s="21"/>
      <c r="AX64" s="21"/>
      <c r="AY64" s="21"/>
      <c r="AZ64" s="21"/>
      <c r="BA64" s="21"/>
      <c r="BB64" s="21"/>
    </row>
    <row r="65" spans="1:54" s="18" customFormat="1" ht="36" customHeight="1" x14ac:dyDescent="0.25">
      <c r="A65" s="17"/>
      <c r="B65" s="191" t="s">
        <v>337</v>
      </c>
      <c r="C65" s="191"/>
      <c r="D65" s="80">
        <v>232.12</v>
      </c>
      <c r="E65" s="80">
        <v>229.68</v>
      </c>
      <c r="F65" s="80">
        <v>228.4</v>
      </c>
      <c r="G65" s="80">
        <v>226.46</v>
      </c>
      <c r="H65" s="80">
        <v>234.04</v>
      </c>
      <c r="I65" s="80">
        <v>230.88</v>
      </c>
      <c r="J65" s="80">
        <v>230.66</v>
      </c>
      <c r="K65" s="80">
        <v>223.52</v>
      </c>
      <c r="L65" s="80">
        <v>215.88</v>
      </c>
      <c r="M65" s="80">
        <v>202.98</v>
      </c>
      <c r="N65" s="80">
        <v>199.91</v>
      </c>
      <c r="O65" s="80">
        <v>195.69</v>
      </c>
      <c r="P65" s="80">
        <v>191.53</v>
      </c>
      <c r="Q65" s="80">
        <v>183.42</v>
      </c>
      <c r="R65" s="80">
        <v>181.60999999999999</v>
      </c>
      <c r="S65" s="80" t="s">
        <v>17</v>
      </c>
      <c r="T65" s="17"/>
      <c r="AA65" s="19"/>
      <c r="AB65" s="19"/>
      <c r="AC65" s="19"/>
      <c r="AD65" s="19"/>
      <c r="AE65" s="19"/>
      <c r="AI65" s="14"/>
      <c r="AL65" s="21"/>
      <c r="AM65" s="21"/>
      <c r="AN65" s="21"/>
      <c r="AO65" s="21"/>
      <c r="AP65" s="21"/>
      <c r="AQ65" s="21"/>
      <c r="AR65" s="21"/>
      <c r="AS65" s="21"/>
      <c r="AT65" s="21"/>
      <c r="AU65" s="21"/>
      <c r="AV65" s="21"/>
      <c r="AW65" s="21"/>
      <c r="AX65" s="21"/>
      <c r="AY65" s="21"/>
      <c r="AZ65" s="21"/>
      <c r="BA65" s="21"/>
      <c r="BB65" s="21"/>
    </row>
    <row r="66" spans="1:54" s="18" customFormat="1" ht="36" customHeight="1" x14ac:dyDescent="0.25">
      <c r="A66" s="17"/>
      <c r="B66" s="191" t="s">
        <v>326</v>
      </c>
      <c r="C66" s="191"/>
      <c r="D66" s="80">
        <v>56.239999999999995</v>
      </c>
      <c r="E66" s="80">
        <v>56.5</v>
      </c>
      <c r="F66" s="80">
        <v>56.36</v>
      </c>
      <c r="G66" s="80">
        <v>57.52</v>
      </c>
      <c r="H66" s="80">
        <v>57.49</v>
      </c>
      <c r="I66" s="80">
        <v>57.43</v>
      </c>
      <c r="J66" s="80">
        <v>57.15</v>
      </c>
      <c r="K66" s="80">
        <v>55.309999999999995</v>
      </c>
      <c r="L66" s="80">
        <v>54.629999999999995</v>
      </c>
      <c r="M66" s="80">
        <v>52.470000000000006</v>
      </c>
      <c r="N66" s="80">
        <v>51.72</v>
      </c>
      <c r="O66" s="80">
        <v>51.08</v>
      </c>
      <c r="P66" s="80">
        <v>50.36</v>
      </c>
      <c r="Q66" s="80">
        <v>48.97</v>
      </c>
      <c r="R66" s="80">
        <v>48.75</v>
      </c>
      <c r="S66" s="80" t="s">
        <v>17</v>
      </c>
      <c r="T66" s="17"/>
      <c r="AA66" s="19"/>
      <c r="AB66" s="19"/>
      <c r="AC66" s="19"/>
      <c r="AD66" s="19"/>
      <c r="AE66" s="19"/>
      <c r="AI66" s="14"/>
      <c r="AL66" s="21"/>
      <c r="AM66" s="21"/>
      <c r="AN66" s="21"/>
      <c r="AO66" s="21"/>
      <c r="AP66" s="21"/>
      <c r="AQ66" s="21"/>
      <c r="AR66" s="21"/>
      <c r="AS66" s="21"/>
      <c r="AT66" s="21"/>
      <c r="AU66" s="21"/>
      <c r="AV66" s="21"/>
      <c r="AW66" s="21"/>
      <c r="AX66" s="21"/>
      <c r="AY66" s="21"/>
      <c r="AZ66" s="21"/>
      <c r="BA66" s="21"/>
      <c r="BB66" s="21"/>
    </row>
    <row r="67" spans="1:54" s="18" customFormat="1" ht="36" customHeight="1" x14ac:dyDescent="0.25">
      <c r="A67" s="27"/>
      <c r="B67" s="190" t="s">
        <v>327</v>
      </c>
      <c r="C67" s="190"/>
      <c r="D67" s="84">
        <v>100.9</v>
      </c>
      <c r="E67" s="84">
        <v>98.15</v>
      </c>
      <c r="F67" s="84">
        <v>95.54</v>
      </c>
      <c r="G67" s="84">
        <v>95</v>
      </c>
      <c r="H67" s="84">
        <v>98.15</v>
      </c>
      <c r="I67" s="84">
        <v>92.67</v>
      </c>
      <c r="J67" s="84">
        <v>93.600000000000009</v>
      </c>
      <c r="K67" s="84">
        <v>92.63000000000001</v>
      </c>
      <c r="L67" s="84">
        <v>91.539999999999992</v>
      </c>
      <c r="M67" s="84">
        <v>87.35</v>
      </c>
      <c r="N67" s="84">
        <v>83</v>
      </c>
      <c r="O67" s="84">
        <v>80.64</v>
      </c>
      <c r="P67" s="84">
        <v>76.97</v>
      </c>
      <c r="Q67" s="84">
        <v>75.27000000000001</v>
      </c>
      <c r="R67" s="84">
        <v>74.399999999999991</v>
      </c>
      <c r="S67" s="84" t="s">
        <v>17</v>
      </c>
      <c r="T67" s="27"/>
      <c r="AA67" s="19"/>
      <c r="AB67" s="19"/>
      <c r="AC67" s="19"/>
      <c r="AD67" s="19"/>
      <c r="AE67" s="19"/>
      <c r="AI67" s="14"/>
      <c r="AL67" s="21"/>
      <c r="AM67" s="21"/>
      <c r="AN67" s="21"/>
      <c r="AO67" s="21"/>
      <c r="AP67" s="21"/>
      <c r="AQ67" s="21"/>
      <c r="AR67" s="21"/>
      <c r="AS67" s="21"/>
      <c r="AT67" s="21"/>
      <c r="AU67" s="21"/>
      <c r="AV67" s="21"/>
      <c r="AW67" s="21"/>
      <c r="AX67" s="21"/>
      <c r="AY67" s="21"/>
      <c r="AZ67" s="21"/>
      <c r="BA67" s="21"/>
      <c r="BB67" s="21"/>
    </row>
    <row r="68" spans="1:54" s="22" customFormat="1" ht="18" x14ac:dyDescent="0.25">
      <c r="AL68" s="28"/>
      <c r="AM68" s="28"/>
      <c r="AN68" s="28"/>
      <c r="AO68" s="28"/>
      <c r="AP68" s="28"/>
      <c r="AQ68" s="28"/>
      <c r="AR68" s="28"/>
      <c r="AS68" s="28"/>
      <c r="AT68" s="28"/>
      <c r="AU68" s="28"/>
      <c r="AV68" s="28"/>
      <c r="AW68" s="28"/>
      <c r="AX68" s="28"/>
      <c r="AY68" s="28"/>
      <c r="AZ68" s="28"/>
      <c r="BA68" s="28"/>
      <c r="BB68" s="28"/>
    </row>
    <row r="69" spans="1:54" s="64" customFormat="1" ht="18.75" customHeight="1" x14ac:dyDescent="0.2">
      <c r="A69" s="185" t="s">
        <v>103</v>
      </c>
      <c r="B69" s="185"/>
      <c r="C69" s="185"/>
      <c r="D69" s="184"/>
      <c r="E69" s="184"/>
      <c r="F69" s="184"/>
      <c r="G69" s="184"/>
      <c r="H69" s="184"/>
      <c r="I69" s="184"/>
      <c r="J69" s="184"/>
      <c r="K69" s="184"/>
      <c r="L69" s="184"/>
      <c r="M69" s="184"/>
      <c r="N69" s="184"/>
      <c r="O69" s="184"/>
      <c r="S69" s="14"/>
      <c r="Y69" s="65"/>
      <c r="Z69" s="66"/>
    </row>
    <row r="70" spans="1:54" x14ac:dyDescent="0.25">
      <c r="I70" s="29"/>
      <c r="J70" s="29"/>
      <c r="K70" s="29"/>
      <c r="L70" s="29"/>
      <c r="M70" s="29"/>
      <c r="N70" s="29"/>
      <c r="O70" s="29"/>
      <c r="P70" s="29"/>
      <c r="Q70" s="29"/>
      <c r="R70" s="29"/>
      <c r="S70" s="29"/>
    </row>
    <row r="71" spans="1:54" x14ac:dyDescent="0.25">
      <c r="I71" s="29"/>
      <c r="J71" s="29"/>
      <c r="K71" s="29"/>
      <c r="L71" s="29"/>
      <c r="M71" s="29"/>
      <c r="N71" s="29"/>
      <c r="O71" s="29"/>
      <c r="P71" s="29"/>
      <c r="Q71" s="29"/>
      <c r="R71" s="29"/>
      <c r="S71" s="29"/>
    </row>
    <row r="72" spans="1:54" x14ac:dyDescent="0.25">
      <c r="I72" s="29"/>
      <c r="J72" s="29"/>
      <c r="K72" s="29"/>
      <c r="L72" s="29"/>
      <c r="M72" s="29"/>
      <c r="N72" s="29"/>
      <c r="O72" s="29"/>
      <c r="P72" s="29"/>
      <c r="Q72" s="29"/>
      <c r="R72" s="29"/>
      <c r="S72" s="29"/>
    </row>
  </sheetData>
  <mergeCells count="15">
    <mergeCell ref="V3:W3"/>
    <mergeCell ref="B34:C34"/>
    <mergeCell ref="B3:C3"/>
    <mergeCell ref="B4:C4"/>
    <mergeCell ref="B13:C13"/>
    <mergeCell ref="B20:C20"/>
    <mergeCell ref="B30:C30"/>
    <mergeCell ref="B66:C66"/>
    <mergeCell ref="B67:C67"/>
    <mergeCell ref="B38:C38"/>
    <mergeCell ref="B42:C42"/>
    <mergeCell ref="B48:C48"/>
    <mergeCell ref="B56:C56"/>
    <mergeCell ref="B64:C64"/>
    <mergeCell ref="B65:C65"/>
  </mergeCells>
  <hyperlinks>
    <hyperlink ref="V3" location="Índice!A1" display="Volver al índice"/>
  </hyperlinks>
  <pageMargins left="0.18" right="0.25" top="0.75" bottom="0.75" header="0.3" footer="0.3"/>
  <pageSetup paperSize="9" scale="32" orientation="portrait" r:id="rId1"/>
  <drawing r:id="rId2"/>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1">
    <tabColor rgb="FFFF8200"/>
    <pageSetUpPr fitToPage="1"/>
  </sheetPr>
  <dimension ref="A1:BB72"/>
  <sheetViews>
    <sheetView showGridLines="0" zoomScale="60" zoomScaleNormal="60" workbookViewId="0"/>
  </sheetViews>
  <sheetFormatPr baseColWidth="10" defaultColWidth="11.42578125" defaultRowHeight="11.25" x14ac:dyDescent="0.25"/>
  <cols>
    <col min="1" max="1" width="2.28515625" style="14" customWidth="1"/>
    <col min="2" max="2" width="5.7109375" style="14" customWidth="1"/>
    <col min="3" max="3" width="72.42578125" style="14" customWidth="1"/>
    <col min="4" max="8" width="15" style="14" customWidth="1"/>
    <col min="9" max="18" width="15" style="30" customWidth="1"/>
    <col min="19" max="19" width="16.85546875" style="30" customWidth="1"/>
    <col min="20" max="20" width="2.28515625" style="14" customWidth="1"/>
    <col min="21" max="27" width="11.42578125" style="14"/>
    <col min="28" max="28" width="16.140625" style="14" bestFit="1" customWidth="1"/>
    <col min="29" max="37" width="11.42578125" style="14"/>
    <col min="38" max="54" width="11.42578125" style="16"/>
    <col min="55" max="16384" width="11.42578125" style="14"/>
  </cols>
  <sheetData>
    <row r="1" spans="1:54" s="6" customFormat="1" ht="39.75" customHeight="1" x14ac:dyDescent="0.25">
      <c r="D1" s="7"/>
      <c r="E1" s="7"/>
      <c r="F1" s="7"/>
      <c r="G1" s="7"/>
      <c r="H1" s="7"/>
      <c r="I1" s="7"/>
      <c r="J1" s="7"/>
      <c r="K1" s="7"/>
      <c r="L1" s="7"/>
      <c r="AB1" s="8" t="e">
        <f ca="1">YEAR(TODAY())-1 &amp; ": " &amp; FIXED(HLOOKUP(YEAR(TODAY())-1,D3:AE4,2,FALSE)) &amp;
" Mtep"</f>
        <v>#N/A</v>
      </c>
      <c r="AL1" s="9"/>
      <c r="AM1" s="9"/>
      <c r="AN1" s="9"/>
      <c r="AO1" s="9"/>
      <c r="AP1" s="9"/>
      <c r="AQ1" s="9"/>
      <c r="AR1" s="9"/>
      <c r="AS1" s="9"/>
      <c r="AT1" s="9"/>
      <c r="AU1" s="9"/>
      <c r="AV1" s="9"/>
      <c r="AW1" s="9"/>
      <c r="AX1" s="9"/>
      <c r="AY1" s="9"/>
      <c r="AZ1" s="9"/>
      <c r="BA1" s="9"/>
      <c r="BB1" s="9"/>
    </row>
    <row r="2" spans="1:54" s="6" customFormat="1" ht="39.75" customHeight="1" x14ac:dyDescent="0.25">
      <c r="D2" s="7"/>
      <c r="E2" s="7"/>
      <c r="F2" s="7"/>
      <c r="G2" s="7"/>
      <c r="H2" s="7"/>
      <c r="I2" s="7"/>
      <c r="J2" s="7"/>
      <c r="K2" s="7"/>
      <c r="L2" s="7"/>
      <c r="S2" s="70"/>
      <c r="W2" s="11"/>
      <c r="Y2" s="12"/>
      <c r="AL2" s="9"/>
      <c r="AM2" s="9"/>
      <c r="AN2" s="9"/>
      <c r="AO2" s="9"/>
      <c r="AP2" s="9"/>
      <c r="AQ2" s="9"/>
      <c r="AR2" s="9"/>
      <c r="AS2" s="9"/>
      <c r="AT2" s="9"/>
      <c r="AU2" s="9"/>
      <c r="AV2" s="9"/>
      <c r="AW2" s="9"/>
      <c r="AX2" s="9"/>
      <c r="AY2" s="9"/>
      <c r="AZ2" s="9"/>
      <c r="BA2" s="9"/>
      <c r="BB2" s="9"/>
    </row>
    <row r="3" spans="1:54" ht="65.25" customHeight="1" x14ac:dyDescent="0.25">
      <c r="A3" s="71"/>
      <c r="B3" s="193" t="s">
        <v>277</v>
      </c>
      <c r="C3" s="193"/>
      <c r="D3" s="13">
        <v>2005</v>
      </c>
      <c r="E3" s="13">
        <v>2006</v>
      </c>
      <c r="F3" s="13">
        <v>2007</v>
      </c>
      <c r="G3" s="13">
        <v>2008</v>
      </c>
      <c r="H3" s="13">
        <v>2009</v>
      </c>
      <c r="I3" s="13">
        <v>2010</v>
      </c>
      <c r="J3" s="13">
        <v>2011</v>
      </c>
      <c r="K3" s="13">
        <v>2012</v>
      </c>
      <c r="L3" s="13">
        <v>2013</v>
      </c>
      <c r="M3" s="13">
        <v>2014</v>
      </c>
      <c r="N3" s="13">
        <v>2015</v>
      </c>
      <c r="O3" s="13">
        <v>2016</v>
      </c>
      <c r="P3" s="13">
        <v>2017</v>
      </c>
      <c r="Q3" s="13">
        <v>2018</v>
      </c>
      <c r="R3" s="13">
        <v>2019</v>
      </c>
      <c r="S3" s="73" t="s">
        <v>342</v>
      </c>
      <c r="T3" s="71"/>
      <c r="V3" s="192" t="s">
        <v>168</v>
      </c>
      <c r="W3" s="192"/>
      <c r="AF3" s="15"/>
    </row>
    <row r="4" spans="1:54" s="18" customFormat="1" ht="36" customHeight="1" x14ac:dyDescent="0.2">
      <c r="A4" s="61"/>
      <c r="B4" s="189" t="s">
        <v>256</v>
      </c>
      <c r="C4" s="189"/>
      <c r="D4" s="75">
        <v>486.85186429999999</v>
      </c>
      <c r="E4" s="75">
        <v>519.90388060999999</v>
      </c>
      <c r="F4" s="75">
        <v>547.18034067999997</v>
      </c>
      <c r="G4" s="75">
        <v>594.66580073</v>
      </c>
      <c r="H4" s="75">
        <v>617.08768328999997</v>
      </c>
      <c r="I4" s="75">
        <v>645.97061259000009</v>
      </c>
      <c r="J4" s="75">
        <v>648.94943247000003</v>
      </c>
      <c r="K4" s="75">
        <v>700.72776716999999</v>
      </c>
      <c r="L4" s="75">
        <v>703.49878306000005</v>
      </c>
      <c r="M4" s="75">
        <v>750.58967385000005</v>
      </c>
      <c r="N4" s="75">
        <v>760.83854957999995</v>
      </c>
      <c r="O4" s="75">
        <v>764.85658180999997</v>
      </c>
      <c r="P4" s="75">
        <v>777.79783834</v>
      </c>
      <c r="Q4" s="75">
        <v>786.67622271999994</v>
      </c>
      <c r="R4" s="75">
        <v>776.09562334000009</v>
      </c>
      <c r="S4" s="75">
        <v>100</v>
      </c>
      <c r="T4" s="61"/>
      <c r="AA4" s="19"/>
      <c r="AB4" s="19"/>
      <c r="AC4" s="19"/>
      <c r="AD4" s="19"/>
      <c r="AE4" s="20"/>
      <c r="AI4" s="14"/>
      <c r="AL4" s="21"/>
      <c r="AM4" s="21">
        <v>2006</v>
      </c>
      <c r="AN4" s="21">
        <v>2007</v>
      </c>
      <c r="AO4" s="21">
        <v>2008</v>
      </c>
      <c r="AP4" s="21">
        <v>2009</v>
      </c>
      <c r="AQ4" s="21">
        <v>2010</v>
      </c>
      <c r="AR4" s="21">
        <v>2011</v>
      </c>
      <c r="AS4" s="21">
        <v>2012</v>
      </c>
      <c r="AT4" s="21">
        <v>2013</v>
      </c>
      <c r="AU4" s="21">
        <v>2014</v>
      </c>
      <c r="AV4" s="21">
        <v>2015</v>
      </c>
      <c r="AW4" s="21">
        <v>2016</v>
      </c>
      <c r="AX4" s="21">
        <v>2017</v>
      </c>
      <c r="AY4" s="21">
        <v>2018</v>
      </c>
      <c r="AZ4" s="21">
        <v>2019</v>
      </c>
      <c r="BA4" s="21"/>
      <c r="BB4" s="21"/>
    </row>
    <row r="5" spans="1:54" s="115" customFormat="1" ht="22.5" customHeight="1" x14ac:dyDescent="0.25">
      <c r="B5" s="121"/>
      <c r="C5" s="81" t="s">
        <v>4</v>
      </c>
      <c r="D5" s="83">
        <v>259.65646759999998</v>
      </c>
      <c r="E5" s="83">
        <v>272.60180959999997</v>
      </c>
      <c r="F5" s="83">
        <v>279.48254470000001</v>
      </c>
      <c r="G5" s="83">
        <v>305.61802470000003</v>
      </c>
      <c r="H5" s="83">
        <v>320.37474560000004</v>
      </c>
      <c r="I5" s="83">
        <v>321.09253039999999</v>
      </c>
      <c r="J5" s="83">
        <v>305.75888989999999</v>
      </c>
      <c r="K5" s="83">
        <v>343.38786450000003</v>
      </c>
      <c r="L5" s="83">
        <v>333.83467869999998</v>
      </c>
      <c r="M5" s="83">
        <v>360.1263644</v>
      </c>
      <c r="N5" s="83">
        <v>347.18435679999999</v>
      </c>
      <c r="O5" s="83">
        <v>334.82378940000001</v>
      </c>
      <c r="P5" s="83">
        <v>336.53811761999998</v>
      </c>
      <c r="Q5" s="83">
        <v>329.88836350999998</v>
      </c>
      <c r="R5" s="83">
        <v>304.56509266999996</v>
      </c>
      <c r="S5" s="83">
        <v>39.243243166257734</v>
      </c>
      <c r="AA5" s="123"/>
      <c r="AB5" s="123"/>
      <c r="AL5" s="124" t="s">
        <v>325</v>
      </c>
      <c r="AM5" s="125">
        <f>+E4/D4-1</f>
        <v>6.7889267215855309E-2</v>
      </c>
      <c r="AN5" s="125">
        <f t="shared" ref="AN5:AZ5" si="0">+F4/E4-1</f>
        <v>5.2464428690158327E-2</v>
      </c>
      <c r="AO5" s="125">
        <f t="shared" si="0"/>
        <v>8.678210184047952E-2</v>
      </c>
      <c r="AP5" s="125">
        <f t="shared" si="0"/>
        <v>3.7705014366851586E-2</v>
      </c>
      <c r="AQ5" s="125">
        <f t="shared" si="0"/>
        <v>4.6805227331731647E-2</v>
      </c>
      <c r="AR5" s="125">
        <f t="shared" si="0"/>
        <v>4.6113860629919401E-3</v>
      </c>
      <c r="AS5" s="125">
        <f t="shared" si="0"/>
        <v>7.97879343278316E-2</v>
      </c>
      <c r="AT5" s="125">
        <f t="shared" si="0"/>
        <v>3.9544827817958872E-3</v>
      </c>
      <c r="AU5" s="125">
        <f t="shared" si="0"/>
        <v>6.6938126865222713E-2</v>
      </c>
      <c r="AV5" s="125">
        <f t="shared" si="0"/>
        <v>1.3654432091278812E-2</v>
      </c>
      <c r="AW5" s="125">
        <f t="shared" si="0"/>
        <v>5.2810576333415238E-3</v>
      </c>
      <c r="AX5" s="125">
        <f t="shared" si="0"/>
        <v>1.6919847246885222E-2</v>
      </c>
      <c r="AY5" s="125">
        <f t="shared" si="0"/>
        <v>1.1414771219920627E-2</v>
      </c>
      <c r="AZ5" s="125">
        <f t="shared" si="0"/>
        <v>-1.3449751084908312E-2</v>
      </c>
      <c r="BA5" s="124"/>
      <c r="BB5" s="124"/>
    </row>
    <row r="6" spans="1:54" s="115" customFormat="1" ht="22.5" customHeight="1" x14ac:dyDescent="0.25">
      <c r="B6" s="121"/>
      <c r="C6" s="81" t="s">
        <v>0</v>
      </c>
      <c r="D6" s="83">
        <v>213.76960105000001</v>
      </c>
      <c r="E6" s="83">
        <v>232.94774856000001</v>
      </c>
      <c r="F6" s="83">
        <v>253.3530336</v>
      </c>
      <c r="G6" s="83">
        <v>276.1211844</v>
      </c>
      <c r="H6" s="83">
        <v>284.66084322</v>
      </c>
      <c r="I6" s="83">
        <v>311.29931948000001</v>
      </c>
      <c r="J6" s="83">
        <v>329.37146137999997</v>
      </c>
      <c r="K6" s="83">
        <v>342.06874641999997</v>
      </c>
      <c r="L6" s="83">
        <v>354.44230658999999</v>
      </c>
      <c r="M6" s="83">
        <v>375.54840258000002</v>
      </c>
      <c r="N6" s="83">
        <v>399.20144699000002</v>
      </c>
      <c r="O6" s="83">
        <v>415.16047994000002</v>
      </c>
      <c r="P6" s="83">
        <v>426.68713922999996</v>
      </c>
      <c r="Q6" s="83">
        <v>443.33359780000001</v>
      </c>
      <c r="R6" s="83">
        <v>456.67400585000001</v>
      </c>
      <c r="S6" s="83">
        <v>58.842492099705538</v>
      </c>
      <c r="AF6" s="24"/>
      <c r="AL6" s="124" t="s">
        <v>324</v>
      </c>
      <c r="AM6" s="125">
        <f>+E64/D64-1</f>
        <v>6.1179860908673334E-2</v>
      </c>
      <c r="AN6" s="125">
        <f t="shared" ref="AN6:AZ6" si="1">+F64/E64-1</f>
        <v>5.1581044243432572E-2</v>
      </c>
      <c r="AO6" s="125">
        <f t="shared" si="1"/>
        <v>6.410341487785054E-2</v>
      </c>
      <c r="AP6" s="125">
        <f t="shared" si="1"/>
        <v>4.6297917501544772E-2</v>
      </c>
      <c r="AQ6" s="125">
        <f t="shared" si="1"/>
        <v>4.3361758836493847E-2</v>
      </c>
      <c r="AR6" s="125">
        <f t="shared" si="1"/>
        <v>3.3333831787829116E-2</v>
      </c>
      <c r="AS6" s="125">
        <f t="shared" si="1"/>
        <v>4.4786520285325038E-2</v>
      </c>
      <c r="AT6" s="125">
        <f t="shared" si="1"/>
        <v>2.247767494629116E-2</v>
      </c>
      <c r="AU6" s="125">
        <f t="shared" si="1"/>
        <v>4.2290780710692699E-2</v>
      </c>
      <c r="AV6" s="125">
        <f t="shared" si="1"/>
        <v>1.3864345930521438E-2</v>
      </c>
      <c r="AW6" s="125">
        <f t="shared" si="1"/>
        <v>6.7054813984084305E-3</v>
      </c>
      <c r="AX6" s="125">
        <f t="shared" si="1"/>
        <v>1.7161294288218443E-2</v>
      </c>
      <c r="AY6" s="125">
        <f t="shared" si="1"/>
        <v>1.3908700804780683E-2</v>
      </c>
      <c r="AZ6" s="125">
        <f t="shared" si="1"/>
        <v>1.6912647927515678E-2</v>
      </c>
      <c r="BA6" s="124"/>
      <c r="BB6" s="124"/>
    </row>
    <row r="7" spans="1:54" s="24" customFormat="1" ht="22.5" customHeight="1" x14ac:dyDescent="0.25">
      <c r="B7" s="81"/>
      <c r="C7" s="81" t="s">
        <v>5</v>
      </c>
      <c r="D7" s="83">
        <v>9.3692124000000003</v>
      </c>
      <c r="E7" s="83">
        <v>9.9612914000000004</v>
      </c>
      <c r="F7" s="83">
        <v>10.021574300000001</v>
      </c>
      <c r="G7" s="83">
        <v>9.9130085000000001</v>
      </c>
      <c r="H7" s="83">
        <v>8.8018269</v>
      </c>
      <c r="I7" s="83">
        <v>9.8086678999999997</v>
      </c>
      <c r="J7" s="83">
        <v>9.8309321000000001</v>
      </c>
      <c r="K7" s="83">
        <v>11.592109200000001</v>
      </c>
      <c r="L7" s="83">
        <v>10.496275900000001</v>
      </c>
      <c r="M7" s="83">
        <v>10.288847100000002</v>
      </c>
      <c r="N7" s="83">
        <v>10.022261</v>
      </c>
      <c r="O7" s="83">
        <v>8.9915743999999993</v>
      </c>
      <c r="P7" s="83">
        <v>8.8725938299999996</v>
      </c>
      <c r="Q7" s="83">
        <v>7.9420230199999997</v>
      </c>
      <c r="R7" s="83">
        <v>8.2176203499999989</v>
      </c>
      <c r="S7" s="83">
        <v>1.0588412178688369</v>
      </c>
      <c r="AF7" s="115"/>
      <c r="AI7" s="115"/>
      <c r="AL7" s="25"/>
      <c r="AM7" s="25"/>
      <c r="AN7" s="25"/>
      <c r="AO7" s="25"/>
      <c r="AP7" s="25"/>
      <c r="AQ7" s="25"/>
      <c r="AR7" s="25"/>
      <c r="AS7" s="25"/>
      <c r="AT7" s="25"/>
      <c r="AU7" s="25"/>
      <c r="AV7" s="25"/>
      <c r="AW7" s="25"/>
      <c r="AX7" s="25"/>
      <c r="AY7" s="25"/>
      <c r="AZ7" s="25"/>
      <c r="BA7" s="25"/>
      <c r="BB7" s="25"/>
    </row>
    <row r="8" spans="1:54" s="24" customFormat="1" ht="22.5" customHeight="1" x14ac:dyDescent="0.25">
      <c r="B8" s="81"/>
      <c r="C8" s="81" t="s">
        <v>1</v>
      </c>
      <c r="D8" s="83">
        <v>0</v>
      </c>
      <c r="E8" s="83">
        <v>0</v>
      </c>
      <c r="F8" s="83">
        <v>0</v>
      </c>
      <c r="G8" s="83">
        <v>0</v>
      </c>
      <c r="H8" s="83">
        <v>0</v>
      </c>
      <c r="I8" s="83">
        <v>0</v>
      </c>
      <c r="J8" s="83">
        <v>8.5218160000000001E-2</v>
      </c>
      <c r="K8" s="83">
        <v>0.48133927999999998</v>
      </c>
      <c r="L8" s="83">
        <v>1.18471488</v>
      </c>
      <c r="M8" s="83">
        <v>1.16543003</v>
      </c>
      <c r="N8" s="83">
        <v>0.75940587999999998</v>
      </c>
      <c r="O8" s="83">
        <v>1.7252117200000001</v>
      </c>
      <c r="P8" s="83">
        <v>1.9581059199999999</v>
      </c>
      <c r="Q8" s="83">
        <v>1.9377780900000001</v>
      </c>
      <c r="R8" s="83">
        <v>1.8041693000000001</v>
      </c>
      <c r="S8" s="83">
        <v>0.23246739779765654</v>
      </c>
      <c r="AF8" s="115"/>
      <c r="AL8" s="25"/>
      <c r="AM8" s="25"/>
      <c r="AN8" s="25"/>
      <c r="AO8" s="25"/>
      <c r="AP8" s="25"/>
      <c r="AQ8" s="25"/>
      <c r="AR8" s="25"/>
      <c r="AS8" s="25"/>
      <c r="AT8" s="25"/>
      <c r="AU8" s="25"/>
      <c r="AV8" s="25"/>
      <c r="AW8" s="25"/>
      <c r="AX8" s="25"/>
      <c r="AY8" s="25"/>
      <c r="AZ8" s="25"/>
      <c r="BA8" s="25"/>
      <c r="BB8" s="25"/>
    </row>
    <row r="9" spans="1:54" s="24" customFormat="1" ht="22.5" customHeight="1" x14ac:dyDescent="0.25">
      <c r="B9" s="81"/>
      <c r="C9" s="81" t="s">
        <v>6</v>
      </c>
      <c r="D9" s="83">
        <v>2.3698159999999997</v>
      </c>
      <c r="E9" s="83">
        <v>2.4998480000000001</v>
      </c>
      <c r="F9" s="83">
        <v>2.3960459999999997</v>
      </c>
      <c r="G9" s="83">
        <v>1.0154020000000001</v>
      </c>
      <c r="H9" s="83">
        <v>1.1206659999999999</v>
      </c>
      <c r="I9" s="83">
        <v>1.532176</v>
      </c>
      <c r="J9" s="83">
        <v>1.6879219999999999</v>
      </c>
      <c r="K9" s="83">
        <v>1.8212219999999999</v>
      </c>
      <c r="L9" s="83">
        <v>2.037426</v>
      </c>
      <c r="M9" s="83">
        <v>1.668142</v>
      </c>
      <c r="N9" s="83">
        <v>1.51403</v>
      </c>
      <c r="O9" s="83">
        <v>1.81847</v>
      </c>
      <c r="P9" s="83">
        <v>1.5180819799999998</v>
      </c>
      <c r="Q9" s="83">
        <v>1.5902497200000001</v>
      </c>
      <c r="R9" s="83">
        <v>2.82261746</v>
      </c>
      <c r="S9" s="83">
        <v>0.36369454679471092</v>
      </c>
      <c r="AF9" s="115"/>
      <c r="AL9" s="25"/>
      <c r="AM9" s="25"/>
      <c r="AN9" s="25"/>
      <c r="AO9" s="25"/>
      <c r="AP9" s="25"/>
      <c r="AQ9" s="25"/>
      <c r="AR9" s="25"/>
      <c r="AS9" s="25"/>
      <c r="AT9" s="25"/>
      <c r="AU9" s="25"/>
      <c r="AV9" s="25"/>
      <c r="AW9" s="25"/>
      <c r="AX9" s="25"/>
      <c r="AY9" s="25"/>
      <c r="AZ9" s="25"/>
      <c r="BA9" s="25"/>
      <c r="BB9" s="25"/>
    </row>
    <row r="10" spans="1:54" s="24" customFormat="1" ht="22.5" customHeight="1" x14ac:dyDescent="0.25">
      <c r="B10" s="81"/>
      <c r="C10" s="81" t="s">
        <v>7</v>
      </c>
      <c r="D10" s="83">
        <v>0.93008297000000006</v>
      </c>
      <c r="E10" s="83">
        <v>0.93710002999999997</v>
      </c>
      <c r="F10" s="83">
        <v>0.98254777000000004</v>
      </c>
      <c r="G10" s="83">
        <v>0.98466328999999997</v>
      </c>
      <c r="H10" s="83">
        <v>0.97879241000000006</v>
      </c>
      <c r="I10" s="83">
        <v>0.99918903999999997</v>
      </c>
      <c r="J10" s="83">
        <v>0.89599588000000008</v>
      </c>
      <c r="K10" s="83">
        <v>0.90619903000000002</v>
      </c>
      <c r="L10" s="83">
        <v>0.89372197000000009</v>
      </c>
      <c r="M10" s="83">
        <v>0.91862378</v>
      </c>
      <c r="N10" s="83">
        <v>0.89965057999999998</v>
      </c>
      <c r="O10" s="83">
        <v>0.97689437999999995</v>
      </c>
      <c r="P10" s="83">
        <v>0.98817444999999993</v>
      </c>
      <c r="Q10" s="83">
        <v>1.0188530099999999</v>
      </c>
      <c r="R10" s="83">
        <v>1.03571097</v>
      </c>
      <c r="S10" s="83">
        <v>0.13345146382126483</v>
      </c>
      <c r="AL10" s="25"/>
      <c r="AM10" s="25"/>
      <c r="AN10" s="25"/>
      <c r="AO10" s="25"/>
      <c r="AP10" s="25"/>
      <c r="AQ10" s="25"/>
      <c r="AR10" s="25"/>
      <c r="AS10" s="25"/>
      <c r="AT10" s="25"/>
      <c r="AU10" s="25"/>
      <c r="AV10" s="25"/>
      <c r="AW10" s="25"/>
      <c r="AX10" s="25"/>
      <c r="AY10" s="25"/>
      <c r="AZ10" s="25"/>
      <c r="BA10" s="25"/>
      <c r="BB10" s="25"/>
    </row>
    <row r="11" spans="1:54" s="24" customFormat="1" ht="22.5" customHeight="1" x14ac:dyDescent="0.25">
      <c r="B11" s="81"/>
      <c r="C11" s="126" t="s">
        <v>18</v>
      </c>
      <c r="D11" s="83">
        <v>7.3099999999999997E-3</v>
      </c>
      <c r="E11" s="83">
        <v>1.1868E-2</v>
      </c>
      <c r="F11" s="83">
        <v>1.3416000000000001E-2</v>
      </c>
      <c r="G11" s="83">
        <v>1.8060000000000003E-2</v>
      </c>
      <c r="H11" s="83">
        <v>2.2618000000000003E-2</v>
      </c>
      <c r="I11" s="83">
        <v>2.1155999999999998E-2</v>
      </c>
      <c r="J11" s="83">
        <v>3.6206000000000002E-2</v>
      </c>
      <c r="K11" s="83">
        <v>5.2631999999999998E-2</v>
      </c>
      <c r="L11" s="83">
        <v>8.7891999999999998E-2</v>
      </c>
      <c r="M11" s="83">
        <v>0.133988</v>
      </c>
      <c r="N11" s="83">
        <v>0.172344</v>
      </c>
      <c r="O11" s="83">
        <v>0.31957599999999997</v>
      </c>
      <c r="P11" s="83">
        <v>0.43941055000000007</v>
      </c>
      <c r="Q11" s="83">
        <v>0.63276414000000003</v>
      </c>
      <c r="R11" s="83">
        <v>1.19748118</v>
      </c>
      <c r="S11" s="83">
        <v>0.15429557183256978</v>
      </c>
      <c r="AL11" s="25"/>
      <c r="AM11" s="25"/>
      <c r="AN11" s="25"/>
      <c r="AO11" s="25"/>
      <c r="AP11" s="25"/>
      <c r="AQ11" s="25"/>
      <c r="AR11" s="25"/>
      <c r="AS11" s="25"/>
      <c r="AT11" s="25"/>
      <c r="AU11" s="25"/>
      <c r="AV11" s="25"/>
      <c r="AW11" s="25"/>
      <c r="AX11" s="25"/>
      <c r="AY11" s="25"/>
      <c r="AZ11" s="25"/>
      <c r="BA11" s="25"/>
      <c r="BB11" s="25"/>
    </row>
    <row r="12" spans="1:54" s="24" customFormat="1" ht="27" customHeight="1" x14ac:dyDescent="0.25">
      <c r="A12" s="23"/>
      <c r="B12" s="77"/>
      <c r="C12" s="78" t="s">
        <v>19</v>
      </c>
      <c r="D12" s="79">
        <v>0.74937427999998363</v>
      </c>
      <c r="E12" s="79">
        <v>0.94421501999988777</v>
      </c>
      <c r="F12" s="79">
        <v>0.9311783100000639</v>
      </c>
      <c r="G12" s="79">
        <v>0.99545783999997184</v>
      </c>
      <c r="H12" s="79">
        <v>1.1281911599999148</v>
      </c>
      <c r="I12" s="79">
        <v>1.2175737699999445</v>
      </c>
      <c r="J12" s="79">
        <v>1.2828070500000877</v>
      </c>
      <c r="K12" s="79">
        <v>0.41765473999987535</v>
      </c>
      <c r="L12" s="79">
        <v>0.5217670200000839</v>
      </c>
      <c r="M12" s="79">
        <v>0.73987596000006306</v>
      </c>
      <c r="N12" s="79">
        <v>1.0850543300000481</v>
      </c>
      <c r="O12" s="79">
        <v>1.0405859699999382</v>
      </c>
      <c r="P12" s="79">
        <v>0.79621475999999802</v>
      </c>
      <c r="Q12" s="79">
        <v>0.33259342999997443</v>
      </c>
      <c r="R12" s="79">
        <v>-0.2210744399997111</v>
      </c>
      <c r="S12" s="79">
        <v>-2.8485464078291872E-2</v>
      </c>
      <c r="T12" s="23"/>
      <c r="AL12" s="25"/>
      <c r="AM12" s="25"/>
      <c r="AN12" s="25"/>
      <c r="AO12" s="25"/>
      <c r="AP12" s="25"/>
      <c r="AQ12" s="25"/>
      <c r="AR12" s="25"/>
      <c r="AS12" s="25"/>
      <c r="AT12" s="25"/>
      <c r="AU12" s="25"/>
      <c r="AV12" s="25"/>
      <c r="AW12" s="25"/>
      <c r="AX12" s="25"/>
      <c r="AY12" s="25"/>
      <c r="AZ12" s="25"/>
      <c r="BA12" s="25"/>
      <c r="BB12" s="25"/>
    </row>
    <row r="13" spans="1:54" s="18" customFormat="1" ht="36" customHeight="1" x14ac:dyDescent="0.25">
      <c r="A13" s="17"/>
      <c r="B13" s="191" t="s">
        <v>257</v>
      </c>
      <c r="C13" s="191"/>
      <c r="D13" s="80">
        <v>324.84644955000005</v>
      </c>
      <c r="E13" s="80">
        <v>348.41172494</v>
      </c>
      <c r="F13" s="80">
        <v>373.59596841999996</v>
      </c>
      <c r="G13" s="80">
        <v>394.15925524000005</v>
      </c>
      <c r="H13" s="80">
        <v>411.68938757000001</v>
      </c>
      <c r="I13" s="80">
        <v>429.65740980000004</v>
      </c>
      <c r="J13" s="80">
        <v>444.87200556000005</v>
      </c>
      <c r="K13" s="80">
        <v>464.53476763999998</v>
      </c>
      <c r="L13" s="80">
        <v>470.97425958999997</v>
      </c>
      <c r="M13" s="80">
        <v>491.02447804999997</v>
      </c>
      <c r="N13" s="80">
        <v>495.31023178999999</v>
      </c>
      <c r="O13" s="80">
        <v>496.29945321000002</v>
      </c>
      <c r="P13" s="80">
        <v>508.49154305999997</v>
      </c>
      <c r="Q13" s="80">
        <v>515.65198462000001</v>
      </c>
      <c r="R13" s="80">
        <v>523.56672128000002</v>
      </c>
      <c r="S13" s="80">
        <v>100</v>
      </c>
      <c r="T13" s="17"/>
      <c r="AA13" s="19"/>
      <c r="AB13" s="19"/>
      <c r="AC13" s="19"/>
      <c r="AD13" s="19"/>
      <c r="AE13" s="19"/>
      <c r="AI13" s="14"/>
      <c r="AL13" s="21"/>
      <c r="AM13" s="21"/>
      <c r="AN13" s="21"/>
      <c r="AO13" s="21"/>
      <c r="AP13" s="21"/>
      <c r="AQ13" s="21"/>
      <c r="AR13" s="21"/>
      <c r="AS13" s="21"/>
      <c r="AT13" s="21"/>
      <c r="AU13" s="21"/>
      <c r="AV13" s="21"/>
      <c r="AW13" s="21"/>
      <c r="AX13" s="21"/>
      <c r="AY13" s="21"/>
      <c r="AZ13" s="21"/>
      <c r="BA13" s="21"/>
      <c r="BB13" s="21"/>
    </row>
    <row r="14" spans="1:54" s="24" customFormat="1" ht="22.5" customHeight="1" x14ac:dyDescent="0.25">
      <c r="B14" s="81"/>
      <c r="C14" s="81" t="s">
        <v>4</v>
      </c>
      <c r="D14" s="83">
        <v>190.0737906</v>
      </c>
      <c r="E14" s="83">
        <v>198.58718759999999</v>
      </c>
      <c r="F14" s="83">
        <v>205.8835253</v>
      </c>
      <c r="G14" s="83">
        <v>214.3179394</v>
      </c>
      <c r="H14" s="83">
        <v>220.38569870000001</v>
      </c>
      <c r="I14" s="83">
        <v>218.33592899999999</v>
      </c>
      <c r="J14" s="83">
        <v>213.71901779999999</v>
      </c>
      <c r="K14" s="83">
        <v>227.0047758</v>
      </c>
      <c r="L14" s="83">
        <v>227.23021130000001</v>
      </c>
      <c r="M14" s="83">
        <v>238.12617889999999</v>
      </c>
      <c r="N14" s="83">
        <v>239.68256210000001</v>
      </c>
      <c r="O14" s="83">
        <v>234.57830360000003</v>
      </c>
      <c r="P14" s="83">
        <v>244.62564287000001</v>
      </c>
      <c r="Q14" s="83">
        <v>238.47501702</v>
      </c>
      <c r="R14" s="83">
        <v>233.64503779999998</v>
      </c>
      <c r="S14" s="83">
        <v>44.625647181851377</v>
      </c>
      <c r="AL14" s="25"/>
      <c r="AM14" s="25"/>
      <c r="AN14" s="25"/>
      <c r="AO14" s="25"/>
      <c r="AP14" s="25"/>
      <c r="AQ14" s="25"/>
      <c r="AR14" s="25"/>
      <c r="AS14" s="25"/>
      <c r="AT14" s="25"/>
      <c r="AU14" s="25"/>
      <c r="AV14" s="25"/>
      <c r="AW14" s="25"/>
      <c r="AX14" s="25"/>
      <c r="AY14" s="25"/>
      <c r="AZ14" s="25"/>
      <c r="BA14" s="25"/>
      <c r="BB14" s="25"/>
    </row>
    <row r="15" spans="1:54" s="115" customFormat="1" ht="22.5" customHeight="1" x14ac:dyDescent="0.25">
      <c r="B15" s="121"/>
      <c r="C15" s="81" t="s">
        <v>0</v>
      </c>
      <c r="D15" s="83">
        <v>88.542158869999994</v>
      </c>
      <c r="E15" s="83">
        <v>99.745476879999998</v>
      </c>
      <c r="F15" s="83">
        <v>114.93170699000001</v>
      </c>
      <c r="G15" s="83">
        <v>123.10395769</v>
      </c>
      <c r="H15" s="83">
        <v>131.88423069999999</v>
      </c>
      <c r="I15" s="83">
        <v>145.20804056</v>
      </c>
      <c r="J15" s="83">
        <v>163.73568738</v>
      </c>
      <c r="K15" s="83">
        <v>166.36083513</v>
      </c>
      <c r="L15" s="83">
        <v>168.93498048999999</v>
      </c>
      <c r="M15" s="83">
        <v>173.32880694000002</v>
      </c>
      <c r="N15" s="83">
        <v>175.22874830999999</v>
      </c>
      <c r="O15" s="83">
        <v>177.29241998999998</v>
      </c>
      <c r="P15" s="83">
        <v>177.79061507</v>
      </c>
      <c r="Q15" s="83">
        <v>189.93045296</v>
      </c>
      <c r="R15" s="83">
        <v>202.09002593</v>
      </c>
      <c r="S15" s="83">
        <v>38.598714875524635</v>
      </c>
      <c r="AF15" s="24"/>
      <c r="AG15" s="24"/>
      <c r="AH15" s="24"/>
      <c r="AI15" s="24"/>
      <c r="AL15" s="124"/>
      <c r="AM15" s="124"/>
      <c r="AN15" s="124"/>
      <c r="AO15" s="124"/>
      <c r="AP15" s="124"/>
      <c r="AQ15" s="124"/>
      <c r="AR15" s="124"/>
      <c r="AS15" s="124"/>
      <c r="AT15" s="124"/>
      <c r="AU15" s="124"/>
      <c r="AV15" s="124"/>
      <c r="AW15" s="124"/>
      <c r="AX15" s="124"/>
      <c r="AY15" s="124"/>
      <c r="AZ15" s="124"/>
      <c r="BA15" s="124"/>
      <c r="BB15" s="124"/>
    </row>
    <row r="16" spans="1:54" s="24" customFormat="1" ht="22.5" customHeight="1" x14ac:dyDescent="0.25">
      <c r="B16" s="81"/>
      <c r="C16" s="81" t="s">
        <v>5</v>
      </c>
      <c r="D16" s="83">
        <v>1.32703825</v>
      </c>
      <c r="E16" s="83">
        <v>1.4084821199999999</v>
      </c>
      <c r="F16" s="83">
        <v>1.33251659</v>
      </c>
      <c r="G16" s="83">
        <v>1.2872934700000001</v>
      </c>
      <c r="H16" s="83">
        <v>1.3124474800000001</v>
      </c>
      <c r="I16" s="83">
        <v>1.6913813600000001</v>
      </c>
      <c r="J16" s="83">
        <v>1.61718177</v>
      </c>
      <c r="K16" s="83">
        <v>2.6017436800000002</v>
      </c>
      <c r="L16" s="83">
        <v>3.25938631</v>
      </c>
      <c r="M16" s="83">
        <v>3.7002121299999997</v>
      </c>
      <c r="N16" s="83">
        <v>3.37191324</v>
      </c>
      <c r="O16" s="83">
        <v>3.54111909</v>
      </c>
      <c r="P16" s="83">
        <v>3.8689952299999999</v>
      </c>
      <c r="Q16" s="83">
        <v>3.64742269</v>
      </c>
      <c r="R16" s="83">
        <v>3.7063171499999998</v>
      </c>
      <c r="S16" s="83">
        <v>0.70789777106896867</v>
      </c>
      <c r="X16" s="127"/>
      <c r="AF16" s="128"/>
      <c r="AI16" s="115"/>
      <c r="AL16" s="25"/>
      <c r="AM16" s="25"/>
      <c r="AN16" s="25"/>
      <c r="AO16" s="25"/>
      <c r="AP16" s="25"/>
      <c r="AQ16" s="25"/>
      <c r="AR16" s="25"/>
      <c r="AS16" s="25"/>
      <c r="AT16" s="25"/>
      <c r="AU16" s="25"/>
      <c r="AV16" s="25"/>
      <c r="AW16" s="25"/>
      <c r="AX16" s="25"/>
      <c r="AY16" s="25"/>
      <c r="AZ16" s="25"/>
      <c r="BA16" s="25"/>
      <c r="BB16" s="25"/>
    </row>
    <row r="17" spans="1:54" s="24" customFormat="1" ht="22.5" customHeight="1" x14ac:dyDescent="0.25">
      <c r="B17" s="81"/>
      <c r="C17" s="81" t="s">
        <v>9</v>
      </c>
      <c r="D17" s="83">
        <v>43.257742</v>
      </c>
      <c r="E17" s="83">
        <v>46.975951999999999</v>
      </c>
      <c r="F17" s="83">
        <v>49.692605999999998</v>
      </c>
      <c r="G17" s="83">
        <v>53.358872000000005</v>
      </c>
      <c r="H17" s="83">
        <v>56.045254</v>
      </c>
      <c r="I17" s="83">
        <v>62.258754000000003</v>
      </c>
      <c r="J17" s="83">
        <v>63.760486</v>
      </c>
      <c r="K17" s="83">
        <v>67.299729999999997</v>
      </c>
      <c r="L17" s="83">
        <v>70.242392000000009</v>
      </c>
      <c r="M17" s="83">
        <v>74.509539999999987</v>
      </c>
      <c r="N17" s="83">
        <v>75.667100000000005</v>
      </c>
      <c r="O17" s="83">
        <v>79.483521999999994</v>
      </c>
      <c r="P17" s="83">
        <v>80.780752969999995</v>
      </c>
      <c r="Q17" s="83">
        <v>82.096218470000011</v>
      </c>
      <c r="R17" s="83">
        <v>82.596527080000001</v>
      </c>
      <c r="S17" s="83">
        <v>15.77574045922371</v>
      </c>
      <c r="X17" s="127"/>
      <c r="AF17" s="128"/>
      <c r="AG17" s="115"/>
      <c r="AH17" s="115"/>
      <c r="AL17" s="25"/>
      <c r="AM17" s="25"/>
      <c r="AN17" s="25"/>
      <c r="AO17" s="25"/>
      <c r="AP17" s="25"/>
      <c r="AQ17" s="25"/>
      <c r="AR17" s="25"/>
      <c r="AS17" s="25"/>
      <c r="AT17" s="25"/>
      <c r="AU17" s="25"/>
      <c r="AV17" s="25"/>
      <c r="AW17" s="25"/>
      <c r="AX17" s="25"/>
      <c r="AY17" s="25"/>
      <c r="AZ17" s="25"/>
      <c r="BA17" s="25"/>
      <c r="BB17" s="25"/>
    </row>
    <row r="18" spans="1:54" s="24" customFormat="1" ht="22.5" customHeight="1" x14ac:dyDescent="0.25">
      <c r="B18" s="81"/>
      <c r="C18" s="81" t="s">
        <v>10</v>
      </c>
      <c r="D18" s="83">
        <v>0.79873828999999996</v>
      </c>
      <c r="E18" s="83">
        <v>0.83929502</v>
      </c>
      <c r="F18" s="83">
        <v>0.85730430999999996</v>
      </c>
      <c r="G18" s="83">
        <v>1.18431384</v>
      </c>
      <c r="H18" s="83">
        <v>1.1728251600000001</v>
      </c>
      <c r="I18" s="83">
        <v>1.2611757700000001</v>
      </c>
      <c r="J18" s="83">
        <v>1.24720305</v>
      </c>
      <c r="K18" s="83">
        <v>0.46633073999999997</v>
      </c>
      <c r="L18" s="83">
        <v>0.51030302999999999</v>
      </c>
      <c r="M18" s="83">
        <v>0.55164796000000005</v>
      </c>
      <c r="N18" s="83">
        <v>0.56280226</v>
      </c>
      <c r="O18" s="83">
        <v>0.57197410000000004</v>
      </c>
      <c r="P18" s="83">
        <v>0.57828938000000008</v>
      </c>
      <c r="Q18" s="83">
        <v>0.63253908000000003</v>
      </c>
      <c r="R18" s="83">
        <v>0.64504195000000009</v>
      </c>
      <c r="S18" s="83">
        <v>0.12320148011375152</v>
      </c>
      <c r="AF18" s="128"/>
      <c r="AL18" s="25"/>
      <c r="AM18" s="25"/>
      <c r="AN18" s="25"/>
      <c r="AO18" s="25"/>
      <c r="AP18" s="25"/>
      <c r="AQ18" s="25"/>
      <c r="AR18" s="25"/>
      <c r="AS18" s="25"/>
      <c r="AT18" s="25"/>
      <c r="AU18" s="25"/>
      <c r="AV18" s="25"/>
      <c r="AW18" s="25"/>
      <c r="AX18" s="25"/>
      <c r="AY18" s="25"/>
      <c r="AZ18" s="25"/>
      <c r="BA18" s="25"/>
      <c r="BB18" s="25"/>
    </row>
    <row r="19" spans="1:54" s="24" customFormat="1" ht="27" customHeight="1" x14ac:dyDescent="0.25">
      <c r="B19" s="81"/>
      <c r="C19" s="82" t="s">
        <v>7</v>
      </c>
      <c r="D19" s="83">
        <v>0.84698154000000003</v>
      </c>
      <c r="E19" s="83">
        <v>0.85533132999999995</v>
      </c>
      <c r="F19" s="83">
        <v>0.89830925000000006</v>
      </c>
      <c r="G19" s="83">
        <v>0.90687883999999996</v>
      </c>
      <c r="H19" s="83">
        <v>0.88893152999999991</v>
      </c>
      <c r="I19" s="83">
        <v>0.90212910999999996</v>
      </c>
      <c r="J19" s="83">
        <v>0.79242956000000009</v>
      </c>
      <c r="K19" s="83">
        <v>0.80135230000000002</v>
      </c>
      <c r="L19" s="83">
        <v>0.79698647</v>
      </c>
      <c r="M19" s="83">
        <v>0.80809211999999997</v>
      </c>
      <c r="N19" s="83">
        <v>0.79710589000000009</v>
      </c>
      <c r="O19" s="83">
        <v>0.8321144399999999</v>
      </c>
      <c r="P19" s="83">
        <v>0.84724753999999991</v>
      </c>
      <c r="Q19" s="83">
        <v>0.87033441</v>
      </c>
      <c r="R19" s="83">
        <v>0.88377137000000006</v>
      </c>
      <c r="S19" s="83">
        <v>0.16879823221754481</v>
      </c>
      <c r="AL19" s="25"/>
      <c r="AM19" s="25"/>
      <c r="AN19" s="25"/>
      <c r="AO19" s="25"/>
      <c r="AP19" s="25"/>
      <c r="AQ19" s="25"/>
      <c r="AR19" s="25"/>
      <c r="AS19" s="25"/>
      <c r="AT19" s="25"/>
      <c r="AU19" s="25"/>
      <c r="AV19" s="25"/>
      <c r="AW19" s="25"/>
      <c r="AX19" s="25"/>
      <c r="AY19" s="25"/>
      <c r="AZ19" s="25"/>
      <c r="BA19" s="25"/>
      <c r="BB19" s="25"/>
    </row>
    <row r="20" spans="1:54" s="18" customFormat="1" ht="36" customHeight="1" x14ac:dyDescent="0.25">
      <c r="A20" s="17"/>
      <c r="B20" s="191" t="s">
        <v>258</v>
      </c>
      <c r="C20" s="191"/>
      <c r="D20" s="80">
        <v>55.536563999999998</v>
      </c>
      <c r="E20" s="80">
        <v>59.338881999999998</v>
      </c>
      <c r="F20" s="80">
        <v>62.943743999999995</v>
      </c>
      <c r="G20" s="80">
        <v>67.582669999999993</v>
      </c>
      <c r="H20" s="80">
        <v>70.379217999999995</v>
      </c>
      <c r="I20" s="80">
        <v>76.688693999999998</v>
      </c>
      <c r="J20" s="80">
        <v>78.803864000000004</v>
      </c>
      <c r="K20" s="80">
        <v>82.421282000000005</v>
      </c>
      <c r="L20" s="80">
        <v>85.021062000000001</v>
      </c>
      <c r="M20" s="80">
        <v>90.883682000000007</v>
      </c>
      <c r="N20" s="80">
        <v>95.675343999999996</v>
      </c>
      <c r="O20" s="80">
        <v>98.73917999999999</v>
      </c>
      <c r="P20" s="80">
        <v>102.6543472</v>
      </c>
      <c r="Q20" s="80">
        <v>105.53553223999999</v>
      </c>
      <c r="R20" s="80">
        <v>106.87407347</v>
      </c>
      <c r="S20" s="80">
        <v>100</v>
      </c>
      <c r="T20" s="17"/>
      <c r="Y20" s="26"/>
      <c r="AA20" s="19"/>
      <c r="AB20" s="19"/>
      <c r="AC20" s="19"/>
      <c r="AD20" s="19"/>
      <c r="AE20" s="19"/>
      <c r="AI20" s="14"/>
      <c r="AL20" s="21"/>
      <c r="AM20" s="21"/>
      <c r="AN20" s="21"/>
      <c r="AO20" s="21"/>
      <c r="AP20" s="21"/>
      <c r="AQ20" s="21"/>
      <c r="AR20" s="21"/>
      <c r="AS20" s="21"/>
      <c r="AT20" s="21"/>
      <c r="AU20" s="21"/>
      <c r="AV20" s="21"/>
      <c r="AW20" s="21"/>
      <c r="AX20" s="21"/>
      <c r="AY20" s="21"/>
      <c r="AZ20" s="21"/>
      <c r="BA20" s="21"/>
      <c r="BB20" s="21"/>
    </row>
    <row r="21" spans="1:54" s="24" customFormat="1" ht="22.5" customHeight="1" x14ac:dyDescent="0.25">
      <c r="B21" s="81"/>
      <c r="C21" s="81" t="s">
        <v>4</v>
      </c>
      <c r="D21" s="83">
        <v>17.034621999999999</v>
      </c>
      <c r="E21" s="83">
        <v>18.550114000000001</v>
      </c>
      <c r="F21" s="83">
        <v>20.097081999999997</v>
      </c>
      <c r="G21" s="83">
        <v>21.438768</v>
      </c>
      <c r="H21" s="83">
        <v>22.869893999999999</v>
      </c>
      <c r="I21" s="83">
        <v>23.999523399999998</v>
      </c>
      <c r="J21" s="83">
        <v>27.48332752</v>
      </c>
      <c r="K21" s="83">
        <v>29.129301429999998</v>
      </c>
      <c r="L21" s="83">
        <v>28.221386939999999</v>
      </c>
      <c r="M21" s="83">
        <v>28.323989170000001</v>
      </c>
      <c r="N21" s="83">
        <v>26.18396194</v>
      </c>
      <c r="O21" s="83">
        <v>24.250688409999999</v>
      </c>
      <c r="P21" s="83">
        <v>23.942684870000001</v>
      </c>
      <c r="Q21" s="83">
        <v>24.78084003</v>
      </c>
      <c r="R21" s="83">
        <v>23.883695469999999</v>
      </c>
      <c r="S21" s="83">
        <v>22.347511135808119</v>
      </c>
      <c r="AL21" s="25"/>
      <c r="AM21" s="25"/>
      <c r="AN21" s="25"/>
      <c r="AO21" s="25"/>
      <c r="AP21" s="25"/>
      <c r="AQ21" s="25"/>
      <c r="AR21" s="25"/>
      <c r="AS21" s="25"/>
      <c r="AT21" s="25"/>
      <c r="AU21" s="25"/>
      <c r="AV21" s="25"/>
      <c r="AW21" s="25"/>
      <c r="AX21" s="25"/>
      <c r="AY21" s="25"/>
      <c r="AZ21" s="25"/>
      <c r="BA21" s="25"/>
      <c r="BB21" s="25"/>
    </row>
    <row r="22" spans="1:54" s="115" customFormat="1" ht="22.5" customHeight="1" x14ac:dyDescent="0.25">
      <c r="B22" s="121"/>
      <c r="C22" s="81" t="s">
        <v>0</v>
      </c>
      <c r="D22" s="83">
        <v>32.955027999999999</v>
      </c>
      <c r="E22" s="83">
        <v>35.146222000000002</v>
      </c>
      <c r="F22" s="83">
        <v>37.170318000000002</v>
      </c>
      <c r="G22" s="83">
        <v>42.014095999999995</v>
      </c>
      <c r="H22" s="83">
        <v>43.348042</v>
      </c>
      <c r="I22" s="83">
        <v>48.146994599999999</v>
      </c>
      <c r="J22" s="83">
        <v>46.48957248</v>
      </c>
      <c r="K22" s="83">
        <v>47.882494570000006</v>
      </c>
      <c r="L22" s="83">
        <v>51.474899060000006</v>
      </c>
      <c r="M22" s="83">
        <v>57.725804830000001</v>
      </c>
      <c r="N22" s="83">
        <v>64.974920060000002</v>
      </c>
      <c r="O22" s="83">
        <v>69.64522959</v>
      </c>
      <c r="P22" s="83">
        <v>74.139183630000005</v>
      </c>
      <c r="Q22" s="83">
        <v>76.025643520000003</v>
      </c>
      <c r="R22" s="83">
        <v>76.396575229999996</v>
      </c>
      <c r="S22" s="83">
        <v>71.482795358637503</v>
      </c>
      <c r="AL22" s="124"/>
      <c r="AM22" s="124"/>
      <c r="AN22" s="124"/>
      <c r="AO22" s="124"/>
      <c r="AP22" s="124"/>
      <c r="AQ22" s="124"/>
      <c r="AR22" s="124"/>
      <c r="AS22" s="124"/>
      <c r="AT22" s="124"/>
      <c r="AU22" s="124"/>
      <c r="AV22" s="124"/>
      <c r="AW22" s="124"/>
      <c r="AX22" s="124"/>
      <c r="AY22" s="124"/>
      <c r="AZ22" s="124"/>
      <c r="BA22" s="124"/>
      <c r="BB22" s="124"/>
    </row>
    <row r="23" spans="1:54" s="24" customFormat="1" ht="22.5" customHeight="1" x14ac:dyDescent="0.25">
      <c r="B23" s="81"/>
      <c r="C23" s="81" t="s">
        <v>5</v>
      </c>
      <c r="D23" s="83">
        <v>3.1693580000000003</v>
      </c>
      <c r="E23" s="83">
        <v>3.1303139999999998</v>
      </c>
      <c r="F23" s="83">
        <v>3.266022</v>
      </c>
      <c r="G23" s="83">
        <v>3.0760479999999997</v>
      </c>
      <c r="H23" s="83">
        <v>2.990564</v>
      </c>
      <c r="I23" s="83">
        <v>2.979212</v>
      </c>
      <c r="J23" s="83">
        <v>3.0629759999999999</v>
      </c>
      <c r="K23" s="83">
        <v>3.3677600000000001</v>
      </c>
      <c r="L23" s="83">
        <v>2.8024819999999999</v>
      </c>
      <c r="M23" s="83">
        <v>2.637276</v>
      </c>
      <c r="N23" s="83">
        <v>2.5719160000000003</v>
      </c>
      <c r="O23" s="83">
        <v>2.1236840000000003</v>
      </c>
      <c r="P23" s="83">
        <v>1.9524039900000001</v>
      </c>
      <c r="Q23" s="83">
        <v>1.8488603700000001</v>
      </c>
      <c r="R23" s="83">
        <v>1.9599787</v>
      </c>
      <c r="S23" s="83">
        <v>1.8339140975572286</v>
      </c>
      <c r="AL23" s="25"/>
      <c r="AM23" s="25"/>
      <c r="AN23" s="25"/>
      <c r="AO23" s="25"/>
      <c r="AP23" s="25"/>
      <c r="AQ23" s="25"/>
      <c r="AR23" s="25"/>
      <c r="AS23" s="25"/>
      <c r="AT23" s="25"/>
      <c r="AU23" s="25"/>
      <c r="AV23" s="25"/>
      <c r="AW23" s="25"/>
      <c r="AX23" s="25"/>
      <c r="AY23" s="25"/>
      <c r="AZ23" s="25"/>
      <c r="BA23" s="25"/>
      <c r="BB23" s="25"/>
    </row>
    <row r="24" spans="1:54" s="24" customFormat="1" ht="22.5" customHeight="1" x14ac:dyDescent="0.25">
      <c r="B24" s="81"/>
      <c r="C24" s="81" t="s">
        <v>1</v>
      </c>
      <c r="D24" s="83">
        <v>0</v>
      </c>
      <c r="E24" s="83">
        <v>0</v>
      </c>
      <c r="F24" s="83">
        <v>0</v>
      </c>
      <c r="G24" s="83">
        <v>0</v>
      </c>
      <c r="H24" s="83">
        <v>0</v>
      </c>
      <c r="I24" s="83">
        <v>0</v>
      </c>
      <c r="J24" s="83">
        <v>2.8122000000000001E-2</v>
      </c>
      <c r="K24" s="83">
        <v>0.15884200000000001</v>
      </c>
      <c r="L24" s="83">
        <v>0.39095600000000003</v>
      </c>
      <c r="M24" s="83">
        <v>0.38459199999999999</v>
      </c>
      <c r="N24" s="83">
        <v>0.25060399999999999</v>
      </c>
      <c r="O24" s="83">
        <v>0.56932000000000005</v>
      </c>
      <c r="P24" s="83">
        <v>0.6461751</v>
      </c>
      <c r="Q24" s="83">
        <v>0.63946691999999994</v>
      </c>
      <c r="R24" s="83">
        <v>0.59537600999999996</v>
      </c>
      <c r="S24" s="83">
        <v>0.55708179792279044</v>
      </c>
      <c r="AL24" s="25"/>
      <c r="AM24" s="25"/>
      <c r="AN24" s="25"/>
      <c r="AO24" s="25"/>
      <c r="AP24" s="25"/>
      <c r="AQ24" s="25"/>
      <c r="AR24" s="25"/>
      <c r="AS24" s="25"/>
      <c r="AT24" s="25"/>
      <c r="AU24" s="25"/>
      <c r="AV24" s="25"/>
      <c r="AW24" s="25"/>
      <c r="AX24" s="25"/>
      <c r="AY24" s="25"/>
      <c r="AZ24" s="25"/>
      <c r="BA24" s="25"/>
      <c r="BB24" s="25"/>
    </row>
    <row r="25" spans="1:54" s="24" customFormat="1" ht="22.5" customHeight="1" x14ac:dyDescent="0.25">
      <c r="B25" s="81"/>
      <c r="C25" s="81" t="s">
        <v>6</v>
      </c>
      <c r="D25" s="83">
        <v>2.3698159999999997</v>
      </c>
      <c r="E25" s="83">
        <v>2.4998480000000001</v>
      </c>
      <c r="F25" s="83">
        <v>2.3960459999999997</v>
      </c>
      <c r="G25" s="83">
        <v>1.0154020000000001</v>
      </c>
      <c r="H25" s="83">
        <v>1.1206659999999999</v>
      </c>
      <c r="I25" s="83">
        <v>1.532176</v>
      </c>
      <c r="J25" s="83">
        <v>1.6879219999999999</v>
      </c>
      <c r="K25" s="83">
        <v>1.8212219999999999</v>
      </c>
      <c r="L25" s="83">
        <v>2.037426</v>
      </c>
      <c r="M25" s="83">
        <v>1.668142</v>
      </c>
      <c r="N25" s="83">
        <v>1.51403</v>
      </c>
      <c r="O25" s="83">
        <v>1.81847</v>
      </c>
      <c r="P25" s="83">
        <v>1.5180819799999998</v>
      </c>
      <c r="Q25" s="83">
        <v>1.5902497200000001</v>
      </c>
      <c r="R25" s="83">
        <v>2.82261746</v>
      </c>
      <c r="S25" s="83">
        <v>2.6410684727875755</v>
      </c>
      <c r="AL25" s="25"/>
      <c r="AM25" s="25"/>
      <c r="AN25" s="25"/>
      <c r="AO25" s="25"/>
      <c r="AP25" s="25"/>
      <c r="AQ25" s="25"/>
      <c r="AR25" s="25"/>
      <c r="AS25" s="25"/>
      <c r="AT25" s="25"/>
      <c r="AU25" s="25"/>
      <c r="AV25" s="25"/>
      <c r="AW25" s="25"/>
      <c r="AX25" s="25"/>
      <c r="AY25" s="25"/>
      <c r="AZ25" s="25"/>
      <c r="BA25" s="25"/>
      <c r="BB25" s="25"/>
    </row>
    <row r="26" spans="1:54" s="24" customFormat="1" ht="22.5" customHeight="1" x14ac:dyDescent="0.25">
      <c r="B26" s="81"/>
      <c r="C26" s="81" t="s">
        <v>7</v>
      </c>
      <c r="D26" s="83">
        <v>4.2999999999999999E-4</v>
      </c>
      <c r="E26" s="83">
        <v>5.1599999999999997E-4</v>
      </c>
      <c r="F26" s="83">
        <v>8.5999999999999998E-4</v>
      </c>
      <c r="G26" s="83">
        <v>1.3759999999999998E-3</v>
      </c>
      <c r="H26" s="83">
        <v>4.3860000000000001E-3</v>
      </c>
      <c r="I26" s="83">
        <v>6.8799999999999998E-3</v>
      </c>
      <c r="J26" s="83">
        <v>8.8580000000000013E-3</v>
      </c>
      <c r="K26" s="83">
        <v>9.0299999999999998E-3</v>
      </c>
      <c r="L26" s="83">
        <v>6.0199999999999993E-3</v>
      </c>
      <c r="M26" s="83">
        <v>9.8900000000000012E-3</v>
      </c>
      <c r="N26" s="83">
        <v>7.5679999999999992E-3</v>
      </c>
      <c r="O26" s="83">
        <v>1.2211999999999999E-2</v>
      </c>
      <c r="P26" s="83">
        <v>1.6407080000000001E-2</v>
      </c>
      <c r="Q26" s="83">
        <v>1.7707519999999997E-2</v>
      </c>
      <c r="R26" s="83">
        <v>1.8349419999999998E-2</v>
      </c>
      <c r="S26" s="83">
        <v>1.7169196797903241E-2</v>
      </c>
      <c r="AL26" s="25"/>
      <c r="AM26" s="25"/>
      <c r="AN26" s="25"/>
      <c r="AO26" s="25"/>
      <c r="AP26" s="25"/>
      <c r="AQ26" s="25"/>
      <c r="AR26" s="25"/>
      <c r="AS26" s="25"/>
      <c r="AT26" s="25"/>
      <c r="AU26" s="25"/>
      <c r="AV26" s="25"/>
      <c r="AW26" s="25"/>
      <c r="AX26" s="25"/>
      <c r="AY26" s="25"/>
      <c r="AZ26" s="25"/>
      <c r="BA26" s="25"/>
      <c r="BB26" s="25"/>
    </row>
    <row r="27" spans="1:54" s="24" customFormat="1" ht="22.5" customHeight="1" x14ac:dyDescent="0.25">
      <c r="B27" s="81"/>
      <c r="C27" s="81" t="s">
        <v>8</v>
      </c>
      <c r="D27" s="83">
        <v>7.3099999999999997E-3</v>
      </c>
      <c r="E27" s="83">
        <v>1.1868E-2</v>
      </c>
      <c r="F27" s="83">
        <v>1.3416000000000001E-2</v>
      </c>
      <c r="G27" s="83">
        <v>1.7888000000000001E-2</v>
      </c>
      <c r="H27" s="83">
        <v>2.0382000000000001E-2</v>
      </c>
      <c r="I27" s="83">
        <v>1.4964E-2</v>
      </c>
      <c r="J27" s="83">
        <v>1.9521999999999998E-2</v>
      </c>
      <c r="K27" s="83">
        <v>1.8576000000000002E-2</v>
      </c>
      <c r="L27" s="83">
        <v>3.3110000000000001E-2</v>
      </c>
      <c r="M27" s="83">
        <v>3.1475999999999997E-2</v>
      </c>
      <c r="N27" s="83">
        <v>3.0186000000000001E-2</v>
      </c>
      <c r="O27" s="83">
        <v>5.5125999999999994E-2</v>
      </c>
      <c r="P27" s="83">
        <v>8.0446290000000004E-2</v>
      </c>
      <c r="Q27" s="83">
        <v>0.11392012999999999</v>
      </c>
      <c r="R27" s="83">
        <v>0.11964205</v>
      </c>
      <c r="S27" s="83">
        <v>0.11194674827621688</v>
      </c>
      <c r="AL27" s="25"/>
      <c r="AM27" s="25"/>
      <c r="AN27" s="25"/>
      <c r="AO27" s="25"/>
      <c r="AP27" s="25"/>
      <c r="AQ27" s="25"/>
      <c r="AR27" s="25"/>
      <c r="AS27" s="25"/>
      <c r="AT27" s="25"/>
      <c r="AU27" s="25"/>
      <c r="AV27" s="25"/>
      <c r="AW27" s="25"/>
      <c r="AX27" s="25"/>
      <c r="AY27" s="25"/>
      <c r="AZ27" s="25"/>
      <c r="BA27" s="25"/>
      <c r="BB27" s="25"/>
    </row>
    <row r="28" spans="1:54" s="24" customFormat="1" ht="22.5" customHeight="1" x14ac:dyDescent="0.25">
      <c r="B28" s="81"/>
      <c r="C28" s="81" t="s">
        <v>3</v>
      </c>
      <c r="D28" s="83">
        <v>0</v>
      </c>
      <c r="E28" s="83">
        <v>0</v>
      </c>
      <c r="F28" s="83">
        <v>0</v>
      </c>
      <c r="G28" s="83">
        <v>1.7199999999999998E-4</v>
      </c>
      <c r="H28" s="83">
        <v>2.2360000000000001E-3</v>
      </c>
      <c r="I28" s="83">
        <v>6.1920000000000005E-3</v>
      </c>
      <c r="J28" s="83">
        <v>1.6684000000000001E-2</v>
      </c>
      <c r="K28" s="83">
        <v>3.4055999999999996E-2</v>
      </c>
      <c r="L28" s="83">
        <v>5.4781999999999997E-2</v>
      </c>
      <c r="M28" s="83">
        <v>0.10251200000000001</v>
      </c>
      <c r="N28" s="83">
        <v>0.14215799999999998</v>
      </c>
      <c r="O28" s="83">
        <v>0.26444999999999996</v>
      </c>
      <c r="P28" s="83">
        <v>0.35896426000000003</v>
      </c>
      <c r="Q28" s="83">
        <v>0.51884401000000002</v>
      </c>
      <c r="R28" s="83">
        <v>1.0778391300000001</v>
      </c>
      <c r="S28" s="83">
        <v>1.0085131922126596</v>
      </c>
      <c r="AL28" s="25"/>
      <c r="AM28" s="25"/>
      <c r="AN28" s="25"/>
      <c r="AO28" s="25"/>
      <c r="AP28" s="25"/>
      <c r="AQ28" s="25"/>
      <c r="AR28" s="25"/>
      <c r="AS28" s="25"/>
      <c r="AT28" s="25"/>
      <c r="AU28" s="25"/>
      <c r="AV28" s="25"/>
      <c r="AW28" s="25"/>
      <c r="AX28" s="25"/>
      <c r="AY28" s="25"/>
      <c r="AZ28" s="25"/>
      <c r="BA28" s="25"/>
      <c r="BB28" s="25"/>
    </row>
    <row r="29" spans="1:54" s="24" customFormat="1" ht="27" customHeight="1" x14ac:dyDescent="0.25">
      <c r="B29" s="81"/>
      <c r="C29" s="82" t="s">
        <v>18</v>
      </c>
      <c r="D29" s="83">
        <v>0</v>
      </c>
      <c r="E29" s="83">
        <v>0</v>
      </c>
      <c r="F29" s="83">
        <v>0</v>
      </c>
      <c r="G29" s="83">
        <v>1.8920000000008486E-2</v>
      </c>
      <c r="H29" s="83">
        <v>2.3048000000002844E-2</v>
      </c>
      <c r="I29" s="83">
        <v>2.751999999986765E-3</v>
      </c>
      <c r="J29" s="83">
        <v>6.8800000000095451E-3</v>
      </c>
      <c r="K29" s="83">
        <v>-1.4210854715202004E-14</v>
      </c>
      <c r="L29" s="83">
        <v>0</v>
      </c>
      <c r="M29" s="83">
        <v>0</v>
      </c>
      <c r="N29" s="83">
        <v>-1.4210854715202004E-14</v>
      </c>
      <c r="O29" s="83">
        <v>-1.4210854715202004E-14</v>
      </c>
      <c r="P29" s="83">
        <v>1.4210854715202004E-14</v>
      </c>
      <c r="Q29" s="83">
        <v>2.000000165480742E-8</v>
      </c>
      <c r="R29" s="83">
        <v>1.4210854715202004E-14</v>
      </c>
      <c r="S29" s="83">
        <v>1.3296821440226148E-14</v>
      </c>
      <c r="AL29" s="25"/>
      <c r="AM29" s="25"/>
      <c r="AN29" s="25"/>
      <c r="AO29" s="25"/>
      <c r="AP29" s="25"/>
      <c r="AQ29" s="25"/>
      <c r="AR29" s="25"/>
      <c r="AS29" s="25"/>
      <c r="AT29" s="25"/>
      <c r="AU29" s="25"/>
      <c r="AV29" s="25"/>
      <c r="AW29" s="25"/>
      <c r="AX29" s="25"/>
      <c r="AY29" s="25"/>
      <c r="AZ29" s="25"/>
      <c r="BA29" s="25"/>
      <c r="BB29" s="25"/>
    </row>
    <row r="30" spans="1:54" s="18" customFormat="1" ht="36" customHeight="1" x14ac:dyDescent="0.25">
      <c r="A30" s="17"/>
      <c r="B30" s="191" t="s">
        <v>259</v>
      </c>
      <c r="C30" s="191"/>
      <c r="D30" s="80">
        <v>324.84644955000005</v>
      </c>
      <c r="E30" s="80">
        <v>348.41172494</v>
      </c>
      <c r="F30" s="80">
        <v>373.59596841999996</v>
      </c>
      <c r="G30" s="80">
        <v>394.15925524000005</v>
      </c>
      <c r="H30" s="80">
        <v>411.68938757000001</v>
      </c>
      <c r="I30" s="80">
        <v>429.65740980000004</v>
      </c>
      <c r="J30" s="80">
        <v>444.87200556000005</v>
      </c>
      <c r="K30" s="80">
        <v>464.53476763999998</v>
      </c>
      <c r="L30" s="80">
        <v>470.97425958999997</v>
      </c>
      <c r="M30" s="80">
        <v>491.02447804999997</v>
      </c>
      <c r="N30" s="80">
        <v>495.31023178999999</v>
      </c>
      <c r="O30" s="80">
        <v>496.29945321000002</v>
      </c>
      <c r="P30" s="80">
        <v>508.49154305999997</v>
      </c>
      <c r="Q30" s="80">
        <v>515.65198462000001</v>
      </c>
      <c r="R30" s="80">
        <v>523.56672128000002</v>
      </c>
      <c r="S30" s="80">
        <v>100</v>
      </c>
      <c r="T30" s="17"/>
      <c r="AA30" s="19"/>
      <c r="AB30" s="19"/>
      <c r="AC30" s="19"/>
      <c r="AD30" s="19"/>
      <c r="AE30" s="19"/>
      <c r="AI30" s="14"/>
      <c r="AL30" s="21"/>
      <c r="AM30" s="21"/>
      <c r="AN30" s="21"/>
      <c r="AO30" s="21"/>
      <c r="AP30" s="21"/>
      <c r="AQ30" s="21"/>
      <c r="AR30" s="21"/>
      <c r="AS30" s="21"/>
      <c r="AT30" s="21"/>
      <c r="AU30" s="21"/>
      <c r="AV30" s="21"/>
      <c r="AW30" s="21"/>
      <c r="AX30" s="21"/>
      <c r="AY30" s="21"/>
      <c r="AZ30" s="21"/>
      <c r="BA30" s="21"/>
      <c r="BB30" s="21"/>
    </row>
    <row r="31" spans="1:54" s="115" customFormat="1" ht="22.5" customHeight="1" x14ac:dyDescent="0.25">
      <c r="A31" s="120"/>
      <c r="B31" s="121"/>
      <c r="C31" s="81" t="s">
        <v>11</v>
      </c>
      <c r="D31" s="83">
        <v>87.855940199999992</v>
      </c>
      <c r="E31" s="83">
        <v>93.101080089999996</v>
      </c>
      <c r="F31" s="83">
        <v>106.95735958</v>
      </c>
      <c r="G31" s="83">
        <v>116.46296547999999</v>
      </c>
      <c r="H31" s="83">
        <v>122.63735738</v>
      </c>
      <c r="I31" s="83">
        <v>134.38244380999998</v>
      </c>
      <c r="J31" s="83">
        <v>139.06391456999998</v>
      </c>
      <c r="K31" s="83">
        <v>147.53940219</v>
      </c>
      <c r="L31" s="83">
        <v>150.13276904000003</v>
      </c>
      <c r="M31" s="83">
        <v>157.77951379000001</v>
      </c>
      <c r="N31" s="83">
        <v>153.76813250999999</v>
      </c>
      <c r="O31" s="83">
        <v>149.08312142</v>
      </c>
      <c r="P31" s="83">
        <v>154.53931635000001</v>
      </c>
      <c r="Q31" s="83">
        <v>157.50924999</v>
      </c>
      <c r="R31" s="83">
        <v>164.33330631999999</v>
      </c>
      <c r="S31" s="83">
        <v>31.387271123390526</v>
      </c>
      <c r="AL31" s="124"/>
      <c r="AM31" s="124"/>
      <c r="AN31" s="124"/>
      <c r="AO31" s="124"/>
      <c r="AP31" s="124"/>
      <c r="AQ31" s="124"/>
      <c r="AR31" s="124"/>
      <c r="AS31" s="124"/>
      <c r="AT31" s="124"/>
      <c r="AU31" s="124"/>
      <c r="AV31" s="124"/>
      <c r="AW31" s="124"/>
      <c r="AX31" s="124"/>
      <c r="AY31" s="124"/>
      <c r="AZ31" s="124"/>
      <c r="BA31" s="124"/>
      <c r="BB31" s="124"/>
    </row>
    <row r="32" spans="1:54" s="24" customFormat="1" ht="22.5" customHeight="1" x14ac:dyDescent="0.25">
      <c r="B32" s="81"/>
      <c r="C32" s="81" t="s">
        <v>20</v>
      </c>
      <c r="D32" s="83">
        <v>96.777029290000002</v>
      </c>
      <c r="E32" s="83">
        <v>102.37225859</v>
      </c>
      <c r="F32" s="83">
        <v>106.42130809999999</v>
      </c>
      <c r="G32" s="83">
        <v>113.15649748</v>
      </c>
      <c r="H32" s="83">
        <v>117.88242</v>
      </c>
      <c r="I32" s="83">
        <v>121.42768651</v>
      </c>
      <c r="J32" s="83">
        <v>124.52771061999999</v>
      </c>
      <c r="K32" s="83">
        <v>131.69427184</v>
      </c>
      <c r="L32" s="83">
        <v>135.10136442000001</v>
      </c>
      <c r="M32" s="83">
        <v>137.68240397000002</v>
      </c>
      <c r="N32" s="83">
        <v>136.45109227</v>
      </c>
      <c r="O32" s="83">
        <v>137.52946851999999</v>
      </c>
      <c r="P32" s="83">
        <v>139.15543801999999</v>
      </c>
      <c r="Q32" s="83">
        <v>133.50134864</v>
      </c>
      <c r="R32" s="83">
        <v>134.42115171</v>
      </c>
      <c r="S32" s="83">
        <v>25.674120651016789</v>
      </c>
      <c r="AL32" s="25"/>
      <c r="AM32" s="25"/>
      <c r="AN32" s="25"/>
      <c r="AO32" s="25"/>
      <c r="AP32" s="25"/>
      <c r="AQ32" s="25"/>
      <c r="AR32" s="25"/>
      <c r="AS32" s="25"/>
      <c r="AT32" s="25"/>
      <c r="AU32" s="25"/>
      <c r="AV32" s="25"/>
      <c r="AW32" s="25"/>
      <c r="AX32" s="25"/>
      <c r="AY32" s="25"/>
      <c r="AZ32" s="25"/>
      <c r="BA32" s="25"/>
      <c r="BB32" s="25"/>
    </row>
    <row r="33" spans="1:54" s="24" customFormat="1" ht="27" customHeight="1" x14ac:dyDescent="0.25">
      <c r="B33" s="81"/>
      <c r="C33" s="82" t="s">
        <v>12</v>
      </c>
      <c r="D33" s="83">
        <v>87.585632590000003</v>
      </c>
      <c r="E33" s="83">
        <v>95.658883459999998</v>
      </c>
      <c r="F33" s="83">
        <v>101.19092555</v>
      </c>
      <c r="G33" s="83">
        <v>101.74365300000001</v>
      </c>
      <c r="H33" s="83">
        <v>105.41530886999999</v>
      </c>
      <c r="I33" s="83">
        <v>109.10630563000001</v>
      </c>
      <c r="J33" s="83">
        <v>111.67303881999999</v>
      </c>
      <c r="K33" s="83">
        <v>110.60321302999998</v>
      </c>
      <c r="L33" s="83">
        <v>113.44281345</v>
      </c>
      <c r="M33" s="83">
        <v>117.35878585</v>
      </c>
      <c r="N33" s="83">
        <v>122.25554246</v>
      </c>
      <c r="O33" s="83">
        <v>128.04073811000001</v>
      </c>
      <c r="P33" s="83">
        <v>126.02211656</v>
      </c>
      <c r="Q33" s="83">
        <v>131.23711609999998</v>
      </c>
      <c r="R33" s="83">
        <v>136.05604579000001</v>
      </c>
      <c r="S33" s="83">
        <v>25.986381536506816</v>
      </c>
      <c r="AL33" s="25"/>
      <c r="AM33" s="25"/>
      <c r="AN33" s="25"/>
      <c r="AO33" s="25"/>
      <c r="AP33" s="25"/>
      <c r="AQ33" s="25"/>
      <c r="AR33" s="25"/>
      <c r="AS33" s="25"/>
      <c r="AT33" s="25"/>
      <c r="AU33" s="25"/>
      <c r="AV33" s="25"/>
      <c r="AW33" s="25"/>
      <c r="AX33" s="25"/>
      <c r="AY33" s="25"/>
      <c r="AZ33" s="25"/>
      <c r="BA33" s="25"/>
      <c r="BB33" s="25"/>
    </row>
    <row r="34" spans="1:54" s="18" customFormat="1" ht="36" customHeight="1" x14ac:dyDescent="0.2">
      <c r="A34" s="17"/>
      <c r="B34" s="191" t="s">
        <v>260</v>
      </c>
      <c r="C34" s="191"/>
      <c r="D34" s="80">
        <v>190.0737906</v>
      </c>
      <c r="E34" s="80">
        <v>198.58718759999999</v>
      </c>
      <c r="F34" s="80">
        <v>205.8835253</v>
      </c>
      <c r="G34" s="80">
        <v>214.3179394</v>
      </c>
      <c r="H34" s="80">
        <v>220.38569870000001</v>
      </c>
      <c r="I34" s="80">
        <v>218.33592899999999</v>
      </c>
      <c r="J34" s="80">
        <v>213.71901779999999</v>
      </c>
      <c r="K34" s="80">
        <v>227.0047758</v>
      </c>
      <c r="L34" s="80">
        <v>227.23021130000001</v>
      </c>
      <c r="M34" s="80">
        <v>238.12617889999999</v>
      </c>
      <c r="N34" s="80">
        <v>239.68256210000001</v>
      </c>
      <c r="O34" s="80">
        <v>234.57830360000003</v>
      </c>
      <c r="P34" s="80">
        <v>244.62564287000001</v>
      </c>
      <c r="Q34" s="80">
        <v>238.47501702</v>
      </c>
      <c r="R34" s="80">
        <v>233.64503779999998</v>
      </c>
      <c r="S34" s="80">
        <v>100</v>
      </c>
      <c r="T34" s="17"/>
      <c r="Z34" s="20"/>
      <c r="AA34" s="19"/>
      <c r="AB34" s="19"/>
      <c r="AC34" s="19"/>
      <c r="AD34" s="19"/>
      <c r="AE34" s="19"/>
      <c r="AI34" s="14"/>
      <c r="AL34" s="21"/>
      <c r="AM34" s="21"/>
      <c r="AN34" s="21"/>
      <c r="AO34" s="21"/>
      <c r="AP34" s="21"/>
      <c r="AQ34" s="21"/>
      <c r="AR34" s="21"/>
      <c r="AS34" s="21"/>
      <c r="AT34" s="21"/>
      <c r="AU34" s="21"/>
      <c r="AV34" s="21"/>
      <c r="AW34" s="21"/>
      <c r="AX34" s="21"/>
      <c r="AY34" s="21"/>
      <c r="AZ34" s="21"/>
      <c r="BA34" s="21"/>
      <c r="BB34" s="21"/>
    </row>
    <row r="35" spans="1:54" s="115" customFormat="1" ht="22.5" customHeight="1" x14ac:dyDescent="0.25">
      <c r="B35" s="121"/>
      <c r="C35" s="81" t="s">
        <v>11</v>
      </c>
      <c r="D35" s="83">
        <v>29.46635148</v>
      </c>
      <c r="E35" s="83">
        <v>29.645918040000002</v>
      </c>
      <c r="F35" s="83">
        <v>33.245114439999995</v>
      </c>
      <c r="G35" s="83">
        <v>33.738811060000003</v>
      </c>
      <c r="H35" s="83">
        <v>36.138160640000002</v>
      </c>
      <c r="I35" s="83">
        <v>35.441220639999997</v>
      </c>
      <c r="J35" s="83">
        <v>30.942813600000001</v>
      </c>
      <c r="K35" s="83">
        <v>32.653139539999998</v>
      </c>
      <c r="L35" s="83">
        <v>34.926628839999999</v>
      </c>
      <c r="M35" s="83">
        <v>38.701795179999998</v>
      </c>
      <c r="N35" s="83">
        <v>38.301795779999999</v>
      </c>
      <c r="O35" s="83">
        <v>34.602125379999997</v>
      </c>
      <c r="P35" s="83">
        <v>38.747249140000001</v>
      </c>
      <c r="Q35" s="83">
        <v>36.296450870000001</v>
      </c>
      <c r="R35" s="83">
        <v>37.641868450000004</v>
      </c>
      <c r="S35" s="83">
        <v>16.110707423720857</v>
      </c>
      <c r="AL35" s="124"/>
      <c r="AM35" s="124"/>
      <c r="AN35" s="124"/>
      <c r="AO35" s="124"/>
      <c r="AP35" s="124"/>
      <c r="AQ35" s="124"/>
      <c r="AR35" s="124"/>
      <c r="AS35" s="124"/>
      <c r="AT35" s="124"/>
      <c r="AU35" s="124"/>
      <c r="AV35" s="124"/>
      <c r="AW35" s="124"/>
      <c r="AX35" s="124"/>
      <c r="AY35" s="124"/>
      <c r="AZ35" s="124"/>
      <c r="BA35" s="124"/>
      <c r="BB35" s="124"/>
    </row>
    <row r="36" spans="1:54" s="24" customFormat="1" ht="22.5" customHeight="1" x14ac:dyDescent="0.25">
      <c r="B36" s="81"/>
      <c r="C36" s="81" t="s">
        <v>20</v>
      </c>
      <c r="D36" s="83">
        <v>96.51020844</v>
      </c>
      <c r="E36" s="83">
        <v>101.91818677000001</v>
      </c>
      <c r="F36" s="83">
        <v>105.52714307000001</v>
      </c>
      <c r="G36" s="83">
        <v>111.57711653</v>
      </c>
      <c r="H36" s="83">
        <v>114.94545497</v>
      </c>
      <c r="I36" s="83">
        <v>116.71371317000001</v>
      </c>
      <c r="J36" s="83">
        <v>119.2146199</v>
      </c>
      <c r="K36" s="83">
        <v>125.81135331999999</v>
      </c>
      <c r="L36" s="83">
        <v>129.43976677000001</v>
      </c>
      <c r="M36" s="83">
        <v>131.67842053999999</v>
      </c>
      <c r="N36" s="83">
        <v>130.12834408999998</v>
      </c>
      <c r="O36" s="83">
        <v>131.02237113999999</v>
      </c>
      <c r="P36" s="83">
        <v>132.61550675999999</v>
      </c>
      <c r="Q36" s="83">
        <v>126.3576758</v>
      </c>
      <c r="R36" s="83">
        <v>126.69053624</v>
      </c>
      <c r="S36" s="83">
        <v>54.223508204119028</v>
      </c>
      <c r="AL36" s="25"/>
      <c r="AM36" s="25"/>
      <c r="AN36" s="25"/>
      <c r="AO36" s="25"/>
      <c r="AP36" s="25"/>
      <c r="AQ36" s="25"/>
      <c r="AR36" s="25"/>
      <c r="AS36" s="25"/>
      <c r="AT36" s="25"/>
      <c r="AU36" s="25"/>
      <c r="AV36" s="25"/>
      <c r="AW36" s="25"/>
      <c r="AX36" s="25"/>
      <c r="AY36" s="25"/>
      <c r="AZ36" s="25"/>
      <c r="BA36" s="25"/>
      <c r="BB36" s="25"/>
    </row>
    <row r="37" spans="1:54" s="24" customFormat="1" ht="27" customHeight="1" x14ac:dyDescent="0.25">
      <c r="B37" s="81"/>
      <c r="C37" s="82" t="s">
        <v>12</v>
      </c>
      <c r="D37" s="83">
        <v>24.550135919999999</v>
      </c>
      <c r="E37" s="83">
        <v>24.053589689999999</v>
      </c>
      <c r="F37" s="83">
        <v>24.24602204</v>
      </c>
      <c r="G37" s="83">
        <v>23.640244620000001</v>
      </c>
      <c r="H37" s="83">
        <v>21.929504240000004</v>
      </c>
      <c r="I37" s="83">
        <v>20.184966590000002</v>
      </c>
      <c r="J37" s="83">
        <v>19.14792095</v>
      </c>
      <c r="K37" s="83">
        <v>18.831814309999999</v>
      </c>
      <c r="L37" s="83">
        <v>15.64940109</v>
      </c>
      <c r="M37" s="83">
        <v>15.707579369999999</v>
      </c>
      <c r="N37" s="83">
        <v>14.803098050000001</v>
      </c>
      <c r="O37" s="83">
        <v>15.460184519999999</v>
      </c>
      <c r="P37" s="83">
        <v>15.04576857</v>
      </c>
      <c r="Q37" s="83">
        <v>14.896274200000001</v>
      </c>
      <c r="R37" s="83">
        <v>14.83372438</v>
      </c>
      <c r="S37" s="83">
        <v>6.3488291982034983</v>
      </c>
      <c r="AL37" s="25"/>
      <c r="AM37" s="25"/>
      <c r="AN37" s="25"/>
      <c r="AO37" s="25"/>
      <c r="AP37" s="25"/>
      <c r="AQ37" s="25"/>
      <c r="AR37" s="25"/>
      <c r="AS37" s="25"/>
      <c r="AT37" s="25"/>
      <c r="AU37" s="25"/>
      <c r="AV37" s="25"/>
      <c r="AW37" s="25"/>
      <c r="AX37" s="25"/>
      <c r="AY37" s="25"/>
      <c r="AZ37" s="25"/>
      <c r="BA37" s="25"/>
      <c r="BB37" s="25"/>
    </row>
    <row r="38" spans="1:54" s="18" customFormat="1" ht="36" customHeight="1" x14ac:dyDescent="0.25">
      <c r="A38" s="17"/>
      <c r="B38" s="191" t="s">
        <v>261</v>
      </c>
      <c r="C38" s="191"/>
      <c r="D38" s="80">
        <v>88.542158869999994</v>
      </c>
      <c r="E38" s="80">
        <v>99.745476879999998</v>
      </c>
      <c r="F38" s="80">
        <v>114.93170699000001</v>
      </c>
      <c r="G38" s="80">
        <v>123.10395769</v>
      </c>
      <c r="H38" s="80">
        <v>131.88423069999999</v>
      </c>
      <c r="I38" s="80">
        <v>145.20804056</v>
      </c>
      <c r="J38" s="80">
        <v>163.73568738</v>
      </c>
      <c r="K38" s="80">
        <v>166.36083513</v>
      </c>
      <c r="L38" s="80">
        <v>168.93498048999999</v>
      </c>
      <c r="M38" s="80">
        <v>173.32880694000002</v>
      </c>
      <c r="N38" s="80">
        <v>175.22874830999999</v>
      </c>
      <c r="O38" s="80">
        <v>177.29241998999998</v>
      </c>
      <c r="P38" s="80">
        <v>177.79061507</v>
      </c>
      <c r="Q38" s="80">
        <v>189.93045296</v>
      </c>
      <c r="R38" s="80">
        <v>202.09002593</v>
      </c>
      <c r="S38" s="80">
        <v>100</v>
      </c>
      <c r="T38" s="17"/>
      <c r="Y38" s="26"/>
      <c r="AA38" s="19"/>
      <c r="AB38" s="19"/>
      <c r="AC38" s="19"/>
      <c r="AD38" s="19"/>
      <c r="AE38" s="19"/>
      <c r="AI38" s="14"/>
      <c r="AL38" s="21"/>
      <c r="AM38" s="21"/>
      <c r="AN38" s="21"/>
      <c r="AO38" s="21"/>
      <c r="AP38" s="21"/>
      <c r="AQ38" s="21"/>
      <c r="AR38" s="21"/>
      <c r="AS38" s="21"/>
      <c r="AT38" s="21"/>
      <c r="AU38" s="21"/>
      <c r="AV38" s="21"/>
      <c r="AW38" s="21"/>
      <c r="AX38" s="21"/>
      <c r="AY38" s="21"/>
      <c r="AZ38" s="21"/>
      <c r="BA38" s="21"/>
      <c r="BB38" s="21"/>
    </row>
    <row r="39" spans="1:54" s="115" customFormat="1" ht="22.5" customHeight="1" x14ac:dyDescent="0.25">
      <c r="B39" s="121"/>
      <c r="C39" s="81" t="s">
        <v>11</v>
      </c>
      <c r="D39" s="83">
        <v>47.021558669999997</v>
      </c>
      <c r="E39" s="83">
        <v>51.817252799999999</v>
      </c>
      <c r="F39" s="83">
        <v>61.260647770000006</v>
      </c>
      <c r="G39" s="83">
        <v>69.184018510000001</v>
      </c>
      <c r="H39" s="83">
        <v>72.794855779999992</v>
      </c>
      <c r="I39" s="83">
        <v>83.355533290000011</v>
      </c>
      <c r="J39" s="83">
        <v>91.408413020000012</v>
      </c>
      <c r="K39" s="83">
        <v>96.601684609999992</v>
      </c>
      <c r="L39" s="83">
        <v>95.135519360000004</v>
      </c>
      <c r="M39" s="83">
        <v>97.7645105</v>
      </c>
      <c r="N39" s="83">
        <v>97.14716851</v>
      </c>
      <c r="O39" s="83">
        <v>93.509713480000002</v>
      </c>
      <c r="P39" s="83">
        <v>95.148819220000007</v>
      </c>
      <c r="Q39" s="83">
        <v>100.33084147</v>
      </c>
      <c r="R39" s="83">
        <v>105.60009228</v>
      </c>
      <c r="S39" s="83">
        <v>52.253985219724697</v>
      </c>
      <c r="AL39" s="124"/>
      <c r="AM39" s="124"/>
      <c r="AN39" s="124"/>
      <c r="AO39" s="124"/>
      <c r="AP39" s="124"/>
      <c r="AQ39" s="124"/>
      <c r="AR39" s="124"/>
      <c r="AS39" s="124"/>
      <c r="AT39" s="124"/>
      <c r="AU39" s="124"/>
      <c r="AV39" s="124"/>
      <c r="AW39" s="124"/>
      <c r="AX39" s="124"/>
      <c r="AY39" s="124"/>
      <c r="AZ39" s="124"/>
      <c r="BA39" s="124"/>
      <c r="BB39" s="124"/>
    </row>
    <row r="40" spans="1:54" s="24" customFormat="1" ht="22.5" customHeight="1" x14ac:dyDescent="0.25">
      <c r="B40" s="81"/>
      <c r="C40" s="81" t="s">
        <v>20</v>
      </c>
      <c r="D40" s="83">
        <v>0.25753284999999998</v>
      </c>
      <c r="E40" s="83">
        <v>0.44168782000000001</v>
      </c>
      <c r="F40" s="83">
        <v>0.87954502999999995</v>
      </c>
      <c r="G40" s="83">
        <v>1.5582249500000001</v>
      </c>
      <c r="H40" s="83">
        <v>2.9127130299999999</v>
      </c>
      <c r="I40" s="83">
        <v>4.6882593399999992</v>
      </c>
      <c r="J40" s="83">
        <v>5.2826467199999998</v>
      </c>
      <c r="K40" s="83">
        <v>5.8510125200000003</v>
      </c>
      <c r="L40" s="83">
        <v>5.6370016500000002</v>
      </c>
      <c r="M40" s="83">
        <v>5.9727654300000008</v>
      </c>
      <c r="N40" s="83">
        <v>6.2755341799999993</v>
      </c>
      <c r="O40" s="83">
        <v>6.4696013800000003</v>
      </c>
      <c r="P40" s="83">
        <v>6.4989500299999996</v>
      </c>
      <c r="Q40" s="83">
        <v>7.1022278299999995</v>
      </c>
      <c r="R40" s="83">
        <v>7.6891019100000007</v>
      </c>
      <c r="S40" s="83">
        <v>3.8047904020079417</v>
      </c>
      <c r="AL40" s="25"/>
      <c r="AM40" s="25"/>
      <c r="AN40" s="25"/>
      <c r="AO40" s="25"/>
      <c r="AP40" s="25"/>
      <c r="AQ40" s="25"/>
      <c r="AR40" s="25"/>
      <c r="AS40" s="25"/>
      <c r="AT40" s="25"/>
      <c r="AU40" s="25"/>
      <c r="AV40" s="25"/>
      <c r="AW40" s="25"/>
      <c r="AX40" s="25"/>
      <c r="AY40" s="25"/>
      <c r="AZ40" s="25"/>
      <c r="BA40" s="25"/>
      <c r="BB40" s="25"/>
    </row>
    <row r="41" spans="1:54" s="24" customFormat="1" ht="27" customHeight="1" x14ac:dyDescent="0.25">
      <c r="B41" s="81"/>
      <c r="C41" s="82" t="s">
        <v>12</v>
      </c>
      <c r="D41" s="83">
        <v>30.32033186</v>
      </c>
      <c r="E41" s="83">
        <v>35.444850960000004</v>
      </c>
      <c r="F41" s="83">
        <v>38.906162349999995</v>
      </c>
      <c r="G41" s="83">
        <v>37.52290498</v>
      </c>
      <c r="H41" s="83">
        <v>40.708803270000004</v>
      </c>
      <c r="I41" s="83">
        <v>41.479019289999997</v>
      </c>
      <c r="J41" s="83">
        <v>45.518672840000001</v>
      </c>
      <c r="K41" s="83">
        <v>42.772225659999997</v>
      </c>
      <c r="L41" s="83">
        <v>47.118440909999997</v>
      </c>
      <c r="M41" s="83">
        <v>47.612624080000003</v>
      </c>
      <c r="N41" s="83">
        <v>49.436120360000004</v>
      </c>
      <c r="O41" s="83">
        <v>53.173048620000003</v>
      </c>
      <c r="P41" s="83">
        <v>49.998201510000001</v>
      </c>
      <c r="Q41" s="83">
        <v>54.49875625</v>
      </c>
      <c r="R41" s="83">
        <v>59.002118899999999</v>
      </c>
      <c r="S41" s="83">
        <v>29.195957904640562</v>
      </c>
      <c r="AL41" s="25"/>
      <c r="AM41" s="25"/>
      <c r="AN41" s="25"/>
      <c r="AO41" s="25"/>
      <c r="AP41" s="25"/>
      <c r="AQ41" s="25"/>
      <c r="AR41" s="25"/>
      <c r="AS41" s="25"/>
      <c r="AT41" s="25"/>
      <c r="AU41" s="25"/>
      <c r="AV41" s="25"/>
      <c r="AW41" s="25"/>
      <c r="AX41" s="25"/>
      <c r="AY41" s="25"/>
      <c r="AZ41" s="25"/>
      <c r="BA41" s="25"/>
      <c r="BB41" s="25"/>
    </row>
    <row r="42" spans="1:54" s="18" customFormat="1" ht="36" customHeight="1" x14ac:dyDescent="0.25">
      <c r="A42" s="17"/>
      <c r="B42" s="191" t="s">
        <v>262</v>
      </c>
      <c r="C42" s="191"/>
      <c r="D42" s="80">
        <v>188.71641459999998</v>
      </c>
      <c r="E42" s="80">
        <v>197.66669159999998</v>
      </c>
      <c r="F42" s="80">
        <v>204.15327729999998</v>
      </c>
      <c r="G42" s="80">
        <v>212.47491539999999</v>
      </c>
      <c r="H42" s="80">
        <v>215.38596269999999</v>
      </c>
      <c r="I42" s="80">
        <v>212.190145</v>
      </c>
      <c r="J42" s="80">
        <v>209.5097298</v>
      </c>
      <c r="K42" s="80">
        <v>222.2691998</v>
      </c>
      <c r="L42" s="80">
        <v>222.2020273</v>
      </c>
      <c r="M42" s="80">
        <v>232.92527489999998</v>
      </c>
      <c r="N42" s="80">
        <v>234.2530581</v>
      </c>
      <c r="O42" s="80">
        <v>231.78938360000001</v>
      </c>
      <c r="P42" s="80">
        <v>242.30733407000002</v>
      </c>
      <c r="Q42" s="80">
        <v>236.54790700000001</v>
      </c>
      <c r="R42" s="80">
        <v>231.92698258000001</v>
      </c>
      <c r="S42" s="80">
        <v>100</v>
      </c>
      <c r="T42" s="17"/>
      <c r="AA42" s="19"/>
      <c r="AB42" s="19"/>
      <c r="AC42" s="19"/>
      <c r="AD42" s="19"/>
      <c r="AE42" s="19"/>
      <c r="AI42" s="14"/>
      <c r="AL42" s="21"/>
      <c r="AM42" s="21"/>
      <c r="AN42" s="21"/>
      <c r="AO42" s="21"/>
      <c r="AP42" s="21"/>
      <c r="AQ42" s="21"/>
      <c r="AR42" s="21"/>
      <c r="AS42" s="21"/>
      <c r="AT42" s="21"/>
      <c r="AU42" s="21"/>
      <c r="AV42" s="21"/>
      <c r="AW42" s="21"/>
      <c r="AX42" s="21"/>
      <c r="AY42" s="21"/>
      <c r="AZ42" s="21"/>
      <c r="BA42" s="21"/>
      <c r="BB42" s="21"/>
    </row>
    <row r="43" spans="1:54" s="115" customFormat="1" ht="22.5" customHeight="1" x14ac:dyDescent="0.25">
      <c r="B43" s="121"/>
      <c r="C43" s="81" t="s">
        <v>13</v>
      </c>
      <c r="D43" s="83">
        <v>52.548960000000001</v>
      </c>
      <c r="E43" s="83">
        <v>56.167989999999996</v>
      </c>
      <c r="F43" s="83">
        <v>54.9114</v>
      </c>
      <c r="G43" s="83">
        <v>58.94041</v>
      </c>
      <c r="H43" s="83">
        <v>61.51464</v>
      </c>
      <c r="I43" s="83">
        <v>62.847639999999998</v>
      </c>
      <c r="J43" s="83">
        <v>64.575813499999995</v>
      </c>
      <c r="K43" s="83">
        <v>68.426114799999993</v>
      </c>
      <c r="L43" s="83">
        <v>72.058603000000005</v>
      </c>
      <c r="M43" s="83">
        <v>73.398972099999995</v>
      </c>
      <c r="N43" s="83">
        <v>74.479470899999995</v>
      </c>
      <c r="O43" s="83">
        <v>76.903018899999992</v>
      </c>
      <c r="P43" s="83">
        <v>81.64592884999999</v>
      </c>
      <c r="Q43" s="83">
        <v>81.549189119999994</v>
      </c>
      <c r="R43" s="83">
        <v>81.299235216100726</v>
      </c>
      <c r="S43" s="83">
        <v>35.053806293563824</v>
      </c>
      <c r="AL43" s="124"/>
      <c r="AM43" s="124"/>
      <c r="AN43" s="124"/>
      <c r="AO43" s="124"/>
      <c r="AP43" s="124"/>
      <c r="AQ43" s="124"/>
      <c r="AR43" s="124"/>
      <c r="AS43" s="124"/>
      <c r="AT43" s="124"/>
      <c r="AU43" s="124"/>
      <c r="AV43" s="124"/>
      <c r="AW43" s="124"/>
      <c r="AX43" s="124"/>
      <c r="AY43" s="124"/>
      <c r="AZ43" s="124"/>
      <c r="BA43" s="124"/>
      <c r="BB43" s="124"/>
    </row>
    <row r="44" spans="1:54" s="24" customFormat="1" ht="22.5" customHeight="1" x14ac:dyDescent="0.25">
      <c r="B44" s="81"/>
      <c r="C44" s="81" t="s">
        <v>2</v>
      </c>
      <c r="D44" s="83">
        <v>61.690595399999999</v>
      </c>
      <c r="E44" s="83">
        <v>64.682920600000003</v>
      </c>
      <c r="F44" s="83">
        <v>70.414428000000001</v>
      </c>
      <c r="G44" s="83">
        <v>73.100546400000013</v>
      </c>
      <c r="H44" s="83">
        <v>71.988272800000004</v>
      </c>
      <c r="I44" s="83">
        <v>71.163066600000008</v>
      </c>
      <c r="J44" s="83">
        <v>71.054506599999996</v>
      </c>
      <c r="K44" s="83">
        <v>74.355737399999995</v>
      </c>
      <c r="L44" s="83">
        <v>74.275389200000006</v>
      </c>
      <c r="M44" s="83">
        <v>74.503417799999994</v>
      </c>
      <c r="N44" s="83">
        <v>69.85860120000001</v>
      </c>
      <c r="O44" s="83">
        <v>67.50609399999999</v>
      </c>
      <c r="P44" s="83">
        <v>64.797938340000002</v>
      </c>
      <c r="Q44" s="83">
        <v>57.379090439999999</v>
      </c>
      <c r="R44" s="83">
        <v>58.25414831746982</v>
      </c>
      <c r="S44" s="83">
        <v>25.117451910700321</v>
      </c>
      <c r="AL44" s="25"/>
      <c r="AM44" s="25"/>
      <c r="AN44" s="25"/>
      <c r="AO44" s="25"/>
      <c r="AP44" s="25"/>
      <c r="AQ44" s="25"/>
      <c r="AR44" s="25"/>
      <c r="AS44" s="25"/>
      <c r="AT44" s="25"/>
      <c r="AU44" s="25"/>
      <c r="AV44" s="25"/>
      <c r="AW44" s="25"/>
      <c r="AX44" s="25"/>
      <c r="AY44" s="25"/>
      <c r="AZ44" s="25"/>
      <c r="BA44" s="25"/>
      <c r="BB44" s="25"/>
    </row>
    <row r="45" spans="1:54" s="24" customFormat="1" ht="22.5" customHeight="1" x14ac:dyDescent="0.25">
      <c r="B45" s="81"/>
      <c r="C45" s="81" t="s">
        <v>14</v>
      </c>
      <c r="D45" s="83">
        <v>20.155199</v>
      </c>
      <c r="E45" s="83">
        <v>20.3032398</v>
      </c>
      <c r="F45" s="83">
        <v>21.330485199999998</v>
      </c>
      <c r="G45" s="83">
        <v>20.753330200000001</v>
      </c>
      <c r="H45" s="83">
        <v>20.848928600000001</v>
      </c>
      <c r="I45" s="83">
        <v>18.796525600000002</v>
      </c>
      <c r="J45" s="83">
        <v>16.736291399999999</v>
      </c>
      <c r="K45" s="83">
        <v>16.159367599999999</v>
      </c>
      <c r="L45" s="83">
        <v>17.395520400000002</v>
      </c>
      <c r="M45" s="83">
        <v>20.889212200000003</v>
      </c>
      <c r="N45" s="83">
        <v>21.830153800000001</v>
      </c>
      <c r="O45" s="83">
        <v>21.2668006</v>
      </c>
      <c r="P45" s="83">
        <v>25.27726462</v>
      </c>
      <c r="Q45" s="83">
        <v>24.319612109999998</v>
      </c>
      <c r="R45" s="83">
        <v>25.607047754081375</v>
      </c>
      <c r="S45" s="83">
        <v>11.040995519030899</v>
      </c>
      <c r="AL45" s="25"/>
      <c r="AM45" s="25"/>
      <c r="AN45" s="25"/>
      <c r="AO45" s="25"/>
      <c r="AP45" s="25"/>
      <c r="AQ45" s="25"/>
      <c r="AR45" s="25"/>
      <c r="AS45" s="25"/>
      <c r="AT45" s="25"/>
      <c r="AU45" s="25"/>
      <c r="AV45" s="25"/>
      <c r="AW45" s="25"/>
      <c r="AX45" s="25"/>
      <c r="AY45" s="25"/>
      <c r="AZ45" s="25"/>
      <c r="BA45" s="25"/>
      <c r="BB45" s="25"/>
    </row>
    <row r="46" spans="1:54" s="24" customFormat="1" ht="22.5" customHeight="1" x14ac:dyDescent="0.25">
      <c r="B46" s="81"/>
      <c r="C46" s="81" t="s">
        <v>15</v>
      </c>
      <c r="D46" s="83">
        <v>1.001382</v>
      </c>
      <c r="E46" s="83">
        <v>1.0280145000000001</v>
      </c>
      <c r="F46" s="83">
        <v>1.0589082000000001</v>
      </c>
      <c r="G46" s="83">
        <v>1.1973972000000002</v>
      </c>
      <c r="H46" s="83">
        <v>1.0780836</v>
      </c>
      <c r="I46" s="83">
        <v>1.2325521000000002</v>
      </c>
      <c r="J46" s="83">
        <v>1.1174997</v>
      </c>
      <c r="K46" s="83">
        <v>1.1121732</v>
      </c>
      <c r="L46" s="83">
        <v>1.1451975000000001</v>
      </c>
      <c r="M46" s="83">
        <v>1.2240297</v>
      </c>
      <c r="N46" s="83">
        <v>1.4008695</v>
      </c>
      <c r="O46" s="83">
        <v>1.3039272000000002</v>
      </c>
      <c r="P46" s="83">
        <v>1.5222370000000001</v>
      </c>
      <c r="Q46" s="83">
        <v>1.5502751000000001</v>
      </c>
      <c r="R46" s="83">
        <v>1.5338418780540186</v>
      </c>
      <c r="S46" s="83">
        <v>0.66134688641712525</v>
      </c>
      <c r="AL46" s="25"/>
      <c r="AM46" s="25"/>
      <c r="AN46" s="25"/>
      <c r="AO46" s="25"/>
      <c r="AP46" s="25"/>
      <c r="AQ46" s="25"/>
      <c r="AR46" s="25"/>
      <c r="AS46" s="25"/>
      <c r="AT46" s="25"/>
      <c r="AU46" s="25"/>
      <c r="AV46" s="25"/>
      <c r="AW46" s="25"/>
      <c r="AX46" s="25"/>
      <c r="AY46" s="25"/>
      <c r="AZ46" s="25"/>
      <c r="BA46" s="25"/>
      <c r="BB46" s="25"/>
    </row>
    <row r="47" spans="1:54" s="24" customFormat="1" ht="27" customHeight="1" x14ac:dyDescent="0.25">
      <c r="B47" s="81"/>
      <c r="C47" s="82" t="s">
        <v>16</v>
      </c>
      <c r="D47" s="83">
        <v>12.811154200000001</v>
      </c>
      <c r="E47" s="83">
        <v>13.198428900000001</v>
      </c>
      <c r="F47" s="83">
        <v>12.500996900000001</v>
      </c>
      <c r="G47" s="83">
        <v>12.973477000000001</v>
      </c>
      <c r="H47" s="83">
        <v>14.1785306</v>
      </c>
      <c r="I47" s="83">
        <v>12.9284129</v>
      </c>
      <c r="J47" s="83">
        <v>13.392681099999999</v>
      </c>
      <c r="K47" s="83">
        <v>15.4521242</v>
      </c>
      <c r="L47" s="83">
        <v>12.375086899999999</v>
      </c>
      <c r="M47" s="83">
        <v>14.4784998</v>
      </c>
      <c r="N47" s="83">
        <v>17.024929</v>
      </c>
      <c r="O47" s="83">
        <v>14.078901500000001</v>
      </c>
      <c r="P47" s="83">
        <v>14.17047595</v>
      </c>
      <c r="Q47" s="83">
        <v>14.493420760000001</v>
      </c>
      <c r="R47" s="83">
        <v>14.327775260043778</v>
      </c>
      <c r="S47" s="83">
        <v>6.1777095104066255</v>
      </c>
      <c r="AL47" s="25"/>
      <c r="AM47" s="25"/>
      <c r="AN47" s="25"/>
      <c r="AO47" s="25"/>
      <c r="AP47" s="25"/>
      <c r="AQ47" s="25"/>
      <c r="AR47" s="25"/>
      <c r="AS47" s="25"/>
      <c r="AT47" s="25"/>
      <c r="AU47" s="25"/>
      <c r="AV47" s="25"/>
      <c r="AW47" s="25"/>
      <c r="AX47" s="25"/>
      <c r="AY47" s="25"/>
      <c r="AZ47" s="25"/>
      <c r="BA47" s="25"/>
      <c r="BB47" s="25"/>
    </row>
    <row r="48" spans="1:54" s="18" customFormat="1" ht="36" customHeight="1" x14ac:dyDescent="0.25">
      <c r="A48" s="17"/>
      <c r="B48" s="191" t="s">
        <v>263</v>
      </c>
      <c r="C48" s="191"/>
      <c r="D48" s="80">
        <v>76.066814720000011</v>
      </c>
      <c r="E48" s="80">
        <v>90.423559100000006</v>
      </c>
      <c r="F48" s="80">
        <v>97.748865999999992</v>
      </c>
      <c r="G48" s="80">
        <v>112.75596129</v>
      </c>
      <c r="H48" s="80">
        <v>116.21066797</v>
      </c>
      <c r="I48" s="80">
        <v>114.99041258</v>
      </c>
      <c r="J48" s="80">
        <v>113.91090735999998</v>
      </c>
      <c r="K48" s="80">
        <v>118.96489199</v>
      </c>
      <c r="L48" s="80">
        <v>133.32536291</v>
      </c>
      <c r="M48" s="80">
        <v>136.65623799000002</v>
      </c>
      <c r="N48" s="80">
        <v>145.50830664</v>
      </c>
      <c r="O48" s="80">
        <v>143.32616059</v>
      </c>
      <c r="P48" s="80">
        <v>134.83133412000001</v>
      </c>
      <c r="Q48" s="80">
        <v>146.53976614999999</v>
      </c>
      <c r="R48" s="80">
        <v>128.16792040999999</v>
      </c>
      <c r="S48" s="80">
        <v>100</v>
      </c>
      <c r="T48" s="17"/>
      <c r="AA48" s="19"/>
      <c r="AB48" s="19"/>
      <c r="AC48" s="19"/>
      <c r="AD48" s="19"/>
      <c r="AE48" s="19"/>
      <c r="AI48" s="14"/>
      <c r="AL48" s="21"/>
      <c r="AM48" s="21"/>
      <c r="AN48" s="21"/>
      <c r="AO48" s="21"/>
      <c r="AP48" s="21"/>
      <c r="AQ48" s="21"/>
      <c r="AR48" s="21"/>
      <c r="AS48" s="21"/>
      <c r="AT48" s="21"/>
      <c r="AU48" s="21"/>
      <c r="AV48" s="21"/>
      <c r="AW48" s="21"/>
      <c r="AX48" s="21"/>
      <c r="AY48" s="21"/>
      <c r="AZ48" s="21"/>
      <c r="BA48" s="21"/>
      <c r="BB48" s="21"/>
    </row>
    <row r="49" spans="1:54" s="115" customFormat="1" ht="22.5" customHeight="1" x14ac:dyDescent="0.25">
      <c r="B49" s="121"/>
      <c r="C49" s="81" t="s">
        <v>4</v>
      </c>
      <c r="D49" s="83">
        <v>69.341291800000008</v>
      </c>
      <c r="E49" s="83">
        <v>82.1651995</v>
      </c>
      <c r="F49" s="83">
        <v>85.024159699999998</v>
      </c>
      <c r="G49" s="83">
        <v>89.838733500000004</v>
      </c>
      <c r="H49" s="83">
        <v>90.215388600000011</v>
      </c>
      <c r="I49" s="83">
        <v>84.540369600000005</v>
      </c>
      <c r="J49" s="83">
        <v>83.029044899999988</v>
      </c>
      <c r="K49" s="83">
        <v>94.8768046</v>
      </c>
      <c r="L49" s="83">
        <v>107.7250907</v>
      </c>
      <c r="M49" s="83">
        <v>109.34957610000001</v>
      </c>
      <c r="N49" s="83">
        <v>113.71804159999999</v>
      </c>
      <c r="O49" s="83">
        <v>111.1247924</v>
      </c>
      <c r="P49" s="83">
        <v>105.55480226</v>
      </c>
      <c r="Q49" s="83">
        <v>116.61292831</v>
      </c>
      <c r="R49" s="83">
        <v>96.377366530000003</v>
      </c>
      <c r="S49" s="83">
        <v>75.196169385986536</v>
      </c>
      <c r="AL49" s="124"/>
      <c r="AM49" s="124"/>
      <c r="AN49" s="124"/>
      <c r="AO49" s="124"/>
      <c r="AP49" s="124"/>
      <c r="AQ49" s="124"/>
      <c r="AR49" s="124"/>
      <c r="AS49" s="124"/>
      <c r="AT49" s="124"/>
      <c r="AU49" s="124"/>
      <c r="AV49" s="124"/>
      <c r="AW49" s="124"/>
      <c r="AX49" s="124"/>
      <c r="AY49" s="124"/>
      <c r="AZ49" s="124"/>
      <c r="BA49" s="124"/>
      <c r="BB49" s="124"/>
    </row>
    <row r="50" spans="1:54" s="24" customFormat="1" ht="22.5" customHeight="1" x14ac:dyDescent="0.25">
      <c r="B50" s="81"/>
      <c r="C50" s="81" t="s">
        <v>0</v>
      </c>
      <c r="D50" s="83">
        <v>6.7255229200000004</v>
      </c>
      <c r="E50" s="83">
        <v>8.2583596000000004</v>
      </c>
      <c r="F50" s="83">
        <v>12.724706299999999</v>
      </c>
      <c r="G50" s="83">
        <v>22.917227790000002</v>
      </c>
      <c r="H50" s="83">
        <v>25.995279369999999</v>
      </c>
      <c r="I50" s="83">
        <v>30.450042979999999</v>
      </c>
      <c r="J50" s="83">
        <v>30.881862460000001</v>
      </c>
      <c r="K50" s="83">
        <v>24.088087390000002</v>
      </c>
      <c r="L50" s="83">
        <v>25.60027221</v>
      </c>
      <c r="M50" s="83">
        <v>27.306661890000001</v>
      </c>
      <c r="N50" s="83">
        <v>31.790265039999998</v>
      </c>
      <c r="O50" s="83">
        <v>32.201368190000004</v>
      </c>
      <c r="P50" s="83">
        <v>29.276531859999999</v>
      </c>
      <c r="Q50" s="83">
        <v>29.926837840000001</v>
      </c>
      <c r="R50" s="83">
        <v>31.790553880000001</v>
      </c>
      <c r="S50" s="83">
        <v>24.803830614013471</v>
      </c>
      <c r="W50" s="49"/>
      <c r="AL50" s="25"/>
      <c r="AM50" s="25"/>
      <c r="AN50" s="25"/>
      <c r="AO50" s="25"/>
      <c r="AP50" s="25"/>
      <c r="AQ50" s="25"/>
      <c r="AR50" s="25"/>
      <c r="AS50" s="25"/>
      <c r="AT50" s="25"/>
      <c r="AU50" s="25"/>
      <c r="AV50" s="25"/>
      <c r="AW50" s="25"/>
      <c r="AX50" s="25"/>
      <c r="AY50" s="25"/>
      <c r="AZ50" s="25"/>
      <c r="BA50" s="25"/>
      <c r="BB50" s="25"/>
    </row>
    <row r="51" spans="1:54" s="24" customFormat="1" ht="22.5" customHeight="1" x14ac:dyDescent="0.25">
      <c r="B51" s="81"/>
      <c r="C51" s="81" t="s">
        <v>13</v>
      </c>
      <c r="D51" s="83">
        <v>13.143229999999999</v>
      </c>
      <c r="E51" s="83">
        <v>16.188219999999998</v>
      </c>
      <c r="F51" s="83">
        <v>14.9903</v>
      </c>
      <c r="G51" s="83">
        <v>16.971319999999999</v>
      </c>
      <c r="H51" s="83">
        <v>18.791900000000002</v>
      </c>
      <c r="I51" s="83">
        <v>17.774609999999999</v>
      </c>
      <c r="J51" s="83">
        <v>14.338422899999999</v>
      </c>
      <c r="K51" s="83">
        <v>15.265260899999999</v>
      </c>
      <c r="L51" s="83">
        <v>18.685328800000001</v>
      </c>
      <c r="M51" s="83">
        <v>19.459043000000001</v>
      </c>
      <c r="N51" s="83">
        <v>22.822108800000002</v>
      </c>
      <c r="O51" s="83">
        <v>24.1824066</v>
      </c>
      <c r="P51" s="83">
        <v>26.971293330000002</v>
      </c>
      <c r="Q51" s="83">
        <v>32.659732689999998</v>
      </c>
      <c r="R51" s="83">
        <v>21.781183498615288</v>
      </c>
      <c r="S51" s="83">
        <v>16.994255215297901</v>
      </c>
      <c r="AL51" s="25"/>
      <c r="AM51" s="25"/>
      <c r="AN51" s="25"/>
      <c r="AO51" s="25"/>
      <c r="AP51" s="25"/>
      <c r="AQ51" s="25"/>
      <c r="AR51" s="25"/>
      <c r="AS51" s="25"/>
      <c r="AT51" s="25"/>
      <c r="AU51" s="25"/>
      <c r="AV51" s="25"/>
      <c r="AW51" s="25"/>
      <c r="AX51" s="25"/>
      <c r="AY51" s="25"/>
      <c r="AZ51" s="25"/>
      <c r="BA51" s="25"/>
      <c r="BB51" s="25"/>
    </row>
    <row r="52" spans="1:54" s="24" customFormat="1" ht="22.5" customHeight="1" x14ac:dyDescent="0.25">
      <c r="B52" s="81"/>
      <c r="C52" s="81" t="s">
        <v>2</v>
      </c>
      <c r="D52" s="83">
        <v>12.5497976</v>
      </c>
      <c r="E52" s="83">
        <v>13.823765799999999</v>
      </c>
      <c r="F52" s="83">
        <v>16.774828799999998</v>
      </c>
      <c r="G52" s="83">
        <v>17.477980599999999</v>
      </c>
      <c r="H52" s="83">
        <v>20.216372</v>
      </c>
      <c r="I52" s="83">
        <v>18.979517999999999</v>
      </c>
      <c r="J52" s="83">
        <v>21.385609199999998</v>
      </c>
      <c r="K52" s="83">
        <v>28.614314199999999</v>
      </c>
      <c r="L52" s="83">
        <v>32.2356804</v>
      </c>
      <c r="M52" s="83">
        <v>32.780147400000004</v>
      </c>
      <c r="N52" s="83">
        <v>32.492595000000001</v>
      </c>
      <c r="O52" s="83">
        <v>32.021611999999998</v>
      </c>
      <c r="P52" s="83">
        <v>24.679459550000001</v>
      </c>
      <c r="Q52" s="83">
        <v>27.071114529999999</v>
      </c>
      <c r="R52" s="83">
        <v>17.8400957923341</v>
      </c>
      <c r="S52" s="83">
        <v>13.919314392606911</v>
      </c>
      <c r="AL52" s="25"/>
      <c r="AM52" s="25"/>
      <c r="AN52" s="25"/>
      <c r="AO52" s="25"/>
      <c r="AP52" s="25"/>
      <c r="AQ52" s="25"/>
      <c r="AR52" s="25"/>
      <c r="AS52" s="25"/>
      <c r="AT52" s="25"/>
      <c r="AU52" s="25"/>
      <c r="AV52" s="25"/>
      <c r="AW52" s="25"/>
      <c r="AX52" s="25"/>
      <c r="AY52" s="25"/>
      <c r="AZ52" s="25"/>
      <c r="BA52" s="25"/>
      <c r="BB52" s="25"/>
    </row>
    <row r="53" spans="1:54" s="24" customFormat="1" ht="22.5" customHeight="1" x14ac:dyDescent="0.25">
      <c r="B53" s="81"/>
      <c r="C53" s="81" t="s">
        <v>14</v>
      </c>
      <c r="D53" s="83">
        <v>15.1184782</v>
      </c>
      <c r="E53" s="83">
        <v>18.420476799999999</v>
      </c>
      <c r="F53" s="83">
        <v>20.015369</v>
      </c>
      <c r="G53" s="83">
        <v>21.7961986</v>
      </c>
      <c r="H53" s="83">
        <v>17.4161076</v>
      </c>
      <c r="I53" s="83">
        <v>17.4431604</v>
      </c>
      <c r="J53" s="83">
        <v>19.860559000000002</v>
      </c>
      <c r="K53" s="83">
        <v>21.872088199999997</v>
      </c>
      <c r="L53" s="83">
        <v>22.5282938</v>
      </c>
      <c r="M53" s="83">
        <v>21.092449200000001</v>
      </c>
      <c r="N53" s="83">
        <v>22.5186156</v>
      </c>
      <c r="O53" s="83">
        <v>20.980370000000001</v>
      </c>
      <c r="P53" s="83">
        <v>19.202843919999999</v>
      </c>
      <c r="Q53" s="83">
        <v>22.585405640000001</v>
      </c>
      <c r="R53" s="83">
        <v>23.3466728731877</v>
      </c>
      <c r="S53" s="83">
        <v>18.21569141365746</v>
      </c>
      <c r="AL53" s="25"/>
      <c r="AM53" s="25"/>
      <c r="AN53" s="25"/>
      <c r="AO53" s="25"/>
      <c r="AP53" s="25"/>
      <c r="AQ53" s="25"/>
      <c r="AR53" s="25"/>
      <c r="AS53" s="25"/>
      <c r="AT53" s="25"/>
      <c r="AU53" s="25"/>
      <c r="AV53" s="25"/>
      <c r="AW53" s="25"/>
      <c r="AX53" s="25"/>
      <c r="AY53" s="25"/>
      <c r="AZ53" s="25"/>
      <c r="BA53" s="25"/>
      <c r="BB53" s="25"/>
    </row>
    <row r="54" spans="1:54" s="24" customFormat="1" ht="22.5" customHeight="1" x14ac:dyDescent="0.25">
      <c r="B54" s="81"/>
      <c r="C54" s="81" t="s">
        <v>15</v>
      </c>
      <c r="D54" s="83">
        <v>0.55418160000000005</v>
      </c>
      <c r="E54" s="83">
        <v>0.569021</v>
      </c>
      <c r="F54" s="83">
        <v>0.70435999999999999</v>
      </c>
      <c r="G54" s="83">
        <v>0.46473039999999999</v>
      </c>
      <c r="H54" s="83">
        <v>0.51161719999999999</v>
      </c>
      <c r="I54" s="83">
        <v>0.76736739999999992</v>
      </c>
      <c r="J54" s="83">
        <v>0.75352359999999996</v>
      </c>
      <c r="K54" s="83">
        <v>0.40940280000000001</v>
      </c>
      <c r="L54" s="83">
        <v>0.57185029999999992</v>
      </c>
      <c r="M54" s="83">
        <v>0.60378259999999995</v>
      </c>
      <c r="N54" s="83">
        <v>0.64083290000000004</v>
      </c>
      <c r="O54" s="83">
        <v>0.80422640000000001</v>
      </c>
      <c r="P54" s="83">
        <v>0.83786378000000006</v>
      </c>
      <c r="Q54" s="83">
        <v>0.87103746999999998</v>
      </c>
      <c r="R54" s="83">
        <v>0.89715414859734999</v>
      </c>
      <c r="S54" s="83">
        <v>0.69998338564550178</v>
      </c>
      <c r="AL54" s="25"/>
      <c r="AM54" s="25"/>
      <c r="AN54" s="25"/>
      <c r="AO54" s="25"/>
      <c r="AP54" s="25"/>
      <c r="AQ54" s="25"/>
      <c r="AR54" s="25"/>
      <c r="AS54" s="25"/>
      <c r="AT54" s="25"/>
      <c r="AU54" s="25"/>
      <c r="AV54" s="25"/>
      <c r="AW54" s="25"/>
      <c r="AX54" s="25"/>
      <c r="AY54" s="25"/>
      <c r="AZ54" s="25"/>
      <c r="BA54" s="25"/>
      <c r="BB54" s="25"/>
    </row>
    <row r="55" spans="1:54" s="24" customFormat="1" ht="27" customHeight="1" x14ac:dyDescent="0.25">
      <c r="B55" s="81"/>
      <c r="C55" s="82" t="s">
        <v>16</v>
      </c>
      <c r="D55" s="83">
        <v>1.677843</v>
      </c>
      <c r="E55" s="83">
        <v>1.7579985999999999</v>
      </c>
      <c r="F55" s="83">
        <v>2.4156933</v>
      </c>
      <c r="G55" s="83">
        <v>2.5247994</v>
      </c>
      <c r="H55" s="83">
        <v>2.0089836000000001</v>
      </c>
      <c r="I55" s="83">
        <v>1.6579123999999998</v>
      </c>
      <c r="J55" s="83">
        <v>1.8566479999999999</v>
      </c>
      <c r="K55" s="83">
        <v>2.0871067999999999</v>
      </c>
      <c r="L55" s="83">
        <v>1.8601786999999999</v>
      </c>
      <c r="M55" s="83">
        <v>1.5506054999999999</v>
      </c>
      <c r="N55" s="83">
        <v>1.5880771999999999</v>
      </c>
      <c r="O55" s="83">
        <v>2.0830273999999998</v>
      </c>
      <c r="P55" s="83">
        <v>1.3271238599999999</v>
      </c>
      <c r="Q55" s="83">
        <v>1.1960642000000001</v>
      </c>
      <c r="R55" s="83">
        <v>1.1960642000000001</v>
      </c>
      <c r="S55" s="83">
        <v>0.93320091031661934</v>
      </c>
      <c r="AL55" s="25"/>
      <c r="AM55" s="25"/>
      <c r="AN55" s="25"/>
      <c r="AO55" s="25"/>
      <c r="AP55" s="25"/>
      <c r="AQ55" s="25"/>
      <c r="AR55" s="25"/>
      <c r="AS55" s="25"/>
      <c r="AT55" s="25"/>
      <c r="AU55" s="25"/>
      <c r="AV55" s="25"/>
      <c r="AW55" s="25"/>
      <c r="AX55" s="25"/>
      <c r="AY55" s="25"/>
      <c r="AZ55" s="25"/>
      <c r="BA55" s="25"/>
      <c r="BB55" s="25"/>
    </row>
    <row r="56" spans="1:54" s="18" customFormat="1" ht="36" customHeight="1" x14ac:dyDescent="0.25">
      <c r="A56" s="17"/>
      <c r="B56" s="191" t="s">
        <v>264</v>
      </c>
      <c r="C56" s="191"/>
      <c r="D56" s="80">
        <v>1091.00335898</v>
      </c>
      <c r="E56" s="80">
        <v>1099.7402541600002</v>
      </c>
      <c r="F56" s="80">
        <v>1079.2168082799999</v>
      </c>
      <c r="G56" s="80">
        <v>1120.26653859</v>
      </c>
      <c r="H56" s="80">
        <v>1026.87731048</v>
      </c>
      <c r="I56" s="80">
        <v>1076.8767405599999</v>
      </c>
      <c r="J56" s="80">
        <v>1199.8323698899999</v>
      </c>
      <c r="K56" s="80">
        <v>1192.73913831</v>
      </c>
      <c r="L56" s="80">
        <v>1215.8762326399999</v>
      </c>
      <c r="M56" s="80">
        <v>1195.37217085</v>
      </c>
      <c r="N56" s="80">
        <v>1255.7816745800001</v>
      </c>
      <c r="O56" s="80">
        <v>1391.9559496999998</v>
      </c>
      <c r="P56" s="80">
        <v>1369.6414711500001</v>
      </c>
      <c r="Q56" s="80">
        <v>1404.2350329899998</v>
      </c>
      <c r="R56" s="80">
        <v>1306.80376793</v>
      </c>
      <c r="S56" s="80">
        <v>100</v>
      </c>
      <c r="T56" s="17"/>
      <c r="AA56" s="19"/>
      <c r="AB56" s="19"/>
      <c r="AC56" s="19"/>
      <c r="AD56" s="19"/>
      <c r="AE56" s="19"/>
      <c r="AI56" s="14"/>
      <c r="AL56" s="21"/>
      <c r="AM56" s="21"/>
      <c r="AN56" s="21"/>
      <c r="AO56" s="21"/>
      <c r="AP56" s="21"/>
      <c r="AQ56" s="21"/>
      <c r="AR56" s="21"/>
      <c r="AS56" s="21"/>
      <c r="AT56" s="21"/>
      <c r="AU56" s="21"/>
      <c r="AV56" s="21"/>
      <c r="AW56" s="21"/>
      <c r="AX56" s="21"/>
      <c r="AY56" s="21"/>
      <c r="AZ56" s="21"/>
      <c r="BA56" s="21"/>
      <c r="BB56" s="21"/>
    </row>
    <row r="57" spans="1:54" s="115" customFormat="1" ht="22.5" customHeight="1" x14ac:dyDescent="0.25">
      <c r="B57" s="121"/>
      <c r="C57" s="81" t="s">
        <v>4</v>
      </c>
      <c r="D57" s="83">
        <v>1044.4525352000001</v>
      </c>
      <c r="E57" s="83">
        <v>1048.4082341000001</v>
      </c>
      <c r="F57" s="83">
        <v>1021.4886206</v>
      </c>
      <c r="G57" s="83">
        <v>1048.6053064999999</v>
      </c>
      <c r="H57" s="83">
        <v>944.46277610000004</v>
      </c>
      <c r="I57" s="83">
        <v>963.84565889999999</v>
      </c>
      <c r="J57" s="83">
        <v>1077.9845547</v>
      </c>
      <c r="K57" s="83">
        <v>1070.6340236999999</v>
      </c>
      <c r="L57" s="83">
        <v>1078.2367483999999</v>
      </c>
      <c r="M57" s="83">
        <v>1064.4121995</v>
      </c>
      <c r="N57" s="83">
        <v>1126.4321402</v>
      </c>
      <c r="O57" s="83">
        <v>1259.6225112999998</v>
      </c>
      <c r="P57" s="83">
        <v>1232.6501299500001</v>
      </c>
      <c r="Q57" s="83">
        <v>1264.5434553799998</v>
      </c>
      <c r="R57" s="83">
        <v>1161.8349718700001</v>
      </c>
      <c r="S57" s="83">
        <v>88.906613248473178</v>
      </c>
      <c r="AL57" s="124"/>
      <c r="AM57" s="124"/>
      <c r="AN57" s="124"/>
      <c r="AO57" s="124"/>
      <c r="AP57" s="124"/>
      <c r="AQ57" s="124"/>
      <c r="AR57" s="124"/>
      <c r="AS57" s="124"/>
      <c r="AT57" s="124"/>
      <c r="AU57" s="124"/>
      <c r="AV57" s="124"/>
      <c r="AW57" s="124"/>
      <c r="AX57" s="124"/>
      <c r="AY57" s="124"/>
      <c r="AZ57" s="124"/>
      <c r="BA57" s="124"/>
      <c r="BB57" s="124"/>
    </row>
    <row r="58" spans="1:54" s="24" customFormat="1" ht="22.5" customHeight="1" x14ac:dyDescent="0.25">
      <c r="B58" s="81"/>
      <c r="C58" s="81" t="s">
        <v>0</v>
      </c>
      <c r="D58" s="83">
        <v>46.550823780000002</v>
      </c>
      <c r="E58" s="83">
        <v>51.332020060000005</v>
      </c>
      <c r="F58" s="83">
        <v>57.728187680000005</v>
      </c>
      <c r="G58" s="83">
        <v>71.661232089999999</v>
      </c>
      <c r="H58" s="83">
        <v>82.414534379999992</v>
      </c>
      <c r="I58" s="83">
        <v>113.03108166</v>
      </c>
      <c r="J58" s="83">
        <v>121.84781518999999</v>
      </c>
      <c r="K58" s="83">
        <v>122.10511461</v>
      </c>
      <c r="L58" s="83">
        <v>137.63948424</v>
      </c>
      <c r="M58" s="83">
        <v>130.95997135000002</v>
      </c>
      <c r="N58" s="83">
        <v>129.34953437999999</v>
      </c>
      <c r="O58" s="83">
        <v>132.33343840000001</v>
      </c>
      <c r="P58" s="83">
        <v>136.99134119999999</v>
      </c>
      <c r="Q58" s="83">
        <v>139.69157761</v>
      </c>
      <c r="R58" s="83">
        <v>144.96879605999999</v>
      </c>
      <c r="S58" s="83">
        <v>11.093386751526825</v>
      </c>
      <c r="AL58" s="25"/>
      <c r="AM58" s="25"/>
      <c r="AN58" s="25"/>
      <c r="AO58" s="25"/>
      <c r="AP58" s="25"/>
      <c r="AQ58" s="25"/>
      <c r="AR58" s="25"/>
      <c r="AS58" s="25"/>
      <c r="AT58" s="25"/>
      <c r="AU58" s="25"/>
      <c r="AV58" s="25"/>
      <c r="AW58" s="25"/>
      <c r="AX58" s="25"/>
      <c r="AY58" s="25"/>
      <c r="AZ58" s="25"/>
      <c r="BA58" s="25"/>
      <c r="BB58" s="25"/>
    </row>
    <row r="59" spans="1:54" s="24" customFormat="1" ht="22.5" customHeight="1" x14ac:dyDescent="0.25">
      <c r="B59" s="81"/>
      <c r="C59" s="81" t="s">
        <v>13</v>
      </c>
      <c r="D59" s="83">
        <v>4.9733599999999996</v>
      </c>
      <c r="E59" s="83">
        <v>4.79467</v>
      </c>
      <c r="F59" s="83">
        <v>5.5640000000000001</v>
      </c>
      <c r="G59" s="83">
        <v>6.3536599999999996</v>
      </c>
      <c r="H59" s="83">
        <v>5.7833500000000004</v>
      </c>
      <c r="I59" s="83">
        <v>5.3232499999999998</v>
      </c>
      <c r="J59" s="83">
        <v>4.6196918999999994</v>
      </c>
      <c r="K59" s="83">
        <v>3.18967</v>
      </c>
      <c r="L59" s="83">
        <v>2.7680899999999999</v>
      </c>
      <c r="M59" s="83">
        <v>5.1360000000000001</v>
      </c>
      <c r="N59" s="83">
        <v>8.9933499999999995</v>
      </c>
      <c r="O59" s="83">
        <v>13.346110000000001</v>
      </c>
      <c r="P59" s="83">
        <v>12.275852129999999</v>
      </c>
      <c r="Q59" s="83">
        <v>19.164361620000001</v>
      </c>
      <c r="R59" s="83">
        <v>10.086882679199926</v>
      </c>
      <c r="S59" s="83">
        <v>0.77187431860391131</v>
      </c>
      <c r="AL59" s="25"/>
      <c r="AM59" s="25"/>
      <c r="AN59" s="25"/>
      <c r="AO59" s="25"/>
      <c r="AP59" s="25"/>
      <c r="AQ59" s="25"/>
      <c r="AR59" s="25"/>
      <c r="AS59" s="25"/>
      <c r="AT59" s="25"/>
      <c r="AU59" s="25"/>
      <c r="AV59" s="25"/>
      <c r="AW59" s="25"/>
      <c r="AX59" s="25"/>
      <c r="AY59" s="25"/>
      <c r="AZ59" s="25"/>
      <c r="BA59" s="25"/>
      <c r="BB59" s="25"/>
    </row>
    <row r="60" spans="1:54" s="24" customFormat="1" ht="22.5" customHeight="1" x14ac:dyDescent="0.25">
      <c r="B60" s="81"/>
      <c r="C60" s="81" t="s">
        <v>2</v>
      </c>
      <c r="D60" s="83">
        <v>28.6980158</v>
      </c>
      <c r="E60" s="83">
        <v>24.477445599999999</v>
      </c>
      <c r="F60" s="83">
        <v>22.1949662</v>
      </c>
      <c r="G60" s="83">
        <v>23.498058199999999</v>
      </c>
      <c r="H60" s="83">
        <v>21.849543399999998</v>
      </c>
      <c r="I60" s="83">
        <v>21.725439399999999</v>
      </c>
      <c r="J60" s="83">
        <v>20.8091382</v>
      </c>
      <c r="K60" s="83">
        <v>22.5362522</v>
      </c>
      <c r="L60" s="83">
        <v>24.122714999999999</v>
      </c>
      <c r="M60" s="83">
        <v>31.854394199999998</v>
      </c>
      <c r="N60" s="83">
        <v>46.069473199999997</v>
      </c>
      <c r="O60" s="83">
        <v>54.784676599999997</v>
      </c>
      <c r="P60" s="83">
        <v>55.420560680000001</v>
      </c>
      <c r="Q60" s="83">
        <v>68.961670549999994</v>
      </c>
      <c r="R60" s="83">
        <v>56.404510848453477</v>
      </c>
      <c r="S60" s="83">
        <v>4.3162188717743906</v>
      </c>
      <c r="AL60" s="25"/>
      <c r="AM60" s="25"/>
      <c r="AN60" s="25"/>
      <c r="AO60" s="25"/>
      <c r="AP60" s="25"/>
      <c r="AQ60" s="25"/>
      <c r="AR60" s="25"/>
      <c r="AS60" s="25"/>
      <c r="AT60" s="25"/>
      <c r="AU60" s="25"/>
      <c r="AV60" s="25"/>
      <c r="AW60" s="25"/>
      <c r="AX60" s="25"/>
      <c r="AY60" s="25"/>
      <c r="AZ60" s="25"/>
      <c r="BA60" s="25"/>
      <c r="BB60" s="25"/>
    </row>
    <row r="61" spans="1:54" s="115" customFormat="1" ht="22.5" customHeight="1" x14ac:dyDescent="0.25">
      <c r="B61" s="121"/>
      <c r="C61" s="81" t="s">
        <v>14</v>
      </c>
      <c r="D61" s="83">
        <v>32.131172599999999</v>
      </c>
      <c r="E61" s="83">
        <v>33.142263200000002</v>
      </c>
      <c r="F61" s="83">
        <v>27.2418342</v>
      </c>
      <c r="G61" s="83">
        <v>26.468873200000001</v>
      </c>
      <c r="H61" s="83">
        <v>27.974466799999998</v>
      </c>
      <c r="I61" s="83">
        <v>27.346495999999998</v>
      </c>
      <c r="J61" s="83">
        <v>25.180284800000003</v>
      </c>
      <c r="K61" s="83">
        <v>24.718428599999999</v>
      </c>
      <c r="L61" s="83">
        <v>26.4928782</v>
      </c>
      <c r="M61" s="83">
        <v>20.530996399999999</v>
      </c>
      <c r="N61" s="83">
        <v>24.385239200000001</v>
      </c>
      <c r="O61" s="83">
        <v>28.627402799999999</v>
      </c>
      <c r="P61" s="83">
        <v>32.445721640000002</v>
      </c>
      <c r="Q61" s="83">
        <v>31.309786090000003</v>
      </c>
      <c r="R61" s="83">
        <v>22.196098806198531</v>
      </c>
      <c r="S61" s="83">
        <v>1.6985028166361611</v>
      </c>
      <c r="AL61" s="124"/>
      <c r="AM61" s="124"/>
      <c r="AN61" s="124"/>
      <c r="AO61" s="124"/>
      <c r="AP61" s="124"/>
      <c r="AQ61" s="124"/>
      <c r="AR61" s="124"/>
      <c r="AS61" s="124"/>
      <c r="AT61" s="124"/>
      <c r="AU61" s="124"/>
      <c r="AV61" s="124"/>
      <c r="AW61" s="124"/>
      <c r="AX61" s="124"/>
      <c r="AY61" s="124"/>
      <c r="AZ61" s="124"/>
      <c r="BA61" s="124"/>
      <c r="BB61" s="124"/>
    </row>
    <row r="62" spans="1:54" s="115" customFormat="1" ht="22.5" customHeight="1" x14ac:dyDescent="0.25">
      <c r="B62" s="121"/>
      <c r="C62" s="81" t="s">
        <v>15</v>
      </c>
      <c r="D62" s="83">
        <v>8.3029482000000012</v>
      </c>
      <c r="E62" s="83">
        <v>8.5586202</v>
      </c>
      <c r="F62" s="83">
        <v>6.839226</v>
      </c>
      <c r="G62" s="83">
        <v>6.3172290000000002</v>
      </c>
      <c r="H62" s="83">
        <v>8.4915062999999993</v>
      </c>
      <c r="I62" s="83">
        <v>11.417885399999999</v>
      </c>
      <c r="J62" s="83">
        <v>11.5542438</v>
      </c>
      <c r="K62" s="83">
        <v>11.324138999999999</v>
      </c>
      <c r="L62" s="83">
        <v>11.427473099999998</v>
      </c>
      <c r="M62" s="83">
        <v>9.3906195000000015</v>
      </c>
      <c r="N62" s="83">
        <v>10.1672232</v>
      </c>
      <c r="O62" s="83">
        <v>9.5738511000000006</v>
      </c>
      <c r="P62" s="83">
        <v>10.264241139999999</v>
      </c>
      <c r="Q62" s="83">
        <v>12.98467492</v>
      </c>
      <c r="R62" s="83">
        <v>12.924026943559616</v>
      </c>
      <c r="S62" s="83">
        <v>0.98897992649894939</v>
      </c>
      <c r="AL62" s="124"/>
      <c r="AM62" s="124"/>
      <c r="AN62" s="124"/>
      <c r="AO62" s="124"/>
      <c r="AP62" s="124"/>
      <c r="AQ62" s="124"/>
      <c r="AR62" s="124"/>
      <c r="AS62" s="124"/>
      <c r="AT62" s="124"/>
      <c r="AU62" s="124"/>
      <c r="AV62" s="124"/>
      <c r="AW62" s="124"/>
      <c r="AX62" s="124"/>
      <c r="AY62" s="124"/>
      <c r="AZ62" s="124"/>
      <c r="BA62" s="124"/>
      <c r="BB62" s="124"/>
    </row>
    <row r="63" spans="1:54" s="24" customFormat="1" ht="27" customHeight="1" x14ac:dyDescent="0.25">
      <c r="B63" s="81"/>
      <c r="C63" s="82" t="s">
        <v>16</v>
      </c>
      <c r="D63" s="83">
        <v>37.694699899999996</v>
      </c>
      <c r="E63" s="83">
        <v>37.023658099999999</v>
      </c>
      <c r="F63" s="83">
        <v>38.29683</v>
      </c>
      <c r="G63" s="83">
        <v>40.599158600000003</v>
      </c>
      <c r="H63" s="83">
        <v>39.290965999999997</v>
      </c>
      <c r="I63" s="83">
        <v>45.069381500000006</v>
      </c>
      <c r="J63" s="83">
        <v>51.985404899999999</v>
      </c>
      <c r="K63" s="83">
        <v>52.317536699999998</v>
      </c>
      <c r="L63" s="83">
        <v>50.676082600000001</v>
      </c>
      <c r="M63" s="83">
        <v>54.296771100000001</v>
      </c>
      <c r="N63" s="83">
        <v>51.020641099999999</v>
      </c>
      <c r="O63" s="83">
        <v>58.302687299999995</v>
      </c>
      <c r="P63" s="83">
        <v>57.807011090000003</v>
      </c>
      <c r="Q63" s="83">
        <v>59.928975879999996</v>
      </c>
      <c r="R63" s="83">
        <v>39.392501121486163</v>
      </c>
      <c r="S63" s="83">
        <v>3.014415942791822</v>
      </c>
      <c r="AL63" s="25"/>
      <c r="AM63" s="25"/>
      <c r="AN63" s="25"/>
      <c r="AO63" s="25"/>
      <c r="AP63" s="25"/>
      <c r="AQ63" s="25"/>
      <c r="AR63" s="25"/>
      <c r="AS63" s="25"/>
      <c r="AT63" s="25"/>
      <c r="AU63" s="25"/>
      <c r="AV63" s="25"/>
      <c r="AW63" s="25"/>
      <c r="AX63" s="25"/>
      <c r="AY63" s="25"/>
      <c r="AZ63" s="25"/>
      <c r="BA63" s="25"/>
      <c r="BB63" s="25"/>
    </row>
    <row r="64" spans="1:54" s="18" customFormat="1" ht="36" customHeight="1" x14ac:dyDescent="0.2">
      <c r="A64" s="17"/>
      <c r="B64" s="191" t="s">
        <v>336</v>
      </c>
      <c r="C64" s="191"/>
      <c r="D64" s="80">
        <v>1240.13820599</v>
      </c>
      <c r="E64" s="80">
        <v>1316.0096889399999</v>
      </c>
      <c r="F64" s="80">
        <v>1383.89084293</v>
      </c>
      <c r="G64" s="80">
        <v>1472.60297178</v>
      </c>
      <c r="H64" s="80">
        <v>1540.7814226800001</v>
      </c>
      <c r="I64" s="80">
        <v>1607.5924151500001</v>
      </c>
      <c r="J64" s="80">
        <v>1661.1796303000001</v>
      </c>
      <c r="K64" s="80">
        <v>1735.5780855099999</v>
      </c>
      <c r="L64" s="80">
        <v>1774.58984556</v>
      </c>
      <c r="M64" s="80">
        <v>1849.6386355699999</v>
      </c>
      <c r="N64" s="80">
        <v>1875.2826654600001</v>
      </c>
      <c r="O64" s="80">
        <v>1887.8573384900001</v>
      </c>
      <c r="P64" s="80">
        <v>1920.25541385</v>
      </c>
      <c r="Q64" s="80">
        <v>1946.9636718699999</v>
      </c>
      <c r="R64" s="80">
        <v>1979.8919829800002</v>
      </c>
      <c r="S64" s="80" t="s">
        <v>17</v>
      </c>
      <c r="T64" s="17"/>
      <c r="X64" s="20"/>
      <c r="AA64" s="19"/>
      <c r="AB64" s="19"/>
      <c r="AC64" s="19"/>
      <c r="AD64" s="19"/>
      <c r="AE64" s="19"/>
      <c r="AI64" s="14"/>
      <c r="AL64" s="21"/>
      <c r="AM64" s="21"/>
      <c r="AN64" s="21"/>
      <c r="AO64" s="21"/>
      <c r="AP64" s="21"/>
      <c r="AQ64" s="21"/>
      <c r="AR64" s="21"/>
      <c r="AS64" s="21"/>
      <c r="AT64" s="21"/>
      <c r="AU64" s="21"/>
      <c r="AV64" s="21"/>
      <c r="AW64" s="21"/>
      <c r="AX64" s="21"/>
      <c r="AY64" s="21"/>
      <c r="AZ64" s="21"/>
      <c r="BA64" s="21"/>
      <c r="BB64" s="21"/>
    </row>
    <row r="65" spans="1:54" s="18" customFormat="1" ht="36" customHeight="1" x14ac:dyDescent="0.25">
      <c r="A65" s="17"/>
      <c r="B65" s="191" t="s">
        <v>337</v>
      </c>
      <c r="C65" s="191"/>
      <c r="D65" s="80">
        <v>305.57</v>
      </c>
      <c r="E65" s="80">
        <v>306.02000000000004</v>
      </c>
      <c r="F65" s="80">
        <v>306.18</v>
      </c>
      <c r="G65" s="80">
        <v>312.36</v>
      </c>
      <c r="H65" s="80">
        <v>326.38</v>
      </c>
      <c r="I65" s="80">
        <v>323.5</v>
      </c>
      <c r="J65" s="80">
        <v>315.44</v>
      </c>
      <c r="K65" s="80">
        <v>324.12</v>
      </c>
      <c r="L65" s="80">
        <v>323.37</v>
      </c>
      <c r="M65" s="80">
        <v>326.49</v>
      </c>
      <c r="N65" s="80">
        <v>324.95</v>
      </c>
      <c r="O65" s="80">
        <v>308.99</v>
      </c>
      <c r="P65" s="80">
        <v>312.05</v>
      </c>
      <c r="Q65" s="80">
        <v>317.08999999999997</v>
      </c>
      <c r="R65" s="80">
        <v>325.84999999999997</v>
      </c>
      <c r="S65" s="80" t="s">
        <v>17</v>
      </c>
      <c r="T65" s="17"/>
      <c r="AA65" s="19"/>
      <c r="AB65" s="19"/>
      <c r="AC65" s="19"/>
      <c r="AD65" s="19"/>
      <c r="AE65" s="19"/>
      <c r="AI65" s="14"/>
      <c r="AL65" s="21"/>
      <c r="AM65" s="21"/>
      <c r="AN65" s="21"/>
      <c r="AO65" s="21"/>
      <c r="AP65" s="21"/>
      <c r="AQ65" s="21"/>
      <c r="AR65" s="21"/>
      <c r="AS65" s="21"/>
      <c r="AT65" s="21"/>
      <c r="AU65" s="21"/>
      <c r="AV65" s="21"/>
      <c r="AW65" s="21"/>
      <c r="AX65" s="21"/>
      <c r="AY65" s="21"/>
      <c r="AZ65" s="21"/>
      <c r="BA65" s="21"/>
      <c r="BB65" s="21"/>
    </row>
    <row r="66" spans="1:54" s="18" customFormat="1" ht="36" customHeight="1" x14ac:dyDescent="0.25">
      <c r="A66" s="17"/>
      <c r="B66" s="191" t="s">
        <v>326</v>
      </c>
      <c r="C66" s="191"/>
      <c r="D66" s="80">
        <v>69.45</v>
      </c>
      <c r="E66" s="80">
        <v>70.290000000000006</v>
      </c>
      <c r="F66" s="80">
        <v>72.19</v>
      </c>
      <c r="G66" s="80">
        <v>72.319999999999993</v>
      </c>
      <c r="H66" s="80">
        <v>75.28</v>
      </c>
      <c r="I66" s="80">
        <v>75.36</v>
      </c>
      <c r="J66" s="80">
        <v>73.080000000000013</v>
      </c>
      <c r="K66" s="80">
        <v>74.59</v>
      </c>
      <c r="L66" s="80">
        <v>74.38</v>
      </c>
      <c r="M66" s="80">
        <v>74.569999999999993</v>
      </c>
      <c r="N66" s="80">
        <v>73.069999999999993</v>
      </c>
      <c r="O66" s="80">
        <v>69.37</v>
      </c>
      <c r="P66" s="80">
        <v>69.84</v>
      </c>
      <c r="Q66" s="80">
        <v>70.44</v>
      </c>
      <c r="R66" s="80">
        <v>73.28</v>
      </c>
      <c r="S66" s="80" t="s">
        <v>17</v>
      </c>
      <c r="T66" s="17"/>
      <c r="AA66" s="19"/>
      <c r="AB66" s="19"/>
      <c r="AC66" s="19"/>
      <c r="AD66" s="19"/>
      <c r="AE66" s="19"/>
      <c r="AI66" s="14"/>
      <c r="AL66" s="21"/>
      <c r="AM66" s="21"/>
      <c r="AN66" s="21"/>
      <c r="AO66" s="21"/>
      <c r="AP66" s="21"/>
      <c r="AQ66" s="21"/>
      <c r="AR66" s="21"/>
      <c r="AS66" s="21"/>
      <c r="AT66" s="21"/>
      <c r="AU66" s="21"/>
      <c r="AV66" s="21"/>
      <c r="AW66" s="21"/>
      <c r="AX66" s="21"/>
      <c r="AY66" s="21"/>
      <c r="AZ66" s="21"/>
      <c r="BA66" s="21"/>
      <c r="BB66" s="21"/>
    </row>
    <row r="67" spans="1:54" s="18" customFormat="1" ht="36" customHeight="1" x14ac:dyDescent="0.25">
      <c r="A67" s="27"/>
      <c r="B67" s="190" t="s">
        <v>327</v>
      </c>
      <c r="C67" s="190"/>
      <c r="D67" s="84">
        <v>119.96</v>
      </c>
      <c r="E67" s="84">
        <v>120.89999999999999</v>
      </c>
      <c r="F67" s="84">
        <v>121.06</v>
      </c>
      <c r="G67" s="84">
        <v>126.14</v>
      </c>
      <c r="H67" s="84">
        <v>130.70999999999998</v>
      </c>
      <c r="I67" s="84">
        <v>129.98999999999998</v>
      </c>
      <c r="J67" s="84">
        <v>123.23</v>
      </c>
      <c r="K67" s="84">
        <v>130.86000000000001</v>
      </c>
      <c r="L67" s="84">
        <v>128.19</v>
      </c>
      <c r="M67" s="84">
        <v>132.49</v>
      </c>
      <c r="N67" s="84">
        <v>131.84</v>
      </c>
      <c r="O67" s="84">
        <v>125.19</v>
      </c>
      <c r="P67" s="84">
        <v>126.39</v>
      </c>
      <c r="Q67" s="84">
        <v>128.12</v>
      </c>
      <c r="R67" s="84">
        <v>127.73</v>
      </c>
      <c r="S67" s="84" t="s">
        <v>17</v>
      </c>
      <c r="T67" s="27"/>
      <c r="AA67" s="19"/>
      <c r="AB67" s="19"/>
      <c r="AC67" s="19"/>
      <c r="AD67" s="19"/>
      <c r="AE67" s="19"/>
      <c r="AI67" s="14"/>
      <c r="AL67" s="21"/>
      <c r="AM67" s="21"/>
      <c r="AN67" s="21"/>
      <c r="AO67" s="21"/>
      <c r="AP67" s="21"/>
      <c r="AQ67" s="21"/>
      <c r="AR67" s="21"/>
      <c r="AS67" s="21"/>
      <c r="AT67" s="21"/>
      <c r="AU67" s="21"/>
      <c r="AV67" s="21"/>
      <c r="AW67" s="21"/>
      <c r="AX67" s="21"/>
      <c r="AY67" s="21"/>
      <c r="AZ67" s="21"/>
      <c r="BA67" s="21"/>
      <c r="BB67" s="21"/>
    </row>
    <row r="68" spans="1:54" s="22" customFormat="1" ht="18" x14ac:dyDescent="0.25">
      <c r="AL68" s="28"/>
      <c r="AM68" s="28"/>
      <c r="AN68" s="28"/>
      <c r="AO68" s="28"/>
      <c r="AP68" s="28"/>
      <c r="AQ68" s="28"/>
      <c r="AR68" s="28"/>
      <c r="AS68" s="28"/>
      <c r="AT68" s="28"/>
      <c r="AU68" s="28"/>
      <c r="AV68" s="28"/>
      <c r="AW68" s="28"/>
      <c r="AX68" s="28"/>
      <c r="AY68" s="28"/>
      <c r="AZ68" s="28"/>
      <c r="BA68" s="28"/>
      <c r="BB68" s="28"/>
    </row>
    <row r="69" spans="1:54" s="64" customFormat="1" ht="18.75" customHeight="1" x14ac:dyDescent="0.2">
      <c r="A69" s="185" t="s">
        <v>103</v>
      </c>
      <c r="B69" s="185"/>
      <c r="C69" s="185"/>
      <c r="D69" s="184"/>
      <c r="E69" s="184"/>
      <c r="F69" s="184"/>
      <c r="G69" s="184"/>
      <c r="H69" s="184"/>
      <c r="I69" s="184"/>
      <c r="J69" s="184"/>
      <c r="K69" s="184"/>
      <c r="L69" s="184"/>
      <c r="M69" s="184"/>
      <c r="N69" s="184"/>
      <c r="O69" s="184"/>
      <c r="S69" s="14"/>
      <c r="Y69" s="65"/>
      <c r="Z69" s="66"/>
    </row>
    <row r="70" spans="1:54" x14ac:dyDescent="0.25">
      <c r="I70" s="29"/>
      <c r="J70" s="29"/>
      <c r="K70" s="29"/>
      <c r="L70" s="29"/>
      <c r="M70" s="29"/>
      <c r="N70" s="29"/>
      <c r="O70" s="29"/>
      <c r="P70" s="29"/>
      <c r="Q70" s="29"/>
      <c r="R70" s="29"/>
      <c r="S70" s="29"/>
    </row>
    <row r="71" spans="1:54" x14ac:dyDescent="0.25">
      <c r="I71" s="29"/>
      <c r="J71" s="29"/>
      <c r="K71" s="29"/>
      <c r="L71" s="29"/>
      <c r="M71" s="29"/>
      <c r="N71" s="29"/>
      <c r="O71" s="29"/>
      <c r="P71" s="29"/>
      <c r="Q71" s="29"/>
      <c r="R71" s="29"/>
      <c r="S71" s="29"/>
    </row>
    <row r="72" spans="1:54" x14ac:dyDescent="0.25">
      <c r="I72" s="29"/>
      <c r="J72" s="29"/>
      <c r="K72" s="29"/>
      <c r="L72" s="29"/>
      <c r="M72" s="29"/>
      <c r="N72" s="29"/>
      <c r="O72" s="29"/>
      <c r="P72" s="29"/>
      <c r="Q72" s="29"/>
      <c r="R72" s="29"/>
      <c r="S72" s="29"/>
    </row>
  </sheetData>
  <mergeCells count="15">
    <mergeCell ref="V3:W3"/>
    <mergeCell ref="B34:C34"/>
    <mergeCell ref="B3:C3"/>
    <mergeCell ref="B4:C4"/>
    <mergeCell ref="B13:C13"/>
    <mergeCell ref="B20:C20"/>
    <mergeCell ref="B30:C30"/>
    <mergeCell ref="B66:C66"/>
    <mergeCell ref="B67:C67"/>
    <mergeCell ref="B38:C38"/>
    <mergeCell ref="B42:C42"/>
    <mergeCell ref="B48:C48"/>
    <mergeCell ref="B56:C56"/>
    <mergeCell ref="B64:C64"/>
    <mergeCell ref="B65:C65"/>
  </mergeCells>
  <hyperlinks>
    <hyperlink ref="V3" location="Índice!A1" display="Volver al índice"/>
  </hyperlinks>
  <pageMargins left="0.18" right="0.25" top="0.75" bottom="0.75" header="0.3" footer="0.3"/>
  <pageSetup paperSize="9" scale="32" orientation="portrait" r:id="rId1"/>
  <drawing r:id="rId2"/>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75">
    <tabColor rgb="FFFFC081"/>
    <pageSetUpPr fitToPage="1"/>
  </sheetPr>
  <dimension ref="A1:BB72"/>
  <sheetViews>
    <sheetView showGridLines="0" zoomScale="60" zoomScaleNormal="60" workbookViewId="0"/>
  </sheetViews>
  <sheetFormatPr baseColWidth="10" defaultColWidth="11.42578125" defaultRowHeight="11.25" x14ac:dyDescent="0.25"/>
  <cols>
    <col min="1" max="1" width="2.28515625" style="14" customWidth="1"/>
    <col min="2" max="2" width="5.7109375" style="14" customWidth="1"/>
    <col min="3" max="3" width="72.42578125" style="14" customWidth="1"/>
    <col min="4" max="8" width="15" style="14" customWidth="1"/>
    <col min="9" max="18" width="15" style="30" customWidth="1"/>
    <col min="19" max="19" width="16.85546875" style="30" customWidth="1"/>
    <col min="20" max="20" width="2.28515625" style="14" customWidth="1"/>
    <col min="21" max="27" width="11.42578125" style="14"/>
    <col min="28" max="28" width="16.140625" style="14" bestFit="1" customWidth="1"/>
    <col min="29" max="37" width="11.42578125" style="14"/>
    <col min="38" max="54" width="11.42578125" style="16"/>
    <col min="55" max="16384" width="11.42578125" style="14"/>
  </cols>
  <sheetData>
    <row r="1" spans="1:54" s="6" customFormat="1" ht="39.75" customHeight="1" x14ac:dyDescent="0.25">
      <c r="D1" s="7"/>
      <c r="E1" s="7"/>
      <c r="F1" s="7"/>
      <c r="G1" s="7"/>
      <c r="H1" s="7"/>
      <c r="I1" s="7"/>
      <c r="J1" s="7"/>
      <c r="K1" s="7"/>
      <c r="L1" s="7"/>
      <c r="AB1" s="8" t="e">
        <f ca="1">YEAR(TODAY())-1 &amp; ": " &amp; FIXED(HLOOKUP(YEAR(TODAY())-1,D3:AE4,2,FALSE)) &amp;
" Mtep"</f>
        <v>#N/A</v>
      </c>
      <c r="AL1" s="9"/>
      <c r="AM1" s="9"/>
      <c r="AN1" s="9"/>
      <c r="AO1" s="9"/>
      <c r="AP1" s="9"/>
      <c r="AQ1" s="9"/>
      <c r="AR1" s="9"/>
      <c r="AS1" s="9"/>
      <c r="AT1" s="9"/>
      <c r="AU1" s="9"/>
      <c r="AV1" s="9"/>
      <c r="AW1" s="9"/>
      <c r="AX1" s="9"/>
      <c r="AY1" s="9"/>
      <c r="AZ1" s="9"/>
      <c r="BA1" s="9"/>
      <c r="BB1" s="9"/>
    </row>
    <row r="2" spans="1:54" s="6" customFormat="1" ht="39.75" customHeight="1" x14ac:dyDescent="0.25">
      <c r="D2" s="7"/>
      <c r="E2" s="7"/>
      <c r="F2" s="7"/>
      <c r="G2" s="7"/>
      <c r="H2" s="7"/>
      <c r="I2" s="7"/>
      <c r="J2" s="7"/>
      <c r="K2" s="7"/>
      <c r="L2" s="7"/>
      <c r="S2" s="70"/>
      <c r="W2" s="11"/>
      <c r="Y2" s="12"/>
      <c r="AL2" s="9"/>
      <c r="AM2" s="9"/>
      <c r="AN2" s="9"/>
      <c r="AO2" s="9"/>
      <c r="AP2" s="9"/>
      <c r="AQ2" s="9"/>
      <c r="AR2" s="9"/>
      <c r="AS2" s="9"/>
      <c r="AT2" s="9"/>
      <c r="AU2" s="9"/>
      <c r="AV2" s="9"/>
      <c r="AW2" s="9"/>
      <c r="AX2" s="9"/>
      <c r="AY2" s="9"/>
      <c r="AZ2" s="9"/>
      <c r="BA2" s="9"/>
      <c r="BB2" s="9"/>
    </row>
    <row r="3" spans="1:54" ht="65.25" customHeight="1" x14ac:dyDescent="0.25">
      <c r="A3" s="71"/>
      <c r="B3" s="193" t="s">
        <v>276</v>
      </c>
      <c r="C3" s="193"/>
      <c r="D3" s="13">
        <v>2005</v>
      </c>
      <c r="E3" s="13">
        <v>2006</v>
      </c>
      <c r="F3" s="13">
        <v>2007</v>
      </c>
      <c r="G3" s="13">
        <v>2008</v>
      </c>
      <c r="H3" s="13">
        <v>2009</v>
      </c>
      <c r="I3" s="13">
        <v>2010</v>
      </c>
      <c r="J3" s="13">
        <v>2011</v>
      </c>
      <c r="K3" s="13">
        <v>2012</v>
      </c>
      <c r="L3" s="13">
        <v>2013</v>
      </c>
      <c r="M3" s="13">
        <v>2014</v>
      </c>
      <c r="N3" s="13">
        <v>2015</v>
      </c>
      <c r="O3" s="13">
        <v>2016</v>
      </c>
      <c r="P3" s="13">
        <v>2017</v>
      </c>
      <c r="Q3" s="13">
        <v>2018</v>
      </c>
      <c r="R3" s="13">
        <v>2019</v>
      </c>
      <c r="S3" s="73" t="s">
        <v>342</v>
      </c>
      <c r="T3" s="71"/>
      <c r="V3" s="192" t="s">
        <v>168</v>
      </c>
      <c r="W3" s="192"/>
      <c r="AF3" s="15"/>
    </row>
    <row r="4" spans="1:54" s="18" customFormat="1" ht="36" customHeight="1" x14ac:dyDescent="0.2">
      <c r="A4" s="61"/>
      <c r="B4" s="189" t="s">
        <v>256</v>
      </c>
      <c r="C4" s="189"/>
      <c r="D4" s="75">
        <v>122.54919512000001</v>
      </c>
      <c r="E4" s="75">
        <v>135.79538991999999</v>
      </c>
      <c r="F4" s="75">
        <v>140.32191483</v>
      </c>
      <c r="G4" s="75">
        <v>156.54079315999999</v>
      </c>
      <c r="H4" s="75">
        <v>166.64343201</v>
      </c>
      <c r="I4" s="75">
        <v>185.4896794</v>
      </c>
      <c r="J4" s="75">
        <v>176.71150489000001</v>
      </c>
      <c r="K4" s="75">
        <v>199.37827364</v>
      </c>
      <c r="L4" s="75">
        <v>191.36669513000001</v>
      </c>
      <c r="M4" s="75">
        <v>213.36278002999998</v>
      </c>
      <c r="N4" s="75">
        <v>221.70647531</v>
      </c>
      <c r="O4" s="75">
        <v>210.10674629000002</v>
      </c>
      <c r="P4" s="75">
        <v>211.29986454000002</v>
      </c>
      <c r="Q4" s="75">
        <v>204.59171036000001</v>
      </c>
      <c r="R4" s="75">
        <v>206.93730751000001</v>
      </c>
      <c r="S4" s="75">
        <v>100</v>
      </c>
      <c r="T4" s="61"/>
      <c r="AA4" s="19"/>
      <c r="AB4" s="19"/>
      <c r="AC4" s="19"/>
      <c r="AD4" s="19"/>
      <c r="AE4" s="20"/>
      <c r="AI4" s="14"/>
      <c r="AL4" s="21"/>
      <c r="AM4" s="21">
        <v>2006</v>
      </c>
      <c r="AN4" s="21">
        <v>2007</v>
      </c>
      <c r="AO4" s="21">
        <v>2008</v>
      </c>
      <c r="AP4" s="21">
        <v>2009</v>
      </c>
      <c r="AQ4" s="21">
        <v>2010</v>
      </c>
      <c r="AR4" s="21">
        <v>2011</v>
      </c>
      <c r="AS4" s="21">
        <v>2012</v>
      </c>
      <c r="AT4" s="21">
        <v>2013</v>
      </c>
      <c r="AU4" s="21">
        <v>2014</v>
      </c>
      <c r="AV4" s="21">
        <v>2015</v>
      </c>
      <c r="AW4" s="21">
        <v>2016</v>
      </c>
      <c r="AX4" s="21">
        <v>2017</v>
      </c>
      <c r="AY4" s="21">
        <v>2018</v>
      </c>
      <c r="AZ4" s="21">
        <v>2019</v>
      </c>
      <c r="BA4" s="21"/>
      <c r="BB4" s="21"/>
    </row>
    <row r="5" spans="1:54" s="115" customFormat="1" ht="22.5" customHeight="1" x14ac:dyDescent="0.25">
      <c r="B5" s="121"/>
      <c r="C5" s="81" t="s">
        <v>4</v>
      </c>
      <c r="D5" s="83">
        <v>76.589043500000002</v>
      </c>
      <c r="E5" s="83">
        <v>87.544536300000004</v>
      </c>
      <c r="F5" s="83">
        <v>90.744566300000002</v>
      </c>
      <c r="G5" s="83">
        <v>101.8652068</v>
      </c>
      <c r="H5" s="83">
        <v>114.3930319</v>
      </c>
      <c r="I5" s="83">
        <v>125.60081939999999</v>
      </c>
      <c r="J5" s="83">
        <v>115.7129623</v>
      </c>
      <c r="K5" s="83">
        <v>133.1485553</v>
      </c>
      <c r="L5" s="83">
        <v>124.4311142</v>
      </c>
      <c r="M5" s="83">
        <v>143.83664739999998</v>
      </c>
      <c r="N5" s="83">
        <v>150.43423110000001</v>
      </c>
      <c r="O5" s="83">
        <v>135.9439505</v>
      </c>
      <c r="P5" s="83">
        <v>133.29206367999998</v>
      </c>
      <c r="Q5" s="83">
        <v>125.54658655999999</v>
      </c>
      <c r="R5" s="83">
        <v>126.74001430999999</v>
      </c>
      <c r="S5" s="83">
        <v>61.245609037353219</v>
      </c>
      <c r="AA5" s="123"/>
      <c r="AB5" s="123"/>
      <c r="AL5" s="124" t="s">
        <v>325</v>
      </c>
      <c r="AM5" s="125">
        <f>+E4/D4-1</f>
        <v>0.10808879476547628</v>
      </c>
      <c r="AN5" s="125">
        <f t="shared" ref="AN5:AZ5" si="0">+F4/E4-1</f>
        <v>3.333342105845194E-2</v>
      </c>
      <c r="AO5" s="125">
        <f t="shared" si="0"/>
        <v>0.1155833595176432</v>
      </c>
      <c r="AP5" s="125">
        <f t="shared" si="0"/>
        <v>6.4536780771732305E-2</v>
      </c>
      <c r="AQ5" s="125">
        <f t="shared" si="0"/>
        <v>0.11309325043707141</v>
      </c>
      <c r="AR5" s="125">
        <f t="shared" si="0"/>
        <v>-4.7324328439159458E-2</v>
      </c>
      <c r="AS5" s="125">
        <f t="shared" si="0"/>
        <v>0.12826990955744333</v>
      </c>
      <c r="AT5" s="125">
        <f t="shared" si="0"/>
        <v>-4.0182806098852053E-2</v>
      </c>
      <c r="AU5" s="125">
        <f t="shared" si="0"/>
        <v>0.11494207435132586</v>
      </c>
      <c r="AV5" s="125">
        <f t="shared" si="0"/>
        <v>3.9105673814462172E-2</v>
      </c>
      <c r="AW5" s="125">
        <f t="shared" si="0"/>
        <v>-5.232020852697572E-2</v>
      </c>
      <c r="AX5" s="125">
        <f t="shared" si="0"/>
        <v>5.6786289401349332E-3</v>
      </c>
      <c r="AY5" s="125">
        <f t="shared" si="0"/>
        <v>-3.1747082254897196E-2</v>
      </c>
      <c r="AZ5" s="125">
        <f t="shared" si="0"/>
        <v>1.1464771206383118E-2</v>
      </c>
      <c r="BA5" s="124"/>
      <c r="BB5" s="124"/>
    </row>
    <row r="6" spans="1:54" s="115" customFormat="1" ht="22.5" customHeight="1" x14ac:dyDescent="0.25">
      <c r="B6" s="121"/>
      <c r="C6" s="81" t="s">
        <v>0</v>
      </c>
      <c r="D6" s="83">
        <v>45.954906880000003</v>
      </c>
      <c r="E6" s="83">
        <v>48.245608879999999</v>
      </c>
      <c r="F6" s="83">
        <v>49.571368190000001</v>
      </c>
      <c r="G6" s="83">
        <v>54.669606019999996</v>
      </c>
      <c r="H6" s="83">
        <v>52.24441977</v>
      </c>
      <c r="I6" s="83">
        <v>59.88287966</v>
      </c>
      <c r="J6" s="83">
        <v>60.99182665</v>
      </c>
      <c r="K6" s="83">
        <v>66.220938399999994</v>
      </c>
      <c r="L6" s="83">
        <v>66.925487110000006</v>
      </c>
      <c r="M6" s="83">
        <v>69.515780799999987</v>
      </c>
      <c r="N6" s="83">
        <v>71.253674790000005</v>
      </c>
      <c r="O6" s="83">
        <v>74.144226360000005</v>
      </c>
      <c r="P6" s="83">
        <v>77.987014920000007</v>
      </c>
      <c r="Q6" s="83">
        <v>79.016834849999995</v>
      </c>
      <c r="R6" s="83">
        <v>80.10536848000001</v>
      </c>
      <c r="S6" s="83">
        <v>38.70996943174638</v>
      </c>
      <c r="AF6" s="24"/>
      <c r="AL6" s="124" t="s">
        <v>324</v>
      </c>
      <c r="AM6" s="125">
        <f>+E64/D64-1</f>
        <v>6.0575881370712903E-2</v>
      </c>
      <c r="AN6" s="125">
        <f t="shared" ref="AN6:AZ6" si="1">+F64/E64-1</f>
        <v>5.1958839936782963E-2</v>
      </c>
      <c r="AO6" s="125">
        <f t="shared" si="1"/>
        <v>9.1937126637688493E-2</v>
      </c>
      <c r="AP6" s="125">
        <f t="shared" si="1"/>
        <v>4.4259297743536319E-2</v>
      </c>
      <c r="AQ6" s="125">
        <f t="shared" si="1"/>
        <v>0.1014012154487165</v>
      </c>
      <c r="AR6" s="125">
        <f t="shared" si="1"/>
        <v>3.6956181117639764E-2</v>
      </c>
      <c r="AS6" s="125">
        <f t="shared" si="1"/>
        <v>6.7662261956322745E-2</v>
      </c>
      <c r="AT6" s="125">
        <f t="shared" si="1"/>
        <v>1.4266271233939198E-2</v>
      </c>
      <c r="AU6" s="125">
        <f t="shared" si="1"/>
        <v>7.3081662388340352E-2</v>
      </c>
      <c r="AV6" s="125">
        <f t="shared" si="1"/>
        <v>5.043278911439053E-2</v>
      </c>
      <c r="AW6" s="125">
        <f t="shared" si="1"/>
        <v>-8.0776215027427156E-3</v>
      </c>
      <c r="AX6" s="125">
        <f t="shared" si="1"/>
        <v>9.5275714796483335E-3</v>
      </c>
      <c r="AY6" s="125">
        <f t="shared" si="1"/>
        <v>-3.9328884376392148E-2</v>
      </c>
      <c r="AZ6" s="125">
        <f t="shared" si="1"/>
        <v>8.6086756430325817E-3</v>
      </c>
      <c r="BA6" s="124"/>
      <c r="BB6" s="124"/>
    </row>
    <row r="7" spans="1:54" s="24" customFormat="1" ht="22.5" customHeight="1" x14ac:dyDescent="0.25">
      <c r="B7" s="81"/>
      <c r="C7" s="81" t="s">
        <v>5</v>
      </c>
      <c r="D7" s="83">
        <v>0</v>
      </c>
      <c r="E7" s="83">
        <v>0</v>
      </c>
      <c r="F7" s="83">
        <v>0</v>
      </c>
      <c r="G7" s="83">
        <v>0</v>
      </c>
      <c r="H7" s="83">
        <v>0</v>
      </c>
      <c r="I7" s="83">
        <v>0</v>
      </c>
      <c r="J7" s="83">
        <v>0</v>
      </c>
      <c r="K7" s="83">
        <v>0</v>
      </c>
      <c r="L7" s="83">
        <v>0</v>
      </c>
      <c r="M7" s="83">
        <v>0</v>
      </c>
      <c r="N7" s="83">
        <v>0</v>
      </c>
      <c r="O7" s="83">
        <v>0</v>
      </c>
      <c r="P7" s="83">
        <v>0</v>
      </c>
      <c r="Q7" s="83">
        <v>0</v>
      </c>
      <c r="R7" s="83">
        <v>0</v>
      </c>
      <c r="S7" s="83">
        <v>0</v>
      </c>
      <c r="AF7" s="115"/>
      <c r="AI7" s="115"/>
      <c r="AL7" s="25"/>
      <c r="AM7" s="25"/>
      <c r="AN7" s="25"/>
      <c r="AO7" s="25"/>
      <c r="AP7" s="25"/>
      <c r="AQ7" s="25"/>
      <c r="AR7" s="25"/>
      <c r="AS7" s="25"/>
      <c r="AT7" s="25"/>
      <c r="AU7" s="25"/>
      <c r="AV7" s="25"/>
      <c r="AW7" s="25"/>
      <c r="AX7" s="25"/>
      <c r="AY7" s="25"/>
      <c r="AZ7" s="25"/>
      <c r="BA7" s="25"/>
      <c r="BB7" s="25"/>
    </row>
    <row r="8" spans="1:54" s="24" customFormat="1" ht="22.5" customHeight="1" x14ac:dyDescent="0.25">
      <c r="B8" s="81"/>
      <c r="C8" s="81" t="s">
        <v>1</v>
      </c>
      <c r="D8" s="83">
        <v>0</v>
      </c>
      <c r="E8" s="83">
        <v>0</v>
      </c>
      <c r="F8" s="83">
        <v>0</v>
      </c>
      <c r="G8" s="83">
        <v>0</v>
      </c>
      <c r="H8" s="83">
        <v>0</v>
      </c>
      <c r="I8" s="83">
        <v>0</v>
      </c>
      <c r="J8" s="83">
        <v>0</v>
      </c>
      <c r="K8" s="83">
        <v>0</v>
      </c>
      <c r="L8" s="83">
        <v>0</v>
      </c>
      <c r="M8" s="83">
        <v>0</v>
      </c>
      <c r="N8" s="83">
        <v>0</v>
      </c>
      <c r="O8" s="83">
        <v>0</v>
      </c>
      <c r="P8" s="83">
        <v>0</v>
      </c>
      <c r="Q8" s="83">
        <v>0</v>
      </c>
      <c r="R8" s="83">
        <v>0</v>
      </c>
      <c r="S8" s="83">
        <v>0</v>
      </c>
      <c r="AF8" s="115"/>
      <c r="AL8" s="25"/>
      <c r="AM8" s="25"/>
      <c r="AN8" s="25"/>
      <c r="AO8" s="25"/>
      <c r="AP8" s="25"/>
      <c r="AQ8" s="25"/>
      <c r="AR8" s="25"/>
      <c r="AS8" s="25"/>
      <c r="AT8" s="25"/>
      <c r="AU8" s="25"/>
      <c r="AV8" s="25"/>
      <c r="AW8" s="25"/>
      <c r="AX8" s="25"/>
      <c r="AY8" s="25"/>
      <c r="AZ8" s="25"/>
      <c r="BA8" s="25"/>
      <c r="BB8" s="25"/>
    </row>
    <row r="9" spans="1:54" s="24" customFormat="1" ht="22.5" customHeight="1" x14ac:dyDescent="0.25">
      <c r="B9" s="81"/>
      <c r="C9" s="81" t="s">
        <v>6</v>
      </c>
      <c r="D9" s="83">
        <v>0</v>
      </c>
      <c r="E9" s="83">
        <v>0</v>
      </c>
      <c r="F9" s="83">
        <v>0</v>
      </c>
      <c r="G9" s="83">
        <v>0</v>
      </c>
      <c r="H9" s="83">
        <v>0</v>
      </c>
      <c r="I9" s="83">
        <v>0</v>
      </c>
      <c r="J9" s="83">
        <v>0</v>
      </c>
      <c r="K9" s="83">
        <v>0</v>
      </c>
      <c r="L9" s="83">
        <v>0</v>
      </c>
      <c r="M9" s="83">
        <v>0</v>
      </c>
      <c r="N9" s="83">
        <v>0</v>
      </c>
      <c r="O9" s="83">
        <v>0</v>
      </c>
      <c r="P9" s="83">
        <v>0</v>
      </c>
      <c r="Q9" s="83">
        <v>0</v>
      </c>
      <c r="R9" s="83">
        <v>0</v>
      </c>
      <c r="S9" s="83">
        <v>0</v>
      </c>
      <c r="AF9" s="115"/>
      <c r="AL9" s="25"/>
      <c r="AM9" s="25"/>
      <c r="AN9" s="25"/>
      <c r="AO9" s="25"/>
      <c r="AP9" s="25"/>
      <c r="AQ9" s="25"/>
      <c r="AR9" s="25"/>
      <c r="AS9" s="25"/>
      <c r="AT9" s="25"/>
      <c r="AU9" s="25"/>
      <c r="AV9" s="25"/>
      <c r="AW9" s="25"/>
      <c r="AX9" s="25"/>
      <c r="AY9" s="25"/>
      <c r="AZ9" s="25"/>
      <c r="BA9" s="25"/>
      <c r="BB9" s="25"/>
    </row>
    <row r="10" spans="1:54" s="24" customFormat="1" ht="22.5" customHeight="1" x14ac:dyDescent="0.25">
      <c r="B10" s="81"/>
      <c r="C10" s="81" t="s">
        <v>7</v>
      </c>
      <c r="D10" s="83">
        <v>5.2447400000000003E-3</v>
      </c>
      <c r="E10" s="83">
        <v>5.2447400000000003E-3</v>
      </c>
      <c r="F10" s="83">
        <v>5.9803399999999998E-3</v>
      </c>
      <c r="G10" s="83">
        <v>5.9803399999999998E-3</v>
      </c>
      <c r="H10" s="83">
        <v>5.9803399999999998E-3</v>
      </c>
      <c r="I10" s="83">
        <v>5.9803399999999998E-3</v>
      </c>
      <c r="J10" s="83">
        <v>6.7159400000000001E-3</v>
      </c>
      <c r="K10" s="83">
        <v>6.7159400000000001E-3</v>
      </c>
      <c r="L10" s="83">
        <v>6.7398300000000005E-3</v>
      </c>
      <c r="M10" s="83">
        <v>6.7398300000000005E-3</v>
      </c>
      <c r="N10" s="83">
        <v>7.4754299999999999E-3</v>
      </c>
      <c r="O10" s="83">
        <v>7.4754299999999999E-3</v>
      </c>
      <c r="P10" s="83">
        <v>7.4305700000000001E-3</v>
      </c>
      <c r="Q10" s="83">
        <v>7.4305700000000001E-3</v>
      </c>
      <c r="R10" s="83">
        <v>7.4305700000000001E-3</v>
      </c>
      <c r="S10" s="83">
        <v>3.5907348411020217E-3</v>
      </c>
      <c r="AL10" s="25"/>
      <c r="AM10" s="25"/>
      <c r="AN10" s="25"/>
      <c r="AO10" s="25"/>
      <c r="AP10" s="25"/>
      <c r="AQ10" s="25"/>
      <c r="AR10" s="25"/>
      <c r="AS10" s="25"/>
      <c r="AT10" s="25"/>
      <c r="AU10" s="25"/>
      <c r="AV10" s="25"/>
      <c r="AW10" s="25"/>
      <c r="AX10" s="25"/>
      <c r="AY10" s="25"/>
      <c r="AZ10" s="25"/>
      <c r="BA10" s="25"/>
      <c r="BB10" s="25"/>
    </row>
    <row r="11" spans="1:54" s="24" customFormat="1" ht="22.5" customHeight="1" x14ac:dyDescent="0.25">
      <c r="B11" s="81"/>
      <c r="C11" s="126" t="s">
        <v>18</v>
      </c>
      <c r="D11" s="83">
        <v>0</v>
      </c>
      <c r="E11" s="83">
        <v>0</v>
      </c>
      <c r="F11" s="83">
        <v>0</v>
      </c>
      <c r="G11" s="83">
        <v>0</v>
      </c>
      <c r="H11" s="83">
        <v>0</v>
      </c>
      <c r="I11" s="83">
        <v>0</v>
      </c>
      <c r="J11" s="83">
        <v>0</v>
      </c>
      <c r="K11" s="83">
        <v>2.0639999999999999E-3</v>
      </c>
      <c r="L11" s="83">
        <v>3.3540000000000002E-3</v>
      </c>
      <c r="M11" s="83">
        <v>3.6120000000000002E-3</v>
      </c>
      <c r="N11" s="83">
        <v>1.1094E-2</v>
      </c>
      <c r="O11" s="83">
        <v>1.1094E-2</v>
      </c>
      <c r="P11" s="83">
        <v>1.335537E-2</v>
      </c>
      <c r="Q11" s="83">
        <v>2.0858390000000001E-2</v>
      </c>
      <c r="R11" s="83">
        <v>8.4494139999999995E-2</v>
      </c>
      <c r="S11" s="83">
        <v>4.0830791226911516E-2</v>
      </c>
      <c r="AL11" s="25"/>
      <c r="AM11" s="25"/>
      <c r="AN11" s="25"/>
      <c r="AO11" s="25"/>
      <c r="AP11" s="25"/>
      <c r="AQ11" s="25"/>
      <c r="AR11" s="25"/>
      <c r="AS11" s="25"/>
      <c r="AT11" s="25"/>
      <c r="AU11" s="25"/>
      <c r="AV11" s="25"/>
      <c r="AW11" s="25"/>
      <c r="AX11" s="25"/>
      <c r="AY11" s="25"/>
      <c r="AZ11" s="25"/>
      <c r="BA11" s="25"/>
      <c r="BB11" s="25"/>
    </row>
    <row r="12" spans="1:54" s="24" customFormat="1" ht="27" customHeight="1" x14ac:dyDescent="0.25">
      <c r="A12" s="23"/>
      <c r="B12" s="77"/>
      <c r="C12" s="78" t="s">
        <v>19</v>
      </c>
      <c r="D12" s="79">
        <v>0</v>
      </c>
      <c r="E12" s="79">
        <v>0</v>
      </c>
      <c r="F12" s="79">
        <v>-2.8421709430404007E-14</v>
      </c>
      <c r="G12" s="79">
        <v>0</v>
      </c>
      <c r="H12" s="79">
        <v>0</v>
      </c>
      <c r="I12" s="79">
        <v>0</v>
      </c>
      <c r="J12" s="79">
        <v>2.8421709430404007E-14</v>
      </c>
      <c r="K12" s="79">
        <v>2.8421709430404007E-14</v>
      </c>
      <c r="L12" s="79">
        <v>-9.9999795111216372E-9</v>
      </c>
      <c r="M12" s="79">
        <v>2.8421709430404007E-14</v>
      </c>
      <c r="N12" s="79">
        <v>-1.0000036354540498E-8</v>
      </c>
      <c r="O12" s="79">
        <v>0</v>
      </c>
      <c r="P12" s="79">
        <v>2.8421709430404007E-14</v>
      </c>
      <c r="Q12" s="79">
        <v>-9.9999795111216372E-9</v>
      </c>
      <c r="R12" s="79">
        <v>1.0000007932831068E-8</v>
      </c>
      <c r="S12" s="79">
        <v>4.8323852538517395E-9</v>
      </c>
      <c r="T12" s="23"/>
      <c r="AL12" s="25"/>
      <c r="AM12" s="25"/>
      <c r="AN12" s="25"/>
      <c r="AO12" s="25"/>
      <c r="AP12" s="25"/>
      <c r="AQ12" s="25"/>
      <c r="AR12" s="25"/>
      <c r="AS12" s="25"/>
      <c r="AT12" s="25"/>
      <c r="AU12" s="25"/>
      <c r="AV12" s="25"/>
      <c r="AW12" s="25"/>
      <c r="AX12" s="25"/>
      <c r="AY12" s="25"/>
      <c r="AZ12" s="25"/>
      <c r="BA12" s="25"/>
      <c r="BB12" s="25"/>
    </row>
    <row r="13" spans="1:54" s="18" customFormat="1" ht="36" customHeight="1" x14ac:dyDescent="0.25">
      <c r="A13" s="17"/>
      <c r="B13" s="191" t="s">
        <v>257</v>
      </c>
      <c r="C13" s="191"/>
      <c r="D13" s="80">
        <v>83.419286670000005</v>
      </c>
      <c r="E13" s="80">
        <v>88.92966899999999</v>
      </c>
      <c r="F13" s="80">
        <v>95.546972940000003</v>
      </c>
      <c r="G13" s="80">
        <v>104.41645981000001</v>
      </c>
      <c r="H13" s="80">
        <v>108.67440794000001</v>
      </c>
      <c r="I13" s="80">
        <v>120.64866415</v>
      </c>
      <c r="J13" s="80">
        <v>123.44621153</v>
      </c>
      <c r="K13" s="80">
        <v>133.7286431</v>
      </c>
      <c r="L13" s="80">
        <v>133.44374736</v>
      </c>
      <c r="M13" s="80">
        <v>141.43259228000002</v>
      </c>
      <c r="N13" s="80">
        <v>144.23167159000002</v>
      </c>
      <c r="O13" s="80">
        <v>139.47761689999999</v>
      </c>
      <c r="P13" s="80">
        <v>140.7074514</v>
      </c>
      <c r="Q13" s="80">
        <v>134.71684891000001</v>
      </c>
      <c r="R13" s="80">
        <v>135.52865768000001</v>
      </c>
      <c r="S13" s="80">
        <v>100</v>
      </c>
      <c r="T13" s="17"/>
      <c r="AA13" s="19"/>
      <c r="AB13" s="19"/>
      <c r="AC13" s="19"/>
      <c r="AD13" s="19"/>
      <c r="AE13" s="19"/>
      <c r="AI13" s="14"/>
      <c r="AL13" s="21"/>
      <c r="AM13" s="21"/>
      <c r="AN13" s="21"/>
      <c r="AO13" s="21"/>
      <c r="AP13" s="21"/>
      <c r="AQ13" s="21"/>
      <c r="AR13" s="21"/>
      <c r="AS13" s="21"/>
      <c r="AT13" s="21"/>
      <c r="AU13" s="21"/>
      <c r="AV13" s="21"/>
      <c r="AW13" s="21"/>
      <c r="AX13" s="21"/>
      <c r="AY13" s="21"/>
      <c r="AZ13" s="21"/>
      <c r="BA13" s="21"/>
      <c r="BB13" s="21"/>
    </row>
    <row r="14" spans="1:54" s="24" customFormat="1" ht="22.5" customHeight="1" x14ac:dyDescent="0.25">
      <c r="B14" s="81"/>
      <c r="C14" s="81" t="s">
        <v>4</v>
      </c>
      <c r="D14" s="83">
        <v>55.841527999999997</v>
      </c>
      <c r="E14" s="83">
        <v>58.190378900000006</v>
      </c>
      <c r="F14" s="83">
        <v>62.115729000000002</v>
      </c>
      <c r="G14" s="83">
        <v>65.942756700000004</v>
      </c>
      <c r="H14" s="83">
        <v>70.392161600000009</v>
      </c>
      <c r="I14" s="83">
        <v>75.8732799</v>
      </c>
      <c r="J14" s="83">
        <v>76.457825100000008</v>
      </c>
      <c r="K14" s="83">
        <v>82.915515199999987</v>
      </c>
      <c r="L14" s="83">
        <v>85.104373900000013</v>
      </c>
      <c r="M14" s="83">
        <v>90.261121899999992</v>
      </c>
      <c r="N14" s="83">
        <v>98.66719040000001</v>
      </c>
      <c r="O14" s="83">
        <v>93.810861900000006</v>
      </c>
      <c r="P14" s="83">
        <v>94.488399470000004</v>
      </c>
      <c r="Q14" s="83">
        <v>88.195695290000003</v>
      </c>
      <c r="R14" s="83">
        <v>88.825790770000012</v>
      </c>
      <c r="S14" s="83">
        <v>65.540227646708288</v>
      </c>
      <c r="AL14" s="25"/>
      <c r="AM14" s="25"/>
      <c r="AN14" s="25"/>
      <c r="AO14" s="25"/>
      <c r="AP14" s="25"/>
      <c r="AQ14" s="25"/>
      <c r="AR14" s="25"/>
      <c r="AS14" s="25"/>
      <c r="AT14" s="25"/>
      <c r="AU14" s="25"/>
      <c r="AV14" s="25"/>
      <c r="AW14" s="25"/>
      <c r="AX14" s="25"/>
      <c r="AY14" s="25"/>
      <c r="AZ14" s="25"/>
      <c r="BA14" s="25"/>
      <c r="BB14" s="25"/>
    </row>
    <row r="15" spans="1:54" s="115" customFormat="1" ht="22.5" customHeight="1" x14ac:dyDescent="0.25">
      <c r="B15" s="121"/>
      <c r="C15" s="81" t="s">
        <v>0</v>
      </c>
      <c r="D15" s="83">
        <v>15.963373929999999</v>
      </c>
      <c r="E15" s="83">
        <v>18.22207736</v>
      </c>
      <c r="F15" s="83">
        <v>19.883359599999999</v>
      </c>
      <c r="G15" s="83">
        <v>23.75406877</v>
      </c>
      <c r="H15" s="83">
        <v>22.462499999999999</v>
      </c>
      <c r="I15" s="83">
        <v>27.326969909999999</v>
      </c>
      <c r="J15" s="83">
        <v>28.887872490000003</v>
      </c>
      <c r="K15" s="83">
        <v>30.502585960000001</v>
      </c>
      <c r="L15" s="83">
        <v>26.607571629999999</v>
      </c>
      <c r="M15" s="83">
        <v>28.01559456</v>
      </c>
      <c r="N15" s="83">
        <v>21.243257759999999</v>
      </c>
      <c r="O15" s="83">
        <v>21.26555158</v>
      </c>
      <c r="P15" s="83">
        <v>22.537054170000001</v>
      </c>
      <c r="Q15" s="83">
        <v>22.834625929999998</v>
      </c>
      <c r="R15" s="83">
        <v>23.149195070000001</v>
      </c>
      <c r="S15" s="83">
        <v>17.080664315777497</v>
      </c>
      <c r="AF15" s="24"/>
      <c r="AG15" s="24"/>
      <c r="AH15" s="24"/>
      <c r="AI15" s="24"/>
      <c r="AL15" s="124"/>
      <c r="AM15" s="124"/>
      <c r="AN15" s="124"/>
      <c r="AO15" s="124"/>
      <c r="AP15" s="124"/>
      <c r="AQ15" s="124"/>
      <c r="AR15" s="124"/>
      <c r="AS15" s="124"/>
      <c r="AT15" s="124"/>
      <c r="AU15" s="124"/>
      <c r="AV15" s="124"/>
      <c r="AW15" s="124"/>
      <c r="AX15" s="124"/>
      <c r="AY15" s="124"/>
      <c r="AZ15" s="124"/>
      <c r="BA15" s="124"/>
      <c r="BB15" s="124"/>
    </row>
    <row r="16" spans="1:54" s="24" customFormat="1" ht="22.5" customHeight="1" x14ac:dyDescent="0.25">
      <c r="B16" s="81"/>
      <c r="C16" s="81" t="s">
        <v>5</v>
      </c>
      <c r="D16" s="83">
        <v>0</v>
      </c>
      <c r="E16" s="83">
        <v>0</v>
      </c>
      <c r="F16" s="83">
        <v>0</v>
      </c>
      <c r="G16" s="83">
        <v>0</v>
      </c>
      <c r="H16" s="83">
        <v>0</v>
      </c>
      <c r="I16" s="83">
        <v>0</v>
      </c>
      <c r="J16" s="83">
        <v>0</v>
      </c>
      <c r="K16" s="83">
        <v>0</v>
      </c>
      <c r="L16" s="83">
        <v>0</v>
      </c>
      <c r="M16" s="83">
        <v>0</v>
      </c>
      <c r="N16" s="83">
        <v>0</v>
      </c>
      <c r="O16" s="83">
        <v>0</v>
      </c>
      <c r="P16" s="83">
        <v>0</v>
      </c>
      <c r="Q16" s="83">
        <v>0</v>
      </c>
      <c r="R16" s="83">
        <v>0</v>
      </c>
      <c r="S16" s="83">
        <v>0</v>
      </c>
      <c r="X16" s="127"/>
      <c r="AF16" s="128"/>
      <c r="AI16" s="115"/>
      <c r="AL16" s="25"/>
      <c r="AM16" s="25"/>
      <c r="AN16" s="25"/>
      <c r="AO16" s="25"/>
      <c r="AP16" s="25"/>
      <c r="AQ16" s="25"/>
      <c r="AR16" s="25"/>
      <c r="AS16" s="25"/>
      <c r="AT16" s="25"/>
      <c r="AU16" s="25"/>
      <c r="AV16" s="25"/>
      <c r="AW16" s="25"/>
      <c r="AX16" s="25"/>
      <c r="AY16" s="25"/>
      <c r="AZ16" s="25"/>
      <c r="BA16" s="25"/>
      <c r="BB16" s="25"/>
    </row>
    <row r="17" spans="1:54" s="24" customFormat="1" ht="22.5" customHeight="1" x14ac:dyDescent="0.25">
      <c r="B17" s="81"/>
      <c r="C17" s="81" t="s">
        <v>9</v>
      </c>
      <c r="D17" s="83">
        <v>11.60914</v>
      </c>
      <c r="E17" s="83">
        <v>12.511968000000001</v>
      </c>
      <c r="F17" s="83">
        <v>13.541904000000001</v>
      </c>
      <c r="G17" s="83">
        <v>14.713654</v>
      </c>
      <c r="H17" s="83">
        <v>15.813765999999999</v>
      </c>
      <c r="I17" s="83">
        <v>17.442434000000002</v>
      </c>
      <c r="J17" s="83">
        <v>18.093798</v>
      </c>
      <c r="K17" s="83">
        <v>20.303826000000001</v>
      </c>
      <c r="L17" s="83">
        <v>21.725062000000001</v>
      </c>
      <c r="M17" s="83">
        <v>23.149135999999999</v>
      </c>
      <c r="N17" s="83">
        <v>24.313748</v>
      </c>
      <c r="O17" s="83">
        <v>24.393727999999999</v>
      </c>
      <c r="P17" s="83">
        <v>23.674567190000001</v>
      </c>
      <c r="Q17" s="83">
        <v>23.679097119999998</v>
      </c>
      <c r="R17" s="83">
        <v>23.546241259999999</v>
      </c>
      <c r="S17" s="83">
        <v>17.373625374196209</v>
      </c>
      <c r="X17" s="127"/>
      <c r="AF17" s="128"/>
      <c r="AG17" s="115"/>
      <c r="AH17" s="115"/>
      <c r="AL17" s="25"/>
      <c r="AM17" s="25"/>
      <c r="AN17" s="25"/>
      <c r="AO17" s="25"/>
      <c r="AP17" s="25"/>
      <c r="AQ17" s="25"/>
      <c r="AR17" s="25"/>
      <c r="AS17" s="25"/>
      <c r="AT17" s="25"/>
      <c r="AU17" s="25"/>
      <c r="AV17" s="25"/>
      <c r="AW17" s="25"/>
      <c r="AX17" s="25"/>
      <c r="AY17" s="25"/>
      <c r="AZ17" s="25"/>
      <c r="BA17" s="25"/>
      <c r="BB17" s="25"/>
    </row>
    <row r="18" spans="1:54" s="24" customFormat="1" ht="22.5" customHeight="1" x14ac:dyDescent="0.25">
      <c r="B18" s="81"/>
      <c r="C18" s="81" t="s">
        <v>10</v>
      </c>
      <c r="D18" s="83">
        <v>0</v>
      </c>
      <c r="E18" s="83">
        <v>0</v>
      </c>
      <c r="F18" s="83">
        <v>0</v>
      </c>
      <c r="G18" s="83">
        <v>0</v>
      </c>
      <c r="H18" s="83">
        <v>0</v>
      </c>
      <c r="I18" s="83">
        <v>0</v>
      </c>
      <c r="J18" s="83">
        <v>0</v>
      </c>
      <c r="K18" s="83">
        <v>0</v>
      </c>
      <c r="L18" s="83">
        <v>0</v>
      </c>
      <c r="M18" s="83">
        <v>0</v>
      </c>
      <c r="N18" s="83">
        <v>0</v>
      </c>
      <c r="O18" s="83">
        <v>0</v>
      </c>
      <c r="P18" s="83">
        <v>0</v>
      </c>
      <c r="Q18" s="83">
        <v>0</v>
      </c>
      <c r="R18" s="83">
        <v>0</v>
      </c>
      <c r="S18" s="83">
        <v>0</v>
      </c>
      <c r="AF18" s="128"/>
      <c r="AL18" s="25"/>
      <c r="AM18" s="25"/>
      <c r="AN18" s="25"/>
      <c r="AO18" s="25"/>
      <c r="AP18" s="25"/>
      <c r="AQ18" s="25"/>
      <c r="AR18" s="25"/>
      <c r="AS18" s="25"/>
      <c r="AT18" s="25"/>
      <c r="AU18" s="25"/>
      <c r="AV18" s="25"/>
      <c r="AW18" s="25"/>
      <c r="AX18" s="25"/>
      <c r="AY18" s="25"/>
      <c r="AZ18" s="25"/>
      <c r="BA18" s="25"/>
      <c r="BB18" s="25"/>
    </row>
    <row r="19" spans="1:54" s="24" customFormat="1" ht="27" customHeight="1" x14ac:dyDescent="0.25">
      <c r="B19" s="81"/>
      <c r="C19" s="82" t="s">
        <v>7</v>
      </c>
      <c r="D19" s="83">
        <v>5.2447400000000003E-3</v>
      </c>
      <c r="E19" s="83">
        <v>5.2447400000000003E-3</v>
      </c>
      <c r="F19" s="83">
        <v>5.9803399999999998E-3</v>
      </c>
      <c r="G19" s="83">
        <v>5.9803399999999998E-3</v>
      </c>
      <c r="H19" s="83">
        <v>5.9803399999999998E-3</v>
      </c>
      <c r="I19" s="83">
        <v>5.9803399999999998E-3</v>
      </c>
      <c r="J19" s="83">
        <v>6.7159400000000001E-3</v>
      </c>
      <c r="K19" s="83">
        <v>6.7159400000000001E-3</v>
      </c>
      <c r="L19" s="83">
        <v>6.7398300000000005E-3</v>
      </c>
      <c r="M19" s="83">
        <v>6.7398300000000005E-3</v>
      </c>
      <c r="N19" s="83">
        <v>7.4754299999999999E-3</v>
      </c>
      <c r="O19" s="83">
        <v>7.4754299999999999E-3</v>
      </c>
      <c r="P19" s="83">
        <v>7.4305700000000001E-3</v>
      </c>
      <c r="Q19" s="83">
        <v>7.4305700000000001E-3</v>
      </c>
      <c r="R19" s="83">
        <v>7.4305700000000001E-3</v>
      </c>
      <c r="S19" s="83">
        <v>5.4826559394873511E-3</v>
      </c>
      <c r="AL19" s="25"/>
      <c r="AM19" s="25"/>
      <c r="AN19" s="25"/>
      <c r="AO19" s="25"/>
      <c r="AP19" s="25"/>
      <c r="AQ19" s="25"/>
      <c r="AR19" s="25"/>
      <c r="AS19" s="25"/>
      <c r="AT19" s="25"/>
      <c r="AU19" s="25"/>
      <c r="AV19" s="25"/>
      <c r="AW19" s="25"/>
      <c r="AX19" s="25"/>
      <c r="AY19" s="25"/>
      <c r="AZ19" s="25"/>
      <c r="BA19" s="25"/>
      <c r="BB19" s="25"/>
    </row>
    <row r="20" spans="1:54" s="18" customFormat="1" ht="36" customHeight="1" x14ac:dyDescent="0.25">
      <c r="A20" s="17"/>
      <c r="B20" s="191" t="s">
        <v>258</v>
      </c>
      <c r="C20" s="191"/>
      <c r="D20" s="80">
        <v>15.146664000000001</v>
      </c>
      <c r="E20" s="80">
        <v>15.603324000000001</v>
      </c>
      <c r="F20" s="80">
        <v>16.386009999999999</v>
      </c>
      <c r="G20" s="80">
        <v>17.561199999999999</v>
      </c>
      <c r="H20" s="80">
        <v>18.669052000000001</v>
      </c>
      <c r="I20" s="80">
        <v>20.645761999999998</v>
      </c>
      <c r="J20" s="80">
        <v>21.506622</v>
      </c>
      <c r="K20" s="80">
        <v>23.36448</v>
      </c>
      <c r="L20" s="80">
        <v>24.425462</v>
      </c>
      <c r="M20" s="80">
        <v>26.815315999999999</v>
      </c>
      <c r="N20" s="80">
        <v>29.097411999999998</v>
      </c>
      <c r="O20" s="80">
        <v>29.654004</v>
      </c>
      <c r="P20" s="80">
        <v>29.915281029999999</v>
      </c>
      <c r="Q20" s="80">
        <v>30.233179150000002</v>
      </c>
      <c r="R20" s="80">
        <v>30.13323613</v>
      </c>
      <c r="S20" s="80">
        <v>100</v>
      </c>
      <c r="T20" s="17"/>
      <c r="Y20" s="26"/>
      <c r="AA20" s="19"/>
      <c r="AB20" s="19"/>
      <c r="AC20" s="19"/>
      <c r="AD20" s="19"/>
      <c r="AE20" s="19"/>
      <c r="AI20" s="14"/>
      <c r="AL20" s="21"/>
      <c r="AM20" s="21"/>
      <c r="AN20" s="21"/>
      <c r="AO20" s="21"/>
      <c r="AP20" s="21"/>
      <c r="AQ20" s="21"/>
      <c r="AR20" s="21"/>
      <c r="AS20" s="21"/>
      <c r="AT20" s="21"/>
      <c r="AU20" s="21"/>
      <c r="AV20" s="21"/>
      <c r="AW20" s="21"/>
      <c r="AX20" s="21"/>
      <c r="AY20" s="21"/>
      <c r="AZ20" s="21"/>
      <c r="BA20" s="21"/>
      <c r="BB20" s="21"/>
    </row>
    <row r="21" spans="1:54" s="24" customFormat="1" ht="22.5" customHeight="1" x14ac:dyDescent="0.25">
      <c r="B21" s="81"/>
      <c r="C21" s="81" t="s">
        <v>4</v>
      </c>
      <c r="D21" s="83">
        <v>6.5899219999999996</v>
      </c>
      <c r="E21" s="83">
        <v>7.2935739999999996</v>
      </c>
      <c r="F21" s="83">
        <v>8.153573999999999</v>
      </c>
      <c r="G21" s="83">
        <v>8.9868279999999992</v>
      </c>
      <c r="H21" s="83">
        <v>10.302972</v>
      </c>
      <c r="I21" s="83">
        <v>11.119628000000001</v>
      </c>
      <c r="J21" s="83">
        <v>12.186200000000001</v>
      </c>
      <c r="K21" s="83">
        <v>12.922360000000001</v>
      </c>
      <c r="L21" s="83">
        <v>11.537244000000001</v>
      </c>
      <c r="M21" s="83">
        <v>13.092984</v>
      </c>
      <c r="N21" s="83">
        <v>12.849174000000001</v>
      </c>
      <c r="O21" s="83">
        <v>11.876513999999998</v>
      </c>
      <c r="P21" s="83">
        <v>10.823999390000001</v>
      </c>
      <c r="Q21" s="83">
        <v>10.882495909999999</v>
      </c>
      <c r="R21" s="83">
        <v>10.452630020000001</v>
      </c>
      <c r="S21" s="83">
        <v>34.688043378100993</v>
      </c>
      <c r="AL21" s="25"/>
      <c r="AM21" s="25"/>
      <c r="AN21" s="25"/>
      <c r="AO21" s="25"/>
      <c r="AP21" s="25"/>
      <c r="AQ21" s="25"/>
      <c r="AR21" s="25"/>
      <c r="AS21" s="25"/>
      <c r="AT21" s="25"/>
      <c r="AU21" s="25"/>
      <c r="AV21" s="25"/>
      <c r="AW21" s="25"/>
      <c r="AX21" s="25"/>
      <c r="AY21" s="25"/>
      <c r="AZ21" s="25"/>
      <c r="BA21" s="25"/>
      <c r="BB21" s="25"/>
    </row>
    <row r="22" spans="1:54" s="115" customFormat="1" ht="22.5" customHeight="1" x14ac:dyDescent="0.25">
      <c r="B22" s="121"/>
      <c r="C22" s="81" t="s">
        <v>0</v>
      </c>
      <c r="D22" s="83">
        <v>8.5567419999999998</v>
      </c>
      <c r="E22" s="83">
        <v>8.3097499999999993</v>
      </c>
      <c r="F22" s="83">
        <v>8.2324359999999999</v>
      </c>
      <c r="G22" s="83">
        <v>8.5743719999999986</v>
      </c>
      <c r="H22" s="83">
        <v>8.3660800000000002</v>
      </c>
      <c r="I22" s="83">
        <v>9.5261340000000008</v>
      </c>
      <c r="J22" s="83">
        <v>9.3204220000000007</v>
      </c>
      <c r="K22" s="83">
        <v>10.440056</v>
      </c>
      <c r="L22" s="83">
        <v>12.884864</v>
      </c>
      <c r="M22" s="83">
        <v>13.718719999999999</v>
      </c>
      <c r="N22" s="83">
        <v>16.237144000000001</v>
      </c>
      <c r="O22" s="83">
        <v>17.766396</v>
      </c>
      <c r="P22" s="83">
        <v>19.077926269999999</v>
      </c>
      <c r="Q22" s="83">
        <v>19.329824860000002</v>
      </c>
      <c r="R22" s="83">
        <v>19.596111959999998</v>
      </c>
      <c r="S22" s="83">
        <v>65.031554777120434</v>
      </c>
      <c r="AL22" s="124"/>
      <c r="AM22" s="124"/>
      <c r="AN22" s="124"/>
      <c r="AO22" s="124"/>
      <c r="AP22" s="124"/>
      <c r="AQ22" s="124"/>
      <c r="AR22" s="124"/>
      <c r="AS22" s="124"/>
      <c r="AT22" s="124"/>
      <c r="AU22" s="124"/>
      <c r="AV22" s="124"/>
      <c r="AW22" s="124"/>
      <c r="AX22" s="124"/>
      <c r="AY22" s="124"/>
      <c r="AZ22" s="124"/>
      <c r="BA22" s="124"/>
      <c r="BB22" s="124"/>
    </row>
    <row r="23" spans="1:54" s="24" customFormat="1" ht="22.5" customHeight="1" x14ac:dyDescent="0.25">
      <c r="B23" s="81"/>
      <c r="C23" s="81" t="s">
        <v>5</v>
      </c>
      <c r="D23" s="83">
        <v>0</v>
      </c>
      <c r="E23" s="83">
        <v>0</v>
      </c>
      <c r="F23" s="83">
        <v>0</v>
      </c>
      <c r="G23" s="83">
        <v>0</v>
      </c>
      <c r="H23" s="83">
        <v>0</v>
      </c>
      <c r="I23" s="83">
        <v>0</v>
      </c>
      <c r="J23" s="83">
        <v>0</v>
      </c>
      <c r="K23" s="83">
        <v>0</v>
      </c>
      <c r="L23" s="83">
        <v>0</v>
      </c>
      <c r="M23" s="83">
        <v>0</v>
      </c>
      <c r="N23" s="83">
        <v>0</v>
      </c>
      <c r="O23" s="83">
        <v>0</v>
      </c>
      <c r="P23" s="83">
        <v>0</v>
      </c>
      <c r="Q23" s="83">
        <v>0</v>
      </c>
      <c r="R23" s="83">
        <v>0</v>
      </c>
      <c r="S23" s="83">
        <v>0</v>
      </c>
      <c r="AL23" s="25"/>
      <c r="AM23" s="25"/>
      <c r="AN23" s="25"/>
      <c r="AO23" s="25"/>
      <c r="AP23" s="25"/>
      <c r="AQ23" s="25"/>
      <c r="AR23" s="25"/>
      <c r="AS23" s="25"/>
      <c r="AT23" s="25"/>
      <c r="AU23" s="25"/>
      <c r="AV23" s="25"/>
      <c r="AW23" s="25"/>
      <c r="AX23" s="25"/>
      <c r="AY23" s="25"/>
      <c r="AZ23" s="25"/>
      <c r="BA23" s="25"/>
      <c r="BB23" s="25"/>
    </row>
    <row r="24" spans="1:54" s="24" customFormat="1" ht="22.5" customHeight="1" x14ac:dyDescent="0.25">
      <c r="B24" s="81"/>
      <c r="C24" s="81" t="s">
        <v>1</v>
      </c>
      <c r="D24" s="83">
        <v>0</v>
      </c>
      <c r="E24" s="83">
        <v>0</v>
      </c>
      <c r="F24" s="83">
        <v>0</v>
      </c>
      <c r="G24" s="83">
        <v>0</v>
      </c>
      <c r="H24" s="83">
        <v>0</v>
      </c>
      <c r="I24" s="83">
        <v>0</v>
      </c>
      <c r="J24" s="83">
        <v>0</v>
      </c>
      <c r="K24" s="83">
        <v>0</v>
      </c>
      <c r="L24" s="83">
        <v>0</v>
      </c>
      <c r="M24" s="83">
        <v>0</v>
      </c>
      <c r="N24" s="83">
        <v>0</v>
      </c>
      <c r="O24" s="83">
        <v>0</v>
      </c>
      <c r="P24" s="83">
        <v>0</v>
      </c>
      <c r="Q24" s="83">
        <v>0</v>
      </c>
      <c r="R24" s="83">
        <v>0</v>
      </c>
      <c r="S24" s="83">
        <v>0</v>
      </c>
      <c r="AL24" s="25"/>
      <c r="AM24" s="25"/>
      <c r="AN24" s="25"/>
      <c r="AO24" s="25"/>
      <c r="AP24" s="25"/>
      <c r="AQ24" s="25"/>
      <c r="AR24" s="25"/>
      <c r="AS24" s="25"/>
      <c r="AT24" s="25"/>
      <c r="AU24" s="25"/>
      <c r="AV24" s="25"/>
      <c r="AW24" s="25"/>
      <c r="AX24" s="25"/>
      <c r="AY24" s="25"/>
      <c r="AZ24" s="25"/>
      <c r="BA24" s="25"/>
      <c r="BB24" s="25"/>
    </row>
    <row r="25" spans="1:54" s="24" customFormat="1" ht="22.5" customHeight="1" x14ac:dyDescent="0.25">
      <c r="B25" s="81"/>
      <c r="C25" s="81" t="s">
        <v>6</v>
      </c>
      <c r="D25" s="83">
        <v>0</v>
      </c>
      <c r="E25" s="83">
        <v>0</v>
      </c>
      <c r="F25" s="83">
        <v>0</v>
      </c>
      <c r="G25" s="83">
        <v>0</v>
      </c>
      <c r="H25" s="83">
        <v>0</v>
      </c>
      <c r="I25" s="83">
        <v>0</v>
      </c>
      <c r="J25" s="83">
        <v>0</v>
      </c>
      <c r="K25" s="83">
        <v>0</v>
      </c>
      <c r="L25" s="83">
        <v>0</v>
      </c>
      <c r="M25" s="83">
        <v>0</v>
      </c>
      <c r="N25" s="83">
        <v>0</v>
      </c>
      <c r="O25" s="83">
        <v>0</v>
      </c>
      <c r="P25" s="83">
        <v>0</v>
      </c>
      <c r="Q25" s="83">
        <v>0</v>
      </c>
      <c r="R25" s="83">
        <v>0</v>
      </c>
      <c r="S25" s="83">
        <v>0</v>
      </c>
      <c r="AL25" s="25"/>
      <c r="AM25" s="25"/>
      <c r="AN25" s="25"/>
      <c r="AO25" s="25"/>
      <c r="AP25" s="25"/>
      <c r="AQ25" s="25"/>
      <c r="AR25" s="25"/>
      <c r="AS25" s="25"/>
      <c r="AT25" s="25"/>
      <c r="AU25" s="25"/>
      <c r="AV25" s="25"/>
      <c r="AW25" s="25"/>
      <c r="AX25" s="25"/>
      <c r="AY25" s="25"/>
      <c r="AZ25" s="25"/>
      <c r="BA25" s="25"/>
      <c r="BB25" s="25"/>
    </row>
    <row r="26" spans="1:54" s="24" customFormat="1" ht="22.5" customHeight="1" x14ac:dyDescent="0.25">
      <c r="B26" s="81"/>
      <c r="C26" s="81" t="s">
        <v>7</v>
      </c>
      <c r="D26" s="83">
        <v>0</v>
      </c>
      <c r="E26" s="83">
        <v>0</v>
      </c>
      <c r="F26" s="83">
        <v>0</v>
      </c>
      <c r="G26" s="83">
        <v>0</v>
      </c>
      <c r="H26" s="83">
        <v>0</v>
      </c>
      <c r="I26" s="83">
        <v>0</v>
      </c>
      <c r="J26" s="83">
        <v>0</v>
      </c>
      <c r="K26" s="83">
        <v>0</v>
      </c>
      <c r="L26" s="83">
        <v>0</v>
      </c>
      <c r="M26" s="83">
        <v>0</v>
      </c>
      <c r="N26" s="83">
        <v>0</v>
      </c>
      <c r="O26" s="83">
        <v>0</v>
      </c>
      <c r="P26" s="83">
        <v>0</v>
      </c>
      <c r="Q26" s="83">
        <v>0</v>
      </c>
      <c r="R26" s="83">
        <v>0</v>
      </c>
      <c r="S26" s="83">
        <v>0</v>
      </c>
      <c r="AL26" s="25"/>
      <c r="AM26" s="25"/>
      <c r="AN26" s="25"/>
      <c r="AO26" s="25"/>
      <c r="AP26" s="25"/>
      <c r="AQ26" s="25"/>
      <c r="AR26" s="25"/>
      <c r="AS26" s="25"/>
      <c r="AT26" s="25"/>
      <c r="AU26" s="25"/>
      <c r="AV26" s="25"/>
      <c r="AW26" s="25"/>
      <c r="AX26" s="25"/>
      <c r="AY26" s="25"/>
      <c r="AZ26" s="25"/>
      <c r="BA26" s="25"/>
      <c r="BB26" s="25"/>
    </row>
    <row r="27" spans="1:54" s="24" customFormat="1" ht="22.5" customHeight="1" x14ac:dyDescent="0.25">
      <c r="B27" s="81"/>
      <c r="C27" s="81" t="s">
        <v>8</v>
      </c>
      <c r="D27" s="83">
        <v>0</v>
      </c>
      <c r="E27" s="83">
        <v>0</v>
      </c>
      <c r="F27" s="83">
        <v>0</v>
      </c>
      <c r="G27" s="83">
        <v>0</v>
      </c>
      <c r="H27" s="83">
        <v>0</v>
      </c>
      <c r="I27" s="83">
        <v>0</v>
      </c>
      <c r="J27" s="83">
        <v>0</v>
      </c>
      <c r="K27" s="83">
        <v>0</v>
      </c>
      <c r="L27" s="83">
        <v>0</v>
      </c>
      <c r="M27" s="83">
        <v>0</v>
      </c>
      <c r="N27" s="83">
        <v>0</v>
      </c>
      <c r="O27" s="83">
        <v>0</v>
      </c>
      <c r="P27" s="83">
        <v>0</v>
      </c>
      <c r="Q27" s="83">
        <v>0</v>
      </c>
      <c r="R27" s="83">
        <v>0</v>
      </c>
      <c r="S27" s="83">
        <v>0</v>
      </c>
      <c r="AL27" s="25"/>
      <c r="AM27" s="25"/>
      <c r="AN27" s="25"/>
      <c r="AO27" s="25"/>
      <c r="AP27" s="25"/>
      <c r="AQ27" s="25"/>
      <c r="AR27" s="25"/>
      <c r="AS27" s="25"/>
      <c r="AT27" s="25"/>
      <c r="AU27" s="25"/>
      <c r="AV27" s="25"/>
      <c r="AW27" s="25"/>
      <c r="AX27" s="25"/>
      <c r="AY27" s="25"/>
      <c r="AZ27" s="25"/>
      <c r="BA27" s="25"/>
      <c r="BB27" s="25"/>
    </row>
    <row r="28" spans="1:54" s="24" customFormat="1" ht="22.5" customHeight="1" x14ac:dyDescent="0.25">
      <c r="B28" s="81"/>
      <c r="C28" s="81" t="s">
        <v>3</v>
      </c>
      <c r="D28" s="83">
        <v>0</v>
      </c>
      <c r="E28" s="83">
        <v>0</v>
      </c>
      <c r="F28" s="83">
        <v>0</v>
      </c>
      <c r="G28" s="83">
        <v>0</v>
      </c>
      <c r="H28" s="83">
        <v>0</v>
      </c>
      <c r="I28" s="83">
        <v>0</v>
      </c>
      <c r="J28" s="83">
        <v>0</v>
      </c>
      <c r="K28" s="83">
        <v>2.0639999999999999E-3</v>
      </c>
      <c r="L28" s="83">
        <v>3.3540000000000002E-3</v>
      </c>
      <c r="M28" s="83">
        <v>3.6120000000000002E-3</v>
      </c>
      <c r="N28" s="83">
        <v>1.1094E-2</v>
      </c>
      <c r="O28" s="83">
        <v>1.1094E-2</v>
      </c>
      <c r="P28" s="83">
        <v>1.335537E-2</v>
      </c>
      <c r="Q28" s="83">
        <v>2.0858390000000001E-2</v>
      </c>
      <c r="R28" s="83">
        <v>8.4494139999999995E-2</v>
      </c>
      <c r="S28" s="83">
        <v>0.28040181159261368</v>
      </c>
      <c r="AL28" s="25"/>
      <c r="AM28" s="25"/>
      <c r="AN28" s="25"/>
      <c r="AO28" s="25"/>
      <c r="AP28" s="25"/>
      <c r="AQ28" s="25"/>
      <c r="AR28" s="25"/>
      <c r="AS28" s="25"/>
      <c r="AT28" s="25"/>
      <c r="AU28" s="25"/>
      <c r="AV28" s="25"/>
      <c r="AW28" s="25"/>
      <c r="AX28" s="25"/>
      <c r="AY28" s="25"/>
      <c r="AZ28" s="25"/>
      <c r="BA28" s="25"/>
      <c r="BB28" s="25"/>
    </row>
    <row r="29" spans="1:54" s="24" customFormat="1" ht="27" customHeight="1" x14ac:dyDescent="0.25">
      <c r="B29" s="81"/>
      <c r="C29" s="82" t="s">
        <v>18</v>
      </c>
      <c r="D29" s="83">
        <v>1.7763568394002505E-15</v>
      </c>
      <c r="E29" s="83">
        <v>1.7763568394002505E-15</v>
      </c>
      <c r="F29" s="83">
        <v>0</v>
      </c>
      <c r="G29" s="83">
        <v>0</v>
      </c>
      <c r="H29" s="83">
        <v>0</v>
      </c>
      <c r="I29" s="83">
        <v>-3.5527136788005009E-15</v>
      </c>
      <c r="J29" s="83">
        <v>0</v>
      </c>
      <c r="K29" s="83">
        <v>-3.5527136788005009E-15</v>
      </c>
      <c r="L29" s="83">
        <v>-3.5527136788005009E-15</v>
      </c>
      <c r="M29" s="83">
        <v>0</v>
      </c>
      <c r="N29" s="83">
        <v>-3.5527136788005009E-15</v>
      </c>
      <c r="O29" s="83">
        <v>0</v>
      </c>
      <c r="P29" s="83">
        <v>0</v>
      </c>
      <c r="Q29" s="83">
        <v>-1.000000082740371E-8</v>
      </c>
      <c r="R29" s="83">
        <v>1.000000082740371E-8</v>
      </c>
      <c r="S29" s="83">
        <v>3.318595050416084E-8</v>
      </c>
      <c r="AL29" s="25"/>
      <c r="AM29" s="25"/>
      <c r="AN29" s="25"/>
      <c r="AO29" s="25"/>
      <c r="AP29" s="25"/>
      <c r="AQ29" s="25"/>
      <c r="AR29" s="25"/>
      <c r="AS29" s="25"/>
      <c r="AT29" s="25"/>
      <c r="AU29" s="25"/>
      <c r="AV29" s="25"/>
      <c r="AW29" s="25"/>
      <c r="AX29" s="25"/>
      <c r="AY29" s="25"/>
      <c r="AZ29" s="25"/>
      <c r="BA29" s="25"/>
      <c r="BB29" s="25"/>
    </row>
    <row r="30" spans="1:54" s="18" customFormat="1" ht="36" customHeight="1" x14ac:dyDescent="0.25">
      <c r="A30" s="17"/>
      <c r="B30" s="191" t="s">
        <v>259</v>
      </c>
      <c r="C30" s="191"/>
      <c r="D30" s="80">
        <v>83.419286670000005</v>
      </c>
      <c r="E30" s="80">
        <v>88.92966899999999</v>
      </c>
      <c r="F30" s="80">
        <v>95.546972940000003</v>
      </c>
      <c r="G30" s="80">
        <v>104.41645981000001</v>
      </c>
      <c r="H30" s="80">
        <v>108.67440794000001</v>
      </c>
      <c r="I30" s="80">
        <v>120.64866415</v>
      </c>
      <c r="J30" s="80">
        <v>123.44621153</v>
      </c>
      <c r="K30" s="80">
        <v>133.7286431</v>
      </c>
      <c r="L30" s="80">
        <v>133.44374736</v>
      </c>
      <c r="M30" s="80">
        <v>141.43259228000002</v>
      </c>
      <c r="N30" s="80">
        <v>144.23167159000002</v>
      </c>
      <c r="O30" s="80">
        <v>139.47761689999999</v>
      </c>
      <c r="P30" s="80">
        <v>140.7074514</v>
      </c>
      <c r="Q30" s="80">
        <v>134.71684891000001</v>
      </c>
      <c r="R30" s="80">
        <v>135.52865768000001</v>
      </c>
      <c r="S30" s="80">
        <v>100</v>
      </c>
      <c r="T30" s="17"/>
      <c r="AA30" s="19"/>
      <c r="AB30" s="19"/>
      <c r="AC30" s="19"/>
      <c r="AD30" s="19"/>
      <c r="AE30" s="19"/>
      <c r="AI30" s="14"/>
      <c r="AL30" s="21"/>
      <c r="AM30" s="21"/>
      <c r="AN30" s="21"/>
      <c r="AO30" s="21"/>
      <c r="AP30" s="21"/>
      <c r="AQ30" s="21"/>
      <c r="AR30" s="21"/>
      <c r="AS30" s="21"/>
      <c r="AT30" s="21"/>
      <c r="AU30" s="21"/>
      <c r="AV30" s="21"/>
      <c r="AW30" s="21"/>
      <c r="AX30" s="21"/>
      <c r="AY30" s="21"/>
      <c r="AZ30" s="21"/>
      <c r="BA30" s="21"/>
      <c r="BB30" s="21"/>
    </row>
    <row r="31" spans="1:54" s="115" customFormat="1" ht="22.5" customHeight="1" x14ac:dyDescent="0.25">
      <c r="A31" s="120"/>
      <c r="B31" s="121"/>
      <c r="C31" s="81" t="s">
        <v>11</v>
      </c>
      <c r="D31" s="83">
        <v>26.045082740000002</v>
      </c>
      <c r="E31" s="83">
        <v>28.24485456</v>
      </c>
      <c r="F31" s="83">
        <v>30.91847134</v>
      </c>
      <c r="G31" s="83">
        <v>35.119388550000004</v>
      </c>
      <c r="H31" s="83">
        <v>35.600943540000003</v>
      </c>
      <c r="I31" s="83">
        <v>43.784645310000002</v>
      </c>
      <c r="J31" s="83">
        <v>43.932164290000003</v>
      </c>
      <c r="K31" s="83">
        <v>46.468275970000001</v>
      </c>
      <c r="L31" s="83">
        <v>45.999679669999999</v>
      </c>
      <c r="M31" s="83">
        <v>48.495431530000005</v>
      </c>
      <c r="N31" s="83">
        <v>43.035420960000003</v>
      </c>
      <c r="O31" s="83">
        <v>42.332360809999997</v>
      </c>
      <c r="P31" s="83">
        <v>47.190628009999998</v>
      </c>
      <c r="Q31" s="83">
        <v>45.317295729999998</v>
      </c>
      <c r="R31" s="83">
        <v>46.849387929999999</v>
      </c>
      <c r="S31" s="83">
        <v>34.567883082423215</v>
      </c>
      <c r="AL31" s="124"/>
      <c r="AM31" s="124"/>
      <c r="AN31" s="124"/>
      <c r="AO31" s="124"/>
      <c r="AP31" s="124"/>
      <c r="AQ31" s="124"/>
      <c r="AR31" s="124"/>
      <c r="AS31" s="124"/>
      <c r="AT31" s="124"/>
      <c r="AU31" s="124"/>
      <c r="AV31" s="124"/>
      <c r="AW31" s="124"/>
      <c r="AX31" s="124"/>
      <c r="AY31" s="124"/>
      <c r="AZ31" s="124"/>
      <c r="BA31" s="124"/>
      <c r="BB31" s="124"/>
    </row>
    <row r="32" spans="1:54" s="24" customFormat="1" ht="22.5" customHeight="1" x14ac:dyDescent="0.25">
      <c r="B32" s="81"/>
      <c r="C32" s="81" t="s">
        <v>20</v>
      </c>
      <c r="D32" s="83">
        <v>25.322164900000001</v>
      </c>
      <c r="E32" s="83">
        <v>27.343324599999999</v>
      </c>
      <c r="F32" s="83">
        <v>30.466492500000001</v>
      </c>
      <c r="G32" s="83">
        <v>32.893582600000002</v>
      </c>
      <c r="H32" s="83">
        <v>33.934851699999996</v>
      </c>
      <c r="I32" s="83">
        <v>35.226683100000002</v>
      </c>
      <c r="J32" s="83">
        <v>37.0382666</v>
      </c>
      <c r="K32" s="83">
        <v>40.288080800000003</v>
      </c>
      <c r="L32" s="83">
        <v>41.622195599999998</v>
      </c>
      <c r="M32" s="83">
        <v>43.9213545</v>
      </c>
      <c r="N32" s="83">
        <v>47.510329299999995</v>
      </c>
      <c r="O32" s="83">
        <v>45.682728099999999</v>
      </c>
      <c r="P32" s="83">
        <v>41.789455779999997</v>
      </c>
      <c r="Q32" s="83">
        <v>34.410562660000004</v>
      </c>
      <c r="R32" s="83">
        <v>34.022268609999998</v>
      </c>
      <c r="S32" s="83">
        <v>25.103376062596883</v>
      </c>
      <c r="AL32" s="25"/>
      <c r="AM32" s="25"/>
      <c r="AN32" s="25"/>
      <c r="AO32" s="25"/>
      <c r="AP32" s="25"/>
      <c r="AQ32" s="25"/>
      <c r="AR32" s="25"/>
      <c r="AS32" s="25"/>
      <c r="AT32" s="25"/>
      <c r="AU32" s="25"/>
      <c r="AV32" s="25"/>
      <c r="AW32" s="25"/>
      <c r="AX32" s="25"/>
      <c r="AY32" s="25"/>
      <c r="AZ32" s="25"/>
      <c r="BA32" s="25"/>
      <c r="BB32" s="25"/>
    </row>
    <row r="33" spans="1:54" s="24" customFormat="1" ht="27" customHeight="1" x14ac:dyDescent="0.25">
      <c r="B33" s="81"/>
      <c r="C33" s="82" t="s">
        <v>12</v>
      </c>
      <c r="D33" s="83">
        <v>11.509970040000001</v>
      </c>
      <c r="E33" s="83">
        <v>12.41631464</v>
      </c>
      <c r="F33" s="83">
        <v>13.24185164</v>
      </c>
      <c r="G33" s="83">
        <v>14.11424744</v>
      </c>
      <c r="H33" s="83">
        <v>14.874873839999999</v>
      </c>
      <c r="I33" s="83">
        <v>16.297968740000002</v>
      </c>
      <c r="J33" s="83">
        <v>16.88788194</v>
      </c>
      <c r="K33" s="83">
        <v>18.480803439999999</v>
      </c>
      <c r="L33" s="83">
        <v>18.938994529999999</v>
      </c>
      <c r="M33" s="83">
        <v>20.355485030000001</v>
      </c>
      <c r="N33" s="83">
        <v>22.607821530000002</v>
      </c>
      <c r="O33" s="83">
        <v>22.724697829999997</v>
      </c>
      <c r="P33" s="83">
        <v>22.584069360000001</v>
      </c>
      <c r="Q33" s="83">
        <v>22.241375300000001</v>
      </c>
      <c r="R33" s="83">
        <v>22.1428312</v>
      </c>
      <c r="S33" s="83">
        <v>16.338117398227297</v>
      </c>
      <c r="AL33" s="25"/>
      <c r="AM33" s="25"/>
      <c r="AN33" s="25"/>
      <c r="AO33" s="25"/>
      <c r="AP33" s="25"/>
      <c r="AQ33" s="25"/>
      <c r="AR33" s="25"/>
      <c r="AS33" s="25"/>
      <c r="AT33" s="25"/>
      <c r="AU33" s="25"/>
      <c r="AV33" s="25"/>
      <c r="AW33" s="25"/>
      <c r="AX33" s="25"/>
      <c r="AY33" s="25"/>
      <c r="AZ33" s="25"/>
      <c r="BA33" s="25"/>
      <c r="BB33" s="25"/>
    </row>
    <row r="34" spans="1:54" s="18" customFormat="1" ht="36" customHeight="1" x14ac:dyDescent="0.2">
      <c r="A34" s="17"/>
      <c r="B34" s="191" t="s">
        <v>260</v>
      </c>
      <c r="C34" s="191"/>
      <c r="D34" s="80">
        <v>55.841527999999997</v>
      </c>
      <c r="E34" s="80">
        <v>58.190378900000006</v>
      </c>
      <c r="F34" s="80">
        <v>62.115729000000002</v>
      </c>
      <c r="G34" s="80">
        <v>65.942756700000004</v>
      </c>
      <c r="H34" s="80">
        <v>70.392161600000009</v>
      </c>
      <c r="I34" s="80">
        <v>75.8732799</v>
      </c>
      <c r="J34" s="80">
        <v>76.457825100000008</v>
      </c>
      <c r="K34" s="80">
        <v>82.915515199999987</v>
      </c>
      <c r="L34" s="80">
        <v>85.104373900000013</v>
      </c>
      <c r="M34" s="80">
        <v>90.261121899999992</v>
      </c>
      <c r="N34" s="80">
        <v>98.66719040000001</v>
      </c>
      <c r="O34" s="80">
        <v>93.810861900000006</v>
      </c>
      <c r="P34" s="80">
        <v>94.488399470000004</v>
      </c>
      <c r="Q34" s="80">
        <v>88.195695290000003</v>
      </c>
      <c r="R34" s="80">
        <v>88.825790770000012</v>
      </c>
      <c r="S34" s="80">
        <v>100</v>
      </c>
      <c r="T34" s="17"/>
      <c r="Z34" s="20"/>
      <c r="AA34" s="19"/>
      <c r="AB34" s="19"/>
      <c r="AC34" s="19"/>
      <c r="AD34" s="19"/>
      <c r="AE34" s="19"/>
      <c r="AI34" s="14"/>
      <c r="AL34" s="21"/>
      <c r="AM34" s="21"/>
      <c r="AN34" s="21"/>
      <c r="AO34" s="21"/>
      <c r="AP34" s="21"/>
      <c r="AQ34" s="21"/>
      <c r="AR34" s="21"/>
      <c r="AS34" s="21"/>
      <c r="AT34" s="21"/>
      <c r="AU34" s="21"/>
      <c r="AV34" s="21"/>
      <c r="AW34" s="21"/>
      <c r="AX34" s="21"/>
      <c r="AY34" s="21"/>
      <c r="AZ34" s="21"/>
      <c r="BA34" s="21"/>
      <c r="BB34" s="21"/>
    </row>
    <row r="35" spans="1:54" s="115" customFormat="1" ht="22.5" customHeight="1" x14ac:dyDescent="0.25">
      <c r="B35" s="121"/>
      <c r="C35" s="81" t="s">
        <v>11</v>
      </c>
      <c r="D35" s="83">
        <v>11.510714</v>
      </c>
      <c r="E35" s="83">
        <v>11.6919374</v>
      </c>
      <c r="F35" s="83">
        <v>13.057000799999999</v>
      </c>
      <c r="G35" s="83">
        <v>13.3701968</v>
      </c>
      <c r="H35" s="83">
        <v>15.365232799999999</v>
      </c>
      <c r="I35" s="83">
        <v>18.170073199999997</v>
      </c>
      <c r="J35" s="83">
        <v>16.748912199999999</v>
      </c>
      <c r="K35" s="83">
        <v>17.455701400000002</v>
      </c>
      <c r="L35" s="83">
        <v>20.163089599999999</v>
      </c>
      <c r="M35" s="83">
        <v>21.123994800000002</v>
      </c>
      <c r="N35" s="83">
        <v>23.085277399999999</v>
      </c>
      <c r="O35" s="83">
        <v>22.952878599999998</v>
      </c>
      <c r="P35" s="83">
        <v>26.918096930000001</v>
      </c>
      <c r="Q35" s="83">
        <v>24.580817040000003</v>
      </c>
      <c r="R35" s="83">
        <v>25.88763866</v>
      </c>
      <c r="S35" s="83">
        <v>29.144281672686535</v>
      </c>
      <c r="AL35" s="124"/>
      <c r="AM35" s="124"/>
      <c r="AN35" s="124"/>
      <c r="AO35" s="124"/>
      <c r="AP35" s="124"/>
      <c r="AQ35" s="124"/>
      <c r="AR35" s="124"/>
      <c r="AS35" s="124"/>
      <c r="AT35" s="124"/>
      <c r="AU35" s="124"/>
      <c r="AV35" s="124"/>
      <c r="AW35" s="124"/>
      <c r="AX35" s="124"/>
      <c r="AY35" s="124"/>
      <c r="AZ35" s="124"/>
      <c r="BA35" s="124"/>
      <c r="BB35" s="124"/>
    </row>
    <row r="36" spans="1:54" s="24" customFormat="1" ht="22.5" customHeight="1" x14ac:dyDescent="0.25">
      <c r="B36" s="81"/>
      <c r="C36" s="81" t="s">
        <v>20</v>
      </c>
      <c r="D36" s="83">
        <v>25.322164900000001</v>
      </c>
      <c r="E36" s="83">
        <v>27.343324599999999</v>
      </c>
      <c r="F36" s="83">
        <v>30.466492500000001</v>
      </c>
      <c r="G36" s="83">
        <v>32.893582600000002</v>
      </c>
      <c r="H36" s="83">
        <v>33.934851699999996</v>
      </c>
      <c r="I36" s="83">
        <v>35.226683100000002</v>
      </c>
      <c r="J36" s="83">
        <v>37.0382666</v>
      </c>
      <c r="K36" s="83">
        <v>40.288080800000003</v>
      </c>
      <c r="L36" s="83">
        <v>41.622195599999998</v>
      </c>
      <c r="M36" s="83">
        <v>43.9213545</v>
      </c>
      <c r="N36" s="83">
        <v>47.510329299999995</v>
      </c>
      <c r="O36" s="83">
        <v>45.682728099999999</v>
      </c>
      <c r="P36" s="83">
        <v>41.789455779999997</v>
      </c>
      <c r="Q36" s="83">
        <v>34.410562660000004</v>
      </c>
      <c r="R36" s="83">
        <v>34.022268609999998</v>
      </c>
      <c r="S36" s="83">
        <v>38.302241179135855</v>
      </c>
      <c r="AL36" s="25"/>
      <c r="AM36" s="25"/>
      <c r="AN36" s="25"/>
      <c r="AO36" s="25"/>
      <c r="AP36" s="25"/>
      <c r="AQ36" s="25"/>
      <c r="AR36" s="25"/>
      <c r="AS36" s="25"/>
      <c r="AT36" s="25"/>
      <c r="AU36" s="25"/>
      <c r="AV36" s="25"/>
      <c r="AW36" s="25"/>
      <c r="AX36" s="25"/>
      <c r="AY36" s="25"/>
      <c r="AZ36" s="25"/>
      <c r="BA36" s="25"/>
      <c r="BB36" s="25"/>
    </row>
    <row r="37" spans="1:54" s="24" customFormat="1" ht="27" customHeight="1" x14ac:dyDescent="0.25">
      <c r="B37" s="81"/>
      <c r="C37" s="82" t="s">
        <v>12</v>
      </c>
      <c r="D37" s="83">
        <v>1.4864993</v>
      </c>
      <c r="E37" s="83">
        <v>1.4526919</v>
      </c>
      <c r="F37" s="83">
        <v>1.5218973</v>
      </c>
      <c r="G37" s="83">
        <v>1.5991370999999999</v>
      </c>
      <c r="H37" s="83">
        <v>1.6131115</v>
      </c>
      <c r="I37" s="83">
        <v>1.6221084000000001</v>
      </c>
      <c r="J37" s="83">
        <v>1.8924839999999998</v>
      </c>
      <c r="K37" s="83">
        <v>1.7005615000000001</v>
      </c>
      <c r="L37" s="83">
        <v>1.5685967000000001</v>
      </c>
      <c r="M37" s="83">
        <v>1.5180132000000002</v>
      </c>
      <c r="N37" s="83">
        <v>1.6860921</v>
      </c>
      <c r="O37" s="83">
        <v>1.7745024</v>
      </c>
      <c r="P37" s="83">
        <v>1.78302128</v>
      </c>
      <c r="Q37" s="83">
        <v>1.67011226</v>
      </c>
      <c r="R37" s="83">
        <v>1.6869452599999999</v>
      </c>
      <c r="S37" s="83">
        <v>1.8991615446104737</v>
      </c>
      <c r="AL37" s="25"/>
      <c r="AM37" s="25"/>
      <c r="AN37" s="25"/>
      <c r="AO37" s="25"/>
      <c r="AP37" s="25"/>
      <c r="AQ37" s="25"/>
      <c r="AR37" s="25"/>
      <c r="AS37" s="25"/>
      <c r="AT37" s="25"/>
      <c r="AU37" s="25"/>
      <c r="AV37" s="25"/>
      <c r="AW37" s="25"/>
      <c r="AX37" s="25"/>
      <c r="AY37" s="25"/>
      <c r="AZ37" s="25"/>
      <c r="BA37" s="25"/>
      <c r="BB37" s="25"/>
    </row>
    <row r="38" spans="1:54" s="18" customFormat="1" ht="36" customHeight="1" x14ac:dyDescent="0.25">
      <c r="A38" s="17"/>
      <c r="B38" s="191" t="s">
        <v>261</v>
      </c>
      <c r="C38" s="191"/>
      <c r="D38" s="80">
        <v>15.963373929999999</v>
      </c>
      <c r="E38" s="80">
        <v>18.22207736</v>
      </c>
      <c r="F38" s="80">
        <v>19.883359599999999</v>
      </c>
      <c r="G38" s="80">
        <v>23.75406877</v>
      </c>
      <c r="H38" s="80">
        <v>22.462499999999999</v>
      </c>
      <c r="I38" s="80">
        <v>27.326969909999999</v>
      </c>
      <c r="J38" s="80">
        <v>28.887872490000003</v>
      </c>
      <c r="K38" s="80">
        <v>30.502585960000001</v>
      </c>
      <c r="L38" s="80">
        <v>26.607571629999999</v>
      </c>
      <c r="M38" s="80">
        <v>28.01559456</v>
      </c>
      <c r="N38" s="80">
        <v>21.243257759999999</v>
      </c>
      <c r="O38" s="80">
        <v>21.26555158</v>
      </c>
      <c r="P38" s="80">
        <v>22.537054170000001</v>
      </c>
      <c r="Q38" s="80">
        <v>22.834625929999998</v>
      </c>
      <c r="R38" s="80">
        <v>23.149195070000001</v>
      </c>
      <c r="S38" s="80">
        <v>100</v>
      </c>
      <c r="T38" s="17"/>
      <c r="Y38" s="26"/>
      <c r="AA38" s="19"/>
      <c r="AB38" s="19"/>
      <c r="AC38" s="19"/>
      <c r="AD38" s="19"/>
      <c r="AE38" s="19"/>
      <c r="AI38" s="14"/>
      <c r="AL38" s="21"/>
      <c r="AM38" s="21"/>
      <c r="AN38" s="21"/>
      <c r="AO38" s="21"/>
      <c r="AP38" s="21"/>
      <c r="AQ38" s="21"/>
      <c r="AR38" s="21"/>
      <c r="AS38" s="21"/>
      <c r="AT38" s="21"/>
      <c r="AU38" s="21"/>
      <c r="AV38" s="21"/>
      <c r="AW38" s="21"/>
      <c r="AX38" s="21"/>
      <c r="AY38" s="21"/>
      <c r="AZ38" s="21"/>
      <c r="BA38" s="21"/>
      <c r="BB38" s="21"/>
    </row>
    <row r="39" spans="1:54" s="115" customFormat="1" ht="22.5" customHeight="1" x14ac:dyDescent="0.25">
      <c r="B39" s="121"/>
      <c r="C39" s="81" t="s">
        <v>11</v>
      </c>
      <c r="D39" s="83">
        <v>13.215558740000001</v>
      </c>
      <c r="E39" s="83">
        <v>15.29000716</v>
      </c>
      <c r="F39" s="83">
        <v>16.305988540000001</v>
      </c>
      <c r="G39" s="83">
        <v>19.842313750000002</v>
      </c>
      <c r="H39" s="83">
        <v>18.11305874</v>
      </c>
      <c r="I39" s="83">
        <v>23.15333811</v>
      </c>
      <c r="J39" s="83">
        <v>24.403732090000002</v>
      </c>
      <c r="K39" s="83">
        <v>25.842700570000002</v>
      </c>
      <c r="L39" s="83">
        <v>21.844126069999998</v>
      </c>
      <c r="M39" s="83">
        <v>23.446654729999999</v>
      </c>
      <c r="N39" s="83">
        <v>16.55064956</v>
      </c>
      <c r="O39" s="83">
        <v>15.928474210000001</v>
      </c>
      <c r="P39" s="83">
        <v>17.391581389999999</v>
      </c>
      <c r="Q39" s="83">
        <v>17.621214039999998</v>
      </c>
      <c r="R39" s="83">
        <v>17.86396337</v>
      </c>
      <c r="S39" s="83">
        <v>77.168831641799287</v>
      </c>
      <c r="AL39" s="124"/>
      <c r="AM39" s="124"/>
      <c r="AN39" s="124"/>
      <c r="AO39" s="124"/>
      <c r="AP39" s="124"/>
      <c r="AQ39" s="124"/>
      <c r="AR39" s="124"/>
      <c r="AS39" s="124"/>
      <c r="AT39" s="124"/>
      <c r="AU39" s="124"/>
      <c r="AV39" s="124"/>
      <c r="AW39" s="124"/>
      <c r="AX39" s="124"/>
      <c r="AY39" s="124"/>
      <c r="AZ39" s="124"/>
      <c r="BA39" s="124"/>
      <c r="BB39" s="124"/>
    </row>
    <row r="40" spans="1:54" s="24" customFormat="1" ht="22.5" customHeight="1" x14ac:dyDescent="0.25">
      <c r="B40" s="81"/>
      <c r="C40" s="81" t="s">
        <v>20</v>
      </c>
      <c r="D40" s="83">
        <v>0</v>
      </c>
      <c r="E40" s="83">
        <v>0</v>
      </c>
      <c r="F40" s="83">
        <v>0</v>
      </c>
      <c r="G40" s="83">
        <v>0</v>
      </c>
      <c r="H40" s="83">
        <v>0</v>
      </c>
      <c r="I40" s="83">
        <v>0</v>
      </c>
      <c r="J40" s="83">
        <v>0</v>
      </c>
      <c r="K40" s="83">
        <v>0</v>
      </c>
      <c r="L40" s="83">
        <v>0</v>
      </c>
      <c r="M40" s="83">
        <v>0</v>
      </c>
      <c r="N40" s="83">
        <v>0</v>
      </c>
      <c r="O40" s="83">
        <v>0</v>
      </c>
      <c r="P40" s="83">
        <v>0</v>
      </c>
      <c r="Q40" s="83">
        <v>0</v>
      </c>
      <c r="R40" s="83">
        <v>0</v>
      </c>
      <c r="S40" s="83">
        <v>0</v>
      </c>
      <c r="AL40" s="25"/>
      <c r="AM40" s="25"/>
      <c r="AN40" s="25"/>
      <c r="AO40" s="25"/>
      <c r="AP40" s="25"/>
      <c r="AQ40" s="25"/>
      <c r="AR40" s="25"/>
      <c r="AS40" s="25"/>
      <c r="AT40" s="25"/>
      <c r="AU40" s="25"/>
      <c r="AV40" s="25"/>
      <c r="AW40" s="25"/>
      <c r="AX40" s="25"/>
      <c r="AY40" s="25"/>
      <c r="AZ40" s="25"/>
      <c r="BA40" s="25"/>
      <c r="BB40" s="25"/>
    </row>
    <row r="41" spans="1:54" s="24" customFormat="1" ht="27" customHeight="1" x14ac:dyDescent="0.25">
      <c r="B41" s="81"/>
      <c r="C41" s="82" t="s">
        <v>12</v>
      </c>
      <c r="D41" s="83">
        <v>0</v>
      </c>
      <c r="E41" s="83">
        <v>0</v>
      </c>
      <c r="F41" s="83">
        <v>0</v>
      </c>
      <c r="G41" s="83">
        <v>0</v>
      </c>
      <c r="H41" s="83">
        <v>0</v>
      </c>
      <c r="I41" s="83">
        <v>0</v>
      </c>
      <c r="J41" s="83">
        <v>0</v>
      </c>
      <c r="K41" s="83">
        <v>0</v>
      </c>
      <c r="L41" s="83">
        <v>0</v>
      </c>
      <c r="M41" s="83">
        <v>0</v>
      </c>
      <c r="N41" s="83">
        <v>0</v>
      </c>
      <c r="O41" s="83">
        <v>0</v>
      </c>
      <c r="P41" s="83">
        <v>0</v>
      </c>
      <c r="Q41" s="83">
        <v>0</v>
      </c>
      <c r="R41" s="83">
        <v>0</v>
      </c>
      <c r="S41" s="83">
        <v>0</v>
      </c>
      <c r="AL41" s="25"/>
      <c r="AM41" s="25"/>
      <c r="AN41" s="25"/>
      <c r="AO41" s="25"/>
      <c r="AP41" s="25"/>
      <c r="AQ41" s="25"/>
      <c r="AR41" s="25"/>
      <c r="AS41" s="25"/>
      <c r="AT41" s="25"/>
      <c r="AU41" s="25"/>
      <c r="AV41" s="25"/>
      <c r="AW41" s="25"/>
      <c r="AX41" s="25"/>
      <c r="AY41" s="25"/>
      <c r="AZ41" s="25"/>
      <c r="BA41" s="25"/>
      <c r="BB41" s="25"/>
    </row>
    <row r="42" spans="1:54" s="18" customFormat="1" ht="36" customHeight="1" x14ac:dyDescent="0.25">
      <c r="A42" s="17"/>
      <c r="B42" s="191" t="s">
        <v>262</v>
      </c>
      <c r="C42" s="191"/>
      <c r="D42" s="80">
        <v>54.484152000000002</v>
      </c>
      <c r="E42" s="80">
        <v>57.269882899999999</v>
      </c>
      <c r="F42" s="80">
        <v>60.385480999999999</v>
      </c>
      <c r="G42" s="80">
        <v>64.099732700000004</v>
      </c>
      <c r="H42" s="80">
        <v>65.392425599999996</v>
      </c>
      <c r="I42" s="80">
        <v>69.727495899999994</v>
      </c>
      <c r="J42" s="80">
        <v>72.248537100000007</v>
      </c>
      <c r="K42" s="80">
        <v>78.179939199999993</v>
      </c>
      <c r="L42" s="80">
        <v>80.076189900000003</v>
      </c>
      <c r="M42" s="80">
        <v>85.060217899999998</v>
      </c>
      <c r="N42" s="80">
        <v>93.237686400000001</v>
      </c>
      <c r="O42" s="80">
        <v>91.021941900000002</v>
      </c>
      <c r="P42" s="80">
        <v>92.170090670000008</v>
      </c>
      <c r="Q42" s="80">
        <v>86.268585270000003</v>
      </c>
      <c r="R42" s="80">
        <v>87.107735559999995</v>
      </c>
      <c r="S42" s="80">
        <v>100</v>
      </c>
      <c r="T42" s="17"/>
      <c r="AA42" s="19"/>
      <c r="AB42" s="19"/>
      <c r="AC42" s="19"/>
      <c r="AD42" s="19"/>
      <c r="AE42" s="19"/>
      <c r="AI42" s="14"/>
      <c r="AL42" s="21"/>
      <c r="AM42" s="21"/>
      <c r="AN42" s="21"/>
      <c r="AO42" s="21"/>
      <c r="AP42" s="21"/>
      <c r="AQ42" s="21"/>
      <c r="AR42" s="21"/>
      <c r="AS42" s="21"/>
      <c r="AT42" s="21"/>
      <c r="AU42" s="21"/>
      <c r="AV42" s="21"/>
      <c r="AW42" s="21"/>
      <c r="AX42" s="21"/>
      <c r="AY42" s="21"/>
      <c r="AZ42" s="21"/>
      <c r="BA42" s="21"/>
      <c r="BB42" s="21"/>
    </row>
    <row r="43" spans="1:54" s="115" customFormat="1" ht="22.5" customHeight="1" x14ac:dyDescent="0.25">
      <c r="B43" s="121"/>
      <c r="C43" s="81" t="s">
        <v>13</v>
      </c>
      <c r="D43" s="83">
        <v>13.646780000000001</v>
      </c>
      <c r="E43" s="83">
        <v>14.463190000000001</v>
      </c>
      <c r="F43" s="83">
        <v>15.89485</v>
      </c>
      <c r="G43" s="83">
        <v>17.147819999999999</v>
      </c>
      <c r="H43" s="83">
        <v>18.20391</v>
      </c>
      <c r="I43" s="83">
        <v>18.985009999999999</v>
      </c>
      <c r="J43" s="83">
        <v>20.37922</v>
      </c>
      <c r="K43" s="83">
        <v>22.067679999999999</v>
      </c>
      <c r="L43" s="83">
        <v>23.098089999999999</v>
      </c>
      <c r="M43" s="83">
        <v>23.921990000000001</v>
      </c>
      <c r="N43" s="83">
        <v>25.58691</v>
      </c>
      <c r="O43" s="83">
        <v>25.510939999999998</v>
      </c>
      <c r="P43" s="83">
        <v>26.091441750000001</v>
      </c>
      <c r="Q43" s="83">
        <v>24.39650155</v>
      </c>
      <c r="R43" s="83">
        <v>23.9163113</v>
      </c>
      <c r="S43" s="83">
        <v>27.456013115535981</v>
      </c>
      <c r="AL43" s="124"/>
      <c r="AM43" s="124"/>
      <c r="AN43" s="124"/>
      <c r="AO43" s="124"/>
      <c r="AP43" s="124"/>
      <c r="AQ43" s="124"/>
      <c r="AR43" s="124"/>
      <c r="AS43" s="124"/>
      <c r="AT43" s="124"/>
      <c r="AU43" s="124"/>
      <c r="AV43" s="124"/>
      <c r="AW43" s="124"/>
      <c r="AX43" s="124"/>
      <c r="AY43" s="124"/>
      <c r="AZ43" s="124"/>
      <c r="BA43" s="124"/>
      <c r="BB43" s="124"/>
    </row>
    <row r="44" spans="1:54" s="24" customFormat="1" ht="22.5" customHeight="1" x14ac:dyDescent="0.25">
      <c r="B44" s="81"/>
      <c r="C44" s="81" t="s">
        <v>2</v>
      </c>
      <c r="D44" s="83">
        <v>13.5345754</v>
      </c>
      <c r="E44" s="83">
        <v>14.966942400000001</v>
      </c>
      <c r="F44" s="83">
        <v>16.790237000000001</v>
      </c>
      <c r="G44" s="83">
        <v>18.169859799999998</v>
      </c>
      <c r="H44" s="83">
        <v>18.303271599999999</v>
      </c>
      <c r="I44" s="83">
        <v>18.858636999999998</v>
      </c>
      <c r="J44" s="83">
        <v>19.278522200000001</v>
      </c>
      <c r="K44" s="83">
        <v>21.243502199999998</v>
      </c>
      <c r="L44" s="83">
        <v>21.709926400000001</v>
      </c>
      <c r="M44" s="83">
        <v>23.198140200000001</v>
      </c>
      <c r="N44" s="83">
        <v>25.2892926</v>
      </c>
      <c r="O44" s="83">
        <v>23.0450786</v>
      </c>
      <c r="P44" s="83">
        <v>17.689109860000002</v>
      </c>
      <c r="Q44" s="83">
        <v>10.766886879999999</v>
      </c>
      <c r="R44" s="83">
        <v>10.88444576</v>
      </c>
      <c r="S44" s="83">
        <v>12.49538366486725</v>
      </c>
      <c r="AL44" s="25"/>
      <c r="AM44" s="25"/>
      <c r="AN44" s="25"/>
      <c r="AO44" s="25"/>
      <c r="AP44" s="25"/>
      <c r="AQ44" s="25"/>
      <c r="AR44" s="25"/>
      <c r="AS44" s="25"/>
      <c r="AT44" s="25"/>
      <c r="AU44" s="25"/>
      <c r="AV44" s="25"/>
      <c r="AW44" s="25"/>
      <c r="AX44" s="25"/>
      <c r="AY44" s="25"/>
      <c r="AZ44" s="25"/>
      <c r="BA44" s="25"/>
      <c r="BB44" s="25"/>
    </row>
    <row r="45" spans="1:54" s="24" customFormat="1" ht="22.5" customHeight="1" x14ac:dyDescent="0.25">
      <c r="B45" s="81"/>
      <c r="C45" s="81" t="s">
        <v>14</v>
      </c>
      <c r="D45" s="83">
        <v>7.6816000000000004</v>
      </c>
      <c r="E45" s="83">
        <v>8.0752819999999996</v>
      </c>
      <c r="F45" s="83">
        <v>8.4785660000000007</v>
      </c>
      <c r="G45" s="83">
        <v>8.4276754</v>
      </c>
      <c r="H45" s="83">
        <v>7.1294849999999999</v>
      </c>
      <c r="I45" s="83">
        <v>8.7138150000000003</v>
      </c>
      <c r="J45" s="83">
        <v>9.2063976000000007</v>
      </c>
      <c r="K45" s="83">
        <v>8.9577057999999994</v>
      </c>
      <c r="L45" s="83">
        <v>11.18633</v>
      </c>
      <c r="M45" s="83">
        <v>11.909360599999999</v>
      </c>
      <c r="N45" s="83">
        <v>13.353501399999999</v>
      </c>
      <c r="O45" s="83">
        <v>16.450146400000001</v>
      </c>
      <c r="P45" s="83">
        <v>21.56389506</v>
      </c>
      <c r="Q45" s="83">
        <v>20.8058403</v>
      </c>
      <c r="R45" s="83">
        <v>22.3015407</v>
      </c>
      <c r="S45" s="83">
        <v>25.602250542534943</v>
      </c>
      <c r="AL45" s="25"/>
      <c r="AM45" s="25"/>
      <c r="AN45" s="25"/>
      <c r="AO45" s="25"/>
      <c r="AP45" s="25"/>
      <c r="AQ45" s="25"/>
      <c r="AR45" s="25"/>
      <c r="AS45" s="25"/>
      <c r="AT45" s="25"/>
      <c r="AU45" s="25"/>
      <c r="AV45" s="25"/>
      <c r="AW45" s="25"/>
      <c r="AX45" s="25"/>
      <c r="AY45" s="25"/>
      <c r="AZ45" s="25"/>
      <c r="BA45" s="25"/>
      <c r="BB45" s="25"/>
    </row>
    <row r="46" spans="1:54" s="24" customFormat="1" ht="22.5" customHeight="1" x14ac:dyDescent="0.25">
      <c r="B46" s="81"/>
      <c r="C46" s="81" t="s">
        <v>15</v>
      </c>
      <c r="D46" s="83">
        <v>0.61254750000000002</v>
      </c>
      <c r="E46" s="83">
        <v>0.60935159999999999</v>
      </c>
      <c r="F46" s="83">
        <v>0.62959229999999999</v>
      </c>
      <c r="G46" s="83">
        <v>0.67540020000000001</v>
      </c>
      <c r="H46" s="83">
        <v>0.66368190000000005</v>
      </c>
      <c r="I46" s="83">
        <v>0.69351030000000002</v>
      </c>
      <c r="J46" s="83">
        <v>0.71375100000000002</v>
      </c>
      <c r="K46" s="83">
        <v>0.73931820000000004</v>
      </c>
      <c r="L46" s="83">
        <v>0.76275480000000007</v>
      </c>
      <c r="M46" s="83">
        <v>0.81495450000000003</v>
      </c>
      <c r="N46" s="83">
        <v>0.93639869999999992</v>
      </c>
      <c r="O46" s="83">
        <v>0.84052170000000004</v>
      </c>
      <c r="P46" s="83">
        <v>1.0447972400000001</v>
      </c>
      <c r="Q46" s="83">
        <v>1.0950409400000001</v>
      </c>
      <c r="R46" s="83">
        <v>1.0895543000000001</v>
      </c>
      <c r="S46" s="83">
        <v>1.2508123337100328</v>
      </c>
      <c r="AL46" s="25"/>
      <c r="AM46" s="25"/>
      <c r="AN46" s="25"/>
      <c r="AO46" s="25"/>
      <c r="AP46" s="25"/>
      <c r="AQ46" s="25"/>
      <c r="AR46" s="25"/>
      <c r="AS46" s="25"/>
      <c r="AT46" s="25"/>
      <c r="AU46" s="25"/>
      <c r="AV46" s="25"/>
      <c r="AW46" s="25"/>
      <c r="AX46" s="25"/>
      <c r="AY46" s="25"/>
      <c r="AZ46" s="25"/>
      <c r="BA46" s="25"/>
      <c r="BB46" s="25"/>
    </row>
    <row r="47" spans="1:54" s="24" customFormat="1" ht="27" customHeight="1" x14ac:dyDescent="0.25">
      <c r="B47" s="81"/>
      <c r="C47" s="82" t="s">
        <v>16</v>
      </c>
      <c r="D47" s="83">
        <v>3.5766301999999999</v>
      </c>
      <c r="E47" s="83">
        <v>4.0149537999999998</v>
      </c>
      <c r="F47" s="83">
        <v>3.6127806000000002</v>
      </c>
      <c r="G47" s="83">
        <v>3.7596416000000001</v>
      </c>
      <c r="H47" s="83">
        <v>4.6103056999999996</v>
      </c>
      <c r="I47" s="83">
        <v>3.6511903999999999</v>
      </c>
      <c r="J47" s="83">
        <v>3.705416</v>
      </c>
      <c r="K47" s="83">
        <v>5.0542777999999995</v>
      </c>
      <c r="L47" s="83">
        <v>4.2804332999999994</v>
      </c>
      <c r="M47" s="83">
        <v>4.6667907</v>
      </c>
      <c r="N47" s="83">
        <v>7.6559768999999998</v>
      </c>
      <c r="O47" s="83">
        <v>4.1313129000000002</v>
      </c>
      <c r="P47" s="83">
        <v>4.3361015299999996</v>
      </c>
      <c r="Q47" s="83">
        <v>4.4584303399999996</v>
      </c>
      <c r="R47" s="83">
        <v>4.3466675199999996</v>
      </c>
      <c r="S47" s="83">
        <v>4.9899902598271604</v>
      </c>
      <c r="AL47" s="25"/>
      <c r="AM47" s="25"/>
      <c r="AN47" s="25"/>
      <c r="AO47" s="25"/>
      <c r="AP47" s="25"/>
      <c r="AQ47" s="25"/>
      <c r="AR47" s="25"/>
      <c r="AS47" s="25"/>
      <c r="AT47" s="25"/>
      <c r="AU47" s="25"/>
      <c r="AV47" s="25"/>
      <c r="AW47" s="25"/>
      <c r="AX47" s="25"/>
      <c r="AY47" s="25"/>
      <c r="AZ47" s="25"/>
      <c r="BA47" s="25"/>
      <c r="BB47" s="25"/>
    </row>
    <row r="48" spans="1:54" s="18" customFormat="1" ht="36" customHeight="1" x14ac:dyDescent="0.25">
      <c r="A48" s="17"/>
      <c r="B48" s="191" t="s">
        <v>263</v>
      </c>
      <c r="C48" s="191"/>
      <c r="D48" s="80">
        <v>3.7313236000000001</v>
      </c>
      <c r="E48" s="80">
        <v>6.1802736999999999</v>
      </c>
      <c r="F48" s="80">
        <v>7.2336266</v>
      </c>
      <c r="G48" s="80">
        <v>10.4867065</v>
      </c>
      <c r="H48" s="80">
        <v>10.9790858</v>
      </c>
      <c r="I48" s="80">
        <v>9.6889218999999986</v>
      </c>
      <c r="J48" s="80">
        <v>10.383497</v>
      </c>
      <c r="K48" s="80">
        <v>16.925596900000002</v>
      </c>
      <c r="L48" s="80">
        <v>24.8099372</v>
      </c>
      <c r="M48" s="80">
        <v>24.185340800000002</v>
      </c>
      <c r="N48" s="80">
        <v>30.210335300000001</v>
      </c>
      <c r="O48" s="80">
        <v>28.909191999999997</v>
      </c>
      <c r="P48" s="80">
        <v>25.25307127</v>
      </c>
      <c r="Q48" s="80">
        <v>37.446538829999994</v>
      </c>
      <c r="R48" s="80">
        <v>18.94406167</v>
      </c>
      <c r="S48" s="80">
        <v>100</v>
      </c>
      <c r="T48" s="17"/>
      <c r="AA48" s="19"/>
      <c r="AB48" s="19"/>
      <c r="AC48" s="19"/>
      <c r="AD48" s="19"/>
      <c r="AE48" s="19"/>
      <c r="AI48" s="14"/>
      <c r="AL48" s="21"/>
      <c r="AM48" s="21"/>
      <c r="AN48" s="21"/>
      <c r="AO48" s="21"/>
      <c r="AP48" s="21"/>
      <c r="AQ48" s="21"/>
      <c r="AR48" s="21"/>
      <c r="AS48" s="21"/>
      <c r="AT48" s="21"/>
      <c r="AU48" s="21"/>
      <c r="AV48" s="21"/>
      <c r="AW48" s="21"/>
      <c r="AX48" s="21"/>
      <c r="AY48" s="21"/>
      <c r="AZ48" s="21"/>
      <c r="BA48" s="21"/>
      <c r="BB48" s="21"/>
    </row>
    <row r="49" spans="1:54" s="115" customFormat="1" ht="22.5" customHeight="1" x14ac:dyDescent="0.25">
      <c r="B49" s="121"/>
      <c r="C49" s="81" t="s">
        <v>4</v>
      </c>
      <c r="D49" s="83">
        <v>3.7313236000000001</v>
      </c>
      <c r="E49" s="83">
        <v>6.1802736999999999</v>
      </c>
      <c r="F49" s="83">
        <v>7.2336266</v>
      </c>
      <c r="G49" s="83">
        <v>10.4867065</v>
      </c>
      <c r="H49" s="83">
        <v>10.9790858</v>
      </c>
      <c r="I49" s="83">
        <v>9.6889218999999986</v>
      </c>
      <c r="J49" s="83">
        <v>10.383497</v>
      </c>
      <c r="K49" s="83">
        <v>16.925596900000002</v>
      </c>
      <c r="L49" s="83">
        <v>24.8099372</v>
      </c>
      <c r="M49" s="83">
        <v>24.185340800000002</v>
      </c>
      <c r="N49" s="83">
        <v>30.210335300000001</v>
      </c>
      <c r="O49" s="83">
        <v>28.909191999999997</v>
      </c>
      <c r="P49" s="83">
        <v>25.25307127</v>
      </c>
      <c r="Q49" s="83">
        <v>37.446538829999994</v>
      </c>
      <c r="R49" s="83">
        <v>18.94406167</v>
      </c>
      <c r="S49" s="83">
        <v>100</v>
      </c>
      <c r="AL49" s="124"/>
      <c r="AM49" s="124"/>
      <c r="AN49" s="124"/>
      <c r="AO49" s="124"/>
      <c r="AP49" s="124"/>
      <c r="AQ49" s="124"/>
      <c r="AR49" s="124"/>
      <c r="AS49" s="124"/>
      <c r="AT49" s="124"/>
      <c r="AU49" s="124"/>
      <c r="AV49" s="124"/>
      <c r="AW49" s="124"/>
      <c r="AX49" s="124"/>
      <c r="AY49" s="124"/>
      <c r="AZ49" s="124"/>
      <c r="BA49" s="124"/>
      <c r="BB49" s="124"/>
    </row>
    <row r="50" spans="1:54" s="24" customFormat="1" ht="22.5" customHeight="1" x14ac:dyDescent="0.25">
      <c r="B50" s="81"/>
      <c r="C50" s="81" t="s">
        <v>0</v>
      </c>
      <c r="D50" s="83">
        <v>0</v>
      </c>
      <c r="E50" s="83">
        <v>0</v>
      </c>
      <c r="F50" s="83">
        <v>0</v>
      </c>
      <c r="G50" s="83">
        <v>0</v>
      </c>
      <c r="H50" s="83">
        <v>0</v>
      </c>
      <c r="I50" s="83">
        <v>0</v>
      </c>
      <c r="J50" s="83">
        <v>0</v>
      </c>
      <c r="K50" s="83">
        <v>0</v>
      </c>
      <c r="L50" s="83">
        <v>0</v>
      </c>
      <c r="M50" s="83">
        <v>0</v>
      </c>
      <c r="N50" s="83">
        <v>0</v>
      </c>
      <c r="O50" s="83">
        <v>0</v>
      </c>
      <c r="P50" s="83">
        <v>0</v>
      </c>
      <c r="Q50" s="83">
        <v>0</v>
      </c>
      <c r="R50" s="83">
        <v>0</v>
      </c>
      <c r="S50" s="83">
        <v>0</v>
      </c>
      <c r="W50" s="49"/>
      <c r="AL50" s="25"/>
      <c r="AM50" s="25"/>
      <c r="AN50" s="25"/>
      <c r="AO50" s="25"/>
      <c r="AP50" s="25"/>
      <c r="AQ50" s="25"/>
      <c r="AR50" s="25"/>
      <c r="AS50" s="25"/>
      <c r="AT50" s="25"/>
      <c r="AU50" s="25"/>
      <c r="AV50" s="25"/>
      <c r="AW50" s="25"/>
      <c r="AX50" s="25"/>
      <c r="AY50" s="25"/>
      <c r="AZ50" s="25"/>
      <c r="BA50" s="25"/>
      <c r="BB50" s="25"/>
    </row>
    <row r="51" spans="1:54" s="24" customFormat="1" ht="22.5" customHeight="1" x14ac:dyDescent="0.25">
      <c r="B51" s="81"/>
      <c r="C51" s="81" t="s">
        <v>13</v>
      </c>
      <c r="D51" s="83">
        <v>1.89069</v>
      </c>
      <c r="E51" s="83">
        <v>3.7824499999999999</v>
      </c>
      <c r="F51" s="83">
        <v>3.45289</v>
      </c>
      <c r="G51" s="83">
        <v>4.9487500000000004</v>
      </c>
      <c r="H51" s="83">
        <v>4.7122799999999998</v>
      </c>
      <c r="I51" s="83">
        <v>3.9461599999999999</v>
      </c>
      <c r="J51" s="83">
        <v>2.3754</v>
      </c>
      <c r="K51" s="83">
        <v>4.2211499999999997</v>
      </c>
      <c r="L51" s="83">
        <v>6.0658300000000001</v>
      </c>
      <c r="M51" s="83">
        <v>7.2396199999999995</v>
      </c>
      <c r="N51" s="83">
        <v>10.09117</v>
      </c>
      <c r="O51" s="83">
        <v>9.3871099999999998</v>
      </c>
      <c r="P51" s="83">
        <v>9.0502183600000006</v>
      </c>
      <c r="Q51" s="83">
        <v>13.96820421</v>
      </c>
      <c r="R51" s="83">
        <v>3.9377183700000002</v>
      </c>
      <c r="S51" s="83">
        <v>20.786030148095481</v>
      </c>
      <c r="AL51" s="25"/>
      <c r="AM51" s="25"/>
      <c r="AN51" s="25"/>
      <c r="AO51" s="25"/>
      <c r="AP51" s="25"/>
      <c r="AQ51" s="25"/>
      <c r="AR51" s="25"/>
      <c r="AS51" s="25"/>
      <c r="AT51" s="25"/>
      <c r="AU51" s="25"/>
      <c r="AV51" s="25"/>
      <c r="AW51" s="25"/>
      <c r="AX51" s="25"/>
      <c r="AY51" s="25"/>
      <c r="AZ51" s="25"/>
      <c r="BA51" s="25"/>
      <c r="BB51" s="25"/>
    </row>
    <row r="52" spans="1:54" s="24" customFormat="1" ht="22.5" customHeight="1" x14ac:dyDescent="0.25">
      <c r="B52" s="81"/>
      <c r="C52" s="81" t="s">
        <v>2</v>
      </c>
      <c r="D52" s="83">
        <v>2.9991800000000002E-2</v>
      </c>
      <c r="E52" s="83">
        <v>0</v>
      </c>
      <c r="F52" s="83">
        <v>0.40230380000000004</v>
      </c>
      <c r="G52" s="83">
        <v>2.6454835999999999</v>
      </c>
      <c r="H52" s="83">
        <v>4.4480941999999999</v>
      </c>
      <c r="I52" s="83">
        <v>4.1667918000000004</v>
      </c>
      <c r="J52" s="83">
        <v>6.0966089999999999</v>
      </c>
      <c r="K52" s="83">
        <v>8.4680295999999995</v>
      </c>
      <c r="L52" s="83">
        <v>12.464178400000002</v>
      </c>
      <c r="M52" s="83">
        <v>11.866410799999999</v>
      </c>
      <c r="N52" s="83">
        <v>12.6244794</v>
      </c>
      <c r="O52" s="83">
        <v>11.120752599999999</v>
      </c>
      <c r="P52" s="83">
        <v>4.5188717500000006</v>
      </c>
      <c r="Q52" s="83">
        <v>9.9066934700000004</v>
      </c>
      <c r="R52" s="83">
        <v>1.5476417499999999</v>
      </c>
      <c r="S52" s="83">
        <v>8.1695350076423168</v>
      </c>
      <c r="AL52" s="25"/>
      <c r="AM52" s="25"/>
      <c r="AN52" s="25"/>
      <c r="AO52" s="25"/>
      <c r="AP52" s="25"/>
      <c r="AQ52" s="25"/>
      <c r="AR52" s="25"/>
      <c r="AS52" s="25"/>
      <c r="AT52" s="25"/>
      <c r="AU52" s="25"/>
      <c r="AV52" s="25"/>
      <c r="AW52" s="25"/>
      <c r="AX52" s="25"/>
      <c r="AY52" s="25"/>
      <c r="AZ52" s="25"/>
      <c r="BA52" s="25"/>
      <c r="BB52" s="25"/>
    </row>
    <row r="53" spans="1:54" s="24" customFormat="1" ht="22.5" customHeight="1" x14ac:dyDescent="0.25">
      <c r="B53" s="81"/>
      <c r="C53" s="81" t="s">
        <v>14</v>
      </c>
      <c r="D53" s="83">
        <v>0</v>
      </c>
      <c r="E53" s="83">
        <v>0</v>
      </c>
      <c r="F53" s="83">
        <v>1.334678</v>
      </c>
      <c r="G53" s="83">
        <v>0.9045084000000001</v>
      </c>
      <c r="H53" s="83">
        <v>0.34567200000000003</v>
      </c>
      <c r="I53" s="83">
        <v>2.6885599999999999E-2</v>
      </c>
      <c r="J53" s="83">
        <v>1.2482599999999999</v>
      </c>
      <c r="K53" s="83">
        <v>3.1773018000000004</v>
      </c>
      <c r="L53" s="83">
        <v>5.3521548000000001</v>
      </c>
      <c r="M53" s="83">
        <v>3.1734609999999996</v>
      </c>
      <c r="N53" s="83">
        <v>5.2302093999999997</v>
      </c>
      <c r="O53" s="83">
        <v>7.2034203999999997</v>
      </c>
      <c r="P53" s="83">
        <v>10.073161499999999</v>
      </c>
      <c r="Q53" s="83">
        <v>11.202205900000001</v>
      </c>
      <c r="R53" s="83">
        <v>11.85564185</v>
      </c>
      <c r="S53" s="83">
        <v>62.582365157598218</v>
      </c>
      <c r="AL53" s="25"/>
      <c r="AM53" s="25"/>
      <c r="AN53" s="25"/>
      <c r="AO53" s="25"/>
      <c r="AP53" s="25"/>
      <c r="AQ53" s="25"/>
      <c r="AR53" s="25"/>
      <c r="AS53" s="25"/>
      <c r="AT53" s="25"/>
      <c r="AU53" s="25"/>
      <c r="AV53" s="25"/>
      <c r="AW53" s="25"/>
      <c r="AX53" s="25"/>
      <c r="AY53" s="25"/>
      <c r="AZ53" s="25"/>
      <c r="BA53" s="25"/>
      <c r="BB53" s="25"/>
    </row>
    <row r="54" spans="1:54" s="24" customFormat="1" ht="22.5" customHeight="1" x14ac:dyDescent="0.25">
      <c r="B54" s="81"/>
      <c r="C54" s="81" t="s">
        <v>15</v>
      </c>
      <c r="D54" s="83">
        <v>0</v>
      </c>
      <c r="E54" s="83">
        <v>0</v>
      </c>
      <c r="F54" s="83">
        <v>0</v>
      </c>
      <c r="G54" s="83">
        <v>0</v>
      </c>
      <c r="H54" s="83">
        <v>0</v>
      </c>
      <c r="I54" s="83">
        <v>0</v>
      </c>
      <c r="J54" s="83">
        <v>0</v>
      </c>
      <c r="K54" s="83">
        <v>0</v>
      </c>
      <c r="L54" s="83">
        <v>0</v>
      </c>
      <c r="M54" s="83">
        <v>0</v>
      </c>
      <c r="N54" s="83">
        <v>0</v>
      </c>
      <c r="O54" s="83">
        <v>0</v>
      </c>
      <c r="P54" s="83">
        <v>0</v>
      </c>
      <c r="Q54" s="83">
        <v>0</v>
      </c>
      <c r="R54" s="83">
        <v>0</v>
      </c>
      <c r="S54" s="83">
        <v>0</v>
      </c>
      <c r="AL54" s="25"/>
      <c r="AM54" s="25"/>
      <c r="AN54" s="25"/>
      <c r="AO54" s="25"/>
      <c r="AP54" s="25"/>
      <c r="AQ54" s="25"/>
      <c r="AR54" s="25"/>
      <c r="AS54" s="25"/>
      <c r="AT54" s="25"/>
      <c r="AU54" s="25"/>
      <c r="AV54" s="25"/>
      <c r="AW54" s="25"/>
      <c r="AX54" s="25"/>
      <c r="AY54" s="25"/>
      <c r="AZ54" s="25"/>
      <c r="BA54" s="25"/>
      <c r="BB54" s="25"/>
    </row>
    <row r="55" spans="1:54" s="24" customFormat="1" ht="27" customHeight="1" x14ac:dyDescent="0.25">
      <c r="B55" s="81"/>
      <c r="C55" s="82" t="s">
        <v>16</v>
      </c>
      <c r="D55" s="83">
        <v>0.52982929999999995</v>
      </c>
      <c r="E55" s="83">
        <v>0.52644020000000002</v>
      </c>
      <c r="F55" s="83">
        <v>0.55242330000000006</v>
      </c>
      <c r="G55" s="83">
        <v>0.63263199999999997</v>
      </c>
      <c r="H55" s="83">
        <v>0.1558986</v>
      </c>
      <c r="I55" s="83">
        <v>0</v>
      </c>
      <c r="J55" s="83">
        <v>0</v>
      </c>
      <c r="K55" s="83">
        <v>0</v>
      </c>
      <c r="L55" s="83">
        <v>0</v>
      </c>
      <c r="M55" s="83">
        <v>0</v>
      </c>
      <c r="N55" s="83">
        <v>0</v>
      </c>
      <c r="O55" s="83">
        <v>0</v>
      </c>
      <c r="P55" s="83">
        <v>0</v>
      </c>
      <c r="Q55" s="83">
        <v>0</v>
      </c>
      <c r="R55" s="83">
        <v>0</v>
      </c>
      <c r="S55" s="83">
        <v>0</v>
      </c>
      <c r="AL55" s="25"/>
      <c r="AM55" s="25"/>
      <c r="AN55" s="25"/>
      <c r="AO55" s="25"/>
      <c r="AP55" s="25"/>
      <c r="AQ55" s="25"/>
      <c r="AR55" s="25"/>
      <c r="AS55" s="25"/>
      <c r="AT55" s="25"/>
      <c r="AU55" s="25"/>
      <c r="AV55" s="25"/>
      <c r="AW55" s="25"/>
      <c r="AX55" s="25"/>
      <c r="AY55" s="25"/>
      <c r="AZ55" s="25"/>
      <c r="BA55" s="25"/>
      <c r="BB55" s="25"/>
    </row>
    <row r="56" spans="1:54" s="18" customFormat="1" ht="36" customHeight="1" x14ac:dyDescent="0.25">
      <c r="A56" s="17"/>
      <c r="B56" s="191" t="s">
        <v>264</v>
      </c>
      <c r="C56" s="191"/>
      <c r="D56" s="80">
        <v>448.059594</v>
      </c>
      <c r="E56" s="80">
        <v>433.36186020000002</v>
      </c>
      <c r="F56" s="80">
        <v>408.83010790000003</v>
      </c>
      <c r="G56" s="80">
        <v>424.06863799999996</v>
      </c>
      <c r="H56" s="80">
        <v>364.96357940000001</v>
      </c>
      <c r="I56" s="80">
        <v>358.70050799999996</v>
      </c>
      <c r="J56" s="80">
        <v>414.99048779999998</v>
      </c>
      <c r="K56" s="80">
        <v>441.45749849999999</v>
      </c>
      <c r="L56" s="80">
        <v>443.55097269999999</v>
      </c>
      <c r="M56" s="80">
        <v>431.32136459999998</v>
      </c>
      <c r="N56" s="80">
        <v>453.327493</v>
      </c>
      <c r="O56" s="80">
        <v>475.99640720000002</v>
      </c>
      <c r="P56" s="80">
        <v>450.65649609999997</v>
      </c>
      <c r="Q56" s="80">
        <v>492.73586369000003</v>
      </c>
      <c r="R56" s="80">
        <v>434.46413655999999</v>
      </c>
      <c r="S56" s="80">
        <v>100</v>
      </c>
      <c r="T56" s="17"/>
      <c r="AA56" s="19"/>
      <c r="AB56" s="19"/>
      <c r="AC56" s="19"/>
      <c r="AD56" s="19"/>
      <c r="AE56" s="19"/>
      <c r="AI56" s="14"/>
      <c r="AL56" s="21"/>
      <c r="AM56" s="21"/>
      <c r="AN56" s="21"/>
      <c r="AO56" s="21"/>
      <c r="AP56" s="21"/>
      <c r="AQ56" s="21"/>
      <c r="AR56" s="21"/>
      <c r="AS56" s="21"/>
      <c r="AT56" s="21"/>
      <c r="AU56" s="21"/>
      <c r="AV56" s="21"/>
      <c r="AW56" s="21"/>
      <c r="AX56" s="21"/>
      <c r="AY56" s="21"/>
      <c r="AZ56" s="21"/>
      <c r="BA56" s="21"/>
      <c r="BB56" s="21"/>
    </row>
    <row r="57" spans="1:54" s="115" customFormat="1" ht="22.5" customHeight="1" x14ac:dyDescent="0.25">
      <c r="B57" s="121"/>
      <c r="C57" s="81" t="s">
        <v>4</v>
      </c>
      <c r="D57" s="83">
        <v>448.059594</v>
      </c>
      <c r="E57" s="83">
        <v>433.36186020000002</v>
      </c>
      <c r="F57" s="83">
        <v>408.83010790000003</v>
      </c>
      <c r="G57" s="83">
        <v>424.06863799999996</v>
      </c>
      <c r="H57" s="83">
        <v>364.96357940000001</v>
      </c>
      <c r="I57" s="83">
        <v>358.70050799999996</v>
      </c>
      <c r="J57" s="83">
        <v>414.99048779999998</v>
      </c>
      <c r="K57" s="83">
        <v>441.45749849999999</v>
      </c>
      <c r="L57" s="83">
        <v>443.55097269999999</v>
      </c>
      <c r="M57" s="83">
        <v>431.32136459999998</v>
      </c>
      <c r="N57" s="83">
        <v>453.327493</v>
      </c>
      <c r="O57" s="83">
        <v>475.99640720000002</v>
      </c>
      <c r="P57" s="83">
        <v>450.65649609999997</v>
      </c>
      <c r="Q57" s="83">
        <v>492.73586369000003</v>
      </c>
      <c r="R57" s="83">
        <v>434.46413655999999</v>
      </c>
      <c r="S57" s="83">
        <v>100</v>
      </c>
      <c r="AL57" s="124"/>
      <c r="AM57" s="124"/>
      <c r="AN57" s="124"/>
      <c r="AO57" s="124"/>
      <c r="AP57" s="124"/>
      <c r="AQ57" s="124"/>
      <c r="AR57" s="124"/>
      <c r="AS57" s="124"/>
      <c r="AT57" s="124"/>
      <c r="AU57" s="124"/>
      <c r="AV57" s="124"/>
      <c r="AW57" s="124"/>
      <c r="AX57" s="124"/>
      <c r="AY57" s="124"/>
      <c r="AZ57" s="124"/>
      <c r="BA57" s="124"/>
      <c r="BB57" s="124"/>
    </row>
    <row r="58" spans="1:54" s="24" customFormat="1" ht="22.5" customHeight="1" x14ac:dyDescent="0.25">
      <c r="B58" s="81"/>
      <c r="C58" s="81" t="s">
        <v>0</v>
      </c>
      <c r="D58" s="83">
        <v>0</v>
      </c>
      <c r="E58" s="83">
        <v>0</v>
      </c>
      <c r="F58" s="83">
        <v>0</v>
      </c>
      <c r="G58" s="83">
        <v>0</v>
      </c>
      <c r="H58" s="83">
        <v>0</v>
      </c>
      <c r="I58" s="83">
        <v>0</v>
      </c>
      <c r="J58" s="83">
        <v>0</v>
      </c>
      <c r="K58" s="83">
        <v>0</v>
      </c>
      <c r="L58" s="83">
        <v>0</v>
      </c>
      <c r="M58" s="83">
        <v>0</v>
      </c>
      <c r="N58" s="83">
        <v>0</v>
      </c>
      <c r="O58" s="83">
        <v>0</v>
      </c>
      <c r="P58" s="83">
        <v>0</v>
      </c>
      <c r="Q58" s="83">
        <v>0</v>
      </c>
      <c r="R58" s="83">
        <v>0</v>
      </c>
      <c r="S58" s="83">
        <v>0</v>
      </c>
      <c r="AL58" s="25"/>
      <c r="AM58" s="25"/>
      <c r="AN58" s="25"/>
      <c r="AO58" s="25"/>
      <c r="AP58" s="25"/>
      <c r="AQ58" s="25"/>
      <c r="AR58" s="25"/>
      <c r="AS58" s="25"/>
      <c r="AT58" s="25"/>
      <c r="AU58" s="25"/>
      <c r="AV58" s="25"/>
      <c r="AW58" s="25"/>
      <c r="AX58" s="25"/>
      <c r="AY58" s="25"/>
      <c r="AZ58" s="25"/>
      <c r="BA58" s="25"/>
      <c r="BB58" s="25"/>
    </row>
    <row r="59" spans="1:54" s="24" customFormat="1" ht="22.5" customHeight="1" x14ac:dyDescent="0.25">
      <c r="B59" s="81"/>
      <c r="C59" s="81" t="s">
        <v>13</v>
      </c>
      <c r="D59" s="83">
        <v>2.4984499999999996</v>
      </c>
      <c r="E59" s="83">
        <v>2.4652800000000004</v>
      </c>
      <c r="F59" s="83">
        <v>3.1008599999999999</v>
      </c>
      <c r="G59" s="83">
        <v>3.07518</v>
      </c>
      <c r="H59" s="83">
        <v>3.1126300000000002</v>
      </c>
      <c r="I59" s="83">
        <v>3.0174000000000003</v>
      </c>
      <c r="J59" s="83">
        <v>1.9795</v>
      </c>
      <c r="K59" s="83">
        <v>1.2304999999999999</v>
      </c>
      <c r="L59" s="83">
        <v>1.12992</v>
      </c>
      <c r="M59" s="83">
        <v>3.6989899999999998</v>
      </c>
      <c r="N59" s="83">
        <v>7.1861199999999998</v>
      </c>
      <c r="O59" s="83">
        <v>9.6032499999999992</v>
      </c>
      <c r="P59" s="83">
        <v>8.31213129</v>
      </c>
      <c r="Q59" s="83">
        <v>14.29211752</v>
      </c>
      <c r="R59" s="83">
        <v>5.5078360200000001</v>
      </c>
      <c r="S59" s="83">
        <v>1.2677308796095215</v>
      </c>
      <c r="AL59" s="25"/>
      <c r="AM59" s="25"/>
      <c r="AN59" s="25"/>
      <c r="AO59" s="25"/>
      <c r="AP59" s="25"/>
      <c r="AQ59" s="25"/>
      <c r="AR59" s="25"/>
      <c r="AS59" s="25"/>
      <c r="AT59" s="25"/>
      <c r="AU59" s="25"/>
      <c r="AV59" s="25"/>
      <c r="AW59" s="25"/>
      <c r="AX59" s="25"/>
      <c r="AY59" s="25"/>
      <c r="AZ59" s="25"/>
      <c r="BA59" s="25"/>
      <c r="BB59" s="25"/>
    </row>
    <row r="60" spans="1:54" s="24" customFormat="1" ht="22.5" customHeight="1" x14ac:dyDescent="0.25">
      <c r="B60" s="81"/>
      <c r="C60" s="81" t="s">
        <v>2</v>
      </c>
      <c r="D60" s="83">
        <v>9.3564074000000002</v>
      </c>
      <c r="E60" s="83">
        <v>8.1391540000000013</v>
      </c>
      <c r="F60" s="83">
        <v>5.8897690000000003</v>
      </c>
      <c r="G60" s="83">
        <v>7.6158488000000002</v>
      </c>
      <c r="H60" s="83">
        <v>5.9631971999999998</v>
      </c>
      <c r="I60" s="83">
        <v>6.0314543999999994</v>
      </c>
      <c r="J60" s="83">
        <v>4.1233554000000003</v>
      </c>
      <c r="K60" s="83">
        <v>4.9651942</v>
      </c>
      <c r="L60" s="83">
        <v>5.3023433999999998</v>
      </c>
      <c r="M60" s="83">
        <v>12.306979999999999</v>
      </c>
      <c r="N60" s="83">
        <v>20.264114799999998</v>
      </c>
      <c r="O60" s="83">
        <v>29.097217000000001</v>
      </c>
      <c r="P60" s="83">
        <v>30.598456549999998</v>
      </c>
      <c r="Q60" s="83">
        <v>41.836439469999995</v>
      </c>
      <c r="R60" s="83">
        <v>30.871826899999999</v>
      </c>
      <c r="S60" s="83">
        <v>7.1057250304793724</v>
      </c>
      <c r="AL60" s="25"/>
      <c r="AM60" s="25"/>
      <c r="AN60" s="25"/>
      <c r="AO60" s="25"/>
      <c r="AP60" s="25"/>
      <c r="AQ60" s="25"/>
      <c r="AR60" s="25"/>
      <c r="AS60" s="25"/>
      <c r="AT60" s="25"/>
      <c r="AU60" s="25"/>
      <c r="AV60" s="25"/>
      <c r="AW60" s="25"/>
      <c r="AX60" s="25"/>
      <c r="AY60" s="25"/>
      <c r="AZ60" s="25"/>
      <c r="BA60" s="25"/>
      <c r="BB60" s="25"/>
    </row>
    <row r="61" spans="1:54" s="115" customFormat="1" ht="22.5" customHeight="1" x14ac:dyDescent="0.25">
      <c r="B61" s="121"/>
      <c r="C61" s="81" t="s">
        <v>14</v>
      </c>
      <c r="D61" s="83">
        <v>9.7767564</v>
      </c>
      <c r="E61" s="83">
        <v>8.6216358</v>
      </c>
      <c r="F61" s="83">
        <v>8.2654015999999988</v>
      </c>
      <c r="G61" s="83">
        <v>6.8635096000000004</v>
      </c>
      <c r="H61" s="83">
        <v>12.497003000000001</v>
      </c>
      <c r="I61" s="83">
        <v>9.3081788000000003</v>
      </c>
      <c r="J61" s="83">
        <v>5.8418567999999995</v>
      </c>
      <c r="K61" s="83">
        <v>9.8161245999999984</v>
      </c>
      <c r="L61" s="83">
        <v>9.6039204000000016</v>
      </c>
      <c r="M61" s="83">
        <v>5.5691600000000001</v>
      </c>
      <c r="N61" s="83">
        <v>4.7779552000000001</v>
      </c>
      <c r="O61" s="83">
        <v>3.6055509999999997</v>
      </c>
      <c r="P61" s="83">
        <v>4.4801232400000002</v>
      </c>
      <c r="Q61" s="83">
        <v>5.9279173300000005</v>
      </c>
      <c r="R61" s="83">
        <v>3.03417607</v>
      </c>
      <c r="S61" s="83">
        <v>0.698372043783406</v>
      </c>
      <c r="AL61" s="124"/>
      <c r="AM61" s="124"/>
      <c r="AN61" s="124"/>
      <c r="AO61" s="124"/>
      <c r="AP61" s="124"/>
      <c r="AQ61" s="124"/>
      <c r="AR61" s="124"/>
      <c r="AS61" s="124"/>
      <c r="AT61" s="124"/>
      <c r="AU61" s="124"/>
      <c r="AV61" s="124"/>
      <c r="AW61" s="124"/>
      <c r="AX61" s="124"/>
      <c r="AY61" s="124"/>
      <c r="AZ61" s="124"/>
      <c r="BA61" s="124"/>
      <c r="BB61" s="124"/>
    </row>
    <row r="62" spans="1:54" s="115" customFormat="1" ht="22.5" customHeight="1" x14ac:dyDescent="0.25">
      <c r="B62" s="121"/>
      <c r="C62" s="81" t="s">
        <v>15</v>
      </c>
      <c r="D62" s="83">
        <v>1.6639986</v>
      </c>
      <c r="E62" s="83">
        <v>1.4935506000000001</v>
      </c>
      <c r="F62" s="83">
        <v>0.90230909999999998</v>
      </c>
      <c r="G62" s="83">
        <v>0.83945639999999999</v>
      </c>
      <c r="H62" s="83">
        <v>0.57313139999999996</v>
      </c>
      <c r="I62" s="83">
        <v>0.1789704</v>
      </c>
      <c r="J62" s="83">
        <v>0.2333007</v>
      </c>
      <c r="K62" s="83">
        <v>0.28763099999999997</v>
      </c>
      <c r="L62" s="83">
        <v>0.26845560000000002</v>
      </c>
      <c r="M62" s="83">
        <v>0.67113900000000004</v>
      </c>
      <c r="N62" s="83">
        <v>0.1651215</v>
      </c>
      <c r="O62" s="83">
        <v>0.7233387</v>
      </c>
      <c r="P62" s="83">
        <v>0.28726773</v>
      </c>
      <c r="Q62" s="83">
        <v>0.34714075</v>
      </c>
      <c r="R62" s="83">
        <v>0.23634134000000001</v>
      </c>
      <c r="S62" s="83">
        <v>5.4398354228108077E-2</v>
      </c>
      <c r="AL62" s="124"/>
      <c r="AM62" s="124"/>
      <c r="AN62" s="124"/>
      <c r="AO62" s="124"/>
      <c r="AP62" s="124"/>
      <c r="AQ62" s="124"/>
      <c r="AR62" s="124"/>
      <c r="AS62" s="124"/>
      <c r="AT62" s="124"/>
      <c r="AU62" s="124"/>
      <c r="AV62" s="124"/>
      <c r="AW62" s="124"/>
      <c r="AX62" s="124"/>
      <c r="AY62" s="124"/>
      <c r="AZ62" s="124"/>
      <c r="BA62" s="124"/>
      <c r="BB62" s="124"/>
    </row>
    <row r="63" spans="1:54" s="24" customFormat="1" ht="27" customHeight="1" x14ac:dyDescent="0.25">
      <c r="B63" s="81"/>
      <c r="C63" s="82" t="s">
        <v>16</v>
      </c>
      <c r="D63" s="83">
        <v>21.929736400000003</v>
      </c>
      <c r="E63" s="83">
        <v>21.547897799999998</v>
      </c>
      <c r="F63" s="83">
        <v>20.847483800000003</v>
      </c>
      <c r="G63" s="83">
        <v>21.151373100000001</v>
      </c>
      <c r="H63" s="83">
        <v>21.1581513</v>
      </c>
      <c r="I63" s="83">
        <v>24.089722800000001</v>
      </c>
      <c r="J63" s="83">
        <v>25.4193797</v>
      </c>
      <c r="K63" s="83">
        <v>26.092680899999998</v>
      </c>
      <c r="L63" s="83">
        <v>25.1064528</v>
      </c>
      <c r="M63" s="83">
        <v>25.837368699999999</v>
      </c>
      <c r="N63" s="83">
        <v>22.9250021</v>
      </c>
      <c r="O63" s="83">
        <v>28.365637299999999</v>
      </c>
      <c r="P63" s="83">
        <v>27.797436610000002</v>
      </c>
      <c r="Q63" s="83">
        <v>30.825092079999997</v>
      </c>
      <c r="R63" s="83">
        <v>15.329740809999999</v>
      </c>
      <c r="S63" s="83">
        <v>3.5284249078365399</v>
      </c>
      <c r="AL63" s="25"/>
      <c r="AM63" s="25"/>
      <c r="AN63" s="25"/>
      <c r="AO63" s="25"/>
      <c r="AP63" s="25"/>
      <c r="AQ63" s="25"/>
      <c r="AR63" s="25"/>
      <c r="AS63" s="25"/>
      <c r="AT63" s="25"/>
      <c r="AU63" s="25"/>
      <c r="AV63" s="25"/>
      <c r="AW63" s="25"/>
      <c r="AX63" s="25"/>
      <c r="AY63" s="25"/>
      <c r="AZ63" s="25"/>
      <c r="BA63" s="25"/>
      <c r="BB63" s="25"/>
    </row>
    <row r="64" spans="1:54" s="18" customFormat="1" ht="36" customHeight="1" x14ac:dyDescent="0.2">
      <c r="A64" s="17"/>
      <c r="B64" s="191" t="s">
        <v>336</v>
      </c>
      <c r="C64" s="191"/>
      <c r="D64" s="80">
        <v>310.51309851999997</v>
      </c>
      <c r="E64" s="80">
        <v>329.32270313999999</v>
      </c>
      <c r="F64" s="80">
        <v>346.43392875999996</v>
      </c>
      <c r="G64" s="80">
        <v>378.28406874000001</v>
      </c>
      <c r="H64" s="80">
        <v>395.02665597000004</v>
      </c>
      <c r="I64" s="80">
        <v>435.08283901999999</v>
      </c>
      <c r="J64" s="80">
        <v>451.16183922000005</v>
      </c>
      <c r="K64" s="80">
        <v>481.68846977000004</v>
      </c>
      <c r="L64" s="80">
        <v>488.56036813000003</v>
      </c>
      <c r="M64" s="80">
        <v>524.26517201000001</v>
      </c>
      <c r="N64" s="80">
        <v>550.70532687000002</v>
      </c>
      <c r="O64" s="80">
        <v>546.25693767999996</v>
      </c>
      <c r="P64" s="80">
        <v>551.46143970000003</v>
      </c>
      <c r="Q64" s="80">
        <v>529.7730765</v>
      </c>
      <c r="R64" s="80">
        <v>534.33372108000003</v>
      </c>
      <c r="S64" s="80" t="s">
        <v>17</v>
      </c>
      <c r="T64" s="17"/>
      <c r="X64" s="20"/>
      <c r="AA64" s="19"/>
      <c r="AB64" s="19"/>
      <c r="AC64" s="19"/>
      <c r="AD64" s="19"/>
      <c r="AE64" s="19"/>
      <c r="AI64" s="14"/>
      <c r="AL64" s="21"/>
      <c r="AM64" s="21"/>
      <c r="AN64" s="21"/>
      <c r="AO64" s="21"/>
      <c r="AP64" s="21"/>
      <c r="AQ64" s="21"/>
      <c r="AR64" s="21"/>
      <c r="AS64" s="21"/>
      <c r="AT64" s="21"/>
      <c r="AU64" s="21"/>
      <c r="AV64" s="21"/>
      <c r="AW64" s="21"/>
      <c r="AX64" s="21"/>
      <c r="AY64" s="21"/>
      <c r="AZ64" s="21"/>
      <c r="BA64" s="21"/>
      <c r="BB64" s="21"/>
    </row>
    <row r="65" spans="1:54" s="18" customFormat="1" ht="36" customHeight="1" x14ac:dyDescent="0.25">
      <c r="A65" s="17"/>
      <c r="B65" s="191" t="s">
        <v>337</v>
      </c>
      <c r="C65" s="191"/>
      <c r="D65" s="80">
        <v>267.08</v>
      </c>
      <c r="E65" s="80">
        <v>275.57</v>
      </c>
      <c r="F65" s="80">
        <v>284.63</v>
      </c>
      <c r="G65" s="80">
        <v>292.52</v>
      </c>
      <c r="H65" s="80">
        <v>311.89</v>
      </c>
      <c r="I65" s="80">
        <v>327.02999999999997</v>
      </c>
      <c r="J65" s="80">
        <v>308.3</v>
      </c>
      <c r="K65" s="80">
        <v>312.26</v>
      </c>
      <c r="L65" s="80">
        <v>308.39</v>
      </c>
      <c r="M65" s="80">
        <v>319.27</v>
      </c>
      <c r="N65" s="80">
        <v>322.14</v>
      </c>
      <c r="O65" s="80">
        <v>314.29000000000002</v>
      </c>
      <c r="P65" s="80">
        <v>320.02000000000004</v>
      </c>
      <c r="Q65" s="80">
        <v>300.13</v>
      </c>
      <c r="R65" s="80">
        <v>301.71999999999997</v>
      </c>
      <c r="S65" s="80" t="s">
        <v>17</v>
      </c>
      <c r="T65" s="17"/>
      <c r="AA65" s="19"/>
      <c r="AB65" s="19"/>
      <c r="AC65" s="19"/>
      <c r="AD65" s="19"/>
      <c r="AE65" s="19"/>
      <c r="AI65" s="14"/>
      <c r="AL65" s="21"/>
      <c r="AM65" s="21"/>
      <c r="AN65" s="21"/>
      <c r="AO65" s="21"/>
      <c r="AP65" s="21"/>
      <c r="AQ65" s="21"/>
      <c r="AR65" s="21"/>
      <c r="AS65" s="21"/>
      <c r="AT65" s="21"/>
      <c r="AU65" s="21"/>
      <c r="AV65" s="21"/>
      <c r="AW65" s="21"/>
      <c r="AX65" s="21"/>
      <c r="AY65" s="21"/>
      <c r="AZ65" s="21"/>
      <c r="BA65" s="21"/>
      <c r="BB65" s="21"/>
    </row>
    <row r="66" spans="1:54" s="18" customFormat="1" ht="36" customHeight="1" x14ac:dyDescent="0.25">
      <c r="A66" s="17"/>
      <c r="B66" s="191" t="s">
        <v>326</v>
      </c>
      <c r="C66" s="191"/>
      <c r="D66" s="80">
        <v>54.32</v>
      </c>
      <c r="E66" s="80">
        <v>57.15</v>
      </c>
      <c r="F66" s="80">
        <v>61.54</v>
      </c>
      <c r="G66" s="80">
        <v>63.74</v>
      </c>
      <c r="H66" s="80">
        <v>66.989999999999995</v>
      </c>
      <c r="I66" s="80">
        <v>71.87</v>
      </c>
      <c r="J66" s="80">
        <v>67.09</v>
      </c>
      <c r="K66" s="80">
        <v>68.45</v>
      </c>
      <c r="L66" s="80">
        <v>67.5</v>
      </c>
      <c r="M66" s="80">
        <v>68.92</v>
      </c>
      <c r="N66" s="80">
        <v>66.19</v>
      </c>
      <c r="O66" s="80">
        <v>63.71</v>
      </c>
      <c r="P66" s="80">
        <v>64.740000000000009</v>
      </c>
      <c r="Q66" s="80">
        <v>57.77</v>
      </c>
      <c r="R66" s="80">
        <v>58.17</v>
      </c>
      <c r="S66" s="80" t="s">
        <v>17</v>
      </c>
      <c r="T66" s="17"/>
      <c r="AA66" s="19"/>
      <c r="AB66" s="19"/>
      <c r="AC66" s="19"/>
      <c r="AD66" s="19"/>
      <c r="AE66" s="19"/>
      <c r="AI66" s="14"/>
      <c r="AL66" s="21"/>
      <c r="AM66" s="21"/>
      <c r="AN66" s="21"/>
      <c r="AO66" s="21"/>
      <c r="AP66" s="21"/>
      <c r="AQ66" s="21"/>
      <c r="AR66" s="21"/>
      <c r="AS66" s="21"/>
      <c r="AT66" s="21"/>
      <c r="AU66" s="21"/>
      <c r="AV66" s="21"/>
      <c r="AW66" s="21"/>
      <c r="AX66" s="21"/>
      <c r="AY66" s="21"/>
      <c r="AZ66" s="21"/>
      <c r="BA66" s="21"/>
      <c r="BB66" s="21"/>
    </row>
    <row r="67" spans="1:54" s="18" customFormat="1" ht="36" customHeight="1" x14ac:dyDescent="0.25">
      <c r="A67" s="27"/>
      <c r="B67" s="190" t="s">
        <v>327</v>
      </c>
      <c r="C67" s="190"/>
      <c r="D67" s="84">
        <v>105.41</v>
      </c>
      <c r="E67" s="84">
        <v>113.63</v>
      </c>
      <c r="F67" s="84">
        <v>115.29</v>
      </c>
      <c r="G67" s="84">
        <v>121.05000000000001</v>
      </c>
      <c r="H67" s="84">
        <v>131.57</v>
      </c>
      <c r="I67" s="84">
        <v>139.41999999999999</v>
      </c>
      <c r="J67" s="84">
        <v>120.75</v>
      </c>
      <c r="K67" s="84">
        <v>129.25</v>
      </c>
      <c r="L67" s="84">
        <v>120.80000000000001</v>
      </c>
      <c r="M67" s="84">
        <v>129.92999999999998</v>
      </c>
      <c r="N67" s="84">
        <v>129.69</v>
      </c>
      <c r="O67" s="84">
        <v>120.88</v>
      </c>
      <c r="P67" s="84">
        <v>122.62</v>
      </c>
      <c r="Q67" s="84">
        <v>115.91</v>
      </c>
      <c r="R67" s="84">
        <v>116.85</v>
      </c>
      <c r="S67" s="84" t="s">
        <v>17</v>
      </c>
      <c r="T67" s="27"/>
      <c r="AA67" s="19"/>
      <c r="AB67" s="19"/>
      <c r="AC67" s="19"/>
      <c r="AD67" s="19"/>
      <c r="AE67" s="19"/>
      <c r="AI67" s="14"/>
      <c r="AL67" s="21"/>
      <c r="AM67" s="21"/>
      <c r="AN67" s="21"/>
      <c r="AO67" s="21"/>
      <c r="AP67" s="21"/>
      <c r="AQ67" s="21"/>
      <c r="AR67" s="21"/>
      <c r="AS67" s="21"/>
      <c r="AT67" s="21"/>
      <c r="AU67" s="21"/>
      <c r="AV67" s="21"/>
      <c r="AW67" s="21"/>
      <c r="AX67" s="21"/>
      <c r="AY67" s="21"/>
      <c r="AZ67" s="21"/>
      <c r="BA67" s="21"/>
      <c r="BB67" s="21"/>
    </row>
    <row r="68" spans="1:54" s="22" customFormat="1" ht="18" x14ac:dyDescent="0.25">
      <c r="AL68" s="28"/>
      <c r="AM68" s="28"/>
      <c r="AN68" s="28"/>
      <c r="AO68" s="28"/>
      <c r="AP68" s="28"/>
      <c r="AQ68" s="28"/>
      <c r="AR68" s="28"/>
      <c r="AS68" s="28"/>
      <c r="AT68" s="28"/>
      <c r="AU68" s="28"/>
      <c r="AV68" s="28"/>
      <c r="AW68" s="28"/>
      <c r="AX68" s="28"/>
      <c r="AY68" s="28"/>
      <c r="AZ68" s="28"/>
      <c r="BA68" s="28"/>
      <c r="BB68" s="28"/>
    </row>
    <row r="69" spans="1:54" s="64" customFormat="1" ht="18.75" customHeight="1" x14ac:dyDescent="0.2">
      <c r="A69" s="185" t="s">
        <v>103</v>
      </c>
      <c r="B69" s="185"/>
      <c r="C69" s="185"/>
      <c r="D69" s="184"/>
      <c r="E69" s="184"/>
      <c r="F69" s="184"/>
      <c r="G69" s="184"/>
      <c r="H69" s="184"/>
      <c r="I69" s="184"/>
      <c r="J69" s="184"/>
      <c r="K69" s="184"/>
      <c r="L69" s="184"/>
      <c r="M69" s="184"/>
      <c r="N69" s="184"/>
      <c r="O69" s="184"/>
      <c r="S69" s="14"/>
      <c r="Y69" s="65"/>
      <c r="Z69" s="66"/>
    </row>
    <row r="70" spans="1:54" x14ac:dyDescent="0.25">
      <c r="I70" s="29"/>
      <c r="J70" s="29"/>
      <c r="K70" s="29"/>
      <c r="L70" s="29"/>
      <c r="M70" s="29"/>
      <c r="N70" s="29"/>
      <c r="O70" s="29"/>
      <c r="P70" s="29"/>
      <c r="Q70" s="29"/>
      <c r="R70" s="29"/>
      <c r="S70" s="29"/>
    </row>
    <row r="71" spans="1:54" x14ac:dyDescent="0.25">
      <c r="I71" s="29"/>
      <c r="J71" s="29"/>
      <c r="K71" s="29"/>
      <c r="L71" s="29"/>
      <c r="M71" s="29"/>
      <c r="N71" s="29"/>
      <c r="O71" s="29"/>
      <c r="P71" s="29"/>
      <c r="Q71" s="29"/>
      <c r="R71" s="29"/>
      <c r="S71" s="29"/>
    </row>
    <row r="72" spans="1:54" x14ac:dyDescent="0.25">
      <c r="I72" s="29"/>
      <c r="J72" s="29"/>
      <c r="K72" s="29"/>
      <c r="L72" s="29"/>
      <c r="M72" s="29"/>
      <c r="N72" s="29"/>
      <c r="O72" s="29"/>
      <c r="P72" s="29"/>
      <c r="Q72" s="29"/>
      <c r="R72" s="29"/>
      <c r="S72" s="29"/>
    </row>
  </sheetData>
  <mergeCells count="15">
    <mergeCell ref="V3:W3"/>
    <mergeCell ref="B34:C34"/>
    <mergeCell ref="B3:C3"/>
    <mergeCell ref="B4:C4"/>
    <mergeCell ref="B13:C13"/>
    <mergeCell ref="B20:C20"/>
    <mergeCell ref="B30:C30"/>
    <mergeCell ref="B66:C66"/>
    <mergeCell ref="B67:C67"/>
    <mergeCell ref="B38:C38"/>
    <mergeCell ref="B42:C42"/>
    <mergeCell ref="B48:C48"/>
    <mergeCell ref="B56:C56"/>
    <mergeCell ref="B64:C64"/>
    <mergeCell ref="B65:C65"/>
  </mergeCells>
  <hyperlinks>
    <hyperlink ref="V3" location="Índice!A1" display="Volver al índice"/>
  </hyperlinks>
  <pageMargins left="0.18" right="0.25" top="0.75" bottom="0.75" header="0.3" footer="0.3"/>
  <pageSetup paperSize="9" scale="32" orientation="portrait" r:id="rId1"/>
  <drawing r:id="rId2"/>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76">
    <tabColor rgb="FFFFC081"/>
    <pageSetUpPr fitToPage="1"/>
  </sheetPr>
  <dimension ref="A1:BB72"/>
  <sheetViews>
    <sheetView showGridLines="0" zoomScale="60" zoomScaleNormal="60" workbookViewId="0"/>
  </sheetViews>
  <sheetFormatPr baseColWidth="10" defaultColWidth="11.42578125" defaultRowHeight="11.25" x14ac:dyDescent="0.25"/>
  <cols>
    <col min="1" max="1" width="2.28515625" style="14" customWidth="1"/>
    <col min="2" max="2" width="5.7109375" style="14" customWidth="1"/>
    <col min="3" max="3" width="72.42578125" style="14" customWidth="1"/>
    <col min="4" max="8" width="15" style="14" customWidth="1"/>
    <col min="9" max="18" width="15" style="30" customWidth="1"/>
    <col min="19" max="19" width="16.85546875" style="30" customWidth="1"/>
    <col min="20" max="20" width="2.28515625" style="14" customWidth="1"/>
    <col min="21" max="27" width="11.42578125" style="14"/>
    <col min="28" max="28" width="16.140625" style="14" bestFit="1" customWidth="1"/>
    <col min="29" max="37" width="11.42578125" style="14"/>
    <col min="38" max="54" width="11.42578125" style="16"/>
    <col min="55" max="16384" width="11.42578125" style="14"/>
  </cols>
  <sheetData>
    <row r="1" spans="1:54" s="6" customFormat="1" ht="39.75" customHeight="1" x14ac:dyDescent="0.25">
      <c r="D1" s="7"/>
      <c r="E1" s="7"/>
      <c r="F1" s="7"/>
      <c r="G1" s="7"/>
      <c r="H1" s="7"/>
      <c r="I1" s="7"/>
      <c r="J1" s="7"/>
      <c r="K1" s="7"/>
      <c r="L1" s="7"/>
      <c r="AB1" s="8" t="e">
        <f ca="1">YEAR(TODAY())-1 &amp; ": " &amp; FIXED(HLOOKUP(YEAR(TODAY())-1,D3:AE4,2,FALSE)) &amp;
" Mtep"</f>
        <v>#N/A</v>
      </c>
      <c r="AL1" s="9"/>
      <c r="AM1" s="9"/>
      <c r="AN1" s="9"/>
      <c r="AO1" s="9"/>
      <c r="AP1" s="9"/>
      <c r="AQ1" s="9"/>
      <c r="AR1" s="9"/>
      <c r="AS1" s="9"/>
      <c r="AT1" s="9"/>
      <c r="AU1" s="9"/>
      <c r="AV1" s="9"/>
      <c r="AW1" s="9"/>
      <c r="AX1" s="9"/>
      <c r="AY1" s="9"/>
      <c r="AZ1" s="9"/>
      <c r="BA1" s="9"/>
      <c r="BB1" s="9"/>
    </row>
    <row r="2" spans="1:54" s="6" customFormat="1" ht="39.75" customHeight="1" x14ac:dyDescent="0.25">
      <c r="D2" s="7"/>
      <c r="E2" s="7"/>
      <c r="F2" s="7"/>
      <c r="G2" s="7"/>
      <c r="H2" s="7"/>
      <c r="I2" s="7"/>
      <c r="J2" s="7"/>
      <c r="K2" s="7"/>
      <c r="L2" s="7"/>
      <c r="S2" s="70"/>
      <c r="W2" s="11"/>
      <c r="Y2" s="12"/>
      <c r="AL2" s="9"/>
      <c r="AM2" s="9"/>
      <c r="AN2" s="9"/>
      <c r="AO2" s="9"/>
      <c r="AP2" s="9"/>
      <c r="AQ2" s="9"/>
      <c r="AR2" s="9"/>
      <c r="AS2" s="9"/>
      <c r="AT2" s="9"/>
      <c r="AU2" s="9"/>
      <c r="AV2" s="9"/>
      <c r="AW2" s="9"/>
      <c r="AX2" s="9"/>
      <c r="AY2" s="9"/>
      <c r="AZ2" s="9"/>
      <c r="BA2" s="9"/>
      <c r="BB2" s="9"/>
    </row>
    <row r="3" spans="1:54" ht="65.25" customHeight="1" x14ac:dyDescent="0.25">
      <c r="A3" s="71"/>
      <c r="B3" s="193" t="s">
        <v>275</v>
      </c>
      <c r="C3" s="193"/>
      <c r="D3" s="13">
        <v>2005</v>
      </c>
      <c r="E3" s="13">
        <v>2006</v>
      </c>
      <c r="F3" s="13">
        <v>2007</v>
      </c>
      <c r="G3" s="13">
        <v>2008</v>
      </c>
      <c r="H3" s="13">
        <v>2009</v>
      </c>
      <c r="I3" s="13">
        <v>2010</v>
      </c>
      <c r="J3" s="13">
        <v>2011</v>
      </c>
      <c r="K3" s="13">
        <v>2012</v>
      </c>
      <c r="L3" s="13">
        <v>2013</v>
      </c>
      <c r="M3" s="13">
        <v>2014</v>
      </c>
      <c r="N3" s="13">
        <v>2015</v>
      </c>
      <c r="O3" s="13">
        <v>2016</v>
      </c>
      <c r="P3" s="13">
        <v>2017</v>
      </c>
      <c r="Q3" s="13">
        <v>2018</v>
      </c>
      <c r="R3" s="13">
        <v>2019</v>
      </c>
      <c r="S3" s="73" t="s">
        <v>342</v>
      </c>
      <c r="T3" s="71"/>
      <c r="V3" s="192" t="s">
        <v>168</v>
      </c>
      <c r="W3" s="192"/>
      <c r="AF3" s="15"/>
    </row>
    <row r="4" spans="1:54" s="18" customFormat="1" ht="36" customHeight="1" x14ac:dyDescent="0.2">
      <c r="A4" s="61"/>
      <c r="B4" s="189" t="s">
        <v>256</v>
      </c>
      <c r="C4" s="189"/>
      <c r="D4" s="75">
        <v>44.497626650000001</v>
      </c>
      <c r="E4" s="75">
        <v>46.196770369999996</v>
      </c>
      <c r="F4" s="75">
        <v>50.138203739999994</v>
      </c>
      <c r="G4" s="75">
        <v>59.315551249999999</v>
      </c>
      <c r="H4" s="75">
        <v>63.534625859999998</v>
      </c>
      <c r="I4" s="75">
        <v>60.985972090000004</v>
      </c>
      <c r="J4" s="75">
        <v>60.344992209999994</v>
      </c>
      <c r="K4" s="75">
        <v>63.836595189999997</v>
      </c>
      <c r="L4" s="75">
        <v>67.245788809999993</v>
      </c>
      <c r="M4" s="75">
        <v>74.280759840000002</v>
      </c>
      <c r="N4" s="75">
        <v>77.911521620000002</v>
      </c>
      <c r="O4" s="75">
        <v>78.535105509999994</v>
      </c>
      <c r="P4" s="75">
        <v>67.698111279999992</v>
      </c>
      <c r="Q4" s="75">
        <v>68.214506569999998</v>
      </c>
      <c r="R4" s="75">
        <v>69.489116859999996</v>
      </c>
      <c r="S4" s="75">
        <v>100</v>
      </c>
      <c r="T4" s="61"/>
      <c r="AA4" s="19"/>
      <c r="AB4" s="19"/>
      <c r="AC4" s="19"/>
      <c r="AD4" s="19"/>
      <c r="AE4" s="20"/>
      <c r="AI4" s="14"/>
      <c r="AL4" s="21"/>
      <c r="AM4" s="21">
        <v>2006</v>
      </c>
      <c r="AN4" s="21">
        <v>2007</v>
      </c>
      <c r="AO4" s="21">
        <v>2008</v>
      </c>
      <c r="AP4" s="21">
        <v>2009</v>
      </c>
      <c r="AQ4" s="21">
        <v>2010</v>
      </c>
      <c r="AR4" s="21">
        <v>2011</v>
      </c>
      <c r="AS4" s="21">
        <v>2012</v>
      </c>
      <c r="AT4" s="21">
        <v>2013</v>
      </c>
      <c r="AU4" s="21">
        <v>2014</v>
      </c>
      <c r="AV4" s="21">
        <v>2015</v>
      </c>
      <c r="AW4" s="21">
        <v>2016</v>
      </c>
      <c r="AX4" s="21">
        <v>2017</v>
      </c>
      <c r="AY4" s="21">
        <v>2018</v>
      </c>
      <c r="AZ4" s="21">
        <v>2019</v>
      </c>
      <c r="BA4" s="21"/>
      <c r="BB4" s="21"/>
    </row>
    <row r="5" spans="1:54" s="115" customFormat="1" ht="22.5" customHeight="1" x14ac:dyDescent="0.25">
      <c r="B5" s="121"/>
      <c r="C5" s="81" t="s">
        <v>4</v>
      </c>
      <c r="D5" s="83">
        <v>9.1118580999999992</v>
      </c>
      <c r="E5" s="83">
        <v>9.7827482000000003</v>
      </c>
      <c r="F5" s="83">
        <v>10.083830299999999</v>
      </c>
      <c r="G5" s="83">
        <v>10.710824000000001</v>
      </c>
      <c r="H5" s="83">
        <v>15.251248499999999</v>
      </c>
      <c r="I5" s="83">
        <v>10.9443888</v>
      </c>
      <c r="J5" s="83">
        <v>8.8035619000000001</v>
      </c>
      <c r="K5" s="83">
        <v>8.7917265000000011</v>
      </c>
      <c r="L5" s="83">
        <v>10.750118200000001</v>
      </c>
      <c r="M5" s="83">
        <v>18.507025800000001</v>
      </c>
      <c r="N5" s="83">
        <v>15.9828706</v>
      </c>
      <c r="O5" s="83">
        <v>16.028123600000001</v>
      </c>
      <c r="P5" s="83">
        <v>5.8736944000000006</v>
      </c>
      <c r="Q5" s="83">
        <v>5.7819343999999999</v>
      </c>
      <c r="R5" s="83">
        <v>5.6210449900000006</v>
      </c>
      <c r="S5" s="83">
        <v>8.089101206056112</v>
      </c>
      <c r="AA5" s="123"/>
      <c r="AB5" s="123"/>
      <c r="AL5" s="124" t="s">
        <v>325</v>
      </c>
      <c r="AM5" s="125">
        <f>+E4/D4-1</f>
        <v>3.8185041493667971E-2</v>
      </c>
      <c r="AN5" s="125">
        <f t="shared" ref="AN5:AZ5" si="0">+F4/E4-1</f>
        <v>8.5318374822140219E-2</v>
      </c>
      <c r="AO5" s="125">
        <f t="shared" si="0"/>
        <v>0.18304101115370353</v>
      </c>
      <c r="AP5" s="125">
        <f t="shared" si="0"/>
        <v>7.1129316361196349E-2</v>
      </c>
      <c r="AQ5" s="125">
        <f t="shared" si="0"/>
        <v>-4.0114405892875071E-2</v>
      </c>
      <c r="AR5" s="125">
        <f t="shared" si="0"/>
        <v>-1.0510283890434402E-2</v>
      </c>
      <c r="AS5" s="125">
        <f t="shared" si="0"/>
        <v>5.7860691535914999E-2</v>
      </c>
      <c r="AT5" s="125">
        <f t="shared" si="0"/>
        <v>5.3405003976998655E-2</v>
      </c>
      <c r="AU5" s="125">
        <f t="shared" si="0"/>
        <v>0.10461578567956131</v>
      </c>
      <c r="AV5" s="125">
        <f t="shared" si="0"/>
        <v>4.8878899298023137E-2</v>
      </c>
      <c r="AW5" s="125">
        <f t="shared" si="0"/>
        <v>8.0037442092508737E-3</v>
      </c>
      <c r="AX5" s="125">
        <f t="shared" si="0"/>
        <v>-0.13798917260791244</v>
      </c>
      <c r="AY5" s="125">
        <f t="shared" si="0"/>
        <v>7.6279128063734269E-3</v>
      </c>
      <c r="AZ5" s="125">
        <f t="shared" si="0"/>
        <v>1.8685325953241794E-2</v>
      </c>
      <c r="BA5" s="124"/>
      <c r="BB5" s="124"/>
    </row>
    <row r="6" spans="1:54" s="115" customFormat="1" ht="22.5" customHeight="1" x14ac:dyDescent="0.25">
      <c r="B6" s="121"/>
      <c r="C6" s="81" t="s">
        <v>0</v>
      </c>
      <c r="D6" s="83">
        <v>35.212392549999997</v>
      </c>
      <c r="E6" s="83">
        <v>36.100787969999999</v>
      </c>
      <c r="F6" s="83">
        <v>39.882765039999995</v>
      </c>
      <c r="G6" s="83">
        <v>48.221045850000003</v>
      </c>
      <c r="H6" s="83">
        <v>47.965379659999996</v>
      </c>
      <c r="I6" s="83">
        <v>49.336525790000003</v>
      </c>
      <c r="J6" s="83">
        <v>51.04691261</v>
      </c>
      <c r="K6" s="83">
        <v>53.615587390000002</v>
      </c>
      <c r="L6" s="83">
        <v>54.656540110000002</v>
      </c>
      <c r="M6" s="83">
        <v>53.702277940000002</v>
      </c>
      <c r="N6" s="83">
        <v>60.117550139999999</v>
      </c>
      <c r="O6" s="83">
        <v>60.483782229999996</v>
      </c>
      <c r="P6" s="83">
        <v>59.47639762</v>
      </c>
      <c r="Q6" s="83">
        <v>60.147648070000002</v>
      </c>
      <c r="R6" s="83">
        <v>60.838225059999999</v>
      </c>
      <c r="S6" s="83">
        <v>87.550724212787188</v>
      </c>
      <c r="AF6" s="24"/>
      <c r="AL6" s="124" t="s">
        <v>324</v>
      </c>
      <c r="AM6" s="125">
        <f>+E64/D64-1</f>
        <v>3.5082386024949619E-2</v>
      </c>
      <c r="AN6" s="125">
        <f t="shared" ref="AN6:AZ6" si="1">+F64/E64-1</f>
        <v>7.7156646211399504E-2</v>
      </c>
      <c r="AO6" s="125">
        <f t="shared" si="1"/>
        <v>0.17488337765074657</v>
      </c>
      <c r="AP6" s="125">
        <f t="shared" si="1"/>
        <v>1.5608745720890216E-2</v>
      </c>
      <c r="AQ6" s="125">
        <f t="shared" si="1"/>
        <v>4.6736525333447076E-2</v>
      </c>
      <c r="AR6" s="125">
        <f t="shared" si="1"/>
        <v>2.6962060662474752E-2</v>
      </c>
      <c r="AS6" s="125">
        <f t="shared" si="1"/>
        <v>6.5525333642787675E-2</v>
      </c>
      <c r="AT6" s="125">
        <f t="shared" si="1"/>
        <v>4.874307569982439E-2</v>
      </c>
      <c r="AU6" s="125">
        <f t="shared" si="1"/>
        <v>-5.8966199304688605E-4</v>
      </c>
      <c r="AV6" s="125">
        <f t="shared" si="1"/>
        <v>5.7156858245186015E-2</v>
      </c>
      <c r="AW6" s="125">
        <f t="shared" si="1"/>
        <v>2.9714407823499656E-2</v>
      </c>
      <c r="AX6" s="125">
        <f t="shared" si="1"/>
        <v>2.2920688606363537E-2</v>
      </c>
      <c r="AY6" s="125">
        <f t="shared" si="1"/>
        <v>7.3278036838164695E-4</v>
      </c>
      <c r="AZ6" s="125">
        <f t="shared" si="1"/>
        <v>3.5371647401638562E-4</v>
      </c>
      <c r="BA6" s="124"/>
      <c r="BB6" s="124"/>
    </row>
    <row r="7" spans="1:54" s="24" customFormat="1" ht="22.5" customHeight="1" x14ac:dyDescent="0.25">
      <c r="B7" s="81"/>
      <c r="C7" s="81" t="s">
        <v>5</v>
      </c>
      <c r="D7" s="83">
        <v>0.1454232</v>
      </c>
      <c r="E7" s="83">
        <v>0.2816034</v>
      </c>
      <c r="F7" s="83">
        <v>0.13556399999999999</v>
      </c>
      <c r="G7" s="83">
        <v>0.34322340000000001</v>
      </c>
      <c r="H7" s="83">
        <v>0.27386169999999999</v>
      </c>
      <c r="I7" s="83">
        <v>0.65797910000000004</v>
      </c>
      <c r="J7" s="83">
        <v>0.44485009999999997</v>
      </c>
      <c r="K7" s="83">
        <v>1.3822797</v>
      </c>
      <c r="L7" s="83">
        <v>1.7695325</v>
      </c>
      <c r="M7" s="83">
        <v>1.9728896999999999</v>
      </c>
      <c r="N7" s="83">
        <v>1.7145599999999999</v>
      </c>
      <c r="O7" s="83">
        <v>1.840463</v>
      </c>
      <c r="P7" s="83">
        <v>2.1295642799999999</v>
      </c>
      <c r="Q7" s="83">
        <v>1.9184422999999999</v>
      </c>
      <c r="R7" s="83">
        <v>1.9600689199999999</v>
      </c>
      <c r="S7" s="83">
        <v>2.8206847468632517</v>
      </c>
      <c r="AF7" s="115"/>
      <c r="AI7" s="115"/>
      <c r="AL7" s="25"/>
      <c r="AM7" s="25"/>
      <c r="AN7" s="25"/>
      <c r="AO7" s="25"/>
      <c r="AP7" s="25"/>
      <c r="AQ7" s="25"/>
      <c r="AR7" s="25"/>
      <c r="AS7" s="25"/>
      <c r="AT7" s="25"/>
      <c r="AU7" s="25"/>
      <c r="AV7" s="25"/>
      <c r="AW7" s="25"/>
      <c r="AX7" s="25"/>
      <c r="AY7" s="25"/>
      <c r="AZ7" s="25"/>
      <c r="BA7" s="25"/>
      <c r="BB7" s="25"/>
    </row>
    <row r="8" spans="1:54" s="24" customFormat="1" ht="22.5" customHeight="1" x14ac:dyDescent="0.25">
      <c r="B8" s="81"/>
      <c r="C8" s="81" t="s">
        <v>1</v>
      </c>
      <c r="D8" s="83">
        <v>0</v>
      </c>
      <c r="E8" s="83">
        <v>0</v>
      </c>
      <c r="F8" s="83">
        <v>0</v>
      </c>
      <c r="G8" s="83">
        <v>0</v>
      </c>
      <c r="H8" s="83">
        <v>0</v>
      </c>
      <c r="I8" s="83">
        <v>0</v>
      </c>
      <c r="J8" s="83">
        <v>0</v>
      </c>
      <c r="K8" s="83">
        <v>0</v>
      </c>
      <c r="L8" s="83">
        <v>0</v>
      </c>
      <c r="M8" s="83">
        <v>0</v>
      </c>
      <c r="N8" s="83">
        <v>0</v>
      </c>
      <c r="O8" s="83">
        <v>0</v>
      </c>
      <c r="P8" s="83">
        <v>0</v>
      </c>
      <c r="Q8" s="83">
        <v>0</v>
      </c>
      <c r="R8" s="83">
        <v>0</v>
      </c>
      <c r="S8" s="83">
        <v>0</v>
      </c>
      <c r="AF8" s="115"/>
      <c r="AL8" s="25"/>
      <c r="AM8" s="25"/>
      <c r="AN8" s="25"/>
      <c r="AO8" s="25"/>
      <c r="AP8" s="25"/>
      <c r="AQ8" s="25"/>
      <c r="AR8" s="25"/>
      <c r="AS8" s="25"/>
      <c r="AT8" s="25"/>
      <c r="AU8" s="25"/>
      <c r="AV8" s="25"/>
      <c r="AW8" s="25"/>
      <c r="AX8" s="25"/>
      <c r="AY8" s="25"/>
      <c r="AZ8" s="25"/>
      <c r="BA8" s="25"/>
      <c r="BB8" s="25"/>
    </row>
    <row r="9" spans="1:54" s="24" customFormat="1" ht="22.5" customHeight="1" x14ac:dyDescent="0.25">
      <c r="B9" s="81"/>
      <c r="C9" s="81" t="s">
        <v>6</v>
      </c>
      <c r="D9" s="83">
        <v>0</v>
      </c>
      <c r="E9" s="83">
        <v>0</v>
      </c>
      <c r="F9" s="83">
        <v>0</v>
      </c>
      <c r="G9" s="83">
        <v>0</v>
      </c>
      <c r="H9" s="83">
        <v>0</v>
      </c>
      <c r="I9" s="83">
        <v>0</v>
      </c>
      <c r="J9" s="83">
        <v>0</v>
      </c>
      <c r="K9" s="83">
        <v>0</v>
      </c>
      <c r="L9" s="83">
        <v>0</v>
      </c>
      <c r="M9" s="83">
        <v>0</v>
      </c>
      <c r="N9" s="83">
        <v>0</v>
      </c>
      <c r="O9" s="83">
        <v>0</v>
      </c>
      <c r="P9" s="83">
        <v>0</v>
      </c>
      <c r="Q9" s="83">
        <v>0</v>
      </c>
      <c r="R9" s="83">
        <v>0</v>
      </c>
      <c r="S9" s="83">
        <v>0</v>
      </c>
      <c r="AF9" s="115"/>
      <c r="AL9" s="25"/>
      <c r="AM9" s="25"/>
      <c r="AN9" s="25"/>
      <c r="AO9" s="25"/>
      <c r="AP9" s="25"/>
      <c r="AQ9" s="25"/>
      <c r="AR9" s="25"/>
      <c r="AS9" s="25"/>
      <c r="AT9" s="25"/>
      <c r="AU9" s="25"/>
      <c r="AV9" s="25"/>
      <c r="AW9" s="25"/>
      <c r="AX9" s="25"/>
      <c r="AY9" s="25"/>
      <c r="AZ9" s="25"/>
      <c r="BA9" s="25"/>
      <c r="BB9" s="25"/>
    </row>
    <row r="10" spans="1:54" s="24" customFormat="1" ht="22.5" customHeight="1" x14ac:dyDescent="0.25">
      <c r="B10" s="81"/>
      <c r="C10" s="81" t="s">
        <v>7</v>
      </c>
      <c r="D10" s="83">
        <v>2.79528E-2</v>
      </c>
      <c r="E10" s="83">
        <v>3.1630800000000001E-2</v>
      </c>
      <c r="F10" s="83">
        <v>3.6044400000000004E-2</v>
      </c>
      <c r="G10" s="83">
        <v>4.0458000000000001E-2</v>
      </c>
      <c r="H10" s="83">
        <v>4.4136000000000002E-2</v>
      </c>
      <c r="I10" s="83">
        <v>4.7078399999999999E-2</v>
      </c>
      <c r="J10" s="83">
        <v>4.8549599999999998E-2</v>
      </c>
      <c r="K10" s="83">
        <v>4.8549599999999998E-2</v>
      </c>
      <c r="L10" s="83">
        <v>4.7814000000000002E-2</v>
      </c>
      <c r="M10" s="83">
        <v>4.7078399999999999E-2</v>
      </c>
      <c r="N10" s="83">
        <v>4.6342799999999996E-2</v>
      </c>
      <c r="O10" s="83">
        <v>4.6342799999999996E-2</v>
      </c>
      <c r="P10" s="83">
        <v>4.5246760000000004E-2</v>
      </c>
      <c r="Q10" s="83">
        <v>4.5246760000000004E-2</v>
      </c>
      <c r="R10" s="83">
        <v>4.5246760000000004E-2</v>
      </c>
      <c r="S10" s="83">
        <v>6.5113448039869085E-2</v>
      </c>
      <c r="AL10" s="25"/>
      <c r="AM10" s="25"/>
      <c r="AN10" s="25"/>
      <c r="AO10" s="25"/>
      <c r="AP10" s="25"/>
      <c r="AQ10" s="25"/>
      <c r="AR10" s="25"/>
      <c r="AS10" s="25"/>
      <c r="AT10" s="25"/>
      <c r="AU10" s="25"/>
      <c r="AV10" s="25"/>
      <c r="AW10" s="25"/>
      <c r="AX10" s="25"/>
      <c r="AY10" s="25"/>
      <c r="AZ10" s="25"/>
      <c r="BA10" s="25"/>
      <c r="BB10" s="25"/>
    </row>
    <row r="11" spans="1:54" s="24" customFormat="1" ht="22.5" customHeight="1" x14ac:dyDescent="0.25">
      <c r="B11" s="81"/>
      <c r="C11" s="126" t="s">
        <v>18</v>
      </c>
      <c r="D11" s="83">
        <v>0</v>
      </c>
      <c r="E11" s="83">
        <v>0</v>
      </c>
      <c r="F11" s="83">
        <v>0</v>
      </c>
      <c r="G11" s="83">
        <v>0</v>
      </c>
      <c r="H11" s="83">
        <v>0</v>
      </c>
      <c r="I11" s="83">
        <v>0</v>
      </c>
      <c r="J11" s="83">
        <v>0</v>
      </c>
      <c r="K11" s="83">
        <v>0</v>
      </c>
      <c r="L11" s="83">
        <v>8.6E-3</v>
      </c>
      <c r="M11" s="83">
        <v>2.5885999999999999E-2</v>
      </c>
      <c r="N11" s="83">
        <v>2.5455999999999999E-2</v>
      </c>
      <c r="O11" s="83">
        <v>3.0616000000000001E-2</v>
      </c>
      <c r="P11" s="83">
        <v>6.8137630000000005E-2</v>
      </c>
      <c r="Q11" s="83">
        <v>0.12119014</v>
      </c>
      <c r="R11" s="83">
        <v>0.38447079000000001</v>
      </c>
      <c r="S11" s="83">
        <v>0.55328202080132183</v>
      </c>
      <c r="AL11" s="25"/>
      <c r="AM11" s="25"/>
      <c r="AN11" s="25"/>
      <c r="AO11" s="25"/>
      <c r="AP11" s="25"/>
      <c r="AQ11" s="25"/>
      <c r="AR11" s="25"/>
      <c r="AS11" s="25"/>
      <c r="AT11" s="25"/>
      <c r="AU11" s="25"/>
      <c r="AV11" s="25"/>
      <c r="AW11" s="25"/>
      <c r="AX11" s="25"/>
      <c r="AY11" s="25"/>
      <c r="AZ11" s="25"/>
      <c r="BA11" s="25"/>
      <c r="BB11" s="25"/>
    </row>
    <row r="12" spans="1:54" s="24" customFormat="1" ht="27" customHeight="1" x14ac:dyDescent="0.25">
      <c r="A12" s="23"/>
      <c r="B12" s="77"/>
      <c r="C12" s="78" t="s">
        <v>19</v>
      </c>
      <c r="D12" s="79">
        <v>0</v>
      </c>
      <c r="E12" s="79">
        <v>-7.1054273576010019E-15</v>
      </c>
      <c r="F12" s="79">
        <v>-7.1054273576010019E-15</v>
      </c>
      <c r="G12" s="79">
        <v>-7.1054273576010019E-15</v>
      </c>
      <c r="H12" s="79">
        <v>0</v>
      </c>
      <c r="I12" s="79">
        <v>7.1054273576010019E-15</v>
      </c>
      <c r="J12" s="79">
        <v>1.117999999998176E-3</v>
      </c>
      <c r="K12" s="79">
        <v>-1.5480000000067662E-3</v>
      </c>
      <c r="L12" s="79">
        <v>1.3183999999995422E-2</v>
      </c>
      <c r="M12" s="79">
        <v>2.5602000000006342E-2</v>
      </c>
      <c r="N12" s="79">
        <v>2.474207999998157E-2</v>
      </c>
      <c r="O12" s="79">
        <v>0.1057778800000051</v>
      </c>
      <c r="P12" s="79">
        <v>0.10507058999999686</v>
      </c>
      <c r="Q12" s="79">
        <v>0.20004490000000885</v>
      </c>
      <c r="R12" s="79">
        <v>0.64006034000000511</v>
      </c>
      <c r="S12" s="79">
        <v>0.92109436545227252</v>
      </c>
      <c r="T12" s="23"/>
      <c r="AL12" s="25"/>
      <c r="AM12" s="25"/>
      <c r="AN12" s="25"/>
      <c r="AO12" s="25"/>
      <c r="AP12" s="25"/>
      <c r="AQ12" s="25"/>
      <c r="AR12" s="25"/>
      <c r="AS12" s="25"/>
      <c r="AT12" s="25"/>
      <c r="AU12" s="25"/>
      <c r="AV12" s="25"/>
      <c r="AW12" s="25"/>
      <c r="AX12" s="25"/>
      <c r="AY12" s="25"/>
      <c r="AZ12" s="25"/>
      <c r="BA12" s="25"/>
      <c r="BB12" s="25"/>
    </row>
    <row r="13" spans="1:54" s="18" customFormat="1" ht="36" customHeight="1" x14ac:dyDescent="0.25">
      <c r="A13" s="17"/>
      <c r="B13" s="191" t="s">
        <v>257</v>
      </c>
      <c r="C13" s="191"/>
      <c r="D13" s="80">
        <v>27.6915607</v>
      </c>
      <c r="E13" s="80">
        <v>28.087125530000002</v>
      </c>
      <c r="F13" s="80">
        <v>32.711793270000001</v>
      </c>
      <c r="G13" s="80">
        <v>37.82997503</v>
      </c>
      <c r="H13" s="80">
        <v>43.135382290000003</v>
      </c>
      <c r="I13" s="80">
        <v>44.924869170000001</v>
      </c>
      <c r="J13" s="80">
        <v>47.497427969999997</v>
      </c>
      <c r="K13" s="80">
        <v>49.012787629999998</v>
      </c>
      <c r="L13" s="80">
        <v>52.248359260000001</v>
      </c>
      <c r="M13" s="80">
        <v>51.035828639999998</v>
      </c>
      <c r="N13" s="80">
        <v>56.039754699999996</v>
      </c>
      <c r="O13" s="80">
        <v>52.687931570000003</v>
      </c>
      <c r="P13" s="80">
        <v>52.889246450000002</v>
      </c>
      <c r="Q13" s="80">
        <v>53.036940940000001</v>
      </c>
      <c r="R13" s="80">
        <v>53.585720959999996</v>
      </c>
      <c r="S13" s="80">
        <v>100</v>
      </c>
      <c r="T13" s="17"/>
      <c r="AA13" s="19"/>
      <c r="AB13" s="19"/>
      <c r="AC13" s="19"/>
      <c r="AD13" s="19"/>
      <c r="AE13" s="19"/>
      <c r="AI13" s="14"/>
      <c r="AL13" s="21"/>
      <c r="AM13" s="21"/>
      <c r="AN13" s="21"/>
      <c r="AO13" s="21"/>
      <c r="AP13" s="21"/>
      <c r="AQ13" s="21"/>
      <c r="AR13" s="21"/>
      <c r="AS13" s="21"/>
      <c r="AT13" s="21"/>
      <c r="AU13" s="21"/>
      <c r="AV13" s="21"/>
      <c r="AW13" s="21"/>
      <c r="AX13" s="21"/>
      <c r="AY13" s="21"/>
      <c r="AZ13" s="21"/>
      <c r="BA13" s="21"/>
      <c r="BB13" s="21"/>
    </row>
    <row r="14" spans="1:54" s="24" customFormat="1" ht="22.5" customHeight="1" x14ac:dyDescent="0.25">
      <c r="B14" s="81"/>
      <c r="C14" s="81" t="s">
        <v>4</v>
      </c>
      <c r="D14" s="83">
        <v>9.6439779999999988</v>
      </c>
      <c r="E14" s="83">
        <v>10.0559473</v>
      </c>
      <c r="F14" s="83">
        <v>10.4255757</v>
      </c>
      <c r="G14" s="83">
        <v>11.0542924</v>
      </c>
      <c r="H14" s="83">
        <v>12.5917607</v>
      </c>
      <c r="I14" s="83">
        <v>12.465518299999999</v>
      </c>
      <c r="J14" s="83">
        <v>13.7802252</v>
      </c>
      <c r="K14" s="83">
        <v>14.189419299999999</v>
      </c>
      <c r="L14" s="83">
        <v>15.745039800000001</v>
      </c>
      <c r="M14" s="83">
        <v>16.5839058</v>
      </c>
      <c r="N14" s="83">
        <v>15.156041099999999</v>
      </c>
      <c r="O14" s="83">
        <v>16.735981800000001</v>
      </c>
      <c r="P14" s="83">
        <v>18.764090209999999</v>
      </c>
      <c r="Q14" s="83">
        <v>18.393070510000001</v>
      </c>
      <c r="R14" s="83">
        <v>17.82520431</v>
      </c>
      <c r="S14" s="83">
        <v>33.264839943659503</v>
      </c>
      <c r="AL14" s="25"/>
      <c r="AM14" s="25"/>
      <c r="AN14" s="25"/>
      <c r="AO14" s="25"/>
      <c r="AP14" s="25"/>
      <c r="AQ14" s="25"/>
      <c r="AR14" s="25"/>
      <c r="AS14" s="25"/>
      <c r="AT14" s="25"/>
      <c r="AU14" s="25"/>
      <c r="AV14" s="25"/>
      <c r="AW14" s="25"/>
      <c r="AX14" s="25"/>
      <c r="AY14" s="25"/>
      <c r="AZ14" s="25"/>
      <c r="BA14" s="25"/>
      <c r="BB14" s="25"/>
    </row>
    <row r="15" spans="1:54" s="115" customFormat="1" ht="22.5" customHeight="1" x14ac:dyDescent="0.25">
      <c r="B15" s="121"/>
      <c r="C15" s="81" t="s">
        <v>0</v>
      </c>
      <c r="D15" s="83">
        <v>13.356626700000001</v>
      </c>
      <c r="E15" s="83">
        <v>12.764258030000001</v>
      </c>
      <c r="F15" s="83">
        <v>16.481781169999998</v>
      </c>
      <c r="G15" s="83">
        <v>19.97640123</v>
      </c>
      <c r="H15" s="83">
        <v>23.484599890000002</v>
      </c>
      <c r="I15" s="83">
        <v>24.494001370000003</v>
      </c>
      <c r="J15" s="83">
        <v>25.866589070000003</v>
      </c>
      <c r="K15" s="83">
        <v>25.803297030000003</v>
      </c>
      <c r="L15" s="83">
        <v>26.81129696</v>
      </c>
      <c r="M15" s="83">
        <v>23.754726739999999</v>
      </c>
      <c r="N15" s="83">
        <v>29.5916888</v>
      </c>
      <c r="O15" s="83">
        <v>24.301219969999998</v>
      </c>
      <c r="P15" s="83">
        <v>22.039249829999999</v>
      </c>
      <c r="Q15" s="83">
        <v>22.66274971</v>
      </c>
      <c r="R15" s="83">
        <v>23.591539189999999</v>
      </c>
      <c r="S15" s="83">
        <v>44.02579412453985</v>
      </c>
      <c r="AF15" s="24"/>
      <c r="AG15" s="24"/>
      <c r="AH15" s="24"/>
      <c r="AI15" s="24"/>
      <c r="AL15" s="124"/>
      <c r="AM15" s="124"/>
      <c r="AN15" s="124"/>
      <c r="AO15" s="124"/>
      <c r="AP15" s="124"/>
      <c r="AQ15" s="124"/>
      <c r="AR15" s="124"/>
      <c r="AS15" s="124"/>
      <c r="AT15" s="124"/>
      <c r="AU15" s="124"/>
      <c r="AV15" s="124"/>
      <c r="AW15" s="124"/>
      <c r="AX15" s="124"/>
      <c r="AY15" s="124"/>
      <c r="AZ15" s="124"/>
      <c r="BA15" s="124"/>
      <c r="BB15" s="124"/>
    </row>
    <row r="16" spans="1:54" s="24" customFormat="1" ht="22.5" customHeight="1" x14ac:dyDescent="0.25">
      <c r="B16" s="81"/>
      <c r="C16" s="81" t="s">
        <v>5</v>
      </c>
      <c r="D16" s="83">
        <v>0.1454232</v>
      </c>
      <c r="E16" s="83">
        <v>0.2816034</v>
      </c>
      <c r="F16" s="83">
        <v>0.13556399999999999</v>
      </c>
      <c r="G16" s="83">
        <v>0.34322340000000001</v>
      </c>
      <c r="H16" s="83">
        <v>0.27386169999999999</v>
      </c>
      <c r="I16" s="83">
        <v>0.65797910000000004</v>
      </c>
      <c r="J16" s="83">
        <v>0.44485009999999997</v>
      </c>
      <c r="K16" s="83">
        <v>1.3822797</v>
      </c>
      <c r="L16" s="83">
        <v>1.7695325</v>
      </c>
      <c r="M16" s="83">
        <v>1.9728896999999999</v>
      </c>
      <c r="N16" s="83">
        <v>1.7145599999999999</v>
      </c>
      <c r="O16" s="83">
        <v>1.840463</v>
      </c>
      <c r="P16" s="83">
        <v>2.1295642799999999</v>
      </c>
      <c r="Q16" s="83">
        <v>1.9184422999999999</v>
      </c>
      <c r="R16" s="83">
        <v>1.9600689199999999</v>
      </c>
      <c r="S16" s="83">
        <v>3.6578194430996422</v>
      </c>
      <c r="X16" s="127"/>
      <c r="AF16" s="128"/>
      <c r="AI16" s="115"/>
      <c r="AL16" s="25"/>
      <c r="AM16" s="25"/>
      <c r="AN16" s="25"/>
      <c r="AO16" s="25"/>
      <c r="AP16" s="25"/>
      <c r="AQ16" s="25"/>
      <c r="AR16" s="25"/>
      <c r="AS16" s="25"/>
      <c r="AT16" s="25"/>
      <c r="AU16" s="25"/>
      <c r="AV16" s="25"/>
      <c r="AW16" s="25"/>
      <c r="AX16" s="25"/>
      <c r="AY16" s="25"/>
      <c r="AZ16" s="25"/>
      <c r="BA16" s="25"/>
      <c r="BB16" s="25"/>
    </row>
    <row r="17" spans="1:54" s="24" customFormat="1" ht="22.5" customHeight="1" x14ac:dyDescent="0.25">
      <c r="B17" s="81"/>
      <c r="C17" s="81" t="s">
        <v>9</v>
      </c>
      <c r="D17" s="83">
        <v>4.5175799999999997</v>
      </c>
      <c r="E17" s="83">
        <v>4.9536859999999994</v>
      </c>
      <c r="F17" s="83">
        <v>5.6328280000000008</v>
      </c>
      <c r="G17" s="83">
        <v>6.4156000000000004</v>
      </c>
      <c r="H17" s="83">
        <v>6.7410240000000003</v>
      </c>
      <c r="I17" s="83">
        <v>7.2602920000000006</v>
      </c>
      <c r="J17" s="83">
        <v>7.3572139999999999</v>
      </c>
      <c r="K17" s="83">
        <v>7.5892420000000005</v>
      </c>
      <c r="L17" s="83">
        <v>7.874676</v>
      </c>
      <c r="M17" s="83">
        <v>8.6772279999999995</v>
      </c>
      <c r="N17" s="83">
        <v>9.5311219999999999</v>
      </c>
      <c r="O17" s="83">
        <v>9.7639240000000012</v>
      </c>
      <c r="P17" s="83">
        <v>9.91109537</v>
      </c>
      <c r="Q17" s="83">
        <v>10.01743166</v>
      </c>
      <c r="R17" s="83">
        <v>10.163661770000001</v>
      </c>
      <c r="S17" s="83">
        <v>18.967108378716869</v>
      </c>
      <c r="X17" s="127"/>
      <c r="AF17" s="128"/>
      <c r="AG17" s="115"/>
      <c r="AH17" s="115"/>
      <c r="AL17" s="25"/>
      <c r="AM17" s="25"/>
      <c r="AN17" s="25"/>
      <c r="AO17" s="25"/>
      <c r="AP17" s="25"/>
      <c r="AQ17" s="25"/>
      <c r="AR17" s="25"/>
      <c r="AS17" s="25"/>
      <c r="AT17" s="25"/>
      <c r="AU17" s="25"/>
      <c r="AV17" s="25"/>
      <c r="AW17" s="25"/>
      <c r="AX17" s="25"/>
      <c r="AY17" s="25"/>
      <c r="AZ17" s="25"/>
      <c r="BA17" s="25"/>
      <c r="BB17" s="25"/>
    </row>
    <row r="18" spans="1:54" s="24" customFormat="1" ht="22.5" customHeight="1" x14ac:dyDescent="0.25">
      <c r="B18" s="81"/>
      <c r="C18" s="81" t="s">
        <v>10</v>
      </c>
      <c r="D18" s="83">
        <v>0</v>
      </c>
      <c r="E18" s="83">
        <v>0</v>
      </c>
      <c r="F18" s="83">
        <v>0</v>
      </c>
      <c r="G18" s="83">
        <v>0</v>
      </c>
      <c r="H18" s="83">
        <v>0</v>
      </c>
      <c r="I18" s="83">
        <v>0</v>
      </c>
      <c r="J18" s="83">
        <v>0</v>
      </c>
      <c r="K18" s="83">
        <v>0</v>
      </c>
      <c r="L18" s="83">
        <v>0</v>
      </c>
      <c r="M18" s="83">
        <v>0</v>
      </c>
      <c r="N18" s="83">
        <v>0</v>
      </c>
      <c r="O18" s="83">
        <v>0</v>
      </c>
      <c r="P18" s="83">
        <v>0</v>
      </c>
      <c r="Q18" s="83">
        <v>0</v>
      </c>
      <c r="R18" s="83">
        <v>0</v>
      </c>
      <c r="S18" s="83">
        <v>0</v>
      </c>
      <c r="AF18" s="128"/>
      <c r="AL18" s="25"/>
      <c r="AM18" s="25"/>
      <c r="AN18" s="25"/>
      <c r="AO18" s="25"/>
      <c r="AP18" s="25"/>
      <c r="AQ18" s="25"/>
      <c r="AR18" s="25"/>
      <c r="AS18" s="25"/>
      <c r="AT18" s="25"/>
      <c r="AU18" s="25"/>
      <c r="AV18" s="25"/>
      <c r="AW18" s="25"/>
      <c r="AX18" s="25"/>
      <c r="AY18" s="25"/>
      <c r="AZ18" s="25"/>
      <c r="BA18" s="25"/>
      <c r="BB18" s="25"/>
    </row>
    <row r="19" spans="1:54" s="24" customFormat="1" ht="27" customHeight="1" x14ac:dyDescent="0.25">
      <c r="B19" s="81"/>
      <c r="C19" s="82" t="s">
        <v>7</v>
      </c>
      <c r="D19" s="83">
        <v>2.79528E-2</v>
      </c>
      <c r="E19" s="83">
        <v>3.1630800000000001E-2</v>
      </c>
      <c r="F19" s="83">
        <v>3.6044400000000004E-2</v>
      </c>
      <c r="G19" s="83">
        <v>4.0458000000000001E-2</v>
      </c>
      <c r="H19" s="83">
        <v>4.4136000000000002E-2</v>
      </c>
      <c r="I19" s="83">
        <v>4.7078399999999999E-2</v>
      </c>
      <c r="J19" s="83">
        <v>4.8549599999999998E-2</v>
      </c>
      <c r="K19" s="83">
        <v>4.8549599999999998E-2</v>
      </c>
      <c r="L19" s="83">
        <v>4.7814000000000002E-2</v>
      </c>
      <c r="M19" s="83">
        <v>4.7078399999999999E-2</v>
      </c>
      <c r="N19" s="83">
        <v>4.6342799999999996E-2</v>
      </c>
      <c r="O19" s="83">
        <v>4.6342799999999996E-2</v>
      </c>
      <c r="P19" s="83">
        <v>4.5246760000000004E-2</v>
      </c>
      <c r="Q19" s="83">
        <v>4.5246760000000004E-2</v>
      </c>
      <c r="R19" s="83">
        <v>4.5246760000000004E-2</v>
      </c>
      <c r="S19" s="83">
        <v>8.4438091322453682E-2</v>
      </c>
      <c r="AL19" s="25"/>
      <c r="AM19" s="25"/>
      <c r="AN19" s="25"/>
      <c r="AO19" s="25"/>
      <c r="AP19" s="25"/>
      <c r="AQ19" s="25"/>
      <c r="AR19" s="25"/>
      <c r="AS19" s="25"/>
      <c r="AT19" s="25"/>
      <c r="AU19" s="25"/>
      <c r="AV19" s="25"/>
      <c r="AW19" s="25"/>
      <c r="AX19" s="25"/>
      <c r="AY19" s="25"/>
      <c r="AZ19" s="25"/>
      <c r="BA19" s="25"/>
      <c r="BB19" s="25"/>
    </row>
    <row r="20" spans="1:54" s="18" customFormat="1" ht="36" customHeight="1" x14ac:dyDescent="0.25">
      <c r="A20" s="17"/>
      <c r="B20" s="191" t="s">
        <v>258</v>
      </c>
      <c r="C20" s="191"/>
      <c r="D20" s="80">
        <v>5.2200280000000001</v>
      </c>
      <c r="E20" s="80">
        <v>5.7420479999999996</v>
      </c>
      <c r="F20" s="80">
        <v>6.5451160000000002</v>
      </c>
      <c r="G20" s="80">
        <v>7.4183599999999998</v>
      </c>
      <c r="H20" s="80">
        <v>7.7892780000000004</v>
      </c>
      <c r="I20" s="80">
        <v>8.4046079999999996</v>
      </c>
      <c r="J20" s="80">
        <v>8.5257819999999995</v>
      </c>
      <c r="K20" s="80">
        <v>8.8236000000000008</v>
      </c>
      <c r="L20" s="80">
        <v>9.1350920000000002</v>
      </c>
      <c r="M20" s="80">
        <v>10.021407999999999</v>
      </c>
      <c r="N20" s="80">
        <v>10.953476</v>
      </c>
      <c r="O20" s="80">
        <v>11.145256</v>
      </c>
      <c r="P20" s="80">
        <v>11.571566600000001</v>
      </c>
      <c r="Q20" s="80">
        <v>11.695719049999999</v>
      </c>
      <c r="R20" s="80">
        <v>11.873293960000002</v>
      </c>
      <c r="S20" s="80">
        <v>100</v>
      </c>
      <c r="T20" s="17"/>
      <c r="Y20" s="26"/>
      <c r="AA20" s="19"/>
      <c r="AB20" s="19"/>
      <c r="AC20" s="19"/>
      <c r="AD20" s="19"/>
      <c r="AE20" s="19"/>
      <c r="AI20" s="14"/>
      <c r="AL20" s="21"/>
      <c r="AM20" s="21"/>
      <c r="AN20" s="21"/>
      <c r="AO20" s="21"/>
      <c r="AP20" s="21"/>
      <c r="AQ20" s="21"/>
      <c r="AR20" s="21"/>
      <c r="AS20" s="21"/>
      <c r="AT20" s="21"/>
      <c r="AU20" s="21"/>
      <c r="AV20" s="21"/>
      <c r="AW20" s="21"/>
      <c r="AX20" s="21"/>
      <c r="AY20" s="21"/>
      <c r="AZ20" s="21"/>
      <c r="BA20" s="21"/>
      <c r="BB20" s="21"/>
    </row>
    <row r="21" spans="1:54" s="24" customFormat="1" ht="22.5" customHeight="1" x14ac:dyDescent="0.25">
      <c r="B21" s="81"/>
      <c r="C21" s="81" t="s">
        <v>4</v>
      </c>
      <c r="D21" s="83">
        <v>0.111456</v>
      </c>
      <c r="E21" s="83">
        <v>0.116702</v>
      </c>
      <c r="F21" s="83">
        <v>0.12194799999999999</v>
      </c>
      <c r="G21" s="83">
        <v>0.12650600000000001</v>
      </c>
      <c r="H21" s="83">
        <v>0.123754</v>
      </c>
      <c r="I21" s="83">
        <v>0.12426999999999999</v>
      </c>
      <c r="J21" s="83">
        <v>0.119368</v>
      </c>
      <c r="K21" s="83">
        <v>0.12168999999999999</v>
      </c>
      <c r="L21" s="83">
        <v>0.11962600000000001</v>
      </c>
      <c r="M21" s="83">
        <v>0.12667799999999999</v>
      </c>
      <c r="N21" s="83">
        <v>0.13605200000000001</v>
      </c>
      <c r="O21" s="83">
        <v>0.13734200000000002</v>
      </c>
      <c r="P21" s="83">
        <v>0.13158</v>
      </c>
      <c r="Q21" s="83">
        <v>0.13158</v>
      </c>
      <c r="R21" s="83">
        <v>0.12751761</v>
      </c>
      <c r="S21" s="83">
        <v>1.0739868012161975</v>
      </c>
      <c r="AL21" s="25"/>
      <c r="AM21" s="25"/>
      <c r="AN21" s="25"/>
      <c r="AO21" s="25"/>
      <c r="AP21" s="25"/>
      <c r="AQ21" s="25"/>
      <c r="AR21" s="25"/>
      <c r="AS21" s="25"/>
      <c r="AT21" s="25"/>
      <c r="AU21" s="25"/>
      <c r="AV21" s="25"/>
      <c r="AW21" s="25"/>
      <c r="AX21" s="25"/>
      <c r="AY21" s="25"/>
      <c r="AZ21" s="25"/>
      <c r="BA21" s="25"/>
      <c r="BB21" s="25"/>
    </row>
    <row r="22" spans="1:54" s="115" customFormat="1" ht="22.5" customHeight="1" x14ac:dyDescent="0.25">
      <c r="B22" s="121"/>
      <c r="C22" s="81" t="s">
        <v>0</v>
      </c>
      <c r="D22" s="83">
        <v>5.1085720000000006</v>
      </c>
      <c r="E22" s="83">
        <v>5.6253459999999995</v>
      </c>
      <c r="F22" s="83">
        <v>6.4231679999999995</v>
      </c>
      <c r="G22" s="83">
        <v>7.2918539999999998</v>
      </c>
      <c r="H22" s="83">
        <v>7.6655240000000004</v>
      </c>
      <c r="I22" s="83">
        <v>8.2803380000000004</v>
      </c>
      <c r="J22" s="83">
        <v>8.4064139999999998</v>
      </c>
      <c r="K22" s="83">
        <v>8.7019099999999998</v>
      </c>
      <c r="L22" s="83">
        <v>9.0068660000000005</v>
      </c>
      <c r="M22" s="83">
        <v>9.8688439999999993</v>
      </c>
      <c r="N22" s="83">
        <v>10.791968000000001</v>
      </c>
      <c r="O22" s="83">
        <v>10.977298000000001</v>
      </c>
      <c r="P22" s="83">
        <v>11.371848969999999</v>
      </c>
      <c r="Q22" s="83">
        <v>11.442948920000001</v>
      </c>
      <c r="R22" s="83">
        <v>11.36130556</v>
      </c>
      <c r="S22" s="83">
        <v>95.687899232303678</v>
      </c>
      <c r="AL22" s="124"/>
      <c r="AM22" s="124"/>
      <c r="AN22" s="124"/>
      <c r="AO22" s="124"/>
      <c r="AP22" s="124"/>
      <c r="AQ22" s="124"/>
      <c r="AR22" s="124"/>
      <c r="AS22" s="124"/>
      <c r="AT22" s="124"/>
      <c r="AU22" s="124"/>
      <c r="AV22" s="124"/>
      <c r="AW22" s="124"/>
      <c r="AX22" s="124"/>
      <c r="AY22" s="124"/>
      <c r="AZ22" s="124"/>
      <c r="BA22" s="124"/>
      <c r="BB22" s="124"/>
    </row>
    <row r="23" spans="1:54" s="24" customFormat="1" ht="22.5" customHeight="1" x14ac:dyDescent="0.25">
      <c r="B23" s="81"/>
      <c r="C23" s="81" t="s">
        <v>5</v>
      </c>
      <c r="D23" s="83">
        <v>0</v>
      </c>
      <c r="E23" s="83">
        <v>0</v>
      </c>
      <c r="F23" s="83">
        <v>0</v>
      </c>
      <c r="G23" s="83">
        <v>0</v>
      </c>
      <c r="H23" s="83">
        <v>0</v>
      </c>
      <c r="I23" s="83">
        <v>0</v>
      </c>
      <c r="J23" s="83">
        <v>0</v>
      </c>
      <c r="K23" s="83">
        <v>0</v>
      </c>
      <c r="L23" s="83">
        <v>0</v>
      </c>
      <c r="M23" s="83">
        <v>0</v>
      </c>
      <c r="N23" s="83">
        <v>0</v>
      </c>
      <c r="O23" s="83">
        <v>0</v>
      </c>
      <c r="P23" s="83">
        <v>0</v>
      </c>
      <c r="Q23" s="83">
        <v>0</v>
      </c>
      <c r="R23" s="83">
        <v>0</v>
      </c>
      <c r="S23" s="83">
        <v>0</v>
      </c>
      <c r="AL23" s="25"/>
      <c r="AM23" s="25"/>
      <c r="AN23" s="25"/>
      <c r="AO23" s="25"/>
      <c r="AP23" s="25"/>
      <c r="AQ23" s="25"/>
      <c r="AR23" s="25"/>
      <c r="AS23" s="25"/>
      <c r="AT23" s="25"/>
      <c r="AU23" s="25"/>
      <c r="AV23" s="25"/>
      <c r="AW23" s="25"/>
      <c r="AX23" s="25"/>
      <c r="AY23" s="25"/>
      <c r="AZ23" s="25"/>
      <c r="BA23" s="25"/>
      <c r="BB23" s="25"/>
    </row>
    <row r="24" spans="1:54" s="24" customFormat="1" ht="22.5" customHeight="1" x14ac:dyDescent="0.25">
      <c r="B24" s="81"/>
      <c r="C24" s="81" t="s">
        <v>1</v>
      </c>
      <c r="D24" s="83">
        <v>0</v>
      </c>
      <c r="E24" s="83">
        <v>0</v>
      </c>
      <c r="F24" s="83">
        <v>0</v>
      </c>
      <c r="G24" s="83">
        <v>0</v>
      </c>
      <c r="H24" s="83">
        <v>0</v>
      </c>
      <c r="I24" s="83">
        <v>0</v>
      </c>
      <c r="J24" s="83">
        <v>0</v>
      </c>
      <c r="K24" s="83">
        <v>0</v>
      </c>
      <c r="L24" s="83">
        <v>0</v>
      </c>
      <c r="M24" s="83">
        <v>0</v>
      </c>
      <c r="N24" s="83">
        <v>0</v>
      </c>
      <c r="O24" s="83">
        <v>0</v>
      </c>
      <c r="P24" s="83">
        <v>0</v>
      </c>
      <c r="Q24" s="83">
        <v>0</v>
      </c>
      <c r="R24" s="83">
        <v>0</v>
      </c>
      <c r="S24" s="83">
        <v>0</v>
      </c>
      <c r="AL24" s="25"/>
      <c r="AM24" s="25"/>
      <c r="AN24" s="25"/>
      <c r="AO24" s="25"/>
      <c r="AP24" s="25"/>
      <c r="AQ24" s="25"/>
      <c r="AR24" s="25"/>
      <c r="AS24" s="25"/>
      <c r="AT24" s="25"/>
      <c r="AU24" s="25"/>
      <c r="AV24" s="25"/>
      <c r="AW24" s="25"/>
      <c r="AX24" s="25"/>
      <c r="AY24" s="25"/>
      <c r="AZ24" s="25"/>
      <c r="BA24" s="25"/>
      <c r="BB24" s="25"/>
    </row>
    <row r="25" spans="1:54" s="24" customFormat="1" ht="22.5" customHeight="1" x14ac:dyDescent="0.25">
      <c r="B25" s="81"/>
      <c r="C25" s="81" t="s">
        <v>6</v>
      </c>
      <c r="D25" s="83">
        <v>0</v>
      </c>
      <c r="E25" s="83">
        <v>0</v>
      </c>
      <c r="F25" s="83">
        <v>0</v>
      </c>
      <c r="G25" s="83">
        <v>0</v>
      </c>
      <c r="H25" s="83">
        <v>0</v>
      </c>
      <c r="I25" s="83">
        <v>0</v>
      </c>
      <c r="J25" s="83">
        <v>0</v>
      </c>
      <c r="K25" s="83">
        <v>0</v>
      </c>
      <c r="L25" s="83">
        <v>0</v>
      </c>
      <c r="M25" s="83">
        <v>0</v>
      </c>
      <c r="N25" s="83">
        <v>0</v>
      </c>
      <c r="O25" s="83">
        <v>0</v>
      </c>
      <c r="P25" s="83">
        <v>0</v>
      </c>
      <c r="Q25" s="83">
        <v>0</v>
      </c>
      <c r="R25" s="83">
        <v>0</v>
      </c>
      <c r="S25" s="83">
        <v>0</v>
      </c>
      <c r="AL25" s="25"/>
      <c r="AM25" s="25"/>
      <c r="AN25" s="25"/>
      <c r="AO25" s="25"/>
      <c r="AP25" s="25"/>
      <c r="AQ25" s="25"/>
      <c r="AR25" s="25"/>
      <c r="AS25" s="25"/>
      <c r="AT25" s="25"/>
      <c r="AU25" s="25"/>
      <c r="AV25" s="25"/>
      <c r="AW25" s="25"/>
      <c r="AX25" s="25"/>
      <c r="AY25" s="25"/>
      <c r="AZ25" s="25"/>
      <c r="BA25" s="25"/>
      <c r="BB25" s="25"/>
    </row>
    <row r="26" spans="1:54" s="24" customFormat="1" ht="22.5" customHeight="1" x14ac:dyDescent="0.25">
      <c r="B26" s="81"/>
      <c r="C26" s="81" t="s">
        <v>7</v>
      </c>
      <c r="D26" s="83">
        <v>0</v>
      </c>
      <c r="E26" s="83">
        <v>0</v>
      </c>
      <c r="F26" s="83">
        <v>0</v>
      </c>
      <c r="G26" s="83">
        <v>0</v>
      </c>
      <c r="H26" s="83">
        <v>0</v>
      </c>
      <c r="I26" s="83">
        <v>0</v>
      </c>
      <c r="J26" s="83">
        <v>0</v>
      </c>
      <c r="K26" s="83">
        <v>0</v>
      </c>
      <c r="L26" s="83">
        <v>0</v>
      </c>
      <c r="M26" s="83">
        <v>0</v>
      </c>
      <c r="N26" s="83">
        <v>0</v>
      </c>
      <c r="O26" s="83">
        <v>0</v>
      </c>
      <c r="P26" s="83">
        <v>0</v>
      </c>
      <c r="Q26" s="83">
        <v>0</v>
      </c>
      <c r="R26" s="83">
        <v>0</v>
      </c>
      <c r="S26" s="83">
        <v>0</v>
      </c>
      <c r="AL26" s="25"/>
      <c r="AM26" s="25"/>
      <c r="AN26" s="25"/>
      <c r="AO26" s="25"/>
      <c r="AP26" s="25"/>
      <c r="AQ26" s="25"/>
      <c r="AR26" s="25"/>
      <c r="AS26" s="25"/>
      <c r="AT26" s="25"/>
      <c r="AU26" s="25"/>
      <c r="AV26" s="25"/>
      <c r="AW26" s="25"/>
      <c r="AX26" s="25"/>
      <c r="AY26" s="25"/>
      <c r="AZ26" s="25"/>
      <c r="BA26" s="25"/>
      <c r="BB26" s="25"/>
    </row>
    <row r="27" spans="1:54" s="24" customFormat="1" ht="22.5" customHeight="1" x14ac:dyDescent="0.25">
      <c r="B27" s="81"/>
      <c r="C27" s="81" t="s">
        <v>8</v>
      </c>
      <c r="D27" s="83">
        <v>0</v>
      </c>
      <c r="E27" s="83">
        <v>0</v>
      </c>
      <c r="F27" s="83">
        <v>0</v>
      </c>
      <c r="G27" s="83">
        <v>0</v>
      </c>
      <c r="H27" s="83">
        <v>0</v>
      </c>
      <c r="I27" s="83">
        <v>0</v>
      </c>
      <c r="J27" s="83">
        <v>0</v>
      </c>
      <c r="K27" s="83">
        <v>0</v>
      </c>
      <c r="L27" s="83">
        <v>0</v>
      </c>
      <c r="M27" s="83">
        <v>0</v>
      </c>
      <c r="N27" s="83">
        <v>0</v>
      </c>
      <c r="O27" s="83">
        <v>0</v>
      </c>
      <c r="P27" s="83">
        <v>0</v>
      </c>
      <c r="Q27" s="83">
        <v>0</v>
      </c>
      <c r="R27" s="83">
        <v>0</v>
      </c>
      <c r="S27" s="83">
        <v>0</v>
      </c>
      <c r="AL27" s="25"/>
      <c r="AM27" s="25"/>
      <c r="AN27" s="25"/>
      <c r="AO27" s="25"/>
      <c r="AP27" s="25"/>
      <c r="AQ27" s="25"/>
      <c r="AR27" s="25"/>
      <c r="AS27" s="25"/>
      <c r="AT27" s="25"/>
      <c r="AU27" s="25"/>
      <c r="AV27" s="25"/>
      <c r="AW27" s="25"/>
      <c r="AX27" s="25"/>
      <c r="AY27" s="25"/>
      <c r="AZ27" s="25"/>
      <c r="BA27" s="25"/>
      <c r="BB27" s="25"/>
    </row>
    <row r="28" spans="1:54" s="24" customFormat="1" ht="22.5" customHeight="1" x14ac:dyDescent="0.25">
      <c r="B28" s="81"/>
      <c r="C28" s="81" t="s">
        <v>3</v>
      </c>
      <c r="D28" s="83">
        <v>0</v>
      </c>
      <c r="E28" s="83">
        <v>0</v>
      </c>
      <c r="F28" s="83">
        <v>0</v>
      </c>
      <c r="G28" s="83">
        <v>0</v>
      </c>
      <c r="H28" s="83">
        <v>0</v>
      </c>
      <c r="I28" s="83">
        <v>0</v>
      </c>
      <c r="J28" s="83">
        <v>0</v>
      </c>
      <c r="K28" s="83">
        <v>0</v>
      </c>
      <c r="L28" s="83">
        <v>8.6E-3</v>
      </c>
      <c r="M28" s="83">
        <v>2.5885999999999999E-2</v>
      </c>
      <c r="N28" s="83">
        <v>2.5455999999999999E-2</v>
      </c>
      <c r="O28" s="83">
        <v>3.0616000000000001E-2</v>
      </c>
      <c r="P28" s="83">
        <v>6.8137630000000005E-2</v>
      </c>
      <c r="Q28" s="83">
        <v>0.12119014</v>
      </c>
      <c r="R28" s="83">
        <v>0.38447079000000001</v>
      </c>
      <c r="S28" s="83">
        <v>3.2381139664801153</v>
      </c>
      <c r="AL28" s="25"/>
      <c r="AM28" s="25"/>
      <c r="AN28" s="25"/>
      <c r="AO28" s="25"/>
      <c r="AP28" s="25"/>
      <c r="AQ28" s="25"/>
      <c r="AR28" s="25"/>
      <c r="AS28" s="25"/>
      <c r="AT28" s="25"/>
      <c r="AU28" s="25"/>
      <c r="AV28" s="25"/>
      <c r="AW28" s="25"/>
      <c r="AX28" s="25"/>
      <c r="AY28" s="25"/>
      <c r="AZ28" s="25"/>
      <c r="BA28" s="25"/>
      <c r="BB28" s="25"/>
    </row>
    <row r="29" spans="1:54" s="24" customFormat="1" ht="27" customHeight="1" x14ac:dyDescent="0.25">
      <c r="B29" s="81"/>
      <c r="C29" s="82" t="s">
        <v>18</v>
      </c>
      <c r="D29" s="83">
        <v>-8.8817841970012523E-16</v>
      </c>
      <c r="E29" s="83">
        <v>0</v>
      </c>
      <c r="F29" s="83">
        <v>8.8817841970012523E-16</v>
      </c>
      <c r="G29" s="83">
        <v>0</v>
      </c>
      <c r="H29" s="83">
        <v>0</v>
      </c>
      <c r="I29" s="83">
        <v>0</v>
      </c>
      <c r="J29" s="83">
        <v>0</v>
      </c>
      <c r="K29" s="83">
        <v>1.7763568394002505E-15</v>
      </c>
      <c r="L29" s="83">
        <v>0</v>
      </c>
      <c r="M29" s="83">
        <v>0</v>
      </c>
      <c r="N29" s="83">
        <v>0</v>
      </c>
      <c r="O29" s="83">
        <v>-1.7763568394002505E-15</v>
      </c>
      <c r="P29" s="83">
        <v>1.7763568394002505E-15</v>
      </c>
      <c r="Q29" s="83">
        <v>-1.000000082740371E-8</v>
      </c>
      <c r="R29" s="83">
        <v>1.7763568394002505E-15</v>
      </c>
      <c r="S29" s="83">
        <v>1.496094382388432E-14</v>
      </c>
      <c r="AL29" s="25"/>
      <c r="AM29" s="25"/>
      <c r="AN29" s="25"/>
      <c r="AO29" s="25"/>
      <c r="AP29" s="25"/>
      <c r="AQ29" s="25"/>
      <c r="AR29" s="25"/>
      <c r="AS29" s="25"/>
      <c r="AT29" s="25"/>
      <c r="AU29" s="25"/>
      <c r="AV29" s="25"/>
      <c r="AW29" s="25"/>
      <c r="AX29" s="25"/>
      <c r="AY29" s="25"/>
      <c r="AZ29" s="25"/>
      <c r="BA29" s="25"/>
      <c r="BB29" s="25"/>
    </row>
    <row r="30" spans="1:54" s="18" customFormat="1" ht="36" customHeight="1" x14ac:dyDescent="0.25">
      <c r="A30" s="17"/>
      <c r="B30" s="191" t="s">
        <v>259</v>
      </c>
      <c r="C30" s="191"/>
      <c r="D30" s="80">
        <v>27.6915607</v>
      </c>
      <c r="E30" s="80">
        <v>28.087125530000002</v>
      </c>
      <c r="F30" s="80">
        <v>32.711793270000001</v>
      </c>
      <c r="G30" s="80">
        <v>37.82997503</v>
      </c>
      <c r="H30" s="80">
        <v>43.135382290000003</v>
      </c>
      <c r="I30" s="80">
        <v>44.924869170000001</v>
      </c>
      <c r="J30" s="80">
        <v>47.497427969999997</v>
      </c>
      <c r="K30" s="80">
        <v>49.012787629999998</v>
      </c>
      <c r="L30" s="80">
        <v>52.248359260000001</v>
      </c>
      <c r="M30" s="80">
        <v>51.035828639999998</v>
      </c>
      <c r="N30" s="80">
        <v>56.039754699999996</v>
      </c>
      <c r="O30" s="80">
        <v>52.687931570000003</v>
      </c>
      <c r="P30" s="80">
        <v>52.889246450000002</v>
      </c>
      <c r="Q30" s="80">
        <v>53.036940940000001</v>
      </c>
      <c r="R30" s="80">
        <v>53.585720959999996</v>
      </c>
      <c r="S30" s="80">
        <v>100</v>
      </c>
      <c r="T30" s="17"/>
      <c r="AA30" s="19"/>
      <c r="AB30" s="19"/>
      <c r="AC30" s="19"/>
      <c r="AD30" s="19"/>
      <c r="AE30" s="19"/>
      <c r="AI30" s="14"/>
      <c r="AL30" s="21"/>
      <c r="AM30" s="21"/>
      <c r="AN30" s="21"/>
      <c r="AO30" s="21"/>
      <c r="AP30" s="21"/>
      <c r="AQ30" s="21"/>
      <c r="AR30" s="21"/>
      <c r="AS30" s="21"/>
      <c r="AT30" s="21"/>
      <c r="AU30" s="21"/>
      <c r="AV30" s="21"/>
      <c r="AW30" s="21"/>
      <c r="AX30" s="21"/>
      <c r="AY30" s="21"/>
      <c r="AZ30" s="21"/>
      <c r="BA30" s="21"/>
      <c r="BB30" s="21"/>
    </row>
    <row r="31" spans="1:54" s="115" customFormat="1" ht="22.5" customHeight="1" x14ac:dyDescent="0.25">
      <c r="A31" s="120"/>
      <c r="B31" s="121"/>
      <c r="C31" s="81" t="s">
        <v>11</v>
      </c>
      <c r="D31" s="83">
        <v>14.91072565</v>
      </c>
      <c r="E31" s="83">
        <v>14.539381069999999</v>
      </c>
      <c r="F31" s="83">
        <v>18.078429019999998</v>
      </c>
      <c r="G31" s="83">
        <v>21.973064780000001</v>
      </c>
      <c r="H31" s="83">
        <v>25.457298460000001</v>
      </c>
      <c r="I31" s="83">
        <v>26.688901519999998</v>
      </c>
      <c r="J31" s="83">
        <v>28.06950694</v>
      </c>
      <c r="K31" s="83">
        <v>28.853268029999999</v>
      </c>
      <c r="L31" s="83">
        <v>30.444276860000002</v>
      </c>
      <c r="M31" s="83">
        <v>27.707080489999999</v>
      </c>
      <c r="N31" s="83">
        <v>33.47766507</v>
      </c>
      <c r="O31" s="83">
        <v>28.48620652</v>
      </c>
      <c r="P31" s="83">
        <v>26.4854238</v>
      </c>
      <c r="Q31" s="83">
        <v>26.990998490000003</v>
      </c>
      <c r="R31" s="83">
        <v>27.92655967</v>
      </c>
      <c r="S31" s="83">
        <v>52.11567404466998</v>
      </c>
      <c r="AL31" s="124"/>
      <c r="AM31" s="124"/>
      <c r="AN31" s="124"/>
      <c r="AO31" s="124"/>
      <c r="AP31" s="124"/>
      <c r="AQ31" s="124"/>
      <c r="AR31" s="124"/>
      <c r="AS31" s="124"/>
      <c r="AT31" s="124"/>
      <c r="AU31" s="124"/>
      <c r="AV31" s="124"/>
      <c r="AW31" s="124"/>
      <c r="AX31" s="124"/>
      <c r="AY31" s="124"/>
      <c r="AZ31" s="124"/>
      <c r="BA31" s="124"/>
      <c r="BB31" s="124"/>
    </row>
    <row r="32" spans="1:54" s="24" customFormat="1" ht="22.5" customHeight="1" x14ac:dyDescent="0.25">
      <c r="B32" s="81"/>
      <c r="C32" s="81" t="s">
        <v>20</v>
      </c>
      <c r="D32" s="83">
        <v>7.5615433999999997</v>
      </c>
      <c r="E32" s="83">
        <v>7.9526205000000001</v>
      </c>
      <c r="F32" s="83">
        <v>8.1675167999999996</v>
      </c>
      <c r="G32" s="83">
        <v>8.6990777999999995</v>
      </c>
      <c r="H32" s="83">
        <v>9.6277939000000003</v>
      </c>
      <c r="I32" s="83">
        <v>10.0450196</v>
      </c>
      <c r="J32" s="83">
        <v>10.058859500000001</v>
      </c>
      <c r="K32" s="83">
        <v>10.304583899999999</v>
      </c>
      <c r="L32" s="83">
        <v>11.655998299999998</v>
      </c>
      <c r="M32" s="83">
        <v>11.975958800000001</v>
      </c>
      <c r="N32" s="83">
        <v>10.433028700000001</v>
      </c>
      <c r="O32" s="83">
        <v>11.6920535</v>
      </c>
      <c r="P32" s="83">
        <v>13.78228369</v>
      </c>
      <c r="Q32" s="83">
        <v>13.749796889999999</v>
      </c>
      <c r="R32" s="83">
        <v>13.32528675</v>
      </c>
      <c r="S32" s="83">
        <v>24.867234239410337</v>
      </c>
      <c r="AL32" s="25"/>
      <c r="AM32" s="25"/>
      <c r="AN32" s="25"/>
      <c r="AO32" s="25"/>
      <c r="AP32" s="25"/>
      <c r="AQ32" s="25"/>
      <c r="AR32" s="25"/>
      <c r="AS32" s="25"/>
      <c r="AT32" s="25"/>
      <c r="AU32" s="25"/>
      <c r="AV32" s="25"/>
      <c r="AW32" s="25"/>
      <c r="AX32" s="25"/>
      <c r="AY32" s="25"/>
      <c r="AZ32" s="25"/>
      <c r="BA32" s="25"/>
      <c r="BB32" s="25"/>
    </row>
    <row r="33" spans="1:54" s="24" customFormat="1" ht="27" customHeight="1" x14ac:dyDescent="0.25">
      <c r="B33" s="81"/>
      <c r="C33" s="82" t="s">
        <v>12</v>
      </c>
      <c r="D33" s="83">
        <v>4.0125007999999998</v>
      </c>
      <c r="E33" s="83">
        <v>4.3626068</v>
      </c>
      <c r="F33" s="83">
        <v>5.1199889000000001</v>
      </c>
      <c r="G33" s="83">
        <v>5.8073739999999994</v>
      </c>
      <c r="H33" s="83">
        <v>6.1679351000000002</v>
      </c>
      <c r="I33" s="83">
        <v>6.8142011</v>
      </c>
      <c r="J33" s="83">
        <v>6.8189181999999997</v>
      </c>
      <c r="K33" s="83">
        <v>7.0970668000000003</v>
      </c>
      <c r="L33" s="83">
        <v>7.3252960999999992</v>
      </c>
      <c r="M33" s="83">
        <v>8.0476334999999999</v>
      </c>
      <c r="N33" s="83">
        <v>8.7825965000000004</v>
      </c>
      <c r="O33" s="83">
        <v>8.9466137000000003</v>
      </c>
      <c r="P33" s="83">
        <v>8.9961495299999985</v>
      </c>
      <c r="Q33" s="83">
        <v>9.0614083999999995</v>
      </c>
      <c r="R33" s="83">
        <v>9.1775850200000004</v>
      </c>
      <c r="S33" s="83">
        <v>17.126922724154014</v>
      </c>
      <c r="AL33" s="25"/>
      <c r="AM33" s="25"/>
      <c r="AN33" s="25"/>
      <c r="AO33" s="25"/>
      <c r="AP33" s="25"/>
      <c r="AQ33" s="25"/>
      <c r="AR33" s="25"/>
      <c r="AS33" s="25"/>
      <c r="AT33" s="25"/>
      <c r="AU33" s="25"/>
      <c r="AV33" s="25"/>
      <c r="AW33" s="25"/>
      <c r="AX33" s="25"/>
      <c r="AY33" s="25"/>
      <c r="AZ33" s="25"/>
      <c r="BA33" s="25"/>
      <c r="BB33" s="25"/>
    </row>
    <row r="34" spans="1:54" s="18" customFormat="1" ht="36" customHeight="1" x14ac:dyDescent="0.2">
      <c r="A34" s="17"/>
      <c r="B34" s="191" t="s">
        <v>260</v>
      </c>
      <c r="C34" s="191"/>
      <c r="D34" s="80">
        <v>9.6439779999999988</v>
      </c>
      <c r="E34" s="80">
        <v>10.0559473</v>
      </c>
      <c r="F34" s="80">
        <v>10.4255757</v>
      </c>
      <c r="G34" s="80">
        <v>11.0542924</v>
      </c>
      <c r="H34" s="80">
        <v>12.5917607</v>
      </c>
      <c r="I34" s="80">
        <v>12.465518299999999</v>
      </c>
      <c r="J34" s="80">
        <v>13.7802252</v>
      </c>
      <c r="K34" s="80">
        <v>14.189419299999999</v>
      </c>
      <c r="L34" s="80">
        <v>15.745039800000001</v>
      </c>
      <c r="M34" s="80">
        <v>16.5839058</v>
      </c>
      <c r="N34" s="80">
        <v>15.156041099999999</v>
      </c>
      <c r="O34" s="80">
        <v>16.735981800000001</v>
      </c>
      <c r="P34" s="80">
        <v>18.764090209999999</v>
      </c>
      <c r="Q34" s="80">
        <v>18.393070510000001</v>
      </c>
      <c r="R34" s="80">
        <v>17.82520431</v>
      </c>
      <c r="S34" s="80">
        <v>100</v>
      </c>
      <c r="T34" s="17"/>
      <c r="Z34" s="20"/>
      <c r="AA34" s="19"/>
      <c r="AB34" s="19"/>
      <c r="AC34" s="19"/>
      <c r="AD34" s="19"/>
      <c r="AE34" s="19"/>
      <c r="AI34" s="14"/>
      <c r="AL34" s="21"/>
      <c r="AM34" s="21"/>
      <c r="AN34" s="21"/>
      <c r="AO34" s="21"/>
      <c r="AP34" s="21"/>
      <c r="AQ34" s="21"/>
      <c r="AR34" s="21"/>
      <c r="AS34" s="21"/>
      <c r="AT34" s="21"/>
      <c r="AU34" s="21"/>
      <c r="AV34" s="21"/>
      <c r="AW34" s="21"/>
      <c r="AX34" s="21"/>
      <c r="AY34" s="21"/>
      <c r="AZ34" s="21"/>
      <c r="BA34" s="21"/>
      <c r="BB34" s="21"/>
    </row>
    <row r="35" spans="1:54" s="115" customFormat="1" ht="22.5" customHeight="1" x14ac:dyDescent="0.25">
      <c r="B35" s="121"/>
      <c r="C35" s="81" t="s">
        <v>11</v>
      </c>
      <c r="D35" s="83">
        <v>1.0628295999999999</v>
      </c>
      <c r="E35" s="83">
        <v>1.0716409</v>
      </c>
      <c r="F35" s="83">
        <v>1.0988655000000001</v>
      </c>
      <c r="G35" s="83">
        <v>1.1478357000000001</v>
      </c>
      <c r="H35" s="83">
        <v>1.1429779</v>
      </c>
      <c r="I35" s="83">
        <v>1.1089751000000001</v>
      </c>
      <c r="J35" s="83">
        <v>1.1971449000000001</v>
      </c>
      <c r="K35" s="83">
        <v>1.2120564</v>
      </c>
      <c r="L35" s="83">
        <v>1.2322206</v>
      </c>
      <c r="M35" s="83">
        <v>1.2614223999999998</v>
      </c>
      <c r="N35" s="83">
        <v>1.3297661000000001</v>
      </c>
      <c r="O35" s="83">
        <v>1.4176528000000002</v>
      </c>
      <c r="P35" s="83">
        <v>1.29147502</v>
      </c>
      <c r="Q35" s="83">
        <v>1.3784323300000001</v>
      </c>
      <c r="R35" s="83">
        <v>1.3358747200000001</v>
      </c>
      <c r="S35" s="83">
        <v>7.4943024313643898</v>
      </c>
      <c r="AL35" s="124"/>
      <c r="AM35" s="124"/>
      <c r="AN35" s="124"/>
      <c r="AO35" s="124"/>
      <c r="AP35" s="124"/>
      <c r="AQ35" s="124"/>
      <c r="AR35" s="124"/>
      <c r="AS35" s="124"/>
      <c r="AT35" s="124"/>
      <c r="AU35" s="124"/>
      <c r="AV35" s="124"/>
      <c r="AW35" s="124"/>
      <c r="AX35" s="124"/>
      <c r="AY35" s="124"/>
      <c r="AZ35" s="124"/>
      <c r="BA35" s="124"/>
      <c r="BB35" s="124"/>
    </row>
    <row r="36" spans="1:54" s="24" customFormat="1" ht="22.5" customHeight="1" x14ac:dyDescent="0.25">
      <c r="B36" s="81"/>
      <c r="C36" s="81" t="s">
        <v>20</v>
      </c>
      <c r="D36" s="83">
        <v>7.5615433999999997</v>
      </c>
      <c r="E36" s="83">
        <v>7.9526205000000001</v>
      </c>
      <c r="F36" s="83">
        <v>8.1675167999999996</v>
      </c>
      <c r="G36" s="83">
        <v>8.6990777999999995</v>
      </c>
      <c r="H36" s="83">
        <v>9.6277939000000003</v>
      </c>
      <c r="I36" s="83">
        <v>10.0450196</v>
      </c>
      <c r="J36" s="83">
        <v>10.058859500000001</v>
      </c>
      <c r="K36" s="83">
        <v>10.304583899999999</v>
      </c>
      <c r="L36" s="83">
        <v>11.655998299999998</v>
      </c>
      <c r="M36" s="83">
        <v>11.975958800000001</v>
      </c>
      <c r="N36" s="83">
        <v>10.433028700000001</v>
      </c>
      <c r="O36" s="83">
        <v>11.6920535</v>
      </c>
      <c r="P36" s="83">
        <v>13.78228369</v>
      </c>
      <c r="Q36" s="83">
        <v>13.749796889999999</v>
      </c>
      <c r="R36" s="83">
        <v>13.32528675</v>
      </c>
      <c r="S36" s="83">
        <v>74.755310055685982</v>
      </c>
      <c r="AL36" s="25"/>
      <c r="AM36" s="25"/>
      <c r="AN36" s="25"/>
      <c r="AO36" s="25"/>
      <c r="AP36" s="25"/>
      <c r="AQ36" s="25"/>
      <c r="AR36" s="25"/>
      <c r="AS36" s="25"/>
      <c r="AT36" s="25"/>
      <c r="AU36" s="25"/>
      <c r="AV36" s="25"/>
      <c r="AW36" s="25"/>
      <c r="AX36" s="25"/>
      <c r="AY36" s="25"/>
      <c r="AZ36" s="25"/>
      <c r="BA36" s="25"/>
      <c r="BB36" s="25"/>
    </row>
    <row r="37" spans="1:54" s="24" customFormat="1" ht="27" customHeight="1" x14ac:dyDescent="0.25">
      <c r="B37" s="81"/>
      <c r="C37" s="82" t="s">
        <v>12</v>
      </c>
      <c r="D37" s="83">
        <v>4.9706800000000002E-2</v>
      </c>
      <c r="E37" s="83">
        <v>4.9706800000000002E-2</v>
      </c>
      <c r="F37" s="83">
        <v>6.4392900000000003E-2</v>
      </c>
      <c r="G37" s="83">
        <v>0.11297</v>
      </c>
      <c r="H37" s="83">
        <v>0.1841411</v>
      </c>
      <c r="I37" s="83">
        <v>0.20673509999999998</v>
      </c>
      <c r="J37" s="83">
        <v>0.25531219999999999</v>
      </c>
      <c r="K37" s="83">
        <v>0.20786480000000002</v>
      </c>
      <c r="L37" s="83">
        <v>0.33100209999999997</v>
      </c>
      <c r="M37" s="83">
        <v>0.33326149999999999</v>
      </c>
      <c r="N37" s="83">
        <v>0.36715249999999999</v>
      </c>
      <c r="O37" s="83">
        <v>0.38522770000000001</v>
      </c>
      <c r="P37" s="83">
        <v>0.38119240999999998</v>
      </c>
      <c r="Q37" s="83">
        <v>0.35402127999999999</v>
      </c>
      <c r="R37" s="83">
        <v>0.34309125000000001</v>
      </c>
      <c r="S37" s="83">
        <v>1.9247535345641151</v>
      </c>
      <c r="AL37" s="25"/>
      <c r="AM37" s="25"/>
      <c r="AN37" s="25"/>
      <c r="AO37" s="25"/>
      <c r="AP37" s="25"/>
      <c r="AQ37" s="25"/>
      <c r="AR37" s="25"/>
      <c r="AS37" s="25"/>
      <c r="AT37" s="25"/>
      <c r="AU37" s="25"/>
      <c r="AV37" s="25"/>
      <c r="AW37" s="25"/>
      <c r="AX37" s="25"/>
      <c r="AY37" s="25"/>
      <c r="AZ37" s="25"/>
      <c r="BA37" s="25"/>
      <c r="BB37" s="25"/>
    </row>
    <row r="38" spans="1:54" s="18" customFormat="1" ht="36" customHeight="1" x14ac:dyDescent="0.25">
      <c r="A38" s="17"/>
      <c r="B38" s="191" t="s">
        <v>261</v>
      </c>
      <c r="C38" s="191"/>
      <c r="D38" s="80">
        <v>13.356626700000001</v>
      </c>
      <c r="E38" s="80">
        <v>12.764258030000001</v>
      </c>
      <c r="F38" s="80">
        <v>16.481781169999998</v>
      </c>
      <c r="G38" s="80">
        <v>19.97640123</v>
      </c>
      <c r="H38" s="80">
        <v>23.484599890000002</v>
      </c>
      <c r="I38" s="80">
        <v>24.494001370000003</v>
      </c>
      <c r="J38" s="80">
        <v>25.866589070000003</v>
      </c>
      <c r="K38" s="80">
        <v>25.803297030000003</v>
      </c>
      <c r="L38" s="80">
        <v>26.81129696</v>
      </c>
      <c r="M38" s="80">
        <v>23.754726739999999</v>
      </c>
      <c r="N38" s="80">
        <v>29.5916888</v>
      </c>
      <c r="O38" s="80">
        <v>24.301219969999998</v>
      </c>
      <c r="P38" s="80">
        <v>22.039249829999999</v>
      </c>
      <c r="Q38" s="80">
        <v>22.66274971</v>
      </c>
      <c r="R38" s="80">
        <v>23.591539189999999</v>
      </c>
      <c r="S38" s="80">
        <v>100</v>
      </c>
      <c r="T38" s="17"/>
      <c r="Y38" s="26"/>
      <c r="AA38" s="19"/>
      <c r="AB38" s="19"/>
      <c r="AC38" s="19"/>
      <c r="AD38" s="19"/>
      <c r="AE38" s="19"/>
      <c r="AI38" s="14"/>
      <c r="AL38" s="21"/>
      <c r="AM38" s="21"/>
      <c r="AN38" s="21"/>
      <c r="AO38" s="21"/>
      <c r="AP38" s="21"/>
      <c r="AQ38" s="21"/>
      <c r="AR38" s="21"/>
      <c r="AS38" s="21"/>
      <c r="AT38" s="21"/>
      <c r="AU38" s="21"/>
      <c r="AV38" s="21"/>
      <c r="AW38" s="21"/>
      <c r="AX38" s="21"/>
      <c r="AY38" s="21"/>
      <c r="AZ38" s="21"/>
      <c r="BA38" s="21"/>
      <c r="BB38" s="21"/>
    </row>
    <row r="39" spans="1:54" s="115" customFormat="1" ht="22.5" customHeight="1" x14ac:dyDescent="0.25">
      <c r="B39" s="121"/>
      <c r="C39" s="81" t="s">
        <v>11</v>
      </c>
      <c r="D39" s="83">
        <v>13.147686849999999</v>
      </c>
      <c r="E39" s="83">
        <v>12.545350769999999</v>
      </c>
      <c r="F39" s="83">
        <v>16.266767519999998</v>
      </c>
      <c r="G39" s="83">
        <v>19.760809679999998</v>
      </c>
      <c r="H39" s="83">
        <v>23.283228859999998</v>
      </c>
      <c r="I39" s="83">
        <v>24.26912132</v>
      </c>
      <c r="J39" s="83">
        <v>25.63390394</v>
      </c>
      <c r="K39" s="83">
        <v>25.558891930000001</v>
      </c>
      <c r="L39" s="83">
        <v>26.562141759999999</v>
      </c>
      <c r="M39" s="83">
        <v>23.50991239</v>
      </c>
      <c r="N39" s="83">
        <v>29.317660970000002</v>
      </c>
      <c r="O39" s="83">
        <v>24.02555272</v>
      </c>
      <c r="P39" s="83">
        <v>21.76824624</v>
      </c>
      <c r="Q39" s="83">
        <v>22.384079320000001</v>
      </c>
      <c r="R39" s="83">
        <v>23.30144803</v>
      </c>
      <c r="S39" s="83">
        <v>98.770359332370461</v>
      </c>
      <c r="AL39" s="124"/>
      <c r="AM39" s="124"/>
      <c r="AN39" s="124"/>
      <c r="AO39" s="124"/>
      <c r="AP39" s="124"/>
      <c r="AQ39" s="124"/>
      <c r="AR39" s="124"/>
      <c r="AS39" s="124"/>
      <c r="AT39" s="124"/>
      <c r="AU39" s="124"/>
      <c r="AV39" s="124"/>
      <c r="AW39" s="124"/>
      <c r="AX39" s="124"/>
      <c r="AY39" s="124"/>
      <c r="AZ39" s="124"/>
      <c r="BA39" s="124"/>
      <c r="BB39" s="124"/>
    </row>
    <row r="40" spans="1:54" s="24" customFormat="1" ht="22.5" customHeight="1" x14ac:dyDescent="0.25">
      <c r="B40" s="81"/>
      <c r="C40" s="81" t="s">
        <v>20</v>
      </c>
      <c r="D40" s="83">
        <v>0</v>
      </c>
      <c r="E40" s="83">
        <v>0</v>
      </c>
      <c r="F40" s="83">
        <v>0</v>
      </c>
      <c r="G40" s="83">
        <v>0</v>
      </c>
      <c r="H40" s="83">
        <v>0</v>
      </c>
      <c r="I40" s="83">
        <v>0</v>
      </c>
      <c r="J40" s="83">
        <v>0</v>
      </c>
      <c r="K40" s="83">
        <v>0</v>
      </c>
      <c r="L40" s="83">
        <v>0</v>
      </c>
      <c r="M40" s="83">
        <v>0</v>
      </c>
      <c r="N40" s="83">
        <v>0</v>
      </c>
      <c r="O40" s="83">
        <v>0</v>
      </c>
      <c r="P40" s="83">
        <v>0</v>
      </c>
      <c r="Q40" s="83">
        <v>0</v>
      </c>
      <c r="R40" s="83">
        <v>0</v>
      </c>
      <c r="S40" s="83">
        <v>0</v>
      </c>
      <c r="AL40" s="25"/>
      <c r="AM40" s="25"/>
      <c r="AN40" s="25"/>
      <c r="AO40" s="25"/>
      <c r="AP40" s="25"/>
      <c r="AQ40" s="25"/>
      <c r="AR40" s="25"/>
      <c r="AS40" s="25"/>
      <c r="AT40" s="25"/>
      <c r="AU40" s="25"/>
      <c r="AV40" s="25"/>
      <c r="AW40" s="25"/>
      <c r="AX40" s="25"/>
      <c r="AY40" s="25"/>
      <c r="AZ40" s="25"/>
      <c r="BA40" s="25"/>
      <c r="BB40" s="25"/>
    </row>
    <row r="41" spans="1:54" s="24" customFormat="1" ht="27" customHeight="1" x14ac:dyDescent="0.25">
      <c r="B41" s="81"/>
      <c r="C41" s="82" t="s">
        <v>12</v>
      </c>
      <c r="D41" s="83">
        <v>0</v>
      </c>
      <c r="E41" s="83">
        <v>0</v>
      </c>
      <c r="F41" s="83">
        <v>0</v>
      </c>
      <c r="G41" s="83">
        <v>0</v>
      </c>
      <c r="H41" s="83">
        <v>0</v>
      </c>
      <c r="I41" s="83">
        <v>0</v>
      </c>
      <c r="J41" s="83">
        <v>0</v>
      </c>
      <c r="K41" s="83">
        <v>0</v>
      </c>
      <c r="L41" s="83">
        <v>0</v>
      </c>
      <c r="M41" s="83">
        <v>0</v>
      </c>
      <c r="N41" s="83">
        <v>0</v>
      </c>
      <c r="O41" s="83">
        <v>0</v>
      </c>
      <c r="P41" s="83">
        <v>0</v>
      </c>
      <c r="Q41" s="83">
        <v>0</v>
      </c>
      <c r="R41" s="83">
        <v>0</v>
      </c>
      <c r="S41" s="83">
        <v>0</v>
      </c>
      <c r="AL41" s="25"/>
      <c r="AM41" s="25"/>
      <c r="AN41" s="25"/>
      <c r="AO41" s="25"/>
      <c r="AP41" s="25"/>
      <c r="AQ41" s="25"/>
      <c r="AR41" s="25"/>
      <c r="AS41" s="25"/>
      <c r="AT41" s="25"/>
      <c r="AU41" s="25"/>
      <c r="AV41" s="25"/>
      <c r="AW41" s="25"/>
      <c r="AX41" s="25"/>
      <c r="AY41" s="25"/>
      <c r="AZ41" s="25"/>
      <c r="BA41" s="25"/>
      <c r="BB41" s="25"/>
    </row>
    <row r="42" spans="1:54" s="18" customFormat="1" ht="36" customHeight="1" x14ac:dyDescent="0.25">
      <c r="A42" s="17"/>
      <c r="B42" s="191" t="s">
        <v>262</v>
      </c>
      <c r="C42" s="191"/>
      <c r="D42" s="80">
        <v>9.6439779999999988</v>
      </c>
      <c r="E42" s="80">
        <v>10.0559473</v>
      </c>
      <c r="F42" s="80">
        <v>10.4255757</v>
      </c>
      <c r="G42" s="80">
        <v>11.0542924</v>
      </c>
      <c r="H42" s="80">
        <v>12.5917607</v>
      </c>
      <c r="I42" s="80">
        <v>12.465518299999999</v>
      </c>
      <c r="J42" s="80">
        <v>13.7802252</v>
      </c>
      <c r="K42" s="80">
        <v>14.189419299999999</v>
      </c>
      <c r="L42" s="80">
        <v>15.745039800000001</v>
      </c>
      <c r="M42" s="80">
        <v>16.5839058</v>
      </c>
      <c r="N42" s="80">
        <v>15.156041099999999</v>
      </c>
      <c r="O42" s="80">
        <v>16.735981800000001</v>
      </c>
      <c r="P42" s="80">
        <v>18.764090209999999</v>
      </c>
      <c r="Q42" s="80">
        <v>18.393070510000001</v>
      </c>
      <c r="R42" s="80">
        <v>17.82520431</v>
      </c>
      <c r="S42" s="80">
        <v>100</v>
      </c>
      <c r="T42" s="17"/>
      <c r="AA42" s="19"/>
      <c r="AB42" s="19"/>
      <c r="AC42" s="19"/>
      <c r="AD42" s="19"/>
      <c r="AE42" s="19"/>
      <c r="AI42" s="14"/>
      <c r="AL42" s="21"/>
      <c r="AM42" s="21"/>
      <c r="AN42" s="21"/>
      <c r="AO42" s="21"/>
      <c r="AP42" s="21"/>
      <c r="AQ42" s="21"/>
      <c r="AR42" s="21"/>
      <c r="AS42" s="21"/>
      <c r="AT42" s="21"/>
      <c r="AU42" s="21"/>
      <c r="AV42" s="21"/>
      <c r="AW42" s="21"/>
      <c r="AX42" s="21"/>
      <c r="AY42" s="21"/>
      <c r="AZ42" s="21"/>
      <c r="BA42" s="21"/>
      <c r="BB42" s="21"/>
    </row>
    <row r="43" spans="1:54" s="115" customFormat="1" ht="22.5" customHeight="1" x14ac:dyDescent="0.25">
      <c r="B43" s="121"/>
      <c r="C43" s="81" t="s">
        <v>13</v>
      </c>
      <c r="D43" s="83">
        <v>3.4464699999999997</v>
      </c>
      <c r="E43" s="83">
        <v>3.6187399999999998</v>
      </c>
      <c r="F43" s="83">
        <v>3.6347899999999997</v>
      </c>
      <c r="G43" s="83">
        <v>3.9921700000000002</v>
      </c>
      <c r="H43" s="83">
        <v>5.2333699999999999</v>
      </c>
      <c r="I43" s="83">
        <v>5.3928000000000003</v>
      </c>
      <c r="J43" s="83">
        <v>5.4580699999999993</v>
      </c>
      <c r="K43" s="83">
        <v>5.8914200000000001</v>
      </c>
      <c r="L43" s="83">
        <v>7.2899099999999999</v>
      </c>
      <c r="M43" s="83">
        <v>7.7018599999999999</v>
      </c>
      <c r="N43" s="83">
        <v>7.2171499999999993</v>
      </c>
      <c r="O43" s="83">
        <v>7.9982499999999996</v>
      </c>
      <c r="P43" s="83">
        <v>9.9643750000000004</v>
      </c>
      <c r="Q43" s="83">
        <v>10.44823586</v>
      </c>
      <c r="R43" s="83">
        <v>10.125657859999999</v>
      </c>
      <c r="S43" s="83">
        <v>56.805283596774657</v>
      </c>
      <c r="AL43" s="124"/>
      <c r="AM43" s="124"/>
      <c r="AN43" s="124"/>
      <c r="AO43" s="124"/>
      <c r="AP43" s="124"/>
      <c r="AQ43" s="124"/>
      <c r="AR43" s="124"/>
      <c r="AS43" s="124"/>
      <c r="AT43" s="124"/>
      <c r="AU43" s="124"/>
      <c r="AV43" s="124"/>
      <c r="AW43" s="124"/>
      <c r="AX43" s="124"/>
      <c r="AY43" s="124"/>
      <c r="AZ43" s="124"/>
      <c r="BA43" s="124"/>
      <c r="BB43" s="124"/>
    </row>
    <row r="44" spans="1:54" s="24" customFormat="1" ht="22.5" customHeight="1" x14ac:dyDescent="0.25">
      <c r="B44" s="81"/>
      <c r="C44" s="81" t="s">
        <v>2</v>
      </c>
      <c r="D44" s="83">
        <v>3.9382336000000002</v>
      </c>
      <c r="E44" s="83">
        <v>4.1368</v>
      </c>
      <c r="F44" s="83">
        <v>4.3260586000000005</v>
      </c>
      <c r="G44" s="83">
        <v>4.4853253999999998</v>
      </c>
      <c r="H44" s="83">
        <v>4.1781679999999994</v>
      </c>
      <c r="I44" s="83">
        <v>4.4263760000000003</v>
      </c>
      <c r="J44" s="83">
        <v>4.3653581999999993</v>
      </c>
      <c r="K44" s="83">
        <v>4.1926468000000003</v>
      </c>
      <c r="L44" s="83">
        <v>4.1285264000000002</v>
      </c>
      <c r="M44" s="83">
        <v>3.9992513999999999</v>
      </c>
      <c r="N44" s="83">
        <v>2.8781786</v>
      </c>
      <c r="O44" s="83">
        <v>3.3518422000000001</v>
      </c>
      <c r="P44" s="83">
        <v>3.45557246</v>
      </c>
      <c r="Q44" s="83">
        <v>2.96684525</v>
      </c>
      <c r="R44" s="83">
        <v>2.8752471099999997</v>
      </c>
      <c r="S44" s="83">
        <v>16.130233684822208</v>
      </c>
      <c r="AL44" s="25"/>
      <c r="AM44" s="25"/>
      <c r="AN44" s="25"/>
      <c r="AO44" s="25"/>
      <c r="AP44" s="25"/>
      <c r="AQ44" s="25"/>
      <c r="AR44" s="25"/>
      <c r="AS44" s="25"/>
      <c r="AT44" s="25"/>
      <c r="AU44" s="25"/>
      <c r="AV44" s="25"/>
      <c r="AW44" s="25"/>
      <c r="AX44" s="25"/>
      <c r="AY44" s="25"/>
      <c r="AZ44" s="25"/>
      <c r="BA44" s="25"/>
      <c r="BB44" s="25"/>
    </row>
    <row r="45" spans="1:54" s="24" customFormat="1" ht="22.5" customHeight="1" x14ac:dyDescent="0.25">
      <c r="B45" s="81"/>
      <c r="C45" s="81" t="s">
        <v>14</v>
      </c>
      <c r="D45" s="83">
        <v>1.0379762000000001</v>
      </c>
      <c r="E45" s="83">
        <v>1.0456577999999999</v>
      </c>
      <c r="F45" s="83">
        <v>1.0706230000000001</v>
      </c>
      <c r="G45" s="83">
        <v>1.1195932</v>
      </c>
      <c r="H45" s="83">
        <v>1.1215135999999999</v>
      </c>
      <c r="I45" s="83">
        <v>1.0965483999999999</v>
      </c>
      <c r="J45" s="83">
        <v>1.1666430000000001</v>
      </c>
      <c r="K45" s="83">
        <v>1.1781654000000001</v>
      </c>
      <c r="L45" s="83">
        <v>1.1983296000000001</v>
      </c>
      <c r="M45" s="83">
        <v>1.2184938000000001</v>
      </c>
      <c r="N45" s="83">
        <v>1.2857078</v>
      </c>
      <c r="O45" s="83">
        <v>1.3702054000000001</v>
      </c>
      <c r="P45" s="83">
        <v>1.24492234</v>
      </c>
      <c r="Q45" s="83">
        <v>1.3351978999999998</v>
      </c>
      <c r="R45" s="83">
        <v>1.2939751100000001</v>
      </c>
      <c r="S45" s="83">
        <v>7.2592441999336623</v>
      </c>
      <c r="AL45" s="25"/>
      <c r="AM45" s="25"/>
      <c r="AN45" s="25"/>
      <c r="AO45" s="25"/>
      <c r="AP45" s="25"/>
      <c r="AQ45" s="25"/>
      <c r="AR45" s="25"/>
      <c r="AS45" s="25"/>
      <c r="AT45" s="25"/>
      <c r="AU45" s="25"/>
      <c r="AV45" s="25"/>
      <c r="AW45" s="25"/>
      <c r="AX45" s="25"/>
      <c r="AY45" s="25"/>
      <c r="AZ45" s="25"/>
      <c r="BA45" s="25"/>
      <c r="BB45" s="25"/>
    </row>
    <row r="46" spans="1:54" s="24" customFormat="1" ht="22.5" customHeight="1" x14ac:dyDescent="0.25">
      <c r="B46" s="81"/>
      <c r="C46" s="81" t="s">
        <v>15</v>
      </c>
      <c r="D46" s="83">
        <v>0.17683979999999999</v>
      </c>
      <c r="E46" s="83">
        <v>0.19708049999999999</v>
      </c>
      <c r="F46" s="83">
        <v>0.20666820000000002</v>
      </c>
      <c r="G46" s="83">
        <v>0.22158240000000001</v>
      </c>
      <c r="H46" s="83">
        <v>0.2162559</v>
      </c>
      <c r="I46" s="83">
        <v>0.22584360000000001</v>
      </c>
      <c r="J46" s="83">
        <v>0.23543129999999998</v>
      </c>
      <c r="K46" s="83">
        <v>0.22051709999999999</v>
      </c>
      <c r="L46" s="83">
        <v>0.23756190000000002</v>
      </c>
      <c r="M46" s="83">
        <v>0.27484740000000002</v>
      </c>
      <c r="N46" s="83">
        <v>0.3377001</v>
      </c>
      <c r="O46" s="83">
        <v>0.34196129999999997</v>
      </c>
      <c r="P46" s="83">
        <v>0.36233622999999998</v>
      </c>
      <c r="Q46" s="83">
        <v>0.33471578000000002</v>
      </c>
      <c r="R46" s="83">
        <v>0.32438179</v>
      </c>
      <c r="S46" s="83">
        <v>1.8197928301894453</v>
      </c>
      <c r="AL46" s="25"/>
      <c r="AM46" s="25"/>
      <c r="AN46" s="25"/>
      <c r="AO46" s="25"/>
      <c r="AP46" s="25"/>
      <c r="AQ46" s="25"/>
      <c r="AR46" s="25"/>
      <c r="AS46" s="25"/>
      <c r="AT46" s="25"/>
      <c r="AU46" s="25"/>
      <c r="AV46" s="25"/>
      <c r="AW46" s="25"/>
      <c r="AX46" s="25"/>
      <c r="AY46" s="25"/>
      <c r="AZ46" s="25"/>
      <c r="BA46" s="25"/>
      <c r="BB46" s="25"/>
    </row>
    <row r="47" spans="1:54" s="24" customFormat="1" ht="27" customHeight="1" x14ac:dyDescent="0.25">
      <c r="B47" s="81"/>
      <c r="C47" s="82" t="s">
        <v>16</v>
      </c>
      <c r="D47" s="83">
        <v>7.4560199999999993E-2</v>
      </c>
      <c r="E47" s="83">
        <v>7.5689899999999991E-2</v>
      </c>
      <c r="F47" s="83">
        <v>9.2635400000000007E-2</v>
      </c>
      <c r="G47" s="83">
        <v>0.14121250000000002</v>
      </c>
      <c r="H47" s="83">
        <v>0.88342539999999992</v>
      </c>
      <c r="I47" s="83">
        <v>0.62246469999999998</v>
      </c>
      <c r="J47" s="83">
        <v>1.2449294</v>
      </c>
      <c r="K47" s="83">
        <v>1.2946362</v>
      </c>
      <c r="L47" s="83">
        <v>1.4143843999999999</v>
      </c>
      <c r="M47" s="83">
        <v>1.7035876000000001</v>
      </c>
      <c r="N47" s="83">
        <v>1.7758884000000001</v>
      </c>
      <c r="O47" s="83">
        <v>1.8990256999999999</v>
      </c>
      <c r="P47" s="83">
        <v>1.88330818</v>
      </c>
      <c r="Q47" s="83">
        <v>1.7490672600000001</v>
      </c>
      <c r="R47" s="83">
        <v>1.6950667000000001</v>
      </c>
      <c r="S47" s="83">
        <v>9.5093816066336014</v>
      </c>
      <c r="AL47" s="25"/>
      <c r="AM47" s="25"/>
      <c r="AN47" s="25"/>
      <c r="AO47" s="25"/>
      <c r="AP47" s="25"/>
      <c r="AQ47" s="25"/>
      <c r="AR47" s="25"/>
      <c r="AS47" s="25"/>
      <c r="AT47" s="25"/>
      <c r="AU47" s="25"/>
      <c r="AV47" s="25"/>
      <c r="AW47" s="25"/>
      <c r="AX47" s="25"/>
      <c r="AY47" s="25"/>
      <c r="AZ47" s="25"/>
      <c r="BA47" s="25"/>
      <c r="BB47" s="25"/>
    </row>
    <row r="48" spans="1:54" s="18" customFormat="1" ht="36" customHeight="1" x14ac:dyDescent="0.25">
      <c r="A48" s="17"/>
      <c r="B48" s="191" t="s">
        <v>263</v>
      </c>
      <c r="C48" s="191"/>
      <c r="D48" s="80">
        <v>15.974654279999999</v>
      </c>
      <c r="E48" s="80">
        <v>16.528465480000001</v>
      </c>
      <c r="F48" s="80">
        <v>21.50260278</v>
      </c>
      <c r="G48" s="80">
        <v>31.096620559999998</v>
      </c>
      <c r="H48" s="80">
        <v>29.990477820000002</v>
      </c>
      <c r="I48" s="80">
        <v>30.339619640000002</v>
      </c>
      <c r="J48" s="80">
        <v>32.999426339999999</v>
      </c>
      <c r="K48" s="80">
        <v>33.38618073</v>
      </c>
      <c r="L48" s="80">
        <v>36.987649809999994</v>
      </c>
      <c r="M48" s="80">
        <v>35.987796920000001</v>
      </c>
      <c r="N48" s="80">
        <v>37.63062541</v>
      </c>
      <c r="O48" s="80">
        <v>35.340156239999999</v>
      </c>
      <c r="P48" s="80">
        <v>29.650014970000001</v>
      </c>
      <c r="Q48" s="80">
        <v>32.854312749999998</v>
      </c>
      <c r="R48" s="80">
        <v>33.493632400000003</v>
      </c>
      <c r="S48" s="80">
        <v>100</v>
      </c>
      <c r="T48" s="17"/>
      <c r="AA48" s="19"/>
      <c r="AB48" s="19"/>
      <c r="AC48" s="19"/>
      <c r="AD48" s="19"/>
      <c r="AE48" s="19"/>
      <c r="AI48" s="14"/>
      <c r="AL48" s="21"/>
      <c r="AM48" s="21"/>
      <c r="AN48" s="21"/>
      <c r="AO48" s="21"/>
      <c r="AP48" s="21"/>
      <c r="AQ48" s="21"/>
      <c r="AR48" s="21"/>
      <c r="AS48" s="21"/>
      <c r="AT48" s="21"/>
      <c r="AU48" s="21"/>
      <c r="AV48" s="21"/>
      <c r="AW48" s="21"/>
      <c r="AX48" s="21"/>
      <c r="AY48" s="21"/>
      <c r="AZ48" s="21"/>
      <c r="BA48" s="21"/>
      <c r="BB48" s="21"/>
    </row>
    <row r="49" spans="1:54" s="115" customFormat="1" ht="22.5" customHeight="1" x14ac:dyDescent="0.25">
      <c r="B49" s="121"/>
      <c r="C49" s="81" t="s">
        <v>4</v>
      </c>
      <c r="D49" s="83">
        <v>14.8313878</v>
      </c>
      <c r="E49" s="83">
        <v>15.385199</v>
      </c>
      <c r="F49" s="83">
        <v>16.2354108</v>
      </c>
      <c r="G49" s="83">
        <v>17.418253799999999</v>
      </c>
      <c r="H49" s="83">
        <v>15.903801600000001</v>
      </c>
      <c r="I49" s="83">
        <v>16.122284400000002</v>
      </c>
      <c r="J49" s="83">
        <v>18.177793099999999</v>
      </c>
      <c r="K49" s="83">
        <v>17.730306799999997</v>
      </c>
      <c r="L49" s="83">
        <v>20.719956399999997</v>
      </c>
      <c r="M49" s="83">
        <v>19.8039144</v>
      </c>
      <c r="N49" s="83">
        <v>20.0890065</v>
      </c>
      <c r="O49" s="83">
        <v>18.187527300000003</v>
      </c>
      <c r="P49" s="83">
        <v>14.66462815</v>
      </c>
      <c r="Q49" s="83">
        <v>17.30075961</v>
      </c>
      <c r="R49" s="83">
        <v>17.350371080000002</v>
      </c>
      <c r="S49" s="83">
        <v>51.80199887785237</v>
      </c>
      <c r="AL49" s="124"/>
      <c r="AM49" s="124"/>
      <c r="AN49" s="124"/>
      <c r="AO49" s="124"/>
      <c r="AP49" s="124"/>
      <c r="AQ49" s="124"/>
      <c r="AR49" s="124"/>
      <c r="AS49" s="124"/>
      <c r="AT49" s="124"/>
      <c r="AU49" s="124"/>
      <c r="AV49" s="124"/>
      <c r="AW49" s="124"/>
      <c r="AX49" s="124"/>
      <c r="AY49" s="124"/>
      <c r="AZ49" s="124"/>
      <c r="BA49" s="124"/>
      <c r="BB49" s="124"/>
    </row>
    <row r="50" spans="1:54" s="24" customFormat="1" ht="22.5" customHeight="1" x14ac:dyDescent="0.25">
      <c r="B50" s="81"/>
      <c r="C50" s="81" t="s">
        <v>0</v>
      </c>
      <c r="D50" s="83">
        <v>1.1432664800000001</v>
      </c>
      <c r="E50" s="83">
        <v>1.1432664800000001</v>
      </c>
      <c r="F50" s="83">
        <v>5.2671919799999998</v>
      </c>
      <c r="G50" s="83">
        <v>13.678366760000001</v>
      </c>
      <c r="H50" s="83">
        <v>14.086676219999999</v>
      </c>
      <c r="I50" s="83">
        <v>14.217335240000001</v>
      </c>
      <c r="J50" s="83">
        <v>14.821633239999999</v>
      </c>
      <c r="K50" s="83">
        <v>15.65587393</v>
      </c>
      <c r="L50" s="83">
        <v>16.26769341</v>
      </c>
      <c r="M50" s="83">
        <v>16.183882520000001</v>
      </c>
      <c r="N50" s="83">
        <v>17.54161891</v>
      </c>
      <c r="O50" s="83">
        <v>17.15262894</v>
      </c>
      <c r="P50" s="83">
        <v>14.98538682</v>
      </c>
      <c r="Q50" s="83">
        <v>15.55355314</v>
      </c>
      <c r="R50" s="83">
        <v>16.143261320000001</v>
      </c>
      <c r="S50" s="83">
        <v>48.198001122147623</v>
      </c>
      <c r="W50" s="49"/>
      <c r="AL50" s="25"/>
      <c r="AM50" s="25"/>
      <c r="AN50" s="25"/>
      <c r="AO50" s="25"/>
      <c r="AP50" s="25"/>
      <c r="AQ50" s="25"/>
      <c r="AR50" s="25"/>
      <c r="AS50" s="25"/>
      <c r="AT50" s="25"/>
      <c r="AU50" s="25"/>
      <c r="AV50" s="25"/>
      <c r="AW50" s="25"/>
      <c r="AX50" s="25"/>
      <c r="AY50" s="25"/>
      <c r="AZ50" s="25"/>
      <c r="BA50" s="25"/>
      <c r="BB50" s="25"/>
    </row>
    <row r="51" spans="1:54" s="24" customFormat="1" ht="22.5" customHeight="1" x14ac:dyDescent="0.25">
      <c r="B51" s="81"/>
      <c r="C51" s="81" t="s">
        <v>13</v>
      </c>
      <c r="D51" s="83">
        <v>1.4498499999999999</v>
      </c>
      <c r="E51" s="83">
        <v>0.81640999999999997</v>
      </c>
      <c r="F51" s="83">
        <v>1.13527</v>
      </c>
      <c r="G51" s="83">
        <v>1.6692</v>
      </c>
      <c r="H51" s="83">
        <v>3.0719699999999999</v>
      </c>
      <c r="I51" s="83">
        <v>2.9885100000000002</v>
      </c>
      <c r="J51" s="83">
        <v>2.7178</v>
      </c>
      <c r="K51" s="83">
        <v>2.6364800000000002</v>
      </c>
      <c r="L51" s="83">
        <v>4.5100500000000006</v>
      </c>
      <c r="M51" s="83">
        <v>4.1334099999999996</v>
      </c>
      <c r="N51" s="83">
        <v>3.4100900000000003</v>
      </c>
      <c r="O51" s="83">
        <v>4.2842799999999999</v>
      </c>
      <c r="P51" s="83">
        <v>6.8372999999999999</v>
      </c>
      <c r="Q51" s="83">
        <v>7.1173892599999995</v>
      </c>
      <c r="R51" s="83">
        <v>7.1377990100000002</v>
      </c>
      <c r="S51" s="83">
        <v>21.310913443953602</v>
      </c>
      <c r="AL51" s="25"/>
      <c r="AM51" s="25"/>
      <c r="AN51" s="25"/>
      <c r="AO51" s="25"/>
      <c r="AP51" s="25"/>
      <c r="AQ51" s="25"/>
      <c r="AR51" s="25"/>
      <c r="AS51" s="25"/>
      <c r="AT51" s="25"/>
      <c r="AU51" s="25"/>
      <c r="AV51" s="25"/>
      <c r="AW51" s="25"/>
      <c r="AX51" s="25"/>
      <c r="AY51" s="25"/>
      <c r="AZ51" s="25"/>
      <c r="BA51" s="25"/>
      <c r="BB51" s="25"/>
    </row>
    <row r="52" spans="1:54" s="24" customFormat="1" ht="22.5" customHeight="1" x14ac:dyDescent="0.25">
      <c r="B52" s="81"/>
      <c r="C52" s="81" t="s">
        <v>2</v>
      </c>
      <c r="D52" s="83">
        <v>1.9753219999999998</v>
      </c>
      <c r="E52" s="83">
        <v>1.9815271999999999</v>
      </c>
      <c r="F52" s="83">
        <v>1.3692808000000001</v>
      </c>
      <c r="G52" s="83">
        <v>1.1117650000000001</v>
      </c>
      <c r="H52" s="83">
        <v>0.61638320000000002</v>
      </c>
      <c r="I52" s="83">
        <v>8.2736000000000004E-2</v>
      </c>
      <c r="J52" s="83">
        <v>0.85424919999999993</v>
      </c>
      <c r="K52" s="83">
        <v>0.71463220000000005</v>
      </c>
      <c r="L52" s="83">
        <v>1.3527336000000001</v>
      </c>
      <c r="M52" s="83">
        <v>0.49538179999999998</v>
      </c>
      <c r="N52" s="83">
        <v>2.4303699999999999</v>
      </c>
      <c r="O52" s="83">
        <v>0.70739279999999993</v>
      </c>
      <c r="P52" s="83">
        <v>0.21097679999999999</v>
      </c>
      <c r="Q52" s="83">
        <v>0.62319371999999995</v>
      </c>
      <c r="R52" s="83">
        <v>0.62498078000000001</v>
      </c>
      <c r="S52" s="83">
        <v>1.8659689475782268</v>
      </c>
      <c r="AL52" s="25"/>
      <c r="AM52" s="25"/>
      <c r="AN52" s="25"/>
      <c r="AO52" s="25"/>
      <c r="AP52" s="25"/>
      <c r="AQ52" s="25"/>
      <c r="AR52" s="25"/>
      <c r="AS52" s="25"/>
      <c r="AT52" s="25"/>
      <c r="AU52" s="25"/>
      <c r="AV52" s="25"/>
      <c r="AW52" s="25"/>
      <c r="AX52" s="25"/>
      <c r="AY52" s="25"/>
      <c r="AZ52" s="25"/>
      <c r="BA52" s="25"/>
      <c r="BB52" s="25"/>
    </row>
    <row r="53" spans="1:54" s="24" customFormat="1" ht="22.5" customHeight="1" x14ac:dyDescent="0.25">
      <c r="B53" s="81"/>
      <c r="C53" s="81" t="s">
        <v>14</v>
      </c>
      <c r="D53" s="83">
        <v>11.4062158</v>
      </c>
      <c r="E53" s="83">
        <v>12.5872618</v>
      </c>
      <c r="F53" s="83">
        <v>13.73086</v>
      </c>
      <c r="G53" s="83">
        <v>14.6372888</v>
      </c>
      <c r="H53" s="83">
        <v>12.1724554</v>
      </c>
      <c r="I53" s="83">
        <v>13.051038399999999</v>
      </c>
      <c r="J53" s="83">
        <v>13.8624074</v>
      </c>
      <c r="K53" s="83">
        <v>14.175432600000001</v>
      </c>
      <c r="L53" s="83">
        <v>14.2311242</v>
      </c>
      <c r="M53" s="83">
        <v>14.4663732</v>
      </c>
      <c r="N53" s="83">
        <v>14.0160394</v>
      </c>
      <c r="O53" s="83">
        <v>11.616499599999999</v>
      </c>
      <c r="P53" s="83">
        <v>6.7113697500000002</v>
      </c>
      <c r="Q53" s="83">
        <v>8.9450535500000008</v>
      </c>
      <c r="R53" s="83">
        <v>8.9707042900000005</v>
      </c>
      <c r="S53" s="83">
        <v>26.78331266930606</v>
      </c>
      <c r="AL53" s="25"/>
      <c r="AM53" s="25"/>
      <c r="AN53" s="25"/>
      <c r="AO53" s="25"/>
      <c r="AP53" s="25"/>
      <c r="AQ53" s="25"/>
      <c r="AR53" s="25"/>
      <c r="AS53" s="25"/>
      <c r="AT53" s="25"/>
      <c r="AU53" s="25"/>
      <c r="AV53" s="25"/>
      <c r="AW53" s="25"/>
      <c r="AX53" s="25"/>
      <c r="AY53" s="25"/>
      <c r="AZ53" s="25"/>
      <c r="BA53" s="25"/>
      <c r="BB53" s="25"/>
    </row>
    <row r="54" spans="1:54" s="24" customFormat="1" ht="22.5" customHeight="1" x14ac:dyDescent="0.25">
      <c r="B54" s="81"/>
      <c r="C54" s="81" t="s">
        <v>15</v>
      </c>
      <c r="D54" s="83">
        <v>0</v>
      </c>
      <c r="E54" s="83">
        <v>0</v>
      </c>
      <c r="F54" s="83">
        <v>0</v>
      </c>
      <c r="G54" s="83">
        <v>0</v>
      </c>
      <c r="H54" s="83">
        <v>0</v>
      </c>
      <c r="I54" s="83">
        <v>0</v>
      </c>
      <c r="J54" s="83">
        <v>0</v>
      </c>
      <c r="K54" s="83">
        <v>0</v>
      </c>
      <c r="L54" s="83">
        <v>0</v>
      </c>
      <c r="M54" s="83">
        <v>0</v>
      </c>
      <c r="N54" s="83">
        <v>0</v>
      </c>
      <c r="O54" s="83">
        <v>0</v>
      </c>
      <c r="P54" s="83">
        <v>0</v>
      </c>
      <c r="Q54" s="83">
        <v>0</v>
      </c>
      <c r="R54" s="83">
        <v>0</v>
      </c>
      <c r="S54" s="83">
        <v>0</v>
      </c>
      <c r="AL54" s="25"/>
      <c r="AM54" s="25"/>
      <c r="AN54" s="25"/>
      <c r="AO54" s="25"/>
      <c r="AP54" s="25"/>
      <c r="AQ54" s="25"/>
      <c r="AR54" s="25"/>
      <c r="AS54" s="25"/>
      <c r="AT54" s="25"/>
      <c r="AU54" s="25"/>
      <c r="AV54" s="25"/>
      <c r="AW54" s="25"/>
      <c r="AX54" s="25"/>
      <c r="AY54" s="25"/>
      <c r="AZ54" s="25"/>
      <c r="BA54" s="25"/>
      <c r="BB54" s="25"/>
    </row>
    <row r="55" spans="1:54" s="24" customFormat="1" ht="27" customHeight="1" x14ac:dyDescent="0.25">
      <c r="B55" s="81"/>
      <c r="C55" s="82" t="s">
        <v>16</v>
      </c>
      <c r="D55" s="83">
        <v>0</v>
      </c>
      <c r="E55" s="83">
        <v>0</v>
      </c>
      <c r="F55" s="83">
        <v>0</v>
      </c>
      <c r="G55" s="83">
        <v>0</v>
      </c>
      <c r="H55" s="83">
        <v>0</v>
      </c>
      <c r="I55" s="83">
        <v>0</v>
      </c>
      <c r="J55" s="83">
        <v>9.1505700000000009E-2</v>
      </c>
      <c r="K55" s="83">
        <v>4.9706800000000002E-2</v>
      </c>
      <c r="L55" s="83">
        <v>4.7447400000000001E-2</v>
      </c>
      <c r="M55" s="83">
        <v>4.5187999999999999E-2</v>
      </c>
      <c r="N55" s="83">
        <v>4.4058300000000002E-2</v>
      </c>
      <c r="O55" s="83">
        <v>0.49367889999999998</v>
      </c>
      <c r="P55" s="83">
        <v>0</v>
      </c>
      <c r="Q55" s="83">
        <v>0</v>
      </c>
      <c r="R55" s="83">
        <v>0</v>
      </c>
      <c r="S55" s="83">
        <v>0</v>
      </c>
      <c r="AL55" s="25"/>
      <c r="AM55" s="25"/>
      <c r="AN55" s="25"/>
      <c r="AO55" s="25"/>
      <c r="AP55" s="25"/>
      <c r="AQ55" s="25"/>
      <c r="AR55" s="25"/>
      <c r="AS55" s="25"/>
      <c r="AT55" s="25"/>
      <c r="AU55" s="25"/>
      <c r="AV55" s="25"/>
      <c r="AW55" s="25"/>
      <c r="AX55" s="25"/>
      <c r="AY55" s="25"/>
      <c r="AZ55" s="25"/>
      <c r="BA55" s="25"/>
      <c r="BB55" s="25"/>
    </row>
    <row r="56" spans="1:54" s="18" customFormat="1" ht="36" customHeight="1" x14ac:dyDescent="0.25">
      <c r="A56" s="17"/>
      <c r="B56" s="191" t="s">
        <v>264</v>
      </c>
      <c r="C56" s="191"/>
      <c r="D56" s="80">
        <v>132.41875952000001</v>
      </c>
      <c r="E56" s="80">
        <v>139.78133668999999</v>
      </c>
      <c r="F56" s="80">
        <v>137.27139318999997</v>
      </c>
      <c r="G56" s="80">
        <v>139.30433346000001</v>
      </c>
      <c r="H56" s="80">
        <v>122.51822421</v>
      </c>
      <c r="I56" s="80">
        <v>130.79841664999998</v>
      </c>
      <c r="J56" s="80">
        <v>152.76572503</v>
      </c>
      <c r="K56" s="80">
        <v>156.71798071000003</v>
      </c>
      <c r="L56" s="80">
        <v>164.85816252000001</v>
      </c>
      <c r="M56" s="80">
        <v>158.29016575</v>
      </c>
      <c r="N56" s="80">
        <v>170.07394018999997</v>
      </c>
      <c r="O56" s="80">
        <v>169.77478753</v>
      </c>
      <c r="P56" s="80">
        <v>168.64925405000002</v>
      </c>
      <c r="Q56" s="80">
        <v>168.91809648</v>
      </c>
      <c r="R56" s="80">
        <v>171.67288178999999</v>
      </c>
      <c r="S56" s="80">
        <v>100</v>
      </c>
      <c r="T56" s="17"/>
      <c r="AA56" s="19"/>
      <c r="AB56" s="19"/>
      <c r="AC56" s="19"/>
      <c r="AD56" s="19"/>
      <c r="AE56" s="19"/>
      <c r="AI56" s="14"/>
      <c r="AL56" s="21"/>
      <c r="AM56" s="21"/>
      <c r="AN56" s="21"/>
      <c r="AO56" s="21"/>
      <c r="AP56" s="21"/>
      <c r="AQ56" s="21"/>
      <c r="AR56" s="21"/>
      <c r="AS56" s="21"/>
      <c r="AT56" s="21"/>
      <c r="AU56" s="21"/>
      <c r="AV56" s="21"/>
      <c r="AW56" s="21"/>
      <c r="AX56" s="21"/>
      <c r="AY56" s="21"/>
      <c r="AZ56" s="21"/>
      <c r="BA56" s="21"/>
      <c r="BB56" s="21"/>
    </row>
    <row r="57" spans="1:54" s="115" customFormat="1" ht="22.5" customHeight="1" x14ac:dyDescent="0.25">
      <c r="B57" s="121"/>
      <c r="C57" s="81" t="s">
        <v>4</v>
      </c>
      <c r="D57" s="83">
        <v>126.4346621</v>
      </c>
      <c r="E57" s="83">
        <v>133.8475258</v>
      </c>
      <c r="F57" s="83">
        <v>131.15801209999998</v>
      </c>
      <c r="G57" s="83">
        <v>133.19903260000001</v>
      </c>
      <c r="H57" s="83">
        <v>116.85017979999999</v>
      </c>
      <c r="I57" s="83">
        <v>124.39352409999999</v>
      </c>
      <c r="J57" s="83">
        <v>146.63614050000001</v>
      </c>
      <c r="K57" s="83">
        <v>150.70985750000003</v>
      </c>
      <c r="L57" s="83">
        <v>159.0362714</v>
      </c>
      <c r="M57" s="83">
        <v>151.8852732</v>
      </c>
      <c r="N57" s="83">
        <v>163.92007199999998</v>
      </c>
      <c r="O57" s="83">
        <v>163.64520300000001</v>
      </c>
      <c r="P57" s="83">
        <v>162.89214037000002</v>
      </c>
      <c r="Q57" s="83">
        <v>163.02132236</v>
      </c>
      <c r="R57" s="83">
        <v>165.63305923999999</v>
      </c>
      <c r="S57" s="83">
        <v>96.481784142594947</v>
      </c>
      <c r="AL57" s="124"/>
      <c r="AM57" s="124"/>
      <c r="AN57" s="124"/>
      <c r="AO57" s="124"/>
      <c r="AP57" s="124"/>
      <c r="AQ57" s="124"/>
      <c r="AR57" s="124"/>
      <c r="AS57" s="124"/>
      <c r="AT57" s="124"/>
      <c r="AU57" s="124"/>
      <c r="AV57" s="124"/>
      <c r="AW57" s="124"/>
      <c r="AX57" s="124"/>
      <c r="AY57" s="124"/>
      <c r="AZ57" s="124"/>
      <c r="BA57" s="124"/>
      <c r="BB57" s="124"/>
    </row>
    <row r="58" spans="1:54" s="24" customFormat="1" ht="22.5" customHeight="1" x14ac:dyDescent="0.25">
      <c r="B58" s="81"/>
      <c r="C58" s="81" t="s">
        <v>0</v>
      </c>
      <c r="D58" s="83">
        <v>5.9840974200000003</v>
      </c>
      <c r="E58" s="83">
        <v>5.9338108900000002</v>
      </c>
      <c r="F58" s="83">
        <v>6.1133810899999999</v>
      </c>
      <c r="G58" s="83">
        <v>6.1053008600000007</v>
      </c>
      <c r="H58" s="83">
        <v>5.6680444100000003</v>
      </c>
      <c r="I58" s="83">
        <v>6.4048925499999996</v>
      </c>
      <c r="J58" s="83">
        <v>6.1295845299999998</v>
      </c>
      <c r="K58" s="83">
        <v>6.0081232099999999</v>
      </c>
      <c r="L58" s="83">
        <v>5.8218911200000001</v>
      </c>
      <c r="M58" s="83">
        <v>6.4048925499999996</v>
      </c>
      <c r="N58" s="83">
        <v>6.1538681899999998</v>
      </c>
      <c r="O58" s="83">
        <v>6.1295845299999998</v>
      </c>
      <c r="P58" s="83">
        <v>5.7571136800000007</v>
      </c>
      <c r="Q58" s="83">
        <v>5.8967741199999999</v>
      </c>
      <c r="R58" s="83">
        <v>6.0398225500000002</v>
      </c>
      <c r="S58" s="83">
        <v>3.5182158574050466</v>
      </c>
      <c r="AL58" s="25"/>
      <c r="AM58" s="25"/>
      <c r="AN58" s="25"/>
      <c r="AO58" s="25"/>
      <c r="AP58" s="25"/>
      <c r="AQ58" s="25"/>
      <c r="AR58" s="25"/>
      <c r="AS58" s="25"/>
      <c r="AT58" s="25"/>
      <c r="AU58" s="25"/>
      <c r="AV58" s="25"/>
      <c r="AW58" s="25"/>
      <c r="AX58" s="25"/>
      <c r="AY58" s="25"/>
      <c r="AZ58" s="25"/>
      <c r="BA58" s="25"/>
      <c r="BB58" s="25"/>
    </row>
    <row r="59" spans="1:54" s="24" customFormat="1" ht="22.5" customHeight="1" x14ac:dyDescent="0.25">
      <c r="B59" s="81"/>
      <c r="C59" s="81" t="s">
        <v>13</v>
      </c>
      <c r="D59" s="83">
        <v>0</v>
      </c>
      <c r="E59" s="83">
        <v>0</v>
      </c>
      <c r="F59" s="83">
        <v>0</v>
      </c>
      <c r="G59" s="83">
        <v>0</v>
      </c>
      <c r="H59" s="83">
        <v>0</v>
      </c>
      <c r="I59" s="83">
        <v>0</v>
      </c>
      <c r="J59" s="83">
        <v>0</v>
      </c>
      <c r="K59" s="83">
        <v>0</v>
      </c>
      <c r="L59" s="83">
        <v>0</v>
      </c>
      <c r="M59" s="83">
        <v>0</v>
      </c>
      <c r="N59" s="83">
        <v>0.9105700000000001</v>
      </c>
      <c r="O59" s="83">
        <v>2.7509699999999997</v>
      </c>
      <c r="P59" s="83">
        <v>3.0623400000000003</v>
      </c>
      <c r="Q59" s="83">
        <v>3.3279461000000001</v>
      </c>
      <c r="R59" s="83">
        <v>3.3374892799999998</v>
      </c>
      <c r="S59" s="83">
        <v>1.9440981273225237</v>
      </c>
      <c r="AL59" s="25"/>
      <c r="AM59" s="25"/>
      <c r="AN59" s="25"/>
      <c r="AO59" s="25"/>
      <c r="AP59" s="25"/>
      <c r="AQ59" s="25"/>
      <c r="AR59" s="25"/>
      <c r="AS59" s="25"/>
      <c r="AT59" s="25"/>
      <c r="AU59" s="25"/>
      <c r="AV59" s="25"/>
      <c r="AW59" s="25"/>
      <c r="AX59" s="25"/>
      <c r="AY59" s="25"/>
      <c r="AZ59" s="25"/>
      <c r="BA59" s="25"/>
      <c r="BB59" s="25"/>
    </row>
    <row r="60" spans="1:54" s="24" customFormat="1" ht="22.5" customHeight="1" x14ac:dyDescent="0.25">
      <c r="B60" s="81"/>
      <c r="C60" s="81" t="s">
        <v>2</v>
      </c>
      <c r="D60" s="83">
        <v>1.8791414</v>
      </c>
      <c r="E60" s="83">
        <v>1.8284655999999999</v>
      </c>
      <c r="F60" s="83">
        <v>0.80771019999999993</v>
      </c>
      <c r="G60" s="83">
        <v>0.3433544</v>
      </c>
      <c r="H60" s="83">
        <v>0.78288940000000007</v>
      </c>
      <c r="I60" s="83">
        <v>0.70118760000000002</v>
      </c>
      <c r="J60" s="83">
        <v>1.0217896</v>
      </c>
      <c r="K60" s="83">
        <v>0.59052819999999995</v>
      </c>
      <c r="L60" s="83">
        <v>1.0042082000000001</v>
      </c>
      <c r="M60" s="83">
        <v>0.74255559999999998</v>
      </c>
      <c r="N60" s="83">
        <v>5.6415609999999994</v>
      </c>
      <c r="O60" s="83">
        <v>5.7429125999999995</v>
      </c>
      <c r="P60" s="83">
        <v>7.2549129999999993</v>
      </c>
      <c r="Q60" s="83">
        <v>9.3053152299999997</v>
      </c>
      <c r="R60" s="83">
        <v>9.3319990500000003</v>
      </c>
      <c r="S60" s="83">
        <v>5.4359191461674365</v>
      </c>
      <c r="AL60" s="25"/>
      <c r="AM60" s="25"/>
      <c r="AN60" s="25"/>
      <c r="AO60" s="25"/>
      <c r="AP60" s="25"/>
      <c r="AQ60" s="25"/>
      <c r="AR60" s="25"/>
      <c r="AS60" s="25"/>
      <c r="AT60" s="25"/>
      <c r="AU60" s="25"/>
      <c r="AV60" s="25"/>
      <c r="AW60" s="25"/>
      <c r="AX60" s="25"/>
      <c r="AY60" s="25"/>
      <c r="AZ60" s="25"/>
      <c r="BA60" s="25"/>
      <c r="BB60" s="25"/>
    </row>
    <row r="61" spans="1:54" s="115" customFormat="1" ht="22.5" customHeight="1" x14ac:dyDescent="0.25">
      <c r="B61" s="121"/>
      <c r="C61" s="81" t="s">
        <v>14</v>
      </c>
      <c r="D61" s="83">
        <v>0</v>
      </c>
      <c r="E61" s="83">
        <v>0</v>
      </c>
      <c r="F61" s="83">
        <v>0</v>
      </c>
      <c r="G61" s="83">
        <v>0</v>
      </c>
      <c r="H61" s="83">
        <v>0</v>
      </c>
      <c r="I61" s="83">
        <v>0</v>
      </c>
      <c r="J61" s="83">
        <v>0</v>
      </c>
      <c r="K61" s="83">
        <v>0</v>
      </c>
      <c r="L61" s="83">
        <v>0</v>
      </c>
      <c r="M61" s="83">
        <v>0</v>
      </c>
      <c r="N61" s="83">
        <v>0</v>
      </c>
      <c r="O61" s="83">
        <v>0</v>
      </c>
      <c r="P61" s="83">
        <v>0</v>
      </c>
      <c r="Q61" s="83">
        <v>0</v>
      </c>
      <c r="R61" s="83">
        <v>0</v>
      </c>
      <c r="S61" s="83">
        <v>0</v>
      </c>
      <c r="AL61" s="124"/>
      <c r="AM61" s="124"/>
      <c r="AN61" s="124"/>
      <c r="AO61" s="124"/>
      <c r="AP61" s="124"/>
      <c r="AQ61" s="124"/>
      <c r="AR61" s="124"/>
      <c r="AS61" s="124"/>
      <c r="AT61" s="124"/>
      <c r="AU61" s="124"/>
      <c r="AV61" s="124"/>
      <c r="AW61" s="124"/>
      <c r="AX61" s="124"/>
      <c r="AY61" s="124"/>
      <c r="AZ61" s="124"/>
      <c r="BA61" s="124"/>
      <c r="BB61" s="124"/>
    </row>
    <row r="62" spans="1:54" s="115" customFormat="1" ht="22.5" customHeight="1" x14ac:dyDescent="0.25">
      <c r="B62" s="121"/>
      <c r="C62" s="81" t="s">
        <v>15</v>
      </c>
      <c r="D62" s="83">
        <v>2.6376827999999999</v>
      </c>
      <c r="E62" s="83">
        <v>2.2456524</v>
      </c>
      <c r="F62" s="83">
        <v>1.2804906</v>
      </c>
      <c r="G62" s="83">
        <v>1.0535817000000001</v>
      </c>
      <c r="H62" s="83">
        <v>2.5950707999999998</v>
      </c>
      <c r="I62" s="83">
        <v>3.9234998999999999</v>
      </c>
      <c r="J62" s="83">
        <v>3.9607854000000002</v>
      </c>
      <c r="K62" s="83">
        <v>3.9543936</v>
      </c>
      <c r="L62" s="83">
        <v>4.4593458000000004</v>
      </c>
      <c r="M62" s="83">
        <v>2.5577852999999999</v>
      </c>
      <c r="N62" s="83">
        <v>4.3315098000000001</v>
      </c>
      <c r="O62" s="83">
        <v>4.1024703000000002</v>
      </c>
      <c r="P62" s="83">
        <v>4.4915849699999999</v>
      </c>
      <c r="Q62" s="83">
        <v>6.3535838199999999</v>
      </c>
      <c r="R62" s="83">
        <v>6.37180328</v>
      </c>
      <c r="S62" s="83">
        <v>3.711595689174922</v>
      </c>
      <c r="AL62" s="124"/>
      <c r="AM62" s="124"/>
      <c r="AN62" s="124"/>
      <c r="AO62" s="124"/>
      <c r="AP62" s="124"/>
      <c r="AQ62" s="124"/>
      <c r="AR62" s="124"/>
      <c r="AS62" s="124"/>
      <c r="AT62" s="124"/>
      <c r="AU62" s="124"/>
      <c r="AV62" s="124"/>
      <c r="AW62" s="124"/>
      <c r="AX62" s="124"/>
      <c r="AY62" s="124"/>
      <c r="AZ62" s="124"/>
      <c r="BA62" s="124"/>
      <c r="BB62" s="124"/>
    </row>
    <row r="63" spans="1:54" s="24" customFormat="1" ht="27" customHeight="1" x14ac:dyDescent="0.25">
      <c r="B63" s="81"/>
      <c r="C63" s="82" t="s">
        <v>16</v>
      </c>
      <c r="D63" s="83">
        <v>7.3125480999999999</v>
      </c>
      <c r="E63" s="83">
        <v>5.2237327999999996</v>
      </c>
      <c r="F63" s="83">
        <v>5.8891261000000004</v>
      </c>
      <c r="G63" s="83">
        <v>5.9546486999999999</v>
      </c>
      <c r="H63" s="83">
        <v>4.0578823999999996</v>
      </c>
      <c r="I63" s="83">
        <v>2.6163852000000003</v>
      </c>
      <c r="J63" s="83">
        <v>5.8100470999999994</v>
      </c>
      <c r="K63" s="83">
        <v>6.1760699000000008</v>
      </c>
      <c r="L63" s="83">
        <v>6.416696</v>
      </c>
      <c r="M63" s="83">
        <v>7.9203266999999995</v>
      </c>
      <c r="N63" s="83">
        <v>8.197103199999999</v>
      </c>
      <c r="O63" s="83">
        <v>9.2307787000000001</v>
      </c>
      <c r="P63" s="83">
        <v>8.6643256600000012</v>
      </c>
      <c r="Q63" s="83">
        <v>7.8028407500000005</v>
      </c>
      <c r="R63" s="83">
        <v>7.8252160899999996</v>
      </c>
      <c r="S63" s="83">
        <v>4.5582132765571259</v>
      </c>
      <c r="AL63" s="25"/>
      <c r="AM63" s="25"/>
      <c r="AN63" s="25"/>
      <c r="AO63" s="25"/>
      <c r="AP63" s="25"/>
      <c r="AQ63" s="25"/>
      <c r="AR63" s="25"/>
      <c r="AS63" s="25"/>
      <c r="AT63" s="25"/>
      <c r="AU63" s="25"/>
      <c r="AV63" s="25"/>
      <c r="AW63" s="25"/>
      <c r="AX63" s="25"/>
      <c r="AY63" s="25"/>
      <c r="AZ63" s="25"/>
      <c r="BA63" s="25"/>
      <c r="BB63" s="25"/>
    </row>
    <row r="64" spans="1:54" s="18" customFormat="1" ht="36" customHeight="1" x14ac:dyDescent="0.2">
      <c r="A64" s="17"/>
      <c r="B64" s="191" t="s">
        <v>336</v>
      </c>
      <c r="C64" s="191"/>
      <c r="D64" s="80">
        <v>111.92448362</v>
      </c>
      <c r="E64" s="80">
        <v>115.85106156000001</v>
      </c>
      <c r="F64" s="80">
        <v>124.78974092999999</v>
      </c>
      <c r="G64" s="80">
        <v>146.61339232</v>
      </c>
      <c r="H64" s="80">
        <v>148.90184348</v>
      </c>
      <c r="I64" s="80">
        <v>155.86099826</v>
      </c>
      <c r="J64" s="80">
        <v>160.06333194999999</v>
      </c>
      <c r="K64" s="80">
        <v>170.55153518</v>
      </c>
      <c r="L64" s="80">
        <v>178.86474157000001</v>
      </c>
      <c r="M64" s="80">
        <v>178.75927183000002</v>
      </c>
      <c r="N64" s="80">
        <v>188.97659019</v>
      </c>
      <c r="O64" s="80">
        <v>194.59191766000001</v>
      </c>
      <c r="P64" s="80">
        <v>199.05209841000001</v>
      </c>
      <c r="Q64" s="80">
        <v>199.19795988000001</v>
      </c>
      <c r="R64" s="80">
        <v>199.26841948000001</v>
      </c>
      <c r="S64" s="80" t="s">
        <v>17</v>
      </c>
      <c r="T64" s="17"/>
      <c r="X64" s="20"/>
      <c r="AA64" s="19"/>
      <c r="AB64" s="19"/>
      <c r="AC64" s="19"/>
      <c r="AD64" s="19"/>
      <c r="AE64" s="19"/>
      <c r="AI64" s="14"/>
      <c r="AL64" s="21"/>
      <c r="AM64" s="21"/>
      <c r="AN64" s="21"/>
      <c r="AO64" s="21"/>
      <c r="AP64" s="21"/>
      <c r="AQ64" s="21"/>
      <c r="AR64" s="21"/>
      <c r="AS64" s="21"/>
      <c r="AT64" s="21"/>
      <c r="AU64" s="21"/>
      <c r="AV64" s="21"/>
      <c r="AW64" s="21"/>
      <c r="AX64" s="21"/>
      <c r="AY64" s="21"/>
      <c r="AZ64" s="21"/>
      <c r="BA64" s="21"/>
      <c r="BB64" s="21"/>
    </row>
    <row r="65" spans="1:54" s="18" customFormat="1" ht="36" customHeight="1" x14ac:dyDescent="0.25">
      <c r="A65" s="17"/>
      <c r="B65" s="191" t="s">
        <v>337</v>
      </c>
      <c r="C65" s="191"/>
      <c r="D65" s="80">
        <v>249.29000000000002</v>
      </c>
      <c r="E65" s="80">
        <v>234.92</v>
      </c>
      <c r="F65" s="80">
        <v>245.24</v>
      </c>
      <c r="G65" s="80">
        <v>279.22000000000003</v>
      </c>
      <c r="H65" s="80">
        <v>299.27</v>
      </c>
      <c r="I65" s="80">
        <v>308.30999999999995</v>
      </c>
      <c r="J65" s="80">
        <v>296.09999999999997</v>
      </c>
      <c r="K65" s="80">
        <v>301.95999999999998</v>
      </c>
      <c r="L65" s="80">
        <v>301.45</v>
      </c>
      <c r="M65" s="80">
        <v>288.58</v>
      </c>
      <c r="N65" s="80">
        <v>290.36</v>
      </c>
      <c r="O65" s="80">
        <v>290.32000000000005</v>
      </c>
      <c r="P65" s="80">
        <v>294.64</v>
      </c>
      <c r="Q65" s="80">
        <v>289.85000000000002</v>
      </c>
      <c r="R65" s="80">
        <v>286.26</v>
      </c>
      <c r="S65" s="80" t="s">
        <v>17</v>
      </c>
      <c r="T65" s="17"/>
      <c r="AA65" s="19"/>
      <c r="AB65" s="19"/>
      <c r="AC65" s="19"/>
      <c r="AD65" s="19"/>
      <c r="AE65" s="19"/>
      <c r="AI65" s="14"/>
      <c r="AL65" s="21"/>
      <c r="AM65" s="21"/>
      <c r="AN65" s="21"/>
      <c r="AO65" s="21"/>
      <c r="AP65" s="21"/>
      <c r="AQ65" s="21"/>
      <c r="AR65" s="21"/>
      <c r="AS65" s="21"/>
      <c r="AT65" s="21"/>
      <c r="AU65" s="21"/>
      <c r="AV65" s="21"/>
      <c r="AW65" s="21"/>
      <c r="AX65" s="21"/>
      <c r="AY65" s="21"/>
      <c r="AZ65" s="21"/>
      <c r="BA65" s="21"/>
      <c r="BB65" s="21"/>
    </row>
    <row r="66" spans="1:54" s="18" customFormat="1" ht="36" customHeight="1" x14ac:dyDescent="0.25">
      <c r="A66" s="17"/>
      <c r="B66" s="191" t="s">
        <v>326</v>
      </c>
      <c r="C66" s="191"/>
      <c r="D66" s="80">
        <v>59.05</v>
      </c>
      <c r="E66" s="80">
        <v>54.519999999999996</v>
      </c>
      <c r="F66" s="80">
        <v>61.71</v>
      </c>
      <c r="G66" s="80">
        <v>69.55</v>
      </c>
      <c r="H66" s="80">
        <v>83</v>
      </c>
      <c r="I66" s="80">
        <v>86.24</v>
      </c>
      <c r="J66" s="80">
        <v>83.24</v>
      </c>
      <c r="K66" s="80">
        <v>81.98</v>
      </c>
      <c r="L66" s="80">
        <v>83.38</v>
      </c>
      <c r="M66" s="80">
        <v>77.13000000000001</v>
      </c>
      <c r="N66" s="80">
        <v>81.03</v>
      </c>
      <c r="O66" s="80">
        <v>73.36</v>
      </c>
      <c r="P66" s="80">
        <v>72.989999999999995</v>
      </c>
      <c r="Q66" s="80">
        <v>72.53</v>
      </c>
      <c r="R66" s="80">
        <v>72.510000000000005</v>
      </c>
      <c r="S66" s="80" t="s">
        <v>17</v>
      </c>
      <c r="T66" s="17"/>
      <c r="AA66" s="19"/>
      <c r="AB66" s="19"/>
      <c r="AC66" s="19"/>
      <c r="AD66" s="19"/>
      <c r="AE66" s="19"/>
      <c r="AI66" s="14"/>
      <c r="AL66" s="21"/>
      <c r="AM66" s="21"/>
      <c r="AN66" s="21"/>
      <c r="AO66" s="21"/>
      <c r="AP66" s="21"/>
      <c r="AQ66" s="21"/>
      <c r="AR66" s="21"/>
      <c r="AS66" s="21"/>
      <c r="AT66" s="21"/>
      <c r="AU66" s="21"/>
      <c r="AV66" s="21"/>
      <c r="AW66" s="21"/>
      <c r="AX66" s="21"/>
      <c r="AY66" s="21"/>
      <c r="AZ66" s="21"/>
      <c r="BA66" s="21"/>
      <c r="BB66" s="21"/>
    </row>
    <row r="67" spans="1:54" s="18" customFormat="1" ht="36" customHeight="1" x14ac:dyDescent="0.25">
      <c r="A67" s="27"/>
      <c r="B67" s="190" t="s">
        <v>327</v>
      </c>
      <c r="C67" s="190"/>
      <c r="D67" s="84">
        <v>99.11</v>
      </c>
      <c r="E67" s="84">
        <v>93.679999999999993</v>
      </c>
      <c r="F67" s="84">
        <v>98.53</v>
      </c>
      <c r="G67" s="84">
        <v>112.96000000000001</v>
      </c>
      <c r="H67" s="84">
        <v>127.69</v>
      </c>
      <c r="I67" s="84">
        <v>120.64</v>
      </c>
      <c r="J67" s="84">
        <v>111.63</v>
      </c>
      <c r="K67" s="84">
        <v>113.02</v>
      </c>
      <c r="L67" s="84">
        <v>113.33</v>
      </c>
      <c r="M67" s="84">
        <v>119.91</v>
      </c>
      <c r="N67" s="84">
        <v>119.71</v>
      </c>
      <c r="O67" s="84">
        <v>117.17</v>
      </c>
      <c r="P67" s="84">
        <v>100.21</v>
      </c>
      <c r="Q67" s="84">
        <v>99.26</v>
      </c>
      <c r="R67" s="84">
        <v>99.820000000000007</v>
      </c>
      <c r="S67" s="84" t="s">
        <v>17</v>
      </c>
      <c r="T67" s="27"/>
      <c r="AA67" s="19"/>
      <c r="AB67" s="19"/>
      <c r="AC67" s="19"/>
      <c r="AD67" s="19"/>
      <c r="AE67" s="19"/>
      <c r="AI67" s="14"/>
      <c r="AL67" s="21"/>
      <c r="AM67" s="21"/>
      <c r="AN67" s="21"/>
      <c r="AO67" s="21"/>
      <c r="AP67" s="21"/>
      <c r="AQ67" s="21"/>
      <c r="AR67" s="21"/>
      <c r="AS67" s="21"/>
      <c r="AT67" s="21"/>
      <c r="AU67" s="21"/>
      <c r="AV67" s="21"/>
      <c r="AW67" s="21"/>
      <c r="AX67" s="21"/>
      <c r="AY67" s="21"/>
      <c r="AZ67" s="21"/>
      <c r="BA67" s="21"/>
      <c r="BB67" s="21"/>
    </row>
    <row r="68" spans="1:54" s="22" customFormat="1" ht="18" x14ac:dyDescent="0.25">
      <c r="AL68" s="28"/>
      <c r="AM68" s="28"/>
      <c r="AN68" s="28"/>
      <c r="AO68" s="28"/>
      <c r="AP68" s="28"/>
      <c r="AQ68" s="28"/>
      <c r="AR68" s="28"/>
      <c r="AS68" s="28"/>
      <c r="AT68" s="28"/>
      <c r="AU68" s="28"/>
      <c r="AV68" s="28"/>
      <c r="AW68" s="28"/>
      <c r="AX68" s="28"/>
      <c r="AY68" s="28"/>
      <c r="AZ68" s="28"/>
      <c r="BA68" s="28"/>
      <c r="BB68" s="28"/>
    </row>
    <row r="69" spans="1:54" s="64" customFormat="1" ht="18.75" customHeight="1" x14ac:dyDescent="0.2">
      <c r="A69" s="185" t="s">
        <v>103</v>
      </c>
      <c r="B69" s="185"/>
      <c r="C69" s="185"/>
      <c r="D69" s="184"/>
      <c r="E69" s="184"/>
      <c r="F69" s="184"/>
      <c r="G69" s="184"/>
      <c r="H69" s="184"/>
      <c r="I69" s="184"/>
      <c r="J69" s="184"/>
      <c r="K69" s="184"/>
      <c r="L69" s="184"/>
      <c r="M69" s="184"/>
      <c r="N69" s="184"/>
      <c r="O69" s="184"/>
      <c r="S69" s="14"/>
      <c r="Y69" s="65"/>
      <c r="Z69" s="66"/>
    </row>
    <row r="70" spans="1:54" x14ac:dyDescent="0.25">
      <c r="I70" s="29"/>
      <c r="J70" s="29"/>
      <c r="K70" s="29"/>
      <c r="L70" s="29"/>
      <c r="M70" s="29"/>
      <c r="N70" s="29"/>
      <c r="O70" s="29"/>
      <c r="P70" s="29"/>
      <c r="Q70" s="29"/>
      <c r="R70" s="29"/>
      <c r="S70" s="29"/>
    </row>
    <row r="71" spans="1:54" x14ac:dyDescent="0.25">
      <c r="I71" s="29"/>
      <c r="J71" s="29"/>
      <c r="K71" s="29"/>
      <c r="L71" s="29"/>
      <c r="M71" s="29"/>
      <c r="N71" s="29"/>
      <c r="O71" s="29"/>
      <c r="P71" s="29"/>
      <c r="Q71" s="29"/>
      <c r="R71" s="29"/>
      <c r="S71" s="29"/>
    </row>
    <row r="72" spans="1:54" x14ac:dyDescent="0.25">
      <c r="I72" s="29"/>
      <c r="J72" s="29"/>
      <c r="K72" s="29"/>
      <c r="L72" s="29"/>
      <c r="M72" s="29"/>
      <c r="N72" s="29"/>
      <c r="O72" s="29"/>
      <c r="P72" s="29"/>
      <c r="Q72" s="29"/>
      <c r="R72" s="29"/>
      <c r="S72" s="29"/>
    </row>
  </sheetData>
  <mergeCells count="15">
    <mergeCell ref="V3:W3"/>
    <mergeCell ref="B34:C34"/>
    <mergeCell ref="B3:C3"/>
    <mergeCell ref="B4:C4"/>
    <mergeCell ref="B13:C13"/>
    <mergeCell ref="B20:C20"/>
    <mergeCell ref="B30:C30"/>
    <mergeCell ref="B66:C66"/>
    <mergeCell ref="B67:C67"/>
    <mergeCell ref="B38:C38"/>
    <mergeCell ref="B42:C42"/>
    <mergeCell ref="B48:C48"/>
    <mergeCell ref="B56:C56"/>
    <mergeCell ref="B64:C64"/>
    <mergeCell ref="B65:C65"/>
  </mergeCells>
  <hyperlinks>
    <hyperlink ref="V3" location="Índice!A1" display="Volver al índice"/>
  </hyperlinks>
  <pageMargins left="0.18" right="0.25" top="0.75" bottom="0.75" header="0.3" footer="0.3"/>
  <pageSetup paperSize="9" scale="32" orientation="portrait" r:id="rId1"/>
  <drawing r:id="rId2"/>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72">
    <tabColor rgb="FFFFC081"/>
    <pageSetUpPr fitToPage="1"/>
  </sheetPr>
  <dimension ref="A1:BB72"/>
  <sheetViews>
    <sheetView showGridLines="0" zoomScale="60" zoomScaleNormal="60" workbookViewId="0"/>
  </sheetViews>
  <sheetFormatPr baseColWidth="10" defaultColWidth="11.42578125" defaultRowHeight="11.25" x14ac:dyDescent="0.25"/>
  <cols>
    <col min="1" max="1" width="2.28515625" style="14" customWidth="1"/>
    <col min="2" max="2" width="5.7109375" style="14" customWidth="1"/>
    <col min="3" max="3" width="72.42578125" style="14" customWidth="1"/>
    <col min="4" max="8" width="15" style="14" customWidth="1"/>
    <col min="9" max="18" width="15" style="30" customWidth="1"/>
    <col min="19" max="19" width="16.85546875" style="30" customWidth="1"/>
    <col min="20" max="20" width="2.28515625" style="14" customWidth="1"/>
    <col min="21" max="27" width="11.42578125" style="14"/>
    <col min="28" max="28" width="16.140625" style="14" bestFit="1" customWidth="1"/>
    <col min="29" max="37" width="11.42578125" style="14"/>
    <col min="38" max="54" width="11.42578125" style="16"/>
    <col min="55" max="16384" width="11.42578125" style="14"/>
  </cols>
  <sheetData>
    <row r="1" spans="1:54" s="6" customFormat="1" ht="39.75" customHeight="1" x14ac:dyDescent="0.25">
      <c r="D1" s="7"/>
      <c r="E1" s="7"/>
      <c r="F1" s="7"/>
      <c r="G1" s="7"/>
      <c r="H1" s="7"/>
      <c r="I1" s="7"/>
      <c r="J1" s="7"/>
      <c r="K1" s="7"/>
      <c r="L1" s="7"/>
      <c r="AB1" s="8" t="e">
        <f ca="1">YEAR(TODAY())-1 &amp; ": " &amp; FIXED(HLOOKUP(YEAR(TODAY())-1,D3:AE4,2,FALSE)) &amp;
" Mtep"</f>
        <v>#N/A</v>
      </c>
      <c r="AL1" s="9"/>
      <c r="AM1" s="9"/>
      <c r="AN1" s="9"/>
      <c r="AO1" s="9"/>
      <c r="AP1" s="9"/>
      <c r="AQ1" s="9"/>
      <c r="AR1" s="9"/>
      <c r="AS1" s="9"/>
      <c r="AT1" s="9"/>
      <c r="AU1" s="9"/>
      <c r="AV1" s="9"/>
      <c r="AW1" s="9"/>
      <c r="AX1" s="9"/>
      <c r="AY1" s="9"/>
      <c r="AZ1" s="9"/>
      <c r="BA1" s="9"/>
      <c r="BB1" s="9"/>
    </row>
    <row r="2" spans="1:54" s="6" customFormat="1" ht="39.75" customHeight="1" x14ac:dyDescent="0.25">
      <c r="D2" s="7"/>
      <c r="E2" s="7"/>
      <c r="F2" s="7"/>
      <c r="G2" s="7"/>
      <c r="H2" s="7"/>
      <c r="I2" s="7"/>
      <c r="J2" s="7"/>
      <c r="K2" s="7"/>
      <c r="L2" s="7"/>
      <c r="S2" s="70"/>
      <c r="W2" s="11"/>
      <c r="Y2" s="12"/>
      <c r="AL2" s="9"/>
      <c r="AM2" s="9"/>
      <c r="AN2" s="9"/>
      <c r="AO2" s="9"/>
      <c r="AP2" s="9"/>
      <c r="AQ2" s="9"/>
      <c r="AR2" s="9"/>
      <c r="AS2" s="9"/>
      <c r="AT2" s="9"/>
      <c r="AU2" s="9"/>
      <c r="AV2" s="9"/>
      <c r="AW2" s="9"/>
      <c r="AX2" s="9"/>
      <c r="AY2" s="9"/>
      <c r="AZ2" s="9"/>
      <c r="BA2" s="9"/>
      <c r="BB2" s="9"/>
    </row>
    <row r="3" spans="1:54" ht="65.25" customHeight="1" x14ac:dyDescent="0.25">
      <c r="A3" s="71"/>
      <c r="B3" s="193" t="s">
        <v>274</v>
      </c>
      <c r="C3" s="193"/>
      <c r="D3" s="13">
        <v>2005</v>
      </c>
      <c r="E3" s="13">
        <v>2006</v>
      </c>
      <c r="F3" s="13">
        <v>2007</v>
      </c>
      <c r="G3" s="13">
        <v>2008</v>
      </c>
      <c r="H3" s="13">
        <v>2009</v>
      </c>
      <c r="I3" s="13">
        <v>2010</v>
      </c>
      <c r="J3" s="13">
        <v>2011</v>
      </c>
      <c r="K3" s="13">
        <v>2012</v>
      </c>
      <c r="L3" s="13">
        <v>2013</v>
      </c>
      <c r="M3" s="13">
        <v>2014</v>
      </c>
      <c r="N3" s="13">
        <v>2015</v>
      </c>
      <c r="O3" s="13">
        <v>2016</v>
      </c>
      <c r="P3" s="13">
        <v>2017</v>
      </c>
      <c r="Q3" s="13">
        <v>2018</v>
      </c>
      <c r="R3" s="13">
        <v>2019</v>
      </c>
      <c r="S3" s="73" t="s">
        <v>342</v>
      </c>
      <c r="T3" s="71"/>
      <c r="V3" s="192" t="s">
        <v>168</v>
      </c>
      <c r="W3" s="192"/>
      <c r="AF3" s="15"/>
    </row>
    <row r="4" spans="1:54" s="18" customFormat="1" ht="36" customHeight="1" x14ac:dyDescent="0.2">
      <c r="A4" s="61"/>
      <c r="B4" s="189" t="s">
        <v>256</v>
      </c>
      <c r="C4" s="189"/>
      <c r="D4" s="75">
        <v>172.65440624000001</v>
      </c>
      <c r="E4" s="75">
        <v>180.45033760000001</v>
      </c>
      <c r="F4" s="75">
        <v>190.94441011999999</v>
      </c>
      <c r="G4" s="75">
        <v>204.62479585</v>
      </c>
      <c r="H4" s="75">
        <v>204.23055606999998</v>
      </c>
      <c r="I4" s="75">
        <v>204.28606081000001</v>
      </c>
      <c r="J4" s="75">
        <v>208.31774479000001</v>
      </c>
      <c r="K4" s="75">
        <v>216.7527465</v>
      </c>
      <c r="L4" s="75">
        <v>220.96846933</v>
      </c>
      <c r="M4" s="75">
        <v>237.15952854999998</v>
      </c>
      <c r="N4" s="75">
        <v>237.23340784999999</v>
      </c>
      <c r="O4" s="75">
        <v>244.79301866999998</v>
      </c>
      <c r="P4" s="75">
        <v>261.55838979999999</v>
      </c>
      <c r="Q4" s="75">
        <v>271.27654612000003</v>
      </c>
      <c r="R4" s="75">
        <v>257.56878287000001</v>
      </c>
      <c r="S4" s="75">
        <v>100</v>
      </c>
      <c r="T4" s="61"/>
      <c r="AA4" s="19"/>
      <c r="AB4" s="19"/>
      <c r="AC4" s="19"/>
      <c r="AD4" s="19"/>
      <c r="AE4" s="20"/>
      <c r="AI4" s="14"/>
      <c r="AL4" s="21"/>
      <c r="AM4" s="21">
        <v>2006</v>
      </c>
      <c r="AN4" s="21">
        <v>2007</v>
      </c>
      <c r="AO4" s="21">
        <v>2008</v>
      </c>
      <c r="AP4" s="21">
        <v>2009</v>
      </c>
      <c r="AQ4" s="21">
        <v>2010</v>
      </c>
      <c r="AR4" s="21">
        <v>2011</v>
      </c>
      <c r="AS4" s="21">
        <v>2012</v>
      </c>
      <c r="AT4" s="21">
        <v>2013</v>
      </c>
      <c r="AU4" s="21">
        <v>2014</v>
      </c>
      <c r="AV4" s="21">
        <v>2015</v>
      </c>
      <c r="AW4" s="21">
        <v>2016</v>
      </c>
      <c r="AX4" s="21">
        <v>2017</v>
      </c>
      <c r="AY4" s="21">
        <v>2018</v>
      </c>
      <c r="AZ4" s="21">
        <v>2019</v>
      </c>
      <c r="BA4" s="21"/>
      <c r="BB4" s="21"/>
    </row>
    <row r="5" spans="1:54" s="115" customFormat="1" ht="22.5" customHeight="1" x14ac:dyDescent="0.25">
      <c r="B5" s="121"/>
      <c r="C5" s="81" t="s">
        <v>4</v>
      </c>
      <c r="D5" s="83">
        <v>85.242287300000001</v>
      </c>
      <c r="E5" s="83">
        <v>84.365727300000003</v>
      </c>
      <c r="F5" s="83">
        <v>82.916823399999998</v>
      </c>
      <c r="G5" s="83">
        <v>92.148902199999995</v>
      </c>
      <c r="H5" s="83">
        <v>86.752006299999991</v>
      </c>
      <c r="I5" s="83">
        <v>79.54658839999999</v>
      </c>
      <c r="J5" s="83">
        <v>76.470995700000003</v>
      </c>
      <c r="K5" s="83">
        <v>85.842890100000005</v>
      </c>
      <c r="L5" s="83">
        <v>88.244235700000004</v>
      </c>
      <c r="M5" s="83">
        <v>87.929533699999993</v>
      </c>
      <c r="N5" s="83">
        <v>78.556326499999997</v>
      </c>
      <c r="O5" s="83">
        <v>73.970042499999991</v>
      </c>
      <c r="P5" s="83">
        <v>82.356504209999997</v>
      </c>
      <c r="Q5" s="83">
        <v>83.909903580000005</v>
      </c>
      <c r="R5" s="83">
        <v>61.172505190000003</v>
      </c>
      <c r="S5" s="83">
        <v>23.749968652402632</v>
      </c>
      <c r="AA5" s="123"/>
      <c r="AB5" s="123"/>
      <c r="AL5" s="124" t="s">
        <v>325</v>
      </c>
      <c r="AM5" s="125">
        <f>+E4/D4-1</f>
        <v>4.5153387798068545E-2</v>
      </c>
      <c r="AN5" s="125">
        <f t="shared" ref="AN5:AZ5" si="0">+F4/E4-1</f>
        <v>5.8154906549756191E-2</v>
      </c>
      <c r="AO5" s="125">
        <f t="shared" si="0"/>
        <v>7.1645908468346953E-2</v>
      </c>
      <c r="AP5" s="125">
        <f t="shared" si="0"/>
        <v>-1.9266471512524586E-3</v>
      </c>
      <c r="AQ5" s="125">
        <f t="shared" si="0"/>
        <v>2.7177490512730884E-4</v>
      </c>
      <c r="AR5" s="125">
        <f t="shared" si="0"/>
        <v>1.9735482509253277E-2</v>
      </c>
      <c r="AS5" s="125">
        <f t="shared" si="0"/>
        <v>4.0491037950238562E-2</v>
      </c>
      <c r="AT5" s="125">
        <f t="shared" si="0"/>
        <v>1.9449455188333742E-2</v>
      </c>
      <c r="AU5" s="125">
        <f t="shared" si="0"/>
        <v>7.327316548416607E-2</v>
      </c>
      <c r="AV5" s="125">
        <f t="shared" si="0"/>
        <v>3.115173168530827E-4</v>
      </c>
      <c r="AW5" s="125">
        <f t="shared" si="0"/>
        <v>3.1865709338795289E-2</v>
      </c>
      <c r="AX5" s="125">
        <f t="shared" si="0"/>
        <v>6.8487946351938334E-2</v>
      </c>
      <c r="AY5" s="125">
        <f t="shared" si="0"/>
        <v>3.7154825457638818E-2</v>
      </c>
      <c r="AZ5" s="125">
        <f t="shared" si="0"/>
        <v>-5.053058749847239E-2</v>
      </c>
      <c r="BA5" s="124"/>
      <c r="BB5" s="124"/>
    </row>
    <row r="6" spans="1:54" s="115" customFormat="1" ht="22.5" customHeight="1" x14ac:dyDescent="0.25">
      <c r="B6" s="121"/>
      <c r="C6" s="81" t="s">
        <v>0</v>
      </c>
      <c r="D6" s="83">
        <v>83.812564469999998</v>
      </c>
      <c r="E6" s="83">
        <v>92.295752149999998</v>
      </c>
      <c r="F6" s="83">
        <v>104.17987821999999</v>
      </c>
      <c r="G6" s="83">
        <v>109.98062321</v>
      </c>
      <c r="H6" s="83">
        <v>115.37660458000001</v>
      </c>
      <c r="I6" s="83">
        <v>122.11411891</v>
      </c>
      <c r="J6" s="83">
        <v>129.16626790999999</v>
      </c>
      <c r="K6" s="83">
        <v>128.31582378000002</v>
      </c>
      <c r="L6" s="83">
        <v>129.26355301000001</v>
      </c>
      <c r="M6" s="83">
        <v>145.86055874000002</v>
      </c>
      <c r="N6" s="83">
        <v>155.26506447</v>
      </c>
      <c r="O6" s="83">
        <v>166.31088824999998</v>
      </c>
      <c r="P6" s="83">
        <v>174.52422299</v>
      </c>
      <c r="Q6" s="83">
        <v>183.03056366000001</v>
      </c>
      <c r="R6" s="83">
        <v>191.33662405999999</v>
      </c>
      <c r="S6" s="83">
        <v>74.285642044040458</v>
      </c>
      <c r="AF6" s="24"/>
      <c r="AL6" s="124" t="s">
        <v>324</v>
      </c>
      <c r="AM6" s="125">
        <f>+E64/D64-1</f>
        <v>7.7971719327045719E-2</v>
      </c>
      <c r="AN6" s="125">
        <f t="shared" ref="AN6:AZ6" si="1">+F64/E64-1</f>
        <v>7.0184784034223346E-2</v>
      </c>
      <c r="AO6" s="125">
        <f t="shared" si="1"/>
        <v>1.8924708929472178E-2</v>
      </c>
      <c r="AP6" s="125">
        <f t="shared" si="1"/>
        <v>3.8082205047728301E-2</v>
      </c>
      <c r="AQ6" s="125">
        <f t="shared" si="1"/>
        <v>-1.1191791122163952E-2</v>
      </c>
      <c r="AR6" s="125">
        <f t="shared" si="1"/>
        <v>3.1146616684944783E-2</v>
      </c>
      <c r="AS6" s="125">
        <f t="shared" si="1"/>
        <v>8.7515167250924453E-3</v>
      </c>
      <c r="AT6" s="125">
        <f t="shared" si="1"/>
        <v>3.355010301691852E-2</v>
      </c>
      <c r="AU6" s="125">
        <f t="shared" si="1"/>
        <v>5.5609334131614618E-2</v>
      </c>
      <c r="AV6" s="125">
        <f t="shared" si="1"/>
        <v>-9.6070144389283074E-3</v>
      </c>
      <c r="AW6" s="125">
        <f t="shared" si="1"/>
        <v>5.6915543935429636E-3</v>
      </c>
      <c r="AX6" s="125">
        <f t="shared" si="1"/>
        <v>3.3968733095746328E-2</v>
      </c>
      <c r="AY6" s="125">
        <f t="shared" si="1"/>
        <v>4.0133528548771169E-2</v>
      </c>
      <c r="AZ6" s="125">
        <f t="shared" si="1"/>
        <v>1.8364532281489154E-2</v>
      </c>
      <c r="BA6" s="124"/>
      <c r="BB6" s="124"/>
    </row>
    <row r="7" spans="1:54" s="24" customFormat="1" ht="22.5" customHeight="1" x14ac:dyDescent="0.25">
      <c r="B7" s="81"/>
      <c r="C7" s="81" t="s">
        <v>5</v>
      </c>
      <c r="D7" s="83">
        <v>1.6826235999999999</v>
      </c>
      <c r="E7" s="83">
        <v>1.6471034999999998</v>
      </c>
      <c r="F7" s="83">
        <v>1.7353805</v>
      </c>
      <c r="G7" s="83">
        <v>1.6165995</v>
      </c>
      <c r="H7" s="83">
        <v>1.191225</v>
      </c>
      <c r="I7" s="83">
        <v>1.4881238000000001</v>
      </c>
      <c r="J7" s="83">
        <v>1.463041</v>
      </c>
      <c r="K7" s="83">
        <v>1.127059</v>
      </c>
      <c r="L7" s="83">
        <v>1.1567638</v>
      </c>
      <c r="M7" s="83">
        <v>0.96836650000000002</v>
      </c>
      <c r="N7" s="83">
        <v>1.1414450999999999</v>
      </c>
      <c r="O7" s="83">
        <v>1.0518241000000002</v>
      </c>
      <c r="P7" s="83">
        <v>1.2466517400000001</v>
      </c>
      <c r="Q7" s="83">
        <v>0.7667101300000001</v>
      </c>
      <c r="R7" s="83">
        <v>0.71524958000000005</v>
      </c>
      <c r="S7" s="83">
        <v>0.27769265049522729</v>
      </c>
      <c r="AF7" s="115"/>
      <c r="AI7" s="115"/>
      <c r="AL7" s="25"/>
      <c r="AM7" s="25"/>
      <c r="AN7" s="25"/>
      <c r="AO7" s="25"/>
      <c r="AP7" s="25"/>
      <c r="AQ7" s="25"/>
      <c r="AR7" s="25"/>
      <c r="AS7" s="25"/>
      <c r="AT7" s="25"/>
      <c r="AU7" s="25"/>
      <c r="AV7" s="25"/>
      <c r="AW7" s="25"/>
      <c r="AX7" s="25"/>
      <c r="AY7" s="25"/>
      <c r="AZ7" s="25"/>
      <c r="BA7" s="25"/>
      <c r="BB7" s="25"/>
    </row>
    <row r="8" spans="1:54" s="24" customFormat="1" ht="22.5" customHeight="1" x14ac:dyDescent="0.25">
      <c r="B8" s="81"/>
      <c r="C8" s="81" t="s">
        <v>1</v>
      </c>
      <c r="D8" s="83">
        <v>0</v>
      </c>
      <c r="E8" s="83">
        <v>0</v>
      </c>
      <c r="F8" s="83">
        <v>0</v>
      </c>
      <c r="G8" s="83">
        <v>0</v>
      </c>
      <c r="H8" s="83">
        <v>0</v>
      </c>
      <c r="I8" s="83">
        <v>0</v>
      </c>
      <c r="J8" s="83">
        <v>8.5218160000000001E-2</v>
      </c>
      <c r="K8" s="83">
        <v>0.48133927999999998</v>
      </c>
      <c r="L8" s="83">
        <v>1.18471488</v>
      </c>
      <c r="M8" s="83">
        <v>1.16543003</v>
      </c>
      <c r="N8" s="83">
        <v>0.75940587999999998</v>
      </c>
      <c r="O8" s="83">
        <v>1.7252117200000001</v>
      </c>
      <c r="P8" s="83">
        <v>1.9581059199999999</v>
      </c>
      <c r="Q8" s="83">
        <v>1.9377780900000001</v>
      </c>
      <c r="R8" s="83">
        <v>1.8041693000000001</v>
      </c>
      <c r="S8" s="83">
        <v>0.70046116609969755</v>
      </c>
      <c r="AF8" s="115"/>
      <c r="AL8" s="25"/>
      <c r="AM8" s="25"/>
      <c r="AN8" s="25"/>
      <c r="AO8" s="25"/>
      <c r="AP8" s="25"/>
      <c r="AQ8" s="25"/>
      <c r="AR8" s="25"/>
      <c r="AS8" s="25"/>
      <c r="AT8" s="25"/>
      <c r="AU8" s="25"/>
      <c r="AV8" s="25"/>
      <c r="AW8" s="25"/>
      <c r="AX8" s="25"/>
      <c r="AY8" s="25"/>
      <c r="AZ8" s="25"/>
      <c r="BA8" s="25"/>
      <c r="BB8" s="25"/>
    </row>
    <row r="9" spans="1:54" s="24" customFormat="1" ht="22.5" customHeight="1" x14ac:dyDescent="0.25">
      <c r="B9" s="81"/>
      <c r="C9" s="81" t="s">
        <v>6</v>
      </c>
      <c r="D9" s="83">
        <v>1.3845999999999998</v>
      </c>
      <c r="E9" s="83">
        <v>1.5708759999999999</v>
      </c>
      <c r="F9" s="83">
        <v>1.5468820000000001</v>
      </c>
      <c r="G9" s="83">
        <v>0.43025799999999997</v>
      </c>
      <c r="H9" s="83">
        <v>0.62203799999999998</v>
      </c>
      <c r="I9" s="83">
        <v>0.81923599999999996</v>
      </c>
      <c r="J9" s="83">
        <v>1.036988</v>
      </c>
      <c r="K9" s="83">
        <v>1.0704420000000001</v>
      </c>
      <c r="L9" s="83">
        <v>1.2540519999999999</v>
      </c>
      <c r="M9" s="83">
        <v>1.192132</v>
      </c>
      <c r="N9" s="83">
        <v>1.21174</v>
      </c>
      <c r="O9" s="83">
        <v>1.4122059999999999</v>
      </c>
      <c r="P9" s="83">
        <v>1.294386</v>
      </c>
      <c r="Q9" s="83">
        <v>1.374538</v>
      </c>
      <c r="R9" s="83">
        <v>2.4908276200000001</v>
      </c>
      <c r="S9" s="83">
        <v>0.96705337977901207</v>
      </c>
      <c r="AF9" s="115"/>
      <c r="AL9" s="25"/>
      <c r="AM9" s="25"/>
      <c r="AN9" s="25"/>
      <c r="AO9" s="25"/>
      <c r="AP9" s="25"/>
      <c r="AQ9" s="25"/>
      <c r="AR9" s="25"/>
      <c r="AS9" s="25"/>
      <c r="AT9" s="25"/>
      <c r="AU9" s="25"/>
      <c r="AV9" s="25"/>
      <c r="AW9" s="25"/>
      <c r="AX9" s="25"/>
      <c r="AY9" s="25"/>
      <c r="AZ9" s="25"/>
      <c r="BA9" s="25"/>
      <c r="BB9" s="25"/>
    </row>
    <row r="10" spans="1:54" s="24" customFormat="1" ht="22.5" customHeight="1" x14ac:dyDescent="0.25">
      <c r="B10" s="81"/>
      <c r="C10" s="81" t="s">
        <v>7</v>
      </c>
      <c r="D10" s="83">
        <v>0.58427487</v>
      </c>
      <c r="E10" s="83">
        <v>0.58016665000000001</v>
      </c>
      <c r="F10" s="83">
        <v>0.611456</v>
      </c>
      <c r="G10" s="83">
        <v>0.61998294999999992</v>
      </c>
      <c r="H10" s="83">
        <v>0.62055619000000006</v>
      </c>
      <c r="I10" s="83">
        <v>0.62148769999999998</v>
      </c>
      <c r="J10" s="83">
        <v>0.50760402000000004</v>
      </c>
      <c r="K10" s="83">
        <v>0.51074233999999996</v>
      </c>
      <c r="L10" s="83">
        <v>0.51040795000000005</v>
      </c>
      <c r="M10" s="83">
        <v>0.51908757999999999</v>
      </c>
      <c r="N10" s="83">
        <v>0.51029790000000008</v>
      </c>
      <c r="O10" s="83">
        <v>0.51316410000000001</v>
      </c>
      <c r="P10" s="83">
        <v>0.51640159000000008</v>
      </c>
      <c r="Q10" s="83">
        <v>0.52425109999999997</v>
      </c>
      <c r="R10" s="83">
        <v>0.53221991999999996</v>
      </c>
      <c r="S10" s="83">
        <v>0.20663215241756286</v>
      </c>
      <c r="AL10" s="25"/>
      <c r="AM10" s="25"/>
      <c r="AN10" s="25"/>
      <c r="AO10" s="25"/>
      <c r="AP10" s="25"/>
      <c r="AQ10" s="25"/>
      <c r="AR10" s="25"/>
      <c r="AS10" s="25"/>
      <c r="AT10" s="25"/>
      <c r="AU10" s="25"/>
      <c r="AV10" s="25"/>
      <c r="AW10" s="25"/>
      <c r="AX10" s="25"/>
      <c r="AY10" s="25"/>
      <c r="AZ10" s="25"/>
      <c r="BA10" s="25"/>
      <c r="BB10" s="25"/>
    </row>
    <row r="11" spans="1:54" s="24" customFormat="1" ht="22.5" customHeight="1" x14ac:dyDescent="0.25">
      <c r="B11" s="81"/>
      <c r="C11" s="126" t="s">
        <v>18</v>
      </c>
      <c r="D11" s="83">
        <v>6.1059999999999994E-3</v>
      </c>
      <c r="E11" s="83">
        <v>1.0749999999999999E-2</v>
      </c>
      <c r="F11" s="83">
        <v>1.2298E-2</v>
      </c>
      <c r="G11" s="83">
        <v>1.6856000000000003E-2</v>
      </c>
      <c r="H11" s="83">
        <v>1.9350000000000003E-2</v>
      </c>
      <c r="I11" s="83">
        <v>1.4018000000000001E-2</v>
      </c>
      <c r="J11" s="83">
        <v>1.8661999999999998E-2</v>
      </c>
      <c r="K11" s="83">
        <v>1.7801999999999998E-2</v>
      </c>
      <c r="L11" s="83">
        <v>3.2335999999999997E-2</v>
      </c>
      <c r="M11" s="83">
        <v>3.0787999999999999E-2</v>
      </c>
      <c r="N11" s="83">
        <v>1.9091999999999998E-2</v>
      </c>
      <c r="O11" s="83">
        <v>2.1844000000000002E-2</v>
      </c>
      <c r="P11" s="83">
        <v>3.3662810000000001E-2</v>
      </c>
      <c r="Q11" s="83">
        <v>5.7127730000000002E-2</v>
      </c>
      <c r="R11" s="83">
        <v>6.5593070000000003E-2</v>
      </c>
      <c r="S11" s="83">
        <v>2.5466234405085535E-2</v>
      </c>
      <c r="AL11" s="25"/>
      <c r="AM11" s="25"/>
      <c r="AN11" s="25"/>
      <c r="AO11" s="25"/>
      <c r="AP11" s="25"/>
      <c r="AQ11" s="25"/>
      <c r="AR11" s="25"/>
      <c r="AS11" s="25"/>
      <c r="AT11" s="25"/>
      <c r="AU11" s="25"/>
      <c r="AV11" s="25"/>
      <c r="AW11" s="25"/>
      <c r="AX11" s="25"/>
      <c r="AY11" s="25"/>
      <c r="AZ11" s="25"/>
      <c r="BA11" s="25"/>
      <c r="BB11" s="25"/>
    </row>
    <row r="12" spans="1:54" s="24" customFormat="1" ht="27" customHeight="1" x14ac:dyDescent="0.25">
      <c r="A12" s="23"/>
      <c r="B12" s="77"/>
      <c r="C12" s="78" t="s">
        <v>19</v>
      </c>
      <c r="D12" s="79">
        <v>-5.8049999999980173E-2</v>
      </c>
      <c r="E12" s="79">
        <v>-2.0037999999971134E-2</v>
      </c>
      <c r="F12" s="79">
        <v>-5.8307999999982485E-2</v>
      </c>
      <c r="G12" s="79">
        <v>-0.18842601000000059</v>
      </c>
      <c r="H12" s="79">
        <v>-0.3512240000000304</v>
      </c>
      <c r="I12" s="79">
        <v>-0.31751199999996516</v>
      </c>
      <c r="J12" s="79">
        <v>-0.43103200000001607</v>
      </c>
      <c r="K12" s="79">
        <v>-0.61335200000002033</v>
      </c>
      <c r="L12" s="79">
        <v>-0.67759400999997865</v>
      </c>
      <c r="M12" s="79">
        <v>-0.50636800000003745</v>
      </c>
      <c r="N12" s="79">
        <v>-0.22996399999999539</v>
      </c>
      <c r="O12" s="79">
        <v>-0.2121620000000064</v>
      </c>
      <c r="P12" s="79">
        <v>-0.371545459999993</v>
      </c>
      <c r="Q12" s="79">
        <v>-0.32432616999994934</v>
      </c>
      <c r="R12" s="79">
        <v>-0.54840586999995367</v>
      </c>
      <c r="S12" s="79">
        <v>-0.21291627963965837</v>
      </c>
      <c r="T12" s="23"/>
      <c r="AL12" s="25"/>
      <c r="AM12" s="25"/>
      <c r="AN12" s="25"/>
      <c r="AO12" s="25"/>
      <c r="AP12" s="25"/>
      <c r="AQ12" s="25"/>
      <c r="AR12" s="25"/>
      <c r="AS12" s="25"/>
      <c r="AT12" s="25"/>
      <c r="AU12" s="25"/>
      <c r="AV12" s="25"/>
      <c r="AW12" s="25"/>
      <c r="AX12" s="25"/>
      <c r="AY12" s="25"/>
      <c r="AZ12" s="25"/>
      <c r="BA12" s="25"/>
      <c r="BB12" s="25"/>
    </row>
    <row r="13" spans="1:54" s="18" customFormat="1" ht="36" customHeight="1" x14ac:dyDescent="0.25">
      <c r="A13" s="17"/>
      <c r="B13" s="191" t="s">
        <v>257</v>
      </c>
      <c r="C13" s="191"/>
      <c r="D13" s="80">
        <v>126.72201450999999</v>
      </c>
      <c r="E13" s="80">
        <v>140.37144555</v>
      </c>
      <c r="F13" s="80">
        <v>151.89509538000001</v>
      </c>
      <c r="G13" s="80">
        <v>152.82759758</v>
      </c>
      <c r="H13" s="80">
        <v>160.49184568999999</v>
      </c>
      <c r="I13" s="80">
        <v>157.57580872</v>
      </c>
      <c r="J13" s="80">
        <v>162.54031999</v>
      </c>
      <c r="K13" s="80">
        <v>163.29419884000001</v>
      </c>
      <c r="L13" s="80">
        <v>167.65883783999999</v>
      </c>
      <c r="M13" s="80">
        <v>180.69802308000001</v>
      </c>
      <c r="N13" s="80">
        <v>180.70760363999997</v>
      </c>
      <c r="O13" s="80">
        <v>187.77815568</v>
      </c>
      <c r="P13" s="80">
        <v>194.46116308000001</v>
      </c>
      <c r="Q13" s="80">
        <v>204.74774993</v>
      </c>
      <c r="R13" s="80">
        <v>208.45709038999999</v>
      </c>
      <c r="S13" s="80">
        <v>100</v>
      </c>
      <c r="T13" s="17"/>
      <c r="AA13" s="19"/>
      <c r="AB13" s="19"/>
      <c r="AC13" s="19"/>
      <c r="AD13" s="19"/>
      <c r="AE13" s="19"/>
      <c r="AI13" s="14"/>
      <c r="AL13" s="21"/>
      <c r="AM13" s="21"/>
      <c r="AN13" s="21"/>
      <c r="AO13" s="21"/>
      <c r="AP13" s="21"/>
      <c r="AQ13" s="21"/>
      <c r="AR13" s="21"/>
      <c r="AS13" s="21"/>
      <c r="AT13" s="21"/>
      <c r="AU13" s="21"/>
      <c r="AV13" s="21"/>
      <c r="AW13" s="21"/>
      <c r="AX13" s="21"/>
      <c r="AY13" s="21"/>
      <c r="AZ13" s="21"/>
      <c r="BA13" s="21"/>
      <c r="BB13" s="21"/>
    </row>
    <row r="14" spans="1:54" s="24" customFormat="1" ht="22.5" customHeight="1" x14ac:dyDescent="0.25">
      <c r="B14" s="81"/>
      <c r="C14" s="81" t="s">
        <v>4</v>
      </c>
      <c r="D14" s="83">
        <v>67.258788600000003</v>
      </c>
      <c r="E14" s="83">
        <v>72.596701199999998</v>
      </c>
      <c r="F14" s="83">
        <v>73.702718900000008</v>
      </c>
      <c r="G14" s="83">
        <v>73.501240499999994</v>
      </c>
      <c r="H14" s="83">
        <v>74.450124299999999</v>
      </c>
      <c r="I14" s="83">
        <v>65.022215500000001</v>
      </c>
      <c r="J14" s="83">
        <v>57.3075288</v>
      </c>
      <c r="K14" s="83">
        <v>60.170150300000003</v>
      </c>
      <c r="L14" s="83">
        <v>59.666468899999998</v>
      </c>
      <c r="M14" s="83">
        <v>66.570761000000005</v>
      </c>
      <c r="N14" s="83">
        <v>66.054277200000001</v>
      </c>
      <c r="O14" s="83">
        <v>64.031501900000009</v>
      </c>
      <c r="P14" s="83">
        <v>68.515502720000001</v>
      </c>
      <c r="Q14" s="83">
        <v>68.977600670000001</v>
      </c>
      <c r="R14" s="83">
        <v>63.372705879999998</v>
      </c>
      <c r="S14" s="83">
        <v>30.400839693884592</v>
      </c>
      <c r="AL14" s="25"/>
      <c r="AM14" s="25"/>
      <c r="AN14" s="25"/>
      <c r="AO14" s="25"/>
      <c r="AP14" s="25"/>
      <c r="AQ14" s="25"/>
      <c r="AR14" s="25"/>
      <c r="AS14" s="25"/>
      <c r="AT14" s="25"/>
      <c r="AU14" s="25"/>
      <c r="AV14" s="25"/>
      <c r="AW14" s="25"/>
      <c r="AX14" s="25"/>
      <c r="AY14" s="25"/>
      <c r="AZ14" s="25"/>
      <c r="BA14" s="25"/>
      <c r="BB14" s="25"/>
    </row>
    <row r="15" spans="1:54" s="115" customFormat="1" ht="22.5" customHeight="1" x14ac:dyDescent="0.25">
      <c r="B15" s="121"/>
      <c r="C15" s="81" t="s">
        <v>0</v>
      </c>
      <c r="D15" s="83">
        <v>46.187647800000001</v>
      </c>
      <c r="E15" s="83">
        <v>53.577271890000006</v>
      </c>
      <c r="F15" s="83">
        <v>63.227141209999999</v>
      </c>
      <c r="G15" s="83">
        <v>63.799693949999998</v>
      </c>
      <c r="H15" s="83">
        <v>69.766545179999994</v>
      </c>
      <c r="I15" s="83">
        <v>75.158345239999989</v>
      </c>
      <c r="J15" s="83">
        <v>87.541681199999999</v>
      </c>
      <c r="K15" s="83">
        <v>84.745629989999998</v>
      </c>
      <c r="L15" s="83">
        <v>88.916723279999999</v>
      </c>
      <c r="M15" s="83">
        <v>93.525058529999995</v>
      </c>
      <c r="N15" s="83">
        <v>94.88559020000001</v>
      </c>
      <c r="O15" s="83">
        <v>101.42165851</v>
      </c>
      <c r="P15" s="83">
        <v>102.55105674000001</v>
      </c>
      <c r="Q15" s="83">
        <v>112.07056</v>
      </c>
      <c r="R15" s="83">
        <v>121.33121853999999</v>
      </c>
      <c r="S15" s="83">
        <v>58.20440950845223</v>
      </c>
      <c r="AF15" s="24"/>
      <c r="AG15" s="24"/>
      <c r="AH15" s="24"/>
      <c r="AI15" s="24"/>
      <c r="AL15" s="124"/>
      <c r="AM15" s="124"/>
      <c r="AN15" s="124"/>
      <c r="AO15" s="124"/>
      <c r="AP15" s="124"/>
      <c r="AQ15" s="124"/>
      <c r="AR15" s="124"/>
      <c r="AS15" s="124"/>
      <c r="AT15" s="124"/>
      <c r="AU15" s="124"/>
      <c r="AV15" s="124"/>
      <c r="AW15" s="124"/>
      <c r="AX15" s="124"/>
      <c r="AY15" s="124"/>
      <c r="AZ15" s="124"/>
      <c r="BA15" s="124"/>
      <c r="BB15" s="124"/>
    </row>
    <row r="16" spans="1:54" s="24" customFormat="1" ht="22.5" customHeight="1" x14ac:dyDescent="0.25">
      <c r="B16" s="81"/>
      <c r="C16" s="81" t="s">
        <v>5</v>
      </c>
      <c r="D16" s="83">
        <v>1.0467210500000002</v>
      </c>
      <c r="E16" s="83">
        <v>0.99198472000000004</v>
      </c>
      <c r="F16" s="83">
        <v>1.0620585900000001</v>
      </c>
      <c r="G16" s="83">
        <v>0.77959847000000004</v>
      </c>
      <c r="H16" s="83">
        <v>0.84823378000000005</v>
      </c>
      <c r="I16" s="83">
        <v>0.77722925999999992</v>
      </c>
      <c r="J16" s="83">
        <v>0.89716887000000001</v>
      </c>
      <c r="K16" s="83">
        <v>0.72703887999999994</v>
      </c>
      <c r="L16" s="83">
        <v>0.96377421000000008</v>
      </c>
      <c r="M16" s="83">
        <v>1.0557475300000001</v>
      </c>
      <c r="N16" s="83">
        <v>1.1099803400000001</v>
      </c>
      <c r="O16" s="83">
        <v>1.0976835900000002</v>
      </c>
      <c r="P16" s="83">
        <v>1.21188889</v>
      </c>
      <c r="Q16" s="83">
        <v>1.2638627600000001</v>
      </c>
      <c r="R16" s="83">
        <v>1.27321616</v>
      </c>
      <c r="S16" s="83">
        <v>0.61078093223787899</v>
      </c>
      <c r="X16" s="127"/>
      <c r="AF16" s="128"/>
      <c r="AI16" s="115"/>
      <c r="AL16" s="25"/>
      <c r="AM16" s="25"/>
      <c r="AN16" s="25"/>
      <c r="AO16" s="25"/>
      <c r="AP16" s="25"/>
      <c r="AQ16" s="25"/>
      <c r="AR16" s="25"/>
      <c r="AS16" s="25"/>
      <c r="AT16" s="25"/>
      <c r="AU16" s="25"/>
      <c r="AV16" s="25"/>
      <c r="AW16" s="25"/>
      <c r="AX16" s="25"/>
      <c r="AY16" s="25"/>
      <c r="AZ16" s="25"/>
      <c r="BA16" s="25"/>
      <c r="BB16" s="25"/>
    </row>
    <row r="17" spans="1:54" s="24" customFormat="1" ht="22.5" customHeight="1" x14ac:dyDescent="0.25">
      <c r="B17" s="81"/>
      <c r="C17" s="81" t="s">
        <v>9</v>
      </c>
      <c r="D17" s="83">
        <v>11.649904000000001</v>
      </c>
      <c r="E17" s="83">
        <v>12.627981999999999</v>
      </c>
      <c r="F17" s="83">
        <v>13.29388</v>
      </c>
      <c r="G17" s="83">
        <v>14.129455999999999</v>
      </c>
      <c r="H17" s="83">
        <v>14.809286</v>
      </c>
      <c r="I17" s="83">
        <v>16.001073999999999</v>
      </c>
      <c r="J17" s="83">
        <v>16.293388</v>
      </c>
      <c r="K17" s="83">
        <v>17.148572000000001</v>
      </c>
      <c r="L17" s="83">
        <v>17.609016</v>
      </c>
      <c r="M17" s="83">
        <v>19.041346000000001</v>
      </c>
      <c r="N17" s="83">
        <v>18.152622000000001</v>
      </c>
      <c r="O17" s="83">
        <v>20.72213</v>
      </c>
      <c r="P17" s="83">
        <v>21.674964420000002</v>
      </c>
      <c r="Q17" s="83">
        <v>21.920258190000002</v>
      </c>
      <c r="R17" s="83">
        <v>21.956512669999999</v>
      </c>
      <c r="S17" s="83">
        <v>10.532869200525543</v>
      </c>
      <c r="X17" s="127"/>
      <c r="AF17" s="128"/>
      <c r="AG17" s="115"/>
      <c r="AH17" s="115"/>
      <c r="AL17" s="25"/>
      <c r="AM17" s="25"/>
      <c r="AN17" s="25"/>
      <c r="AO17" s="25"/>
      <c r="AP17" s="25"/>
      <c r="AQ17" s="25"/>
      <c r="AR17" s="25"/>
      <c r="AS17" s="25"/>
      <c r="AT17" s="25"/>
      <c r="AU17" s="25"/>
      <c r="AV17" s="25"/>
      <c r="AW17" s="25"/>
      <c r="AX17" s="25"/>
      <c r="AY17" s="25"/>
      <c r="AZ17" s="25"/>
      <c r="BA17" s="25"/>
      <c r="BB17" s="25"/>
    </row>
    <row r="18" spans="1:54" s="24" customFormat="1" ht="22.5" customHeight="1" x14ac:dyDescent="0.25">
      <c r="B18" s="81"/>
      <c r="C18" s="81" t="s">
        <v>10</v>
      </c>
      <c r="D18" s="83">
        <v>0</v>
      </c>
      <c r="E18" s="83">
        <v>0</v>
      </c>
      <c r="F18" s="83">
        <v>0</v>
      </c>
      <c r="G18" s="83">
        <v>0</v>
      </c>
      <c r="H18" s="83">
        <v>0</v>
      </c>
      <c r="I18" s="83">
        <v>0</v>
      </c>
      <c r="J18" s="83">
        <v>0</v>
      </c>
      <c r="K18" s="83">
        <v>0</v>
      </c>
      <c r="L18" s="83">
        <v>0</v>
      </c>
      <c r="M18" s="83">
        <v>0</v>
      </c>
      <c r="N18" s="83">
        <v>0</v>
      </c>
      <c r="O18" s="83">
        <v>0</v>
      </c>
      <c r="P18" s="83">
        <v>0</v>
      </c>
      <c r="Q18" s="83">
        <v>0</v>
      </c>
      <c r="R18" s="83">
        <v>0</v>
      </c>
      <c r="S18" s="83">
        <v>0</v>
      </c>
      <c r="AF18" s="128"/>
      <c r="AL18" s="25"/>
      <c r="AM18" s="25"/>
      <c r="AN18" s="25"/>
      <c r="AO18" s="25"/>
      <c r="AP18" s="25"/>
      <c r="AQ18" s="25"/>
      <c r="AR18" s="25"/>
      <c r="AS18" s="25"/>
      <c r="AT18" s="25"/>
      <c r="AU18" s="25"/>
      <c r="AV18" s="25"/>
      <c r="AW18" s="25"/>
      <c r="AX18" s="25"/>
      <c r="AY18" s="25"/>
      <c r="AZ18" s="25"/>
      <c r="BA18" s="25"/>
      <c r="BB18" s="25"/>
    </row>
    <row r="19" spans="1:54" s="24" customFormat="1" ht="27" customHeight="1" x14ac:dyDescent="0.25">
      <c r="B19" s="81"/>
      <c r="C19" s="82" t="s">
        <v>7</v>
      </c>
      <c r="D19" s="83">
        <v>0.57895306000000002</v>
      </c>
      <c r="E19" s="83">
        <v>0.57750575000000004</v>
      </c>
      <c r="F19" s="83">
        <v>0.60929668000000003</v>
      </c>
      <c r="G19" s="83">
        <v>0.61760866000000003</v>
      </c>
      <c r="H19" s="83">
        <v>0.61765643000000003</v>
      </c>
      <c r="I19" s="83">
        <v>0.61694472</v>
      </c>
      <c r="J19" s="83">
        <v>0.50055311000000002</v>
      </c>
      <c r="K19" s="83">
        <v>0.50280767999999998</v>
      </c>
      <c r="L19" s="83">
        <v>0.50285544999999998</v>
      </c>
      <c r="M19" s="83">
        <v>0.50511002000000005</v>
      </c>
      <c r="N19" s="83">
        <v>0.50513390999999996</v>
      </c>
      <c r="O19" s="83">
        <v>0.50518167999999997</v>
      </c>
      <c r="P19" s="83">
        <v>0.50775029999999999</v>
      </c>
      <c r="Q19" s="83">
        <v>0.51546831999999998</v>
      </c>
      <c r="R19" s="83">
        <v>0.52343713000000003</v>
      </c>
      <c r="S19" s="83">
        <v>0.2511006601026175</v>
      </c>
      <c r="AL19" s="25"/>
      <c r="AM19" s="25"/>
      <c r="AN19" s="25"/>
      <c r="AO19" s="25"/>
      <c r="AP19" s="25"/>
      <c r="AQ19" s="25"/>
      <c r="AR19" s="25"/>
      <c r="AS19" s="25"/>
      <c r="AT19" s="25"/>
      <c r="AU19" s="25"/>
      <c r="AV19" s="25"/>
      <c r="AW19" s="25"/>
      <c r="AX19" s="25"/>
      <c r="AY19" s="25"/>
      <c r="AZ19" s="25"/>
      <c r="BA19" s="25"/>
      <c r="BB19" s="25"/>
    </row>
    <row r="20" spans="1:54" s="18" customFormat="1" ht="36" customHeight="1" x14ac:dyDescent="0.25">
      <c r="A20" s="17"/>
      <c r="B20" s="191" t="s">
        <v>258</v>
      </c>
      <c r="C20" s="191"/>
      <c r="D20" s="80">
        <v>15.315567999999999</v>
      </c>
      <c r="E20" s="80">
        <v>16.570651999999999</v>
      </c>
      <c r="F20" s="80">
        <v>17.542795999999999</v>
      </c>
      <c r="G20" s="80">
        <v>18.449580000000001</v>
      </c>
      <c r="H20" s="80">
        <v>19.03782</v>
      </c>
      <c r="I20" s="80">
        <v>20.034473999999999</v>
      </c>
      <c r="J20" s="80">
        <v>20.644472</v>
      </c>
      <c r="K20" s="80">
        <v>21.867736000000001</v>
      </c>
      <c r="L20" s="80">
        <v>22.569324000000002</v>
      </c>
      <c r="M20" s="80">
        <v>23.616374</v>
      </c>
      <c r="N20" s="80">
        <v>24.134437999999999</v>
      </c>
      <c r="O20" s="80">
        <v>24.862083999999999</v>
      </c>
      <c r="P20" s="80">
        <v>26.485273030000002</v>
      </c>
      <c r="Q20" s="80">
        <v>26.741295269999998</v>
      </c>
      <c r="R20" s="80">
        <v>27.105500940000002</v>
      </c>
      <c r="S20" s="80">
        <v>100</v>
      </c>
      <c r="T20" s="17"/>
      <c r="Y20" s="26"/>
      <c r="AA20" s="19"/>
      <c r="AB20" s="19"/>
      <c r="AC20" s="19"/>
      <c r="AD20" s="19"/>
      <c r="AE20" s="19"/>
      <c r="AI20" s="14"/>
      <c r="AL20" s="21"/>
      <c r="AM20" s="21"/>
      <c r="AN20" s="21"/>
      <c r="AO20" s="21"/>
      <c r="AP20" s="21"/>
      <c r="AQ20" s="21"/>
      <c r="AR20" s="21"/>
      <c r="AS20" s="21"/>
      <c r="AT20" s="21"/>
      <c r="AU20" s="21"/>
      <c r="AV20" s="21"/>
      <c r="AW20" s="21"/>
      <c r="AX20" s="21"/>
      <c r="AY20" s="21"/>
      <c r="AZ20" s="21"/>
      <c r="BA20" s="21"/>
      <c r="BB20" s="21"/>
    </row>
    <row r="21" spans="1:54" s="24" customFormat="1" ht="22.5" customHeight="1" x14ac:dyDescent="0.25">
      <c r="B21" s="81"/>
      <c r="C21" s="81" t="s">
        <v>4</v>
      </c>
      <c r="D21" s="83">
        <v>2.4147080000000001</v>
      </c>
      <c r="E21" s="83">
        <v>3.293714</v>
      </c>
      <c r="F21" s="83">
        <v>3.4869560000000002</v>
      </c>
      <c r="G21" s="83">
        <v>3.5745040000000001</v>
      </c>
      <c r="H21" s="83">
        <v>3.8870279999999999</v>
      </c>
      <c r="I21" s="83">
        <v>3.9590960000000002</v>
      </c>
      <c r="J21" s="83">
        <v>5.7313840000000003</v>
      </c>
      <c r="K21" s="83">
        <v>5.9639280000000001</v>
      </c>
      <c r="L21" s="83">
        <v>7.3414759999999992</v>
      </c>
      <c r="M21" s="83">
        <v>5.1163980000000002</v>
      </c>
      <c r="N21" s="83">
        <v>3.481538</v>
      </c>
      <c r="O21" s="83">
        <v>2.7550100000000004</v>
      </c>
      <c r="P21" s="83">
        <v>2.2694334500000002</v>
      </c>
      <c r="Q21" s="83">
        <v>2.5659891099999999</v>
      </c>
      <c r="R21" s="83">
        <v>2.46328652</v>
      </c>
      <c r="S21" s="83">
        <v>9.0877734576928262</v>
      </c>
      <c r="AL21" s="25"/>
      <c r="AM21" s="25"/>
      <c r="AN21" s="25"/>
      <c r="AO21" s="25"/>
      <c r="AP21" s="25"/>
      <c r="AQ21" s="25"/>
      <c r="AR21" s="25"/>
      <c r="AS21" s="25"/>
      <c r="AT21" s="25"/>
      <c r="AU21" s="25"/>
      <c r="AV21" s="25"/>
      <c r="AW21" s="25"/>
      <c r="AX21" s="25"/>
      <c r="AY21" s="25"/>
      <c r="AZ21" s="25"/>
      <c r="BA21" s="25"/>
      <c r="BB21" s="25"/>
    </row>
    <row r="22" spans="1:54" s="115" customFormat="1" ht="22.5" customHeight="1" x14ac:dyDescent="0.25">
      <c r="B22" s="121"/>
      <c r="C22" s="81" t="s">
        <v>0</v>
      </c>
      <c r="D22" s="83">
        <v>11.461048</v>
      </c>
      <c r="E22" s="83">
        <v>11.646808</v>
      </c>
      <c r="F22" s="83">
        <v>12.447209999999998</v>
      </c>
      <c r="G22" s="83">
        <v>14.394422</v>
      </c>
      <c r="H22" s="83">
        <v>14.476896</v>
      </c>
      <c r="I22" s="83">
        <v>15.210906000000001</v>
      </c>
      <c r="J22" s="83">
        <v>13.790874000000001</v>
      </c>
      <c r="K22" s="83">
        <v>14.620343999999999</v>
      </c>
      <c r="L22" s="83">
        <v>13.509224</v>
      </c>
      <c r="M22" s="83">
        <v>16.842842000000001</v>
      </c>
      <c r="N22" s="83">
        <v>19.130527999999998</v>
      </c>
      <c r="O22" s="83">
        <v>20.059671999999999</v>
      </c>
      <c r="P22" s="83">
        <v>22.185638099999998</v>
      </c>
      <c r="Q22" s="83">
        <v>22.048163990000003</v>
      </c>
      <c r="R22" s="83">
        <v>21.434408189999999</v>
      </c>
      <c r="S22" s="83">
        <v>79.077705434947021</v>
      </c>
      <c r="AL22" s="124"/>
      <c r="AM22" s="124"/>
      <c r="AN22" s="124"/>
      <c r="AO22" s="124"/>
      <c r="AP22" s="124"/>
      <c r="AQ22" s="124"/>
      <c r="AR22" s="124"/>
      <c r="AS22" s="124"/>
      <c r="AT22" s="124"/>
      <c r="AU22" s="124"/>
      <c r="AV22" s="124"/>
      <c r="AW22" s="124"/>
      <c r="AX22" s="124"/>
      <c r="AY22" s="124"/>
      <c r="AZ22" s="124"/>
      <c r="BA22" s="124"/>
      <c r="BB22" s="124"/>
    </row>
    <row r="23" spans="1:54" s="24" customFormat="1" ht="22.5" customHeight="1" x14ac:dyDescent="0.25">
      <c r="B23" s="81"/>
      <c r="C23" s="81" t="s">
        <v>5</v>
      </c>
      <c r="D23" s="83">
        <v>4.9106000000000004E-2</v>
      </c>
      <c r="E23" s="83">
        <v>4.8503999999999999E-2</v>
      </c>
      <c r="F23" s="83">
        <v>4.9450000000000001E-2</v>
      </c>
      <c r="G23" s="83">
        <v>3.354E-2</v>
      </c>
      <c r="H23" s="83">
        <v>3.2335999999999997E-2</v>
      </c>
      <c r="I23" s="83">
        <v>3.0358E-2</v>
      </c>
      <c r="J23" s="83">
        <v>3.6549999999999999E-2</v>
      </c>
      <c r="K23" s="83">
        <v>3.44E-2</v>
      </c>
      <c r="L23" s="83">
        <v>3.9473999999999995E-2</v>
      </c>
      <c r="M23" s="83">
        <v>4.5579999999999996E-2</v>
      </c>
      <c r="N23" s="83">
        <v>3.9731999999999996E-2</v>
      </c>
      <c r="O23" s="83">
        <v>4.1968000000000005E-2</v>
      </c>
      <c r="P23" s="83">
        <v>5.3875729999999997E-2</v>
      </c>
      <c r="Q23" s="83">
        <v>5.3875729999999997E-2</v>
      </c>
      <c r="R23" s="83">
        <v>5.3875729999999997E-2</v>
      </c>
      <c r="S23" s="83">
        <v>0.19876308546836249</v>
      </c>
      <c r="AL23" s="25"/>
      <c r="AM23" s="25"/>
      <c r="AN23" s="25"/>
      <c r="AO23" s="25"/>
      <c r="AP23" s="25"/>
      <c r="AQ23" s="25"/>
      <c r="AR23" s="25"/>
      <c r="AS23" s="25"/>
      <c r="AT23" s="25"/>
      <c r="AU23" s="25"/>
      <c r="AV23" s="25"/>
      <c r="AW23" s="25"/>
      <c r="AX23" s="25"/>
      <c r="AY23" s="25"/>
      <c r="AZ23" s="25"/>
      <c r="BA23" s="25"/>
      <c r="BB23" s="25"/>
    </row>
    <row r="24" spans="1:54" s="24" customFormat="1" ht="22.5" customHeight="1" x14ac:dyDescent="0.25">
      <c r="B24" s="81"/>
      <c r="C24" s="81" t="s">
        <v>1</v>
      </c>
      <c r="D24" s="83">
        <v>0</v>
      </c>
      <c r="E24" s="83">
        <v>0</v>
      </c>
      <c r="F24" s="83">
        <v>0</v>
      </c>
      <c r="G24" s="83">
        <v>0</v>
      </c>
      <c r="H24" s="83">
        <v>0</v>
      </c>
      <c r="I24" s="83">
        <v>0</v>
      </c>
      <c r="J24" s="83">
        <v>2.8122000000000001E-2</v>
      </c>
      <c r="K24" s="83">
        <v>0.15884200000000001</v>
      </c>
      <c r="L24" s="83">
        <v>0.39095600000000003</v>
      </c>
      <c r="M24" s="83">
        <v>0.38459199999999999</v>
      </c>
      <c r="N24" s="83">
        <v>0.25060399999999999</v>
      </c>
      <c r="O24" s="83">
        <v>0.56932000000000005</v>
      </c>
      <c r="P24" s="83">
        <v>0.6461751</v>
      </c>
      <c r="Q24" s="83">
        <v>0.63946691999999994</v>
      </c>
      <c r="R24" s="83">
        <v>0.59537600999999996</v>
      </c>
      <c r="S24" s="83">
        <v>2.1965135834158094</v>
      </c>
      <c r="AL24" s="25"/>
      <c r="AM24" s="25"/>
      <c r="AN24" s="25"/>
      <c r="AO24" s="25"/>
      <c r="AP24" s="25"/>
      <c r="AQ24" s="25"/>
      <c r="AR24" s="25"/>
      <c r="AS24" s="25"/>
      <c r="AT24" s="25"/>
      <c r="AU24" s="25"/>
      <c r="AV24" s="25"/>
      <c r="AW24" s="25"/>
      <c r="AX24" s="25"/>
      <c r="AY24" s="25"/>
      <c r="AZ24" s="25"/>
      <c r="BA24" s="25"/>
      <c r="BB24" s="25"/>
    </row>
    <row r="25" spans="1:54" s="24" customFormat="1" ht="22.5" customHeight="1" x14ac:dyDescent="0.25">
      <c r="B25" s="81"/>
      <c r="C25" s="81" t="s">
        <v>6</v>
      </c>
      <c r="D25" s="83">
        <v>1.3845999999999998</v>
      </c>
      <c r="E25" s="83">
        <v>1.5708759999999999</v>
      </c>
      <c r="F25" s="83">
        <v>1.5468820000000001</v>
      </c>
      <c r="G25" s="83">
        <v>0.43025799999999997</v>
      </c>
      <c r="H25" s="83">
        <v>0.62203799999999998</v>
      </c>
      <c r="I25" s="83">
        <v>0.81923599999999996</v>
      </c>
      <c r="J25" s="83">
        <v>1.036988</v>
      </c>
      <c r="K25" s="83">
        <v>1.0704420000000001</v>
      </c>
      <c r="L25" s="83">
        <v>1.2540519999999999</v>
      </c>
      <c r="M25" s="83">
        <v>1.192132</v>
      </c>
      <c r="N25" s="83">
        <v>1.21174</v>
      </c>
      <c r="O25" s="83">
        <v>1.4122059999999999</v>
      </c>
      <c r="P25" s="83">
        <v>1.294386</v>
      </c>
      <c r="Q25" s="83">
        <v>1.374538</v>
      </c>
      <c r="R25" s="83">
        <v>2.4908276200000001</v>
      </c>
      <c r="S25" s="83">
        <v>9.1893805080881119</v>
      </c>
      <c r="AL25" s="25"/>
      <c r="AM25" s="25"/>
      <c r="AN25" s="25"/>
      <c r="AO25" s="25"/>
      <c r="AP25" s="25"/>
      <c r="AQ25" s="25"/>
      <c r="AR25" s="25"/>
      <c r="AS25" s="25"/>
      <c r="AT25" s="25"/>
      <c r="AU25" s="25"/>
      <c r="AV25" s="25"/>
      <c r="AW25" s="25"/>
      <c r="AX25" s="25"/>
      <c r="AY25" s="25"/>
      <c r="AZ25" s="25"/>
      <c r="BA25" s="25"/>
      <c r="BB25" s="25"/>
    </row>
    <row r="26" spans="1:54" s="24" customFormat="1" ht="22.5" customHeight="1" x14ac:dyDescent="0.25">
      <c r="B26" s="81"/>
      <c r="C26" s="81" t="s">
        <v>7</v>
      </c>
      <c r="D26" s="83">
        <v>0</v>
      </c>
      <c r="E26" s="83">
        <v>0</v>
      </c>
      <c r="F26" s="83">
        <v>0</v>
      </c>
      <c r="G26" s="83">
        <v>0</v>
      </c>
      <c r="H26" s="83">
        <v>1.7199999999999998E-4</v>
      </c>
      <c r="I26" s="83">
        <v>8.5999999999999998E-4</v>
      </c>
      <c r="J26" s="83">
        <v>1.8919999999999998E-3</v>
      </c>
      <c r="K26" s="83">
        <v>1.9780000000000002E-3</v>
      </c>
      <c r="L26" s="83">
        <v>1.8060000000000001E-3</v>
      </c>
      <c r="M26" s="83">
        <v>4.0419999999999996E-3</v>
      </c>
      <c r="N26" s="83">
        <v>1.204E-3</v>
      </c>
      <c r="O26" s="83">
        <v>2.0639999999999999E-3</v>
      </c>
      <c r="P26" s="83">
        <v>2.1018400000000002E-3</v>
      </c>
      <c r="Q26" s="83">
        <v>2.13379E-3</v>
      </c>
      <c r="R26" s="83">
        <v>2.13379E-3</v>
      </c>
      <c r="S26" s="83">
        <v>7.8721658925370881E-3</v>
      </c>
      <c r="AL26" s="25"/>
      <c r="AM26" s="25"/>
      <c r="AN26" s="25"/>
      <c r="AO26" s="25"/>
      <c r="AP26" s="25"/>
      <c r="AQ26" s="25"/>
      <c r="AR26" s="25"/>
      <c r="AS26" s="25"/>
      <c r="AT26" s="25"/>
      <c r="AU26" s="25"/>
      <c r="AV26" s="25"/>
      <c r="AW26" s="25"/>
      <c r="AX26" s="25"/>
      <c r="AY26" s="25"/>
      <c r="AZ26" s="25"/>
      <c r="BA26" s="25"/>
      <c r="BB26" s="25"/>
    </row>
    <row r="27" spans="1:54" s="24" customFormat="1" ht="22.5" customHeight="1" x14ac:dyDescent="0.25">
      <c r="B27" s="81"/>
      <c r="C27" s="81" t="s">
        <v>8</v>
      </c>
      <c r="D27" s="83">
        <v>6.1059999999999994E-3</v>
      </c>
      <c r="E27" s="83">
        <v>1.0749999999999999E-2</v>
      </c>
      <c r="F27" s="83">
        <v>1.2298E-2</v>
      </c>
      <c r="G27" s="83">
        <v>1.6856000000000003E-2</v>
      </c>
      <c r="H27" s="83">
        <v>1.9350000000000003E-2</v>
      </c>
      <c r="I27" s="83">
        <v>1.4018000000000001E-2</v>
      </c>
      <c r="J27" s="83">
        <v>1.8661999999999998E-2</v>
      </c>
      <c r="K27" s="83">
        <v>1.7801999999999998E-2</v>
      </c>
      <c r="L27" s="83">
        <v>3.2335999999999997E-2</v>
      </c>
      <c r="M27" s="83">
        <v>3.0787999999999999E-2</v>
      </c>
      <c r="N27" s="83">
        <v>1.9005999999999999E-2</v>
      </c>
      <c r="O27" s="83">
        <v>2.1499999999999998E-2</v>
      </c>
      <c r="P27" s="83">
        <v>2.6338190000000001E-2</v>
      </c>
      <c r="Q27" s="83">
        <v>3.6319150000000001E-2</v>
      </c>
      <c r="R27" s="83">
        <v>3.8920730000000001E-2</v>
      </c>
      <c r="S27" s="83">
        <v>0.14358978307080125</v>
      </c>
      <c r="AL27" s="25"/>
      <c r="AM27" s="25"/>
      <c r="AN27" s="25"/>
      <c r="AO27" s="25"/>
      <c r="AP27" s="25"/>
      <c r="AQ27" s="25"/>
      <c r="AR27" s="25"/>
      <c r="AS27" s="25"/>
      <c r="AT27" s="25"/>
      <c r="AU27" s="25"/>
      <c r="AV27" s="25"/>
      <c r="AW27" s="25"/>
      <c r="AX27" s="25"/>
      <c r="AY27" s="25"/>
      <c r="AZ27" s="25"/>
      <c r="BA27" s="25"/>
      <c r="BB27" s="25"/>
    </row>
    <row r="28" spans="1:54" s="24" customFormat="1" ht="22.5" customHeight="1" x14ac:dyDescent="0.25">
      <c r="B28" s="81"/>
      <c r="C28" s="81" t="s">
        <v>3</v>
      </c>
      <c r="D28" s="83">
        <v>0</v>
      </c>
      <c r="E28" s="83">
        <v>0</v>
      </c>
      <c r="F28" s="83">
        <v>0</v>
      </c>
      <c r="G28" s="83">
        <v>0</v>
      </c>
      <c r="H28" s="83">
        <v>0</v>
      </c>
      <c r="I28" s="83">
        <v>0</v>
      </c>
      <c r="J28" s="83">
        <v>0</v>
      </c>
      <c r="K28" s="83">
        <v>0</v>
      </c>
      <c r="L28" s="83">
        <v>0</v>
      </c>
      <c r="M28" s="83">
        <v>0</v>
      </c>
      <c r="N28" s="83">
        <v>8.599999999999999E-5</v>
      </c>
      <c r="O28" s="83">
        <v>3.4399999999999996E-4</v>
      </c>
      <c r="P28" s="83">
        <v>7.3246200000000004E-3</v>
      </c>
      <c r="Q28" s="83">
        <v>2.080858E-2</v>
      </c>
      <c r="R28" s="83">
        <v>2.6672339999999999E-2</v>
      </c>
      <c r="S28" s="83">
        <v>9.8401944531632771E-2</v>
      </c>
      <c r="AL28" s="25"/>
      <c r="AM28" s="25"/>
      <c r="AN28" s="25"/>
      <c r="AO28" s="25"/>
      <c r="AP28" s="25"/>
      <c r="AQ28" s="25"/>
      <c r="AR28" s="25"/>
      <c r="AS28" s="25"/>
      <c r="AT28" s="25"/>
      <c r="AU28" s="25"/>
      <c r="AV28" s="25"/>
      <c r="AW28" s="25"/>
      <c r="AX28" s="25"/>
      <c r="AY28" s="25"/>
      <c r="AZ28" s="25"/>
      <c r="BA28" s="25"/>
      <c r="BB28" s="25"/>
    </row>
    <row r="29" spans="1:54" s="24" customFormat="1" ht="27" customHeight="1" x14ac:dyDescent="0.25">
      <c r="B29" s="81"/>
      <c r="C29" s="82" t="s">
        <v>18</v>
      </c>
      <c r="D29" s="83">
        <v>-1.7763568394002505E-15</v>
      </c>
      <c r="E29" s="83">
        <v>0</v>
      </c>
      <c r="F29" s="83">
        <v>0</v>
      </c>
      <c r="G29" s="83">
        <v>3.5527136788005009E-15</v>
      </c>
      <c r="H29" s="83">
        <v>0</v>
      </c>
      <c r="I29" s="83">
        <v>0</v>
      </c>
      <c r="J29" s="83">
        <v>0</v>
      </c>
      <c r="K29" s="83">
        <v>0</v>
      </c>
      <c r="L29" s="83">
        <v>3.5527136788005009E-15</v>
      </c>
      <c r="M29" s="83">
        <v>-3.5527136788005009E-15</v>
      </c>
      <c r="N29" s="83">
        <v>0</v>
      </c>
      <c r="O29" s="83">
        <v>0</v>
      </c>
      <c r="P29" s="83">
        <v>0</v>
      </c>
      <c r="Q29" s="83">
        <v>-7.1054273576010019E-15</v>
      </c>
      <c r="R29" s="83">
        <v>1.000000082740371E-8</v>
      </c>
      <c r="S29" s="83">
        <v>3.6892883291622019E-8</v>
      </c>
      <c r="AL29" s="25"/>
      <c r="AM29" s="25"/>
      <c r="AN29" s="25"/>
      <c r="AO29" s="25"/>
      <c r="AP29" s="25"/>
      <c r="AQ29" s="25"/>
      <c r="AR29" s="25"/>
      <c r="AS29" s="25"/>
      <c r="AT29" s="25"/>
      <c r="AU29" s="25"/>
      <c r="AV29" s="25"/>
      <c r="AW29" s="25"/>
      <c r="AX29" s="25"/>
      <c r="AY29" s="25"/>
      <c r="AZ29" s="25"/>
      <c r="BA29" s="25"/>
      <c r="BB29" s="25"/>
    </row>
    <row r="30" spans="1:54" s="18" customFormat="1" ht="36" customHeight="1" x14ac:dyDescent="0.25">
      <c r="A30" s="17"/>
      <c r="B30" s="191" t="s">
        <v>259</v>
      </c>
      <c r="C30" s="191"/>
      <c r="D30" s="80">
        <v>126.72201450999999</v>
      </c>
      <c r="E30" s="80">
        <v>140.37144555</v>
      </c>
      <c r="F30" s="80">
        <v>151.89509538000001</v>
      </c>
      <c r="G30" s="80">
        <v>152.82759758</v>
      </c>
      <c r="H30" s="80">
        <v>160.49184568999999</v>
      </c>
      <c r="I30" s="80">
        <v>157.57580872</v>
      </c>
      <c r="J30" s="80">
        <v>162.54031999</v>
      </c>
      <c r="K30" s="80">
        <v>163.29419884000001</v>
      </c>
      <c r="L30" s="80">
        <v>167.65883783999999</v>
      </c>
      <c r="M30" s="80">
        <v>180.69802308000001</v>
      </c>
      <c r="N30" s="80">
        <v>180.70760363999997</v>
      </c>
      <c r="O30" s="80">
        <v>187.77815568</v>
      </c>
      <c r="P30" s="80">
        <v>194.46116308000001</v>
      </c>
      <c r="Q30" s="80">
        <v>204.74774993</v>
      </c>
      <c r="R30" s="80">
        <v>208.45709038999999</v>
      </c>
      <c r="S30" s="80">
        <v>100</v>
      </c>
      <c r="T30" s="17"/>
      <c r="AA30" s="19"/>
      <c r="AB30" s="19"/>
      <c r="AC30" s="19"/>
      <c r="AD30" s="19"/>
      <c r="AE30" s="19"/>
      <c r="AI30" s="14"/>
      <c r="AL30" s="21"/>
      <c r="AM30" s="21"/>
      <c r="AN30" s="21"/>
      <c r="AO30" s="21"/>
      <c r="AP30" s="21"/>
      <c r="AQ30" s="21"/>
      <c r="AR30" s="21"/>
      <c r="AS30" s="21"/>
      <c r="AT30" s="21"/>
      <c r="AU30" s="21"/>
      <c r="AV30" s="21"/>
      <c r="AW30" s="21"/>
      <c r="AX30" s="21"/>
      <c r="AY30" s="21"/>
      <c r="AZ30" s="21"/>
      <c r="BA30" s="21"/>
      <c r="BB30" s="21"/>
    </row>
    <row r="31" spans="1:54" s="115" customFormat="1" ht="22.5" customHeight="1" x14ac:dyDescent="0.25">
      <c r="A31" s="120"/>
      <c r="B31" s="121"/>
      <c r="C31" s="81" t="s">
        <v>11</v>
      </c>
      <c r="D31" s="83">
        <v>26.244645160000001</v>
      </c>
      <c r="E31" s="83">
        <v>27.926203180000002</v>
      </c>
      <c r="F31" s="83">
        <v>34.055645429999998</v>
      </c>
      <c r="G31" s="83">
        <v>35.995102339999995</v>
      </c>
      <c r="H31" s="83">
        <v>38.903429239999994</v>
      </c>
      <c r="I31" s="83">
        <v>38.965155109999998</v>
      </c>
      <c r="J31" s="83">
        <v>41.069060180000001</v>
      </c>
      <c r="K31" s="83">
        <v>41.901691890000002</v>
      </c>
      <c r="L31" s="83">
        <v>42.181295749999997</v>
      </c>
      <c r="M31" s="83">
        <v>48.23381904</v>
      </c>
      <c r="N31" s="83">
        <v>45.676086259999998</v>
      </c>
      <c r="O31" s="83">
        <v>45.52234721</v>
      </c>
      <c r="P31" s="83">
        <v>46.932507919999999</v>
      </c>
      <c r="Q31" s="83">
        <v>50.162505629999998</v>
      </c>
      <c r="R31" s="83">
        <v>53.339131809999998</v>
      </c>
      <c r="S31" s="83">
        <v>25.5875833775711</v>
      </c>
      <c r="AL31" s="124"/>
      <c r="AM31" s="124"/>
      <c r="AN31" s="124"/>
      <c r="AO31" s="124"/>
      <c r="AP31" s="124"/>
      <c r="AQ31" s="124"/>
      <c r="AR31" s="124"/>
      <c r="AS31" s="124"/>
      <c r="AT31" s="124"/>
      <c r="AU31" s="124"/>
      <c r="AV31" s="124"/>
      <c r="AW31" s="124"/>
      <c r="AX31" s="124"/>
      <c r="AY31" s="124"/>
      <c r="AZ31" s="124"/>
      <c r="BA31" s="124"/>
      <c r="BB31" s="124"/>
    </row>
    <row r="32" spans="1:54" s="24" customFormat="1" ht="22.5" customHeight="1" x14ac:dyDescent="0.25">
      <c r="B32" s="81"/>
      <c r="C32" s="81" t="s">
        <v>20</v>
      </c>
      <c r="D32" s="83">
        <v>34.332253350000002</v>
      </c>
      <c r="E32" s="83">
        <v>36.653842519999998</v>
      </c>
      <c r="F32" s="83">
        <v>36.021004529999999</v>
      </c>
      <c r="G32" s="83">
        <v>37.756225749999999</v>
      </c>
      <c r="H32" s="83">
        <v>38.923662729999997</v>
      </c>
      <c r="I32" s="83">
        <v>39.714282040000001</v>
      </c>
      <c r="J32" s="83">
        <v>39.377005319999995</v>
      </c>
      <c r="K32" s="83">
        <v>41.516116019999998</v>
      </c>
      <c r="L32" s="83">
        <v>42.650293149999996</v>
      </c>
      <c r="M32" s="83">
        <v>43.562941529999996</v>
      </c>
      <c r="N32" s="83">
        <v>42.047357679999998</v>
      </c>
      <c r="O32" s="83">
        <v>43.303416680000005</v>
      </c>
      <c r="P32" s="83">
        <v>45.375289729999999</v>
      </c>
      <c r="Q32" s="83">
        <v>46.706080450000002</v>
      </c>
      <c r="R32" s="83">
        <v>47.790038819999999</v>
      </c>
      <c r="S32" s="83">
        <v>22.925600050633999</v>
      </c>
      <c r="AL32" s="25"/>
      <c r="AM32" s="25"/>
      <c r="AN32" s="25"/>
      <c r="AO32" s="25"/>
      <c r="AP32" s="25"/>
      <c r="AQ32" s="25"/>
      <c r="AR32" s="25"/>
      <c r="AS32" s="25"/>
      <c r="AT32" s="25"/>
      <c r="AU32" s="25"/>
      <c r="AV32" s="25"/>
      <c r="AW32" s="25"/>
      <c r="AX32" s="25"/>
      <c r="AY32" s="25"/>
      <c r="AZ32" s="25"/>
      <c r="BA32" s="25"/>
      <c r="BB32" s="25"/>
    </row>
    <row r="33" spans="1:54" s="24" customFormat="1" ht="27" customHeight="1" x14ac:dyDescent="0.25">
      <c r="B33" s="81"/>
      <c r="C33" s="82" t="s">
        <v>12</v>
      </c>
      <c r="D33" s="83">
        <v>49.969184339999998</v>
      </c>
      <c r="E33" s="83">
        <v>55.573441789999997</v>
      </c>
      <c r="F33" s="83">
        <v>59.604461580000006</v>
      </c>
      <c r="G33" s="83">
        <v>57.022358150000002</v>
      </c>
      <c r="H33" s="83">
        <v>58.99529587</v>
      </c>
      <c r="I33" s="83">
        <v>57.86712902</v>
      </c>
      <c r="J33" s="83">
        <v>58.796975140000001</v>
      </c>
      <c r="K33" s="83">
        <v>55.137106419999995</v>
      </c>
      <c r="L33" s="83">
        <v>57.642678920000002</v>
      </c>
      <c r="M33" s="83">
        <v>60.366294240000002</v>
      </c>
      <c r="N33" s="83">
        <v>62.076041960000005</v>
      </c>
      <c r="O33" s="83">
        <v>66.190544369999998</v>
      </c>
      <c r="P33" s="83">
        <v>63.585825400000004</v>
      </c>
      <c r="Q33" s="83">
        <v>68.10349033</v>
      </c>
      <c r="R33" s="83">
        <v>71.952642499999996</v>
      </c>
      <c r="S33" s="83">
        <v>34.516764272870077</v>
      </c>
      <c r="AL33" s="25"/>
      <c r="AM33" s="25"/>
      <c r="AN33" s="25"/>
      <c r="AO33" s="25"/>
      <c r="AP33" s="25"/>
      <c r="AQ33" s="25"/>
      <c r="AR33" s="25"/>
      <c r="AS33" s="25"/>
      <c r="AT33" s="25"/>
      <c r="AU33" s="25"/>
      <c r="AV33" s="25"/>
      <c r="AW33" s="25"/>
      <c r="AX33" s="25"/>
      <c r="AY33" s="25"/>
      <c r="AZ33" s="25"/>
      <c r="BA33" s="25"/>
      <c r="BB33" s="25"/>
    </row>
    <row r="34" spans="1:54" s="18" customFormat="1" ht="36" customHeight="1" x14ac:dyDescent="0.2">
      <c r="A34" s="17"/>
      <c r="B34" s="191" t="s">
        <v>260</v>
      </c>
      <c r="C34" s="191"/>
      <c r="D34" s="80">
        <v>67.258788600000003</v>
      </c>
      <c r="E34" s="80">
        <v>72.596701199999998</v>
      </c>
      <c r="F34" s="80">
        <v>73.702718900000008</v>
      </c>
      <c r="G34" s="80">
        <v>73.501240499999994</v>
      </c>
      <c r="H34" s="80">
        <v>74.450124299999999</v>
      </c>
      <c r="I34" s="80">
        <v>65.022215500000001</v>
      </c>
      <c r="J34" s="80">
        <v>57.3075288</v>
      </c>
      <c r="K34" s="80">
        <v>60.170150300000003</v>
      </c>
      <c r="L34" s="80">
        <v>59.666468899999998</v>
      </c>
      <c r="M34" s="80">
        <v>66.570761000000005</v>
      </c>
      <c r="N34" s="80">
        <v>66.054277200000001</v>
      </c>
      <c r="O34" s="80">
        <v>64.031501900000009</v>
      </c>
      <c r="P34" s="80">
        <v>68.515502720000001</v>
      </c>
      <c r="Q34" s="80">
        <v>68.977600670000001</v>
      </c>
      <c r="R34" s="80">
        <v>63.372705879999998</v>
      </c>
      <c r="S34" s="80">
        <v>100</v>
      </c>
      <c r="T34" s="17"/>
      <c r="Z34" s="20"/>
      <c r="AA34" s="19"/>
      <c r="AB34" s="19"/>
      <c r="AC34" s="19"/>
      <c r="AD34" s="19"/>
      <c r="AE34" s="19"/>
      <c r="AI34" s="14"/>
      <c r="AL34" s="21"/>
      <c r="AM34" s="21"/>
      <c r="AN34" s="21"/>
      <c r="AO34" s="21"/>
      <c r="AP34" s="21"/>
      <c r="AQ34" s="21"/>
      <c r="AR34" s="21"/>
      <c r="AS34" s="21"/>
      <c r="AT34" s="21"/>
      <c r="AU34" s="21"/>
      <c r="AV34" s="21"/>
      <c r="AW34" s="21"/>
      <c r="AX34" s="21"/>
      <c r="AY34" s="21"/>
      <c r="AZ34" s="21"/>
      <c r="BA34" s="21"/>
      <c r="BB34" s="21"/>
    </row>
    <row r="35" spans="1:54" s="115" customFormat="1" ht="22.5" customHeight="1" x14ac:dyDescent="0.25">
      <c r="B35" s="121"/>
      <c r="C35" s="81" t="s">
        <v>11</v>
      </c>
      <c r="D35" s="83">
        <v>8.7821573000000015</v>
      </c>
      <c r="E35" s="83">
        <v>8.7562733999999995</v>
      </c>
      <c r="F35" s="83">
        <v>9.757334199999999</v>
      </c>
      <c r="G35" s="83">
        <v>10.764439599999999</v>
      </c>
      <c r="H35" s="83">
        <v>11.8883276</v>
      </c>
      <c r="I35" s="83">
        <v>7.8371647999999992</v>
      </c>
      <c r="J35" s="83">
        <v>5.7273557000000004</v>
      </c>
      <c r="K35" s="83">
        <v>5.4639940999999999</v>
      </c>
      <c r="L35" s="83">
        <v>5.2739889999999994</v>
      </c>
      <c r="M35" s="83">
        <v>8.4149613999999993</v>
      </c>
      <c r="N35" s="83">
        <v>7.9881273000000004</v>
      </c>
      <c r="O35" s="83">
        <v>4.1454161999999997</v>
      </c>
      <c r="P35" s="83">
        <v>3.87141694</v>
      </c>
      <c r="Q35" s="83">
        <v>3.7144722900000002</v>
      </c>
      <c r="R35" s="83">
        <v>3.6541204600000001</v>
      </c>
      <c r="S35" s="83">
        <v>5.7660792753891483</v>
      </c>
      <c r="AL35" s="124"/>
      <c r="AM35" s="124"/>
      <c r="AN35" s="124"/>
      <c r="AO35" s="124"/>
      <c r="AP35" s="124"/>
      <c r="AQ35" s="124"/>
      <c r="AR35" s="124"/>
      <c r="AS35" s="124"/>
      <c r="AT35" s="124"/>
      <c r="AU35" s="124"/>
      <c r="AV35" s="124"/>
      <c r="AW35" s="124"/>
      <c r="AX35" s="124"/>
      <c r="AY35" s="124"/>
      <c r="AZ35" s="124"/>
      <c r="BA35" s="124"/>
      <c r="BB35" s="124"/>
    </row>
    <row r="36" spans="1:54" s="24" customFormat="1" ht="22.5" customHeight="1" x14ac:dyDescent="0.25">
      <c r="B36" s="81"/>
      <c r="C36" s="81" t="s">
        <v>20</v>
      </c>
      <c r="D36" s="83">
        <v>34.0654325</v>
      </c>
      <c r="E36" s="83">
        <v>36.199770700000002</v>
      </c>
      <c r="F36" s="83">
        <v>35.126839500000003</v>
      </c>
      <c r="G36" s="83">
        <v>36.176844799999998</v>
      </c>
      <c r="H36" s="83">
        <v>35.986697699999993</v>
      </c>
      <c r="I36" s="83">
        <v>35.000308699999998</v>
      </c>
      <c r="J36" s="83">
        <v>34.063914599999997</v>
      </c>
      <c r="K36" s="83">
        <v>35.633197500000001</v>
      </c>
      <c r="L36" s="83">
        <v>36.988695499999999</v>
      </c>
      <c r="M36" s="83">
        <v>37.558958100000005</v>
      </c>
      <c r="N36" s="83">
        <v>35.7246095</v>
      </c>
      <c r="O36" s="83">
        <v>36.7963193</v>
      </c>
      <c r="P36" s="83">
        <v>38.835358470000003</v>
      </c>
      <c r="Q36" s="83">
        <v>39.5624076</v>
      </c>
      <c r="R36" s="83">
        <v>40.059423340000002</v>
      </c>
      <c r="S36" s="83">
        <v>63.212423682610165</v>
      </c>
      <c r="AL36" s="25"/>
      <c r="AM36" s="25"/>
      <c r="AN36" s="25"/>
      <c r="AO36" s="25"/>
      <c r="AP36" s="25"/>
      <c r="AQ36" s="25"/>
      <c r="AR36" s="25"/>
      <c r="AS36" s="25"/>
      <c r="AT36" s="25"/>
      <c r="AU36" s="25"/>
      <c r="AV36" s="25"/>
      <c r="AW36" s="25"/>
      <c r="AX36" s="25"/>
      <c r="AY36" s="25"/>
      <c r="AZ36" s="25"/>
      <c r="BA36" s="25"/>
      <c r="BB36" s="25"/>
    </row>
    <row r="37" spans="1:54" s="24" customFormat="1" ht="27" customHeight="1" x14ac:dyDescent="0.25">
      <c r="B37" s="81"/>
      <c r="C37" s="82" t="s">
        <v>12</v>
      </c>
      <c r="D37" s="83">
        <v>12.8075285</v>
      </c>
      <c r="E37" s="83">
        <v>12.695495699999999</v>
      </c>
      <c r="F37" s="83">
        <v>12.8931039</v>
      </c>
      <c r="G37" s="83">
        <v>11.614317299999998</v>
      </c>
      <c r="H37" s="83">
        <v>10.633620500000001</v>
      </c>
      <c r="I37" s="83">
        <v>9.195159799999999</v>
      </c>
      <c r="J37" s="83">
        <v>7.8493057999999998</v>
      </c>
      <c r="K37" s="83">
        <v>7.4618845</v>
      </c>
      <c r="L37" s="83">
        <v>5.3179473000000002</v>
      </c>
      <c r="M37" s="83">
        <v>6.4025698999999996</v>
      </c>
      <c r="N37" s="83">
        <v>6.0738840999999999</v>
      </c>
      <c r="O37" s="83">
        <v>6.0628884999999997</v>
      </c>
      <c r="P37" s="83">
        <v>5.4510486199999999</v>
      </c>
      <c r="Q37" s="83">
        <v>5.5337445699999996</v>
      </c>
      <c r="R37" s="83">
        <v>5.1882807099999999</v>
      </c>
      <c r="S37" s="83">
        <v>8.1869325886515227</v>
      </c>
      <c r="AL37" s="25"/>
      <c r="AM37" s="25"/>
      <c r="AN37" s="25"/>
      <c r="AO37" s="25"/>
      <c r="AP37" s="25"/>
      <c r="AQ37" s="25"/>
      <c r="AR37" s="25"/>
      <c r="AS37" s="25"/>
      <c r="AT37" s="25"/>
      <c r="AU37" s="25"/>
      <c r="AV37" s="25"/>
      <c r="AW37" s="25"/>
      <c r="AX37" s="25"/>
      <c r="AY37" s="25"/>
      <c r="AZ37" s="25"/>
      <c r="BA37" s="25"/>
      <c r="BB37" s="25"/>
    </row>
    <row r="38" spans="1:54" s="18" customFormat="1" ht="36" customHeight="1" x14ac:dyDescent="0.25">
      <c r="A38" s="17"/>
      <c r="B38" s="191" t="s">
        <v>261</v>
      </c>
      <c r="C38" s="191"/>
      <c r="D38" s="80">
        <v>46.187647800000001</v>
      </c>
      <c r="E38" s="80">
        <v>53.577271890000006</v>
      </c>
      <c r="F38" s="80">
        <v>63.227141209999999</v>
      </c>
      <c r="G38" s="80">
        <v>63.799693949999998</v>
      </c>
      <c r="H38" s="80">
        <v>69.766545179999994</v>
      </c>
      <c r="I38" s="80">
        <v>75.158345239999989</v>
      </c>
      <c r="J38" s="80">
        <v>87.541681199999999</v>
      </c>
      <c r="K38" s="80">
        <v>84.745629989999998</v>
      </c>
      <c r="L38" s="80">
        <v>88.916723279999999</v>
      </c>
      <c r="M38" s="80">
        <v>93.525058529999995</v>
      </c>
      <c r="N38" s="80">
        <v>94.88559020000001</v>
      </c>
      <c r="O38" s="80">
        <v>101.42165851</v>
      </c>
      <c r="P38" s="80">
        <v>102.55105674000001</v>
      </c>
      <c r="Q38" s="80">
        <v>112.07056</v>
      </c>
      <c r="R38" s="80">
        <v>121.33121853999999</v>
      </c>
      <c r="S38" s="80">
        <v>100</v>
      </c>
      <c r="T38" s="17"/>
      <c r="Y38" s="26"/>
      <c r="AA38" s="19"/>
      <c r="AB38" s="19"/>
      <c r="AC38" s="19"/>
      <c r="AD38" s="19"/>
      <c r="AE38" s="19"/>
      <c r="AI38" s="14"/>
      <c r="AL38" s="21"/>
      <c r="AM38" s="21"/>
      <c r="AN38" s="21"/>
      <c r="AO38" s="21"/>
      <c r="AP38" s="21"/>
      <c r="AQ38" s="21"/>
      <c r="AR38" s="21"/>
      <c r="AS38" s="21"/>
      <c r="AT38" s="21"/>
      <c r="AU38" s="21"/>
      <c r="AV38" s="21"/>
      <c r="AW38" s="21"/>
      <c r="AX38" s="21"/>
      <c r="AY38" s="21"/>
      <c r="AZ38" s="21"/>
      <c r="BA38" s="21"/>
      <c r="BB38" s="21"/>
    </row>
    <row r="39" spans="1:54" s="115" customFormat="1" ht="22.5" customHeight="1" x14ac:dyDescent="0.25">
      <c r="B39" s="121"/>
      <c r="C39" s="81" t="s">
        <v>11</v>
      </c>
      <c r="D39" s="83">
        <v>12.569661620000002</v>
      </c>
      <c r="E39" s="83">
        <v>14.054861860000001</v>
      </c>
      <c r="F39" s="83">
        <v>18.831607439999999</v>
      </c>
      <c r="G39" s="83">
        <v>19.77728707</v>
      </c>
      <c r="H39" s="83">
        <v>21.34106315</v>
      </c>
      <c r="I39" s="83">
        <v>25.131348839999998</v>
      </c>
      <c r="J39" s="83">
        <v>28.775379410000003</v>
      </c>
      <c r="K39" s="83">
        <v>29.780023710000002</v>
      </c>
      <c r="L39" s="83">
        <v>30.048922829999999</v>
      </c>
      <c r="M39" s="83">
        <v>32.477465410000001</v>
      </c>
      <c r="N39" s="83">
        <v>32.102547919999999</v>
      </c>
      <c r="O39" s="83">
        <v>33.573000209999996</v>
      </c>
      <c r="P39" s="83">
        <v>35.225158219999997</v>
      </c>
      <c r="Q39" s="83">
        <v>38.495002710000001</v>
      </c>
      <c r="R39" s="83">
        <v>41.675936900000004</v>
      </c>
      <c r="S39" s="83">
        <v>34.348898330943939</v>
      </c>
      <c r="AL39" s="124"/>
      <c r="AM39" s="124"/>
      <c r="AN39" s="124"/>
      <c r="AO39" s="124"/>
      <c r="AP39" s="124"/>
      <c r="AQ39" s="124"/>
      <c r="AR39" s="124"/>
      <c r="AS39" s="124"/>
      <c r="AT39" s="124"/>
      <c r="AU39" s="124"/>
      <c r="AV39" s="124"/>
      <c r="AW39" s="124"/>
      <c r="AX39" s="124"/>
      <c r="AY39" s="124"/>
      <c r="AZ39" s="124"/>
      <c r="BA39" s="124"/>
      <c r="BB39" s="124"/>
    </row>
    <row r="40" spans="1:54" s="24" customFormat="1" ht="22.5" customHeight="1" x14ac:dyDescent="0.25">
      <c r="B40" s="81"/>
      <c r="C40" s="81" t="s">
        <v>20</v>
      </c>
      <c r="D40" s="83">
        <v>0.25753284999999998</v>
      </c>
      <c r="E40" s="83">
        <v>0.44168782000000001</v>
      </c>
      <c r="F40" s="83">
        <v>0.87954502999999995</v>
      </c>
      <c r="G40" s="83">
        <v>1.5582249500000001</v>
      </c>
      <c r="H40" s="83">
        <v>2.9127130299999999</v>
      </c>
      <c r="I40" s="83">
        <v>4.6882593399999992</v>
      </c>
      <c r="J40" s="83">
        <v>5.2826467199999998</v>
      </c>
      <c r="K40" s="83">
        <v>5.8510125200000003</v>
      </c>
      <c r="L40" s="83">
        <v>5.6370016500000002</v>
      </c>
      <c r="M40" s="83">
        <v>5.9727654300000008</v>
      </c>
      <c r="N40" s="83">
        <v>6.2755341799999993</v>
      </c>
      <c r="O40" s="83">
        <v>6.4696013800000003</v>
      </c>
      <c r="P40" s="83">
        <v>6.4989500299999996</v>
      </c>
      <c r="Q40" s="83">
        <v>7.1022278299999995</v>
      </c>
      <c r="R40" s="83">
        <v>7.6891019100000007</v>
      </c>
      <c r="S40" s="83">
        <v>6.3372823602402777</v>
      </c>
      <c r="AL40" s="25"/>
      <c r="AM40" s="25"/>
      <c r="AN40" s="25"/>
      <c r="AO40" s="25"/>
      <c r="AP40" s="25"/>
      <c r="AQ40" s="25"/>
      <c r="AR40" s="25"/>
      <c r="AS40" s="25"/>
      <c r="AT40" s="25"/>
      <c r="AU40" s="25"/>
      <c r="AV40" s="25"/>
      <c r="AW40" s="25"/>
      <c r="AX40" s="25"/>
      <c r="AY40" s="25"/>
      <c r="AZ40" s="25"/>
      <c r="BA40" s="25"/>
      <c r="BB40" s="25"/>
    </row>
    <row r="41" spans="1:54" s="24" customFormat="1" ht="27" customHeight="1" x14ac:dyDescent="0.25">
      <c r="B41" s="81"/>
      <c r="C41" s="82" t="s">
        <v>12</v>
      </c>
      <c r="D41" s="83">
        <v>30.272788379999998</v>
      </c>
      <c r="E41" s="83">
        <v>35.383872750000002</v>
      </c>
      <c r="F41" s="83">
        <v>38.794537409999997</v>
      </c>
      <c r="G41" s="83">
        <v>37.201774589999999</v>
      </c>
      <c r="H41" s="83">
        <v>39.812307339999997</v>
      </c>
      <c r="I41" s="83">
        <v>39.575187300000003</v>
      </c>
      <c r="J41" s="83">
        <v>42.704299030000001</v>
      </c>
      <c r="K41" s="83">
        <v>38.962759839999997</v>
      </c>
      <c r="L41" s="83">
        <v>43.271661770000001</v>
      </c>
      <c r="M41" s="83">
        <v>43.980430719999994</v>
      </c>
      <c r="N41" s="83">
        <v>45.259890349999999</v>
      </c>
      <c r="O41" s="83">
        <v>48.987934600000003</v>
      </c>
      <c r="P41" s="83">
        <v>46.315626250000001</v>
      </c>
      <c r="Q41" s="83">
        <v>50.614965229999996</v>
      </c>
      <c r="R41" s="83">
        <v>54.797400920000001</v>
      </c>
      <c r="S41" s="83">
        <v>45.163480248024221</v>
      </c>
      <c r="AL41" s="25"/>
      <c r="AM41" s="25"/>
      <c r="AN41" s="25"/>
      <c r="AO41" s="25"/>
      <c r="AP41" s="25"/>
      <c r="AQ41" s="25"/>
      <c r="AR41" s="25"/>
      <c r="AS41" s="25"/>
      <c r="AT41" s="25"/>
      <c r="AU41" s="25"/>
      <c r="AV41" s="25"/>
      <c r="AW41" s="25"/>
      <c r="AX41" s="25"/>
      <c r="AY41" s="25"/>
      <c r="AZ41" s="25"/>
      <c r="BA41" s="25"/>
      <c r="BB41" s="25"/>
    </row>
    <row r="42" spans="1:54" s="18" customFormat="1" ht="36" customHeight="1" x14ac:dyDescent="0.25">
      <c r="A42" s="17"/>
      <c r="B42" s="191" t="s">
        <v>262</v>
      </c>
      <c r="C42" s="191"/>
      <c r="D42" s="80">
        <v>67.258788600000003</v>
      </c>
      <c r="E42" s="80">
        <v>72.596701199999998</v>
      </c>
      <c r="F42" s="80">
        <v>73.702718900000008</v>
      </c>
      <c r="G42" s="80">
        <v>73.501240499999994</v>
      </c>
      <c r="H42" s="80">
        <v>74.450124299999999</v>
      </c>
      <c r="I42" s="80">
        <v>65.022215500000001</v>
      </c>
      <c r="J42" s="80">
        <v>57.3075288</v>
      </c>
      <c r="K42" s="80">
        <v>60.170150300000003</v>
      </c>
      <c r="L42" s="80">
        <v>59.666468899999998</v>
      </c>
      <c r="M42" s="80">
        <v>66.570761000000005</v>
      </c>
      <c r="N42" s="80">
        <v>66.054277200000001</v>
      </c>
      <c r="O42" s="80">
        <v>64.031501900000009</v>
      </c>
      <c r="P42" s="80">
        <v>68.515502720000001</v>
      </c>
      <c r="Q42" s="80">
        <v>68.977600670000001</v>
      </c>
      <c r="R42" s="80">
        <v>63.372705879999998</v>
      </c>
      <c r="S42" s="80">
        <v>100</v>
      </c>
      <c r="T42" s="17"/>
      <c r="AA42" s="19"/>
      <c r="AB42" s="19"/>
      <c r="AC42" s="19"/>
      <c r="AD42" s="19"/>
      <c r="AE42" s="19"/>
      <c r="AI42" s="14"/>
      <c r="AL42" s="21"/>
      <c r="AM42" s="21"/>
      <c r="AN42" s="21"/>
      <c r="AO42" s="21"/>
      <c r="AP42" s="21"/>
      <c r="AQ42" s="21"/>
      <c r="AR42" s="21"/>
      <c r="AS42" s="21"/>
      <c r="AT42" s="21"/>
      <c r="AU42" s="21"/>
      <c r="AV42" s="21"/>
      <c r="AW42" s="21"/>
      <c r="AX42" s="21"/>
      <c r="AY42" s="21"/>
      <c r="AZ42" s="21"/>
      <c r="BA42" s="21"/>
      <c r="BB42" s="21"/>
    </row>
    <row r="43" spans="1:54" s="115" customFormat="1" ht="22.5" customHeight="1" x14ac:dyDescent="0.25">
      <c r="B43" s="121"/>
      <c r="C43" s="81" t="s">
        <v>13</v>
      </c>
      <c r="D43" s="83">
        <v>19.212919999999997</v>
      </c>
      <c r="E43" s="83">
        <v>21.271599999999999</v>
      </c>
      <c r="F43" s="83">
        <v>19.133740000000003</v>
      </c>
      <c r="G43" s="83">
        <v>19.393750000000001</v>
      </c>
      <c r="H43" s="83">
        <v>18.636189999999999</v>
      </c>
      <c r="I43" s="83">
        <v>17.646439999999998</v>
      </c>
      <c r="J43" s="83">
        <v>16.782013500000001</v>
      </c>
      <c r="K43" s="83">
        <v>17.835634800000001</v>
      </c>
      <c r="L43" s="83">
        <v>19.169043000000002</v>
      </c>
      <c r="M43" s="83">
        <v>19.471712100000001</v>
      </c>
      <c r="N43" s="83">
        <v>19.8752709</v>
      </c>
      <c r="O43" s="83">
        <v>20.998578900000002</v>
      </c>
      <c r="P43" s="83">
        <v>22.61347872</v>
      </c>
      <c r="Q43" s="83">
        <v>23.15744557</v>
      </c>
      <c r="R43" s="83">
        <v>23.222615310000002</v>
      </c>
      <c r="S43" s="83">
        <v>36.644506475663846</v>
      </c>
      <c r="AL43" s="124"/>
      <c r="AM43" s="124"/>
      <c r="AN43" s="124"/>
      <c r="AO43" s="124"/>
      <c r="AP43" s="124"/>
      <c r="AQ43" s="124"/>
      <c r="AR43" s="124"/>
      <c r="AS43" s="124"/>
      <c r="AT43" s="124"/>
      <c r="AU43" s="124"/>
      <c r="AV43" s="124"/>
      <c r="AW43" s="124"/>
      <c r="AX43" s="124"/>
      <c r="AY43" s="124"/>
      <c r="AZ43" s="124"/>
      <c r="BA43" s="124"/>
      <c r="BB43" s="124"/>
    </row>
    <row r="44" spans="1:54" s="24" customFormat="1" ht="22.5" customHeight="1" x14ac:dyDescent="0.25">
      <c r="B44" s="81"/>
      <c r="C44" s="81" t="s">
        <v>2</v>
      </c>
      <c r="D44" s="83">
        <v>22.757570999999999</v>
      </c>
      <c r="E44" s="83">
        <v>23.3036286</v>
      </c>
      <c r="F44" s="83">
        <v>24.5281214</v>
      </c>
      <c r="G44" s="83">
        <v>25.680220200000001</v>
      </c>
      <c r="H44" s="83">
        <v>25.366857599999999</v>
      </c>
      <c r="I44" s="83">
        <v>25.105205000000002</v>
      </c>
      <c r="J44" s="83">
        <v>23.576657399999998</v>
      </c>
      <c r="K44" s="83">
        <v>24.055491999999997</v>
      </c>
      <c r="L44" s="83">
        <v>24.196143199999998</v>
      </c>
      <c r="M44" s="83">
        <v>24.020329199999999</v>
      </c>
      <c r="N44" s="83">
        <v>21.4534448</v>
      </c>
      <c r="O44" s="83">
        <v>21.2662546</v>
      </c>
      <c r="P44" s="83">
        <v>22.122431550000002</v>
      </c>
      <c r="Q44" s="83">
        <v>22.372051859999999</v>
      </c>
      <c r="R44" s="83">
        <v>22.961279780000002</v>
      </c>
      <c r="S44" s="83">
        <v>36.232127792489329</v>
      </c>
      <c r="AL44" s="25"/>
      <c r="AM44" s="25"/>
      <c r="AN44" s="25"/>
      <c r="AO44" s="25"/>
      <c r="AP44" s="25"/>
      <c r="AQ44" s="25"/>
      <c r="AR44" s="25"/>
      <c r="AS44" s="25"/>
      <c r="AT44" s="25"/>
      <c r="AU44" s="25"/>
      <c r="AV44" s="25"/>
      <c r="AW44" s="25"/>
      <c r="AX44" s="25"/>
      <c r="AY44" s="25"/>
      <c r="AZ44" s="25"/>
      <c r="BA44" s="25"/>
      <c r="BB44" s="25"/>
    </row>
    <row r="45" spans="1:54" s="24" customFormat="1" ht="22.5" customHeight="1" x14ac:dyDescent="0.25">
      <c r="B45" s="81"/>
      <c r="C45" s="81" t="s">
        <v>14</v>
      </c>
      <c r="D45" s="83">
        <v>7.48956</v>
      </c>
      <c r="E45" s="83">
        <v>7.3196045999999999</v>
      </c>
      <c r="F45" s="83">
        <v>8.0839237999999991</v>
      </c>
      <c r="G45" s="83">
        <v>8.8290389999999999</v>
      </c>
      <c r="H45" s="83">
        <v>9.9188659999999995</v>
      </c>
      <c r="I45" s="83">
        <v>6.0185335999999996</v>
      </c>
      <c r="J45" s="83">
        <v>3.8369591999999999</v>
      </c>
      <c r="K45" s="83">
        <v>3.7102127999999999</v>
      </c>
      <c r="L45" s="83">
        <v>3.2742820000000004</v>
      </c>
      <c r="M45" s="83">
        <v>6.2605040000000001</v>
      </c>
      <c r="N45" s="83">
        <v>5.8456976000000003</v>
      </c>
      <c r="O45" s="83">
        <v>1.9972159999999999</v>
      </c>
      <c r="P45" s="83">
        <v>1.0902946199999999</v>
      </c>
      <c r="Q45" s="83">
        <v>0.86240141000000003</v>
      </c>
      <c r="R45" s="83">
        <v>0.68214239999999993</v>
      </c>
      <c r="S45" s="83">
        <v>1.0763977812335761</v>
      </c>
      <c r="AL45" s="25"/>
      <c r="AM45" s="25"/>
      <c r="AN45" s="25"/>
      <c r="AO45" s="25"/>
      <c r="AP45" s="25"/>
      <c r="AQ45" s="25"/>
      <c r="AR45" s="25"/>
      <c r="AS45" s="25"/>
      <c r="AT45" s="25"/>
      <c r="AU45" s="25"/>
      <c r="AV45" s="25"/>
      <c r="AW45" s="25"/>
      <c r="AX45" s="25"/>
      <c r="AY45" s="25"/>
      <c r="AZ45" s="25"/>
      <c r="BA45" s="25"/>
      <c r="BB45" s="25"/>
    </row>
    <row r="46" spans="1:54" s="24" customFormat="1" ht="22.5" customHeight="1" x14ac:dyDescent="0.25">
      <c r="B46" s="81"/>
      <c r="C46" s="81" t="s">
        <v>15</v>
      </c>
      <c r="D46" s="83">
        <v>0</v>
      </c>
      <c r="E46" s="83">
        <v>0</v>
      </c>
      <c r="F46" s="83">
        <v>0</v>
      </c>
      <c r="G46" s="83">
        <v>0</v>
      </c>
      <c r="H46" s="83">
        <v>0</v>
      </c>
      <c r="I46" s="83">
        <v>0</v>
      </c>
      <c r="J46" s="83">
        <v>0</v>
      </c>
      <c r="K46" s="83">
        <v>0</v>
      </c>
      <c r="L46" s="83">
        <v>0</v>
      </c>
      <c r="M46" s="83">
        <v>0</v>
      </c>
      <c r="N46" s="83">
        <v>0</v>
      </c>
      <c r="O46" s="83">
        <v>0</v>
      </c>
      <c r="P46" s="83">
        <v>0</v>
      </c>
      <c r="Q46" s="83">
        <v>0</v>
      </c>
      <c r="R46" s="83">
        <v>0</v>
      </c>
      <c r="S46" s="83">
        <v>0</v>
      </c>
      <c r="AL46" s="25"/>
      <c r="AM46" s="25"/>
      <c r="AN46" s="25"/>
      <c r="AO46" s="25"/>
      <c r="AP46" s="25"/>
      <c r="AQ46" s="25"/>
      <c r="AR46" s="25"/>
      <c r="AS46" s="25"/>
      <c r="AT46" s="25"/>
      <c r="AU46" s="25"/>
      <c r="AV46" s="25"/>
      <c r="AW46" s="25"/>
      <c r="AX46" s="25"/>
      <c r="AY46" s="25"/>
      <c r="AZ46" s="25"/>
      <c r="BA46" s="25"/>
      <c r="BB46" s="25"/>
    </row>
    <row r="47" spans="1:54" s="24" customFormat="1" ht="27" customHeight="1" x14ac:dyDescent="0.25">
      <c r="B47" s="81"/>
      <c r="C47" s="82" t="s">
        <v>16</v>
      </c>
      <c r="D47" s="83">
        <v>3.1428254</v>
      </c>
      <c r="E47" s="83">
        <v>3.1891430999999999</v>
      </c>
      <c r="F47" s="83">
        <v>2.9010696</v>
      </c>
      <c r="G47" s="83">
        <v>2.5678081000000001</v>
      </c>
      <c r="H47" s="83">
        <v>2.9021993000000004</v>
      </c>
      <c r="I47" s="83">
        <v>2.8039153999999997</v>
      </c>
      <c r="J47" s="83">
        <v>2.5361764999999998</v>
      </c>
      <c r="K47" s="83">
        <v>2.4943776</v>
      </c>
      <c r="L47" s="83">
        <v>0.59309250000000002</v>
      </c>
      <c r="M47" s="83">
        <v>2.3271819999999996</v>
      </c>
      <c r="N47" s="83">
        <v>2.4209470999999998</v>
      </c>
      <c r="O47" s="83">
        <v>2.3893155000000004</v>
      </c>
      <c r="P47" s="83">
        <v>2.3518184999999998</v>
      </c>
      <c r="Q47" s="83">
        <v>2.3970706399999999</v>
      </c>
      <c r="R47" s="83">
        <v>2.3594519300000001</v>
      </c>
      <c r="S47" s="83">
        <v>3.7231358472648508</v>
      </c>
      <c r="AL47" s="25"/>
      <c r="AM47" s="25"/>
      <c r="AN47" s="25"/>
      <c r="AO47" s="25"/>
      <c r="AP47" s="25"/>
      <c r="AQ47" s="25"/>
      <c r="AR47" s="25"/>
      <c r="AS47" s="25"/>
      <c r="AT47" s="25"/>
      <c r="AU47" s="25"/>
      <c r="AV47" s="25"/>
      <c r="AW47" s="25"/>
      <c r="AX47" s="25"/>
      <c r="AY47" s="25"/>
      <c r="AZ47" s="25"/>
      <c r="BA47" s="25"/>
      <c r="BB47" s="25"/>
    </row>
    <row r="48" spans="1:54" s="18" customFormat="1" ht="36" customHeight="1" x14ac:dyDescent="0.25">
      <c r="A48" s="17"/>
      <c r="B48" s="191" t="s">
        <v>263</v>
      </c>
      <c r="C48" s="191"/>
      <c r="D48" s="80">
        <v>14.728550609999999</v>
      </c>
      <c r="E48" s="80">
        <v>22.520947419999999</v>
      </c>
      <c r="F48" s="80">
        <v>20.50851797</v>
      </c>
      <c r="G48" s="80">
        <v>21.136875360000001</v>
      </c>
      <c r="H48" s="80">
        <v>20.167387789999999</v>
      </c>
      <c r="I48" s="80">
        <v>16.825123609999999</v>
      </c>
      <c r="J48" s="80">
        <v>13.319349599999999</v>
      </c>
      <c r="K48" s="80">
        <v>6.1659829899999998</v>
      </c>
      <c r="L48" s="80">
        <v>7.7059387199999998</v>
      </c>
      <c r="M48" s="80">
        <v>10.12598936</v>
      </c>
      <c r="N48" s="80">
        <v>11.660739209999999</v>
      </c>
      <c r="O48" s="80">
        <v>10.192085460000001</v>
      </c>
      <c r="P48" s="80">
        <v>8.6348153700000001</v>
      </c>
      <c r="Q48" s="80">
        <v>9.6188598899999995</v>
      </c>
      <c r="R48" s="80">
        <v>10.77362566</v>
      </c>
      <c r="S48" s="80">
        <v>100</v>
      </c>
      <c r="T48" s="17"/>
      <c r="AA48" s="19"/>
      <c r="AB48" s="19"/>
      <c r="AC48" s="19"/>
      <c r="AD48" s="19"/>
      <c r="AE48" s="19"/>
      <c r="AI48" s="14"/>
      <c r="AL48" s="21"/>
      <c r="AM48" s="21"/>
      <c r="AN48" s="21"/>
      <c r="AO48" s="21"/>
      <c r="AP48" s="21"/>
      <c r="AQ48" s="21"/>
      <c r="AR48" s="21"/>
      <c r="AS48" s="21"/>
      <c r="AT48" s="21"/>
      <c r="AU48" s="21"/>
      <c r="AV48" s="21"/>
      <c r="AW48" s="21"/>
      <c r="AX48" s="21"/>
      <c r="AY48" s="21"/>
      <c r="AZ48" s="21"/>
      <c r="BA48" s="21"/>
      <c r="BB48" s="21"/>
    </row>
    <row r="49" spans="1:54" s="115" customFormat="1" ht="22.5" customHeight="1" x14ac:dyDescent="0.25">
      <c r="B49" s="121"/>
      <c r="C49" s="81" t="s">
        <v>4</v>
      </c>
      <c r="D49" s="83">
        <v>10.3511509</v>
      </c>
      <c r="E49" s="83">
        <v>17.223626499999998</v>
      </c>
      <c r="F49" s="83">
        <v>15.2914621</v>
      </c>
      <c r="G49" s="83">
        <v>15.1595043</v>
      </c>
      <c r="H49" s="83">
        <v>15.271370600000001</v>
      </c>
      <c r="I49" s="83">
        <v>9.2156537000000007</v>
      </c>
      <c r="J49" s="83">
        <v>3.3297794000000001</v>
      </c>
      <c r="K49" s="83">
        <v>2.2201019</v>
      </c>
      <c r="L49" s="83">
        <v>3.1618412999999999</v>
      </c>
      <c r="M49" s="83">
        <v>3.7609821999999999</v>
      </c>
      <c r="N49" s="83">
        <v>4.4151160000000003</v>
      </c>
      <c r="O49" s="83">
        <v>5.2291485</v>
      </c>
      <c r="P49" s="83">
        <v>5.3693386700000003</v>
      </c>
      <c r="Q49" s="83">
        <v>5.5871252499999997</v>
      </c>
      <c r="R49" s="83">
        <v>5.8686644699999997</v>
      </c>
      <c r="S49" s="83">
        <v>54.472511438642279</v>
      </c>
      <c r="AL49" s="124"/>
      <c r="AM49" s="124"/>
      <c r="AN49" s="124"/>
      <c r="AO49" s="124"/>
      <c r="AP49" s="124"/>
      <c r="AQ49" s="124"/>
      <c r="AR49" s="124"/>
      <c r="AS49" s="124"/>
      <c r="AT49" s="124"/>
      <c r="AU49" s="124"/>
      <c r="AV49" s="124"/>
      <c r="AW49" s="124"/>
      <c r="AX49" s="124"/>
      <c r="AY49" s="124"/>
      <c r="AZ49" s="124"/>
      <c r="BA49" s="124"/>
      <c r="BB49" s="124"/>
    </row>
    <row r="50" spans="1:54" s="24" customFormat="1" ht="22.5" customHeight="1" x14ac:dyDescent="0.25">
      <c r="B50" s="81"/>
      <c r="C50" s="81" t="s">
        <v>0</v>
      </c>
      <c r="D50" s="83">
        <v>4.3773997099999997</v>
      </c>
      <c r="E50" s="83">
        <v>5.2973209199999998</v>
      </c>
      <c r="F50" s="83">
        <v>5.2170558700000003</v>
      </c>
      <c r="G50" s="83">
        <v>5.9773710600000003</v>
      </c>
      <c r="H50" s="83">
        <v>4.8960171899999994</v>
      </c>
      <c r="I50" s="83">
        <v>7.6094699099999996</v>
      </c>
      <c r="J50" s="83">
        <v>9.9895701999999993</v>
      </c>
      <c r="K50" s="83">
        <v>3.9458810899999999</v>
      </c>
      <c r="L50" s="83">
        <v>4.5440974199999999</v>
      </c>
      <c r="M50" s="83">
        <v>6.3650071600000002</v>
      </c>
      <c r="N50" s="83">
        <v>7.2456232099999998</v>
      </c>
      <c r="O50" s="83">
        <v>4.9629369600000004</v>
      </c>
      <c r="P50" s="83">
        <v>3.2654767000000002</v>
      </c>
      <c r="Q50" s="83">
        <v>4.0317346399999998</v>
      </c>
      <c r="R50" s="83">
        <v>4.9049611899999999</v>
      </c>
      <c r="S50" s="83">
        <v>45.527488561357714</v>
      </c>
      <c r="W50" s="49"/>
      <c r="AL50" s="25"/>
      <c r="AM50" s="25"/>
      <c r="AN50" s="25"/>
      <c r="AO50" s="25"/>
      <c r="AP50" s="25"/>
      <c r="AQ50" s="25"/>
      <c r="AR50" s="25"/>
      <c r="AS50" s="25"/>
      <c r="AT50" s="25"/>
      <c r="AU50" s="25"/>
      <c r="AV50" s="25"/>
      <c r="AW50" s="25"/>
      <c r="AX50" s="25"/>
      <c r="AY50" s="25"/>
      <c r="AZ50" s="25"/>
      <c r="BA50" s="25"/>
      <c r="BB50" s="25"/>
    </row>
    <row r="51" spans="1:54" s="24" customFormat="1" ht="22.5" customHeight="1" x14ac:dyDescent="0.25">
      <c r="B51" s="81"/>
      <c r="C51" s="81" t="s">
        <v>13</v>
      </c>
      <c r="D51" s="83">
        <v>7.1689999999999996</v>
      </c>
      <c r="E51" s="83">
        <v>7.9458199999999994</v>
      </c>
      <c r="F51" s="83">
        <v>5.5040800000000001</v>
      </c>
      <c r="G51" s="83">
        <v>5.9716700000000005</v>
      </c>
      <c r="H51" s="83">
        <v>6.0476400000000003</v>
      </c>
      <c r="I51" s="83">
        <v>4.2992600000000003</v>
      </c>
      <c r="J51" s="83">
        <v>1.3822928999999999</v>
      </c>
      <c r="K51" s="83">
        <v>0.42540089999999997</v>
      </c>
      <c r="L51" s="83">
        <v>1.0276187999999999</v>
      </c>
      <c r="M51" s="83">
        <v>1.279323</v>
      </c>
      <c r="N51" s="83">
        <v>2.7957888</v>
      </c>
      <c r="O51" s="83">
        <v>3.3969666000000003</v>
      </c>
      <c r="P51" s="83">
        <v>3.5341734700000003</v>
      </c>
      <c r="Q51" s="83">
        <v>3.71824501</v>
      </c>
      <c r="R51" s="83">
        <v>3.9809110799999998</v>
      </c>
      <c r="S51" s="83">
        <v>36.950523487930433</v>
      </c>
      <c r="AL51" s="25"/>
      <c r="AM51" s="25"/>
      <c r="AN51" s="25"/>
      <c r="AO51" s="25"/>
      <c r="AP51" s="25"/>
      <c r="AQ51" s="25"/>
      <c r="AR51" s="25"/>
      <c r="AS51" s="25"/>
      <c r="AT51" s="25"/>
      <c r="AU51" s="25"/>
      <c r="AV51" s="25"/>
      <c r="AW51" s="25"/>
      <c r="AX51" s="25"/>
      <c r="AY51" s="25"/>
      <c r="AZ51" s="25"/>
      <c r="BA51" s="25"/>
      <c r="BB51" s="25"/>
    </row>
    <row r="52" spans="1:54" s="24" customFormat="1" ht="22.5" customHeight="1" x14ac:dyDescent="0.25">
      <c r="B52" s="81"/>
      <c r="C52" s="81" t="s">
        <v>2</v>
      </c>
      <c r="D52" s="83">
        <v>9.2043800000000009E-2</v>
      </c>
      <c r="E52" s="83">
        <v>1.6195572</v>
      </c>
      <c r="F52" s="83">
        <v>2.2131880000000002</v>
      </c>
      <c r="G52" s="83">
        <v>2.4438146000000001</v>
      </c>
      <c r="H52" s="83">
        <v>1.5864628000000001</v>
      </c>
      <c r="I52" s="83">
        <v>1.3516994</v>
      </c>
      <c r="J52" s="83">
        <v>0</v>
      </c>
      <c r="K52" s="83">
        <v>3.8265399999999998E-2</v>
      </c>
      <c r="L52" s="83">
        <v>0.21304519999999999</v>
      </c>
      <c r="M52" s="83">
        <v>0.26785779999999998</v>
      </c>
      <c r="N52" s="83">
        <v>0</v>
      </c>
      <c r="O52" s="83">
        <v>0</v>
      </c>
      <c r="P52" s="83">
        <v>0</v>
      </c>
      <c r="Q52" s="83">
        <v>0</v>
      </c>
      <c r="R52" s="83">
        <v>0</v>
      </c>
      <c r="S52" s="83">
        <v>0</v>
      </c>
      <c r="AL52" s="25"/>
      <c r="AM52" s="25"/>
      <c r="AN52" s="25"/>
      <c r="AO52" s="25"/>
      <c r="AP52" s="25"/>
      <c r="AQ52" s="25"/>
      <c r="AR52" s="25"/>
      <c r="AS52" s="25"/>
      <c r="AT52" s="25"/>
      <c r="AU52" s="25"/>
      <c r="AV52" s="25"/>
      <c r="AW52" s="25"/>
      <c r="AX52" s="25"/>
      <c r="AY52" s="25"/>
      <c r="AZ52" s="25"/>
      <c r="BA52" s="25"/>
      <c r="BB52" s="25"/>
    </row>
    <row r="53" spans="1:54" s="24" customFormat="1" ht="22.5" customHeight="1" x14ac:dyDescent="0.25">
      <c r="B53" s="81"/>
      <c r="C53" s="81" t="s">
        <v>14</v>
      </c>
      <c r="D53" s="83">
        <v>0</v>
      </c>
      <c r="E53" s="83">
        <v>0</v>
      </c>
      <c r="F53" s="83">
        <v>0</v>
      </c>
      <c r="G53" s="83">
        <v>0</v>
      </c>
      <c r="H53" s="83">
        <v>0</v>
      </c>
      <c r="I53" s="83">
        <v>0</v>
      </c>
      <c r="J53" s="83">
        <v>0</v>
      </c>
      <c r="K53" s="83">
        <v>0</v>
      </c>
      <c r="L53" s="83">
        <v>0</v>
      </c>
      <c r="M53" s="83">
        <v>0</v>
      </c>
      <c r="N53" s="83">
        <v>0</v>
      </c>
      <c r="O53" s="83">
        <v>0</v>
      </c>
      <c r="P53" s="83">
        <v>0</v>
      </c>
      <c r="Q53" s="83">
        <v>0</v>
      </c>
      <c r="R53" s="83">
        <v>0</v>
      </c>
      <c r="S53" s="83">
        <v>0</v>
      </c>
      <c r="AL53" s="25"/>
      <c r="AM53" s="25"/>
      <c r="AN53" s="25"/>
      <c r="AO53" s="25"/>
      <c r="AP53" s="25"/>
      <c r="AQ53" s="25"/>
      <c r="AR53" s="25"/>
      <c r="AS53" s="25"/>
      <c r="AT53" s="25"/>
      <c r="AU53" s="25"/>
      <c r="AV53" s="25"/>
      <c r="AW53" s="25"/>
      <c r="AX53" s="25"/>
      <c r="AY53" s="25"/>
      <c r="AZ53" s="25"/>
      <c r="BA53" s="25"/>
      <c r="BB53" s="25"/>
    </row>
    <row r="54" spans="1:54" s="24" customFormat="1" ht="22.5" customHeight="1" x14ac:dyDescent="0.25">
      <c r="B54" s="81"/>
      <c r="C54" s="81" t="s">
        <v>15</v>
      </c>
      <c r="D54" s="83">
        <v>0</v>
      </c>
      <c r="E54" s="83">
        <v>0</v>
      </c>
      <c r="F54" s="83">
        <v>0</v>
      </c>
      <c r="G54" s="83">
        <v>0</v>
      </c>
      <c r="H54" s="83">
        <v>0</v>
      </c>
      <c r="I54" s="83">
        <v>0</v>
      </c>
      <c r="J54" s="83">
        <v>0</v>
      </c>
      <c r="K54" s="83">
        <v>0</v>
      </c>
      <c r="L54" s="83">
        <v>0</v>
      </c>
      <c r="M54" s="83">
        <v>0</v>
      </c>
      <c r="N54" s="83">
        <v>0</v>
      </c>
      <c r="O54" s="83">
        <v>0</v>
      </c>
      <c r="P54" s="83">
        <v>0</v>
      </c>
      <c r="Q54" s="83">
        <v>0</v>
      </c>
      <c r="R54" s="83">
        <v>0</v>
      </c>
      <c r="S54" s="83">
        <v>0</v>
      </c>
      <c r="AL54" s="25"/>
      <c r="AM54" s="25"/>
      <c r="AN54" s="25"/>
      <c r="AO54" s="25"/>
      <c r="AP54" s="25"/>
      <c r="AQ54" s="25"/>
      <c r="AR54" s="25"/>
      <c r="AS54" s="25"/>
      <c r="AT54" s="25"/>
      <c r="AU54" s="25"/>
      <c r="AV54" s="25"/>
      <c r="AW54" s="25"/>
      <c r="AX54" s="25"/>
      <c r="AY54" s="25"/>
      <c r="AZ54" s="25"/>
      <c r="BA54" s="25"/>
      <c r="BB54" s="25"/>
    </row>
    <row r="55" spans="1:54" s="24" customFormat="1" ht="27" customHeight="1" x14ac:dyDescent="0.25">
      <c r="B55" s="81"/>
      <c r="C55" s="82" t="s">
        <v>16</v>
      </c>
      <c r="D55" s="83">
        <v>0.3174457</v>
      </c>
      <c r="E55" s="83">
        <v>0.26322010000000001</v>
      </c>
      <c r="F55" s="83">
        <v>0.31292690000000001</v>
      </c>
      <c r="G55" s="83">
        <v>0.32648329999999998</v>
      </c>
      <c r="H55" s="83">
        <v>0.32987240000000001</v>
      </c>
      <c r="I55" s="83">
        <v>0.27225769999999999</v>
      </c>
      <c r="J55" s="83">
        <v>0.21351329999999999</v>
      </c>
      <c r="K55" s="83">
        <v>0.1784926</v>
      </c>
      <c r="L55" s="83">
        <v>0.14347190000000001</v>
      </c>
      <c r="M55" s="83">
        <v>4.2928600000000004E-2</v>
      </c>
      <c r="N55" s="83">
        <v>0</v>
      </c>
      <c r="O55" s="83">
        <v>0</v>
      </c>
      <c r="P55" s="83">
        <v>0</v>
      </c>
      <c r="Q55" s="83">
        <v>0</v>
      </c>
      <c r="R55" s="83">
        <v>0</v>
      </c>
      <c r="S55" s="83">
        <v>0</v>
      </c>
      <c r="AL55" s="25"/>
      <c r="AM55" s="25"/>
      <c r="AN55" s="25"/>
      <c r="AO55" s="25"/>
      <c r="AP55" s="25"/>
      <c r="AQ55" s="25"/>
      <c r="AR55" s="25"/>
      <c r="AS55" s="25"/>
      <c r="AT55" s="25"/>
      <c r="AU55" s="25"/>
      <c r="AV55" s="25"/>
      <c r="AW55" s="25"/>
      <c r="AX55" s="25"/>
      <c r="AY55" s="25"/>
      <c r="AZ55" s="25"/>
      <c r="BA55" s="25"/>
      <c r="BB55" s="25"/>
    </row>
    <row r="56" spans="1:54" s="18" customFormat="1" ht="36" customHeight="1" x14ac:dyDescent="0.25">
      <c r="A56" s="17"/>
      <c r="B56" s="191" t="s">
        <v>264</v>
      </c>
      <c r="C56" s="191"/>
      <c r="D56" s="80">
        <v>153.82644182000001</v>
      </c>
      <c r="E56" s="80">
        <v>161.84752857999999</v>
      </c>
      <c r="F56" s="80">
        <v>163.02521206</v>
      </c>
      <c r="G56" s="80">
        <v>152.63203551000001</v>
      </c>
      <c r="H56" s="80">
        <v>143.62820210999999</v>
      </c>
      <c r="I56" s="80">
        <v>148.26866873999998</v>
      </c>
      <c r="J56" s="80">
        <v>148.13540567000001</v>
      </c>
      <c r="K56" s="80">
        <v>86.430528700000011</v>
      </c>
      <c r="L56" s="80">
        <v>82.104567729999999</v>
      </c>
      <c r="M56" s="80">
        <v>85.194452089999999</v>
      </c>
      <c r="N56" s="80">
        <v>92.31133315000001</v>
      </c>
      <c r="O56" s="80">
        <v>156.67780879</v>
      </c>
      <c r="P56" s="80">
        <v>171.11630502</v>
      </c>
      <c r="Q56" s="80">
        <v>155.88680889</v>
      </c>
      <c r="R56" s="80">
        <v>112.58314729999999</v>
      </c>
      <c r="S56" s="80">
        <v>100</v>
      </c>
      <c r="T56" s="17"/>
      <c r="AA56" s="19"/>
      <c r="AB56" s="19"/>
      <c r="AC56" s="19"/>
      <c r="AD56" s="19"/>
      <c r="AE56" s="19"/>
      <c r="AI56" s="14"/>
      <c r="AL56" s="21"/>
      <c r="AM56" s="21"/>
      <c r="AN56" s="21"/>
      <c r="AO56" s="21"/>
      <c r="AP56" s="21"/>
      <c r="AQ56" s="21"/>
      <c r="AR56" s="21"/>
      <c r="AS56" s="21"/>
      <c r="AT56" s="21"/>
      <c r="AU56" s="21"/>
      <c r="AV56" s="21"/>
      <c r="AW56" s="21"/>
      <c r="AX56" s="21"/>
      <c r="AY56" s="21"/>
      <c r="AZ56" s="21"/>
      <c r="BA56" s="21"/>
      <c r="BB56" s="21"/>
    </row>
    <row r="57" spans="1:54" s="115" customFormat="1" ht="22.5" customHeight="1" x14ac:dyDescent="0.25">
      <c r="B57" s="121"/>
      <c r="C57" s="81" t="s">
        <v>4</v>
      </c>
      <c r="D57" s="83">
        <v>149.82148480000001</v>
      </c>
      <c r="E57" s="83">
        <v>157.00398989999999</v>
      </c>
      <c r="F57" s="83">
        <v>158.27120060000001</v>
      </c>
      <c r="G57" s="83">
        <v>148.64506560000001</v>
      </c>
      <c r="H57" s="83">
        <v>137.88943419999998</v>
      </c>
      <c r="I57" s="83">
        <v>141.08824609999999</v>
      </c>
      <c r="J57" s="83">
        <v>140.12149450000001</v>
      </c>
      <c r="K57" s="83">
        <v>78.553379700000008</v>
      </c>
      <c r="L57" s="83">
        <v>74.254281199999994</v>
      </c>
      <c r="M57" s="83">
        <v>76.994136900000001</v>
      </c>
      <c r="N57" s="83">
        <v>84.643432000000004</v>
      </c>
      <c r="O57" s="83">
        <v>149.008081</v>
      </c>
      <c r="P57" s="83">
        <v>159.92953118</v>
      </c>
      <c r="Q57" s="83">
        <v>142.44261431999999</v>
      </c>
      <c r="R57" s="83">
        <v>96.022447389999996</v>
      </c>
      <c r="S57" s="83">
        <v>85.290249644673068</v>
      </c>
      <c r="AL57" s="124"/>
      <c r="AM57" s="124"/>
      <c r="AN57" s="124"/>
      <c r="AO57" s="124"/>
      <c r="AP57" s="124"/>
      <c r="AQ57" s="124"/>
      <c r="AR57" s="124"/>
      <c r="AS57" s="124"/>
      <c r="AT57" s="124"/>
      <c r="AU57" s="124"/>
      <c r="AV57" s="124"/>
      <c r="AW57" s="124"/>
      <c r="AX57" s="124"/>
      <c r="AY57" s="124"/>
      <c r="AZ57" s="124"/>
      <c r="BA57" s="124"/>
      <c r="BB57" s="124"/>
    </row>
    <row r="58" spans="1:54" s="24" customFormat="1" ht="22.5" customHeight="1" x14ac:dyDescent="0.25">
      <c r="B58" s="81"/>
      <c r="C58" s="81" t="s">
        <v>0</v>
      </c>
      <c r="D58" s="83">
        <v>4.00495702</v>
      </c>
      <c r="E58" s="83">
        <v>4.84353868</v>
      </c>
      <c r="F58" s="83">
        <v>4.7540114600000001</v>
      </c>
      <c r="G58" s="83">
        <v>3.98696991</v>
      </c>
      <c r="H58" s="83">
        <v>5.73876791</v>
      </c>
      <c r="I58" s="83">
        <v>7.1804226399999997</v>
      </c>
      <c r="J58" s="83">
        <v>8.0139111700000001</v>
      </c>
      <c r="K58" s="83">
        <v>7.8771490000000002</v>
      </c>
      <c r="L58" s="83">
        <v>7.85028653</v>
      </c>
      <c r="M58" s="83">
        <v>8.2003151899999995</v>
      </c>
      <c r="N58" s="83">
        <v>7.6679011499999996</v>
      </c>
      <c r="O58" s="83">
        <v>7.6697277899999996</v>
      </c>
      <c r="P58" s="83">
        <v>11.186773839999999</v>
      </c>
      <c r="Q58" s="83">
        <v>13.444194570000001</v>
      </c>
      <c r="R58" s="83">
        <v>16.56069991</v>
      </c>
      <c r="S58" s="83">
        <v>14.709750355326939</v>
      </c>
      <c r="AL58" s="25"/>
      <c r="AM58" s="25"/>
      <c r="AN58" s="25"/>
      <c r="AO58" s="25"/>
      <c r="AP58" s="25"/>
      <c r="AQ58" s="25"/>
      <c r="AR58" s="25"/>
      <c r="AS58" s="25"/>
      <c r="AT58" s="25"/>
      <c r="AU58" s="25"/>
      <c r="AV58" s="25"/>
      <c r="AW58" s="25"/>
      <c r="AX58" s="25"/>
      <c r="AY58" s="25"/>
      <c r="AZ58" s="25"/>
      <c r="BA58" s="25"/>
      <c r="BB58" s="25"/>
    </row>
    <row r="59" spans="1:54" s="24" customFormat="1" ht="22.5" customHeight="1" x14ac:dyDescent="0.25">
      <c r="B59" s="81"/>
      <c r="C59" s="81" t="s">
        <v>13</v>
      </c>
      <c r="D59" s="83">
        <v>0</v>
      </c>
      <c r="E59" s="83">
        <v>0</v>
      </c>
      <c r="F59" s="83">
        <v>0</v>
      </c>
      <c r="G59" s="83">
        <v>0</v>
      </c>
      <c r="H59" s="83">
        <v>0</v>
      </c>
      <c r="I59" s="83">
        <v>0</v>
      </c>
      <c r="J59" s="83">
        <v>1.9761900000000002E-2</v>
      </c>
      <c r="K59" s="83">
        <v>0</v>
      </c>
      <c r="L59" s="83">
        <v>0</v>
      </c>
      <c r="M59" s="83">
        <v>0</v>
      </c>
      <c r="N59" s="83">
        <v>0</v>
      </c>
      <c r="O59" s="83">
        <v>0</v>
      </c>
      <c r="P59" s="83">
        <v>0</v>
      </c>
      <c r="Q59" s="83">
        <v>0</v>
      </c>
      <c r="R59" s="83">
        <v>0</v>
      </c>
      <c r="S59" s="83">
        <v>0</v>
      </c>
      <c r="AL59" s="25"/>
      <c r="AM59" s="25"/>
      <c r="AN59" s="25"/>
      <c r="AO59" s="25"/>
      <c r="AP59" s="25"/>
      <c r="AQ59" s="25"/>
      <c r="AR59" s="25"/>
      <c r="AS59" s="25"/>
      <c r="AT59" s="25"/>
      <c r="AU59" s="25"/>
      <c r="AV59" s="25"/>
      <c r="AW59" s="25"/>
      <c r="AX59" s="25"/>
      <c r="AY59" s="25"/>
      <c r="AZ59" s="25"/>
      <c r="BA59" s="25"/>
      <c r="BB59" s="25"/>
    </row>
    <row r="60" spans="1:54" s="24" customFormat="1" ht="22.5" customHeight="1" x14ac:dyDescent="0.25">
      <c r="B60" s="81"/>
      <c r="C60" s="81" t="s">
        <v>2</v>
      </c>
      <c r="D60" s="83">
        <v>0.46435579999999999</v>
      </c>
      <c r="E60" s="83">
        <v>0</v>
      </c>
      <c r="F60" s="83">
        <v>7.1359800000000001E-2</v>
      </c>
      <c r="G60" s="83">
        <v>0.26785779999999998</v>
      </c>
      <c r="H60" s="83">
        <v>0.79633399999999999</v>
      </c>
      <c r="I60" s="83">
        <v>0.14582220000000001</v>
      </c>
      <c r="J60" s="83">
        <v>0.641204</v>
      </c>
      <c r="K60" s="83">
        <v>0.55950220000000006</v>
      </c>
      <c r="L60" s="83">
        <v>0.22545560000000001</v>
      </c>
      <c r="M60" s="83">
        <v>8.2736000000000007E-3</v>
      </c>
      <c r="N60" s="83">
        <v>1.7550374</v>
      </c>
      <c r="O60" s="83">
        <v>3.5204168</v>
      </c>
      <c r="P60" s="83">
        <v>2.0878533000000004</v>
      </c>
      <c r="Q60" s="83">
        <v>2.1025347299999999</v>
      </c>
      <c r="R60" s="83">
        <v>2.11731939</v>
      </c>
      <c r="S60" s="83">
        <v>1.8806716997864565</v>
      </c>
      <c r="AL60" s="25"/>
      <c r="AM60" s="25"/>
      <c r="AN60" s="25"/>
      <c r="AO60" s="25"/>
      <c r="AP60" s="25"/>
      <c r="AQ60" s="25"/>
      <c r="AR60" s="25"/>
      <c r="AS60" s="25"/>
      <c r="AT60" s="25"/>
      <c r="AU60" s="25"/>
      <c r="AV60" s="25"/>
      <c r="AW60" s="25"/>
      <c r="AX60" s="25"/>
      <c r="AY60" s="25"/>
      <c r="AZ60" s="25"/>
      <c r="BA60" s="25"/>
      <c r="BB60" s="25"/>
    </row>
    <row r="61" spans="1:54" s="115" customFormat="1" ht="22.5" customHeight="1" x14ac:dyDescent="0.25">
      <c r="B61" s="121"/>
      <c r="C61" s="81" t="s">
        <v>14</v>
      </c>
      <c r="D61" s="83">
        <v>12.202221600000001</v>
      </c>
      <c r="E61" s="83">
        <v>12.8609188</v>
      </c>
      <c r="F61" s="83">
        <v>9.2640095999999996</v>
      </c>
      <c r="G61" s="83">
        <v>8.2807648</v>
      </c>
      <c r="H61" s="83">
        <v>7.4482713999999994</v>
      </c>
      <c r="I61" s="83">
        <v>9.7037811999999999</v>
      </c>
      <c r="J61" s="83">
        <v>9.9044629999999998</v>
      </c>
      <c r="K61" s="83">
        <v>5.5365131999999999</v>
      </c>
      <c r="L61" s="83">
        <v>8.1453765999999987</v>
      </c>
      <c r="M61" s="83">
        <v>6.1116729999999997</v>
      </c>
      <c r="N61" s="83">
        <v>9.1257407999999991</v>
      </c>
      <c r="O61" s="83">
        <v>15.1874834</v>
      </c>
      <c r="P61" s="83">
        <v>15.21240731</v>
      </c>
      <c r="Q61" s="83">
        <v>15.319378350000001</v>
      </c>
      <c r="R61" s="83">
        <v>9.5688406500000003</v>
      </c>
      <c r="S61" s="83">
        <v>8.4993543700656531</v>
      </c>
      <c r="AL61" s="124"/>
      <c r="AM61" s="124"/>
      <c r="AN61" s="124"/>
      <c r="AO61" s="124"/>
      <c r="AP61" s="124"/>
      <c r="AQ61" s="124"/>
      <c r="AR61" s="124"/>
      <c r="AS61" s="124"/>
      <c r="AT61" s="124"/>
      <c r="AU61" s="124"/>
      <c r="AV61" s="124"/>
      <c r="AW61" s="124"/>
      <c r="AX61" s="124"/>
      <c r="AY61" s="124"/>
      <c r="AZ61" s="124"/>
      <c r="BA61" s="124"/>
      <c r="BB61" s="124"/>
    </row>
    <row r="62" spans="1:54" s="115" customFormat="1" ht="22.5" customHeight="1" x14ac:dyDescent="0.25">
      <c r="B62" s="121"/>
      <c r="C62" s="81" t="s">
        <v>15</v>
      </c>
      <c r="D62" s="83">
        <v>0</v>
      </c>
      <c r="E62" s="83">
        <v>0</v>
      </c>
      <c r="F62" s="83">
        <v>0</v>
      </c>
      <c r="G62" s="83">
        <v>0</v>
      </c>
      <c r="H62" s="83">
        <v>0</v>
      </c>
      <c r="I62" s="83">
        <v>7.4570999999999995E-3</v>
      </c>
      <c r="J62" s="83">
        <v>0</v>
      </c>
      <c r="K62" s="83">
        <v>0</v>
      </c>
      <c r="L62" s="83">
        <v>0</v>
      </c>
      <c r="M62" s="83">
        <v>0</v>
      </c>
      <c r="N62" s="83">
        <v>0</v>
      </c>
      <c r="O62" s="83">
        <v>8.5223999999999994E-3</v>
      </c>
      <c r="P62" s="83">
        <v>0</v>
      </c>
      <c r="Q62" s="83">
        <v>0</v>
      </c>
      <c r="R62" s="83">
        <v>0</v>
      </c>
      <c r="S62" s="83">
        <v>0</v>
      </c>
      <c r="AL62" s="124"/>
      <c r="AM62" s="124"/>
      <c r="AN62" s="124"/>
      <c r="AO62" s="124"/>
      <c r="AP62" s="124"/>
      <c r="AQ62" s="124"/>
      <c r="AR62" s="124"/>
      <c r="AS62" s="124"/>
      <c r="AT62" s="124"/>
      <c r="AU62" s="124"/>
      <c r="AV62" s="124"/>
      <c r="AW62" s="124"/>
      <c r="AX62" s="124"/>
      <c r="AY62" s="124"/>
      <c r="AZ62" s="124"/>
      <c r="BA62" s="124"/>
      <c r="BB62" s="124"/>
    </row>
    <row r="63" spans="1:54" s="24" customFormat="1" ht="27" customHeight="1" x14ac:dyDescent="0.25">
      <c r="B63" s="81"/>
      <c r="C63" s="82" t="s">
        <v>16</v>
      </c>
      <c r="D63" s="83">
        <v>1.4663505999999999</v>
      </c>
      <c r="E63" s="83">
        <v>2.0424975999999999</v>
      </c>
      <c r="F63" s="83">
        <v>3.4986808999999996</v>
      </c>
      <c r="G63" s="83">
        <v>3.2840379</v>
      </c>
      <c r="H63" s="83">
        <v>3.4455849999999999</v>
      </c>
      <c r="I63" s="83">
        <v>4.0861248999999997</v>
      </c>
      <c r="J63" s="83">
        <v>4.1459989999999998</v>
      </c>
      <c r="K63" s="83">
        <v>3.0196880999999998</v>
      </c>
      <c r="L63" s="83">
        <v>2.0097363000000001</v>
      </c>
      <c r="M63" s="83">
        <v>3.3077615999999996</v>
      </c>
      <c r="N63" s="83">
        <v>3.1981807</v>
      </c>
      <c r="O63" s="83">
        <v>3.1010265000000001</v>
      </c>
      <c r="P63" s="83">
        <v>2.8862106600000001</v>
      </c>
      <c r="Q63" s="83">
        <v>2.9065059900000003</v>
      </c>
      <c r="R63" s="83">
        <v>1.3476694899999999</v>
      </c>
      <c r="S63" s="83">
        <v>1.1970437159736429</v>
      </c>
      <c r="AL63" s="25"/>
      <c r="AM63" s="25"/>
      <c r="AN63" s="25"/>
      <c r="AO63" s="25"/>
      <c r="AP63" s="25"/>
      <c r="AQ63" s="25"/>
      <c r="AR63" s="25"/>
      <c r="AS63" s="25"/>
      <c r="AT63" s="25"/>
      <c r="AU63" s="25"/>
      <c r="AV63" s="25"/>
      <c r="AW63" s="25"/>
      <c r="AX63" s="25"/>
      <c r="AY63" s="25"/>
      <c r="AZ63" s="25"/>
      <c r="BA63" s="25"/>
      <c r="BB63" s="25"/>
    </row>
    <row r="64" spans="1:54" s="18" customFormat="1" ht="36" customHeight="1" x14ac:dyDescent="0.2">
      <c r="A64" s="17"/>
      <c r="B64" s="191" t="s">
        <v>336</v>
      </c>
      <c r="C64" s="191"/>
      <c r="D64" s="80">
        <v>426.96804774000003</v>
      </c>
      <c r="E64" s="80">
        <v>460.25948052000001</v>
      </c>
      <c r="F64" s="80">
        <v>492.56269276</v>
      </c>
      <c r="G64" s="80">
        <v>501.88429834999999</v>
      </c>
      <c r="H64" s="80">
        <v>520.99715910999998</v>
      </c>
      <c r="I64" s="80">
        <v>515.16626773000007</v>
      </c>
      <c r="J64" s="80">
        <v>531.21195399999999</v>
      </c>
      <c r="K64" s="80">
        <v>535.8608643</v>
      </c>
      <c r="L64" s="80">
        <v>553.83905149999998</v>
      </c>
      <c r="M64" s="80">
        <v>584.63767237000002</v>
      </c>
      <c r="N64" s="80">
        <v>579.02104981000002</v>
      </c>
      <c r="O64" s="80">
        <v>582.31657960999996</v>
      </c>
      <c r="P64" s="80">
        <v>602.09713607999993</v>
      </c>
      <c r="Q64" s="80">
        <v>626.26141868000002</v>
      </c>
      <c r="R64" s="80">
        <v>637.76241672000003</v>
      </c>
      <c r="S64" s="80" t="s">
        <v>17</v>
      </c>
      <c r="T64" s="17"/>
      <c r="X64" s="20"/>
      <c r="AA64" s="19"/>
      <c r="AB64" s="19"/>
      <c r="AC64" s="19"/>
      <c r="AD64" s="19"/>
      <c r="AE64" s="19"/>
      <c r="AI64" s="14"/>
      <c r="AL64" s="21"/>
      <c r="AM64" s="21"/>
      <c r="AN64" s="21"/>
      <c r="AO64" s="21"/>
      <c r="AP64" s="21"/>
      <c r="AQ64" s="21"/>
      <c r="AR64" s="21"/>
      <c r="AS64" s="21"/>
      <c r="AT64" s="21"/>
      <c r="AU64" s="21"/>
      <c r="AV64" s="21"/>
      <c r="AW64" s="21"/>
      <c r="AX64" s="21"/>
      <c r="AY64" s="21"/>
      <c r="AZ64" s="21"/>
      <c r="BA64" s="21"/>
      <c r="BB64" s="21"/>
    </row>
    <row r="65" spans="1:54" s="18" customFormat="1" ht="36" customHeight="1" x14ac:dyDescent="0.25">
      <c r="A65" s="17"/>
      <c r="B65" s="191" t="s">
        <v>337</v>
      </c>
      <c r="C65" s="191"/>
      <c r="D65" s="80">
        <v>363.53999999999996</v>
      </c>
      <c r="E65" s="80">
        <v>373.21999999999997</v>
      </c>
      <c r="F65" s="80">
        <v>369.3</v>
      </c>
      <c r="G65" s="80">
        <v>375.34000000000003</v>
      </c>
      <c r="H65" s="80">
        <v>385.75</v>
      </c>
      <c r="I65" s="80">
        <v>360.53000000000003</v>
      </c>
      <c r="J65" s="80">
        <v>362.18</v>
      </c>
      <c r="K65" s="80">
        <v>394.73</v>
      </c>
      <c r="L65" s="80">
        <v>408.77000000000004</v>
      </c>
      <c r="M65" s="80">
        <v>412.51</v>
      </c>
      <c r="N65" s="80">
        <v>414.02</v>
      </c>
      <c r="O65" s="80">
        <v>367.18</v>
      </c>
      <c r="P65" s="80">
        <v>365.92</v>
      </c>
      <c r="Q65" s="80">
        <v>402.40999999999997</v>
      </c>
      <c r="R65" s="80">
        <v>443.44</v>
      </c>
      <c r="S65" s="80" t="s">
        <v>17</v>
      </c>
      <c r="T65" s="17"/>
      <c r="AA65" s="19"/>
      <c r="AB65" s="19"/>
      <c r="AC65" s="19"/>
      <c r="AD65" s="19"/>
      <c r="AE65" s="19"/>
      <c r="AI65" s="14"/>
      <c r="AL65" s="21"/>
      <c r="AM65" s="21"/>
      <c r="AN65" s="21"/>
      <c r="AO65" s="21"/>
      <c r="AP65" s="21"/>
      <c r="AQ65" s="21"/>
      <c r="AR65" s="21"/>
      <c r="AS65" s="21"/>
      <c r="AT65" s="21"/>
      <c r="AU65" s="21"/>
      <c r="AV65" s="21"/>
      <c r="AW65" s="21"/>
      <c r="AX65" s="21"/>
      <c r="AY65" s="21"/>
      <c r="AZ65" s="21"/>
      <c r="BA65" s="21"/>
      <c r="BB65" s="21"/>
    </row>
    <row r="66" spans="1:54" s="18" customFormat="1" ht="36" customHeight="1" x14ac:dyDescent="0.25">
      <c r="A66" s="17"/>
      <c r="B66" s="191" t="s">
        <v>326</v>
      </c>
      <c r="C66" s="191"/>
      <c r="D66" s="80">
        <v>99.41</v>
      </c>
      <c r="E66" s="80">
        <v>103.38</v>
      </c>
      <c r="F66" s="80">
        <v>103.17</v>
      </c>
      <c r="G66" s="80">
        <v>102.24</v>
      </c>
      <c r="H66" s="80">
        <v>105.85</v>
      </c>
      <c r="I66" s="80">
        <v>100.07000000000001</v>
      </c>
      <c r="J66" s="80">
        <v>99.38</v>
      </c>
      <c r="K66" s="80">
        <v>107.03999999999999</v>
      </c>
      <c r="L66" s="80">
        <v>110.35000000000001</v>
      </c>
      <c r="M66" s="80">
        <v>112.39</v>
      </c>
      <c r="N66" s="80">
        <v>112.30999999999999</v>
      </c>
      <c r="O66" s="80">
        <v>102.27</v>
      </c>
      <c r="P66" s="80">
        <v>99.460000000000008</v>
      </c>
      <c r="Q66" s="80">
        <v>111.15</v>
      </c>
      <c r="R66" s="80">
        <v>126.06</v>
      </c>
      <c r="S66" s="80" t="s">
        <v>17</v>
      </c>
      <c r="T66" s="17"/>
      <c r="AA66" s="19"/>
      <c r="AB66" s="19"/>
      <c r="AC66" s="19"/>
      <c r="AD66" s="19"/>
      <c r="AE66" s="19"/>
      <c r="AI66" s="14"/>
      <c r="AL66" s="21"/>
      <c r="AM66" s="21"/>
      <c r="AN66" s="21"/>
      <c r="AO66" s="21"/>
      <c r="AP66" s="21"/>
      <c r="AQ66" s="21"/>
      <c r="AR66" s="21"/>
      <c r="AS66" s="21"/>
      <c r="AT66" s="21"/>
      <c r="AU66" s="21"/>
      <c r="AV66" s="21"/>
      <c r="AW66" s="21"/>
      <c r="AX66" s="21"/>
      <c r="AY66" s="21"/>
      <c r="AZ66" s="21"/>
      <c r="BA66" s="21"/>
      <c r="BB66" s="21"/>
    </row>
    <row r="67" spans="1:54" s="18" customFormat="1" ht="36" customHeight="1" x14ac:dyDescent="0.25">
      <c r="A67" s="27"/>
      <c r="B67" s="190" t="s">
        <v>327</v>
      </c>
      <c r="C67" s="190"/>
      <c r="D67" s="84">
        <v>147</v>
      </c>
      <c r="E67" s="84">
        <v>146.32999999999998</v>
      </c>
      <c r="F67" s="84">
        <v>143.16</v>
      </c>
      <c r="G67" s="84">
        <v>153.03</v>
      </c>
      <c r="H67" s="84">
        <v>151.21</v>
      </c>
      <c r="I67" s="84">
        <v>142.97000000000003</v>
      </c>
      <c r="J67" s="84">
        <v>142.03</v>
      </c>
      <c r="K67" s="84">
        <v>159.67000000000002</v>
      </c>
      <c r="L67" s="84">
        <v>163.09</v>
      </c>
      <c r="M67" s="84">
        <v>167.33999999999997</v>
      </c>
      <c r="N67" s="84">
        <v>169.63</v>
      </c>
      <c r="O67" s="84">
        <v>154.35999999999999</v>
      </c>
      <c r="P67" s="84">
        <v>158.95999999999998</v>
      </c>
      <c r="Q67" s="84">
        <v>174.31</v>
      </c>
      <c r="R67" s="84">
        <v>179.09</v>
      </c>
      <c r="S67" s="84" t="s">
        <v>17</v>
      </c>
      <c r="T67" s="27"/>
      <c r="AA67" s="19"/>
      <c r="AB67" s="19"/>
      <c r="AC67" s="19"/>
      <c r="AD67" s="19"/>
      <c r="AE67" s="19"/>
      <c r="AI67" s="14"/>
      <c r="AL67" s="21"/>
      <c r="AM67" s="21"/>
      <c r="AN67" s="21"/>
      <c r="AO67" s="21"/>
      <c r="AP67" s="21"/>
      <c r="AQ67" s="21"/>
      <c r="AR67" s="21"/>
      <c r="AS67" s="21"/>
      <c r="AT67" s="21"/>
      <c r="AU67" s="21"/>
      <c r="AV67" s="21"/>
      <c r="AW67" s="21"/>
      <c r="AX67" s="21"/>
      <c r="AY67" s="21"/>
      <c r="AZ67" s="21"/>
      <c r="BA67" s="21"/>
      <c r="BB67" s="21"/>
    </row>
    <row r="68" spans="1:54" s="22" customFormat="1" ht="18" x14ac:dyDescent="0.25">
      <c r="AL68" s="28"/>
      <c r="AM68" s="28"/>
      <c r="AN68" s="28"/>
      <c r="AO68" s="28"/>
      <c r="AP68" s="28"/>
      <c r="AQ68" s="28"/>
      <c r="AR68" s="28"/>
      <c r="AS68" s="28"/>
      <c r="AT68" s="28"/>
      <c r="AU68" s="28"/>
      <c r="AV68" s="28"/>
      <c r="AW68" s="28"/>
      <c r="AX68" s="28"/>
      <c r="AY68" s="28"/>
      <c r="AZ68" s="28"/>
      <c r="BA68" s="28"/>
      <c r="BB68" s="28"/>
    </row>
    <row r="69" spans="1:54" s="64" customFormat="1" ht="18.75" customHeight="1" x14ac:dyDescent="0.2">
      <c r="A69" s="185" t="s">
        <v>103</v>
      </c>
      <c r="B69" s="185"/>
      <c r="C69" s="185"/>
      <c r="D69" s="184"/>
      <c r="E69" s="184"/>
      <c r="F69" s="184"/>
      <c r="G69" s="184"/>
      <c r="H69" s="184"/>
      <c r="I69" s="184"/>
      <c r="J69" s="184"/>
      <c r="K69" s="184"/>
      <c r="L69" s="184"/>
      <c r="M69" s="184"/>
      <c r="N69" s="184"/>
      <c r="O69" s="184"/>
      <c r="S69" s="14"/>
      <c r="Y69" s="65"/>
      <c r="Z69" s="66"/>
    </row>
    <row r="70" spans="1:54" x14ac:dyDescent="0.25">
      <c r="I70" s="29"/>
      <c r="J70" s="29"/>
      <c r="K70" s="29"/>
      <c r="L70" s="29"/>
      <c r="M70" s="29"/>
      <c r="N70" s="29"/>
      <c r="O70" s="29"/>
      <c r="P70" s="29"/>
      <c r="Q70" s="29"/>
      <c r="R70" s="29"/>
      <c r="S70" s="29"/>
    </row>
    <row r="71" spans="1:54" x14ac:dyDescent="0.25">
      <c r="I71" s="29"/>
      <c r="J71" s="29"/>
      <c r="K71" s="29"/>
      <c r="L71" s="29"/>
      <c r="M71" s="29"/>
      <c r="N71" s="29"/>
      <c r="O71" s="29"/>
      <c r="P71" s="29"/>
      <c r="Q71" s="29"/>
      <c r="R71" s="29"/>
      <c r="S71" s="29"/>
    </row>
    <row r="72" spans="1:54" x14ac:dyDescent="0.25">
      <c r="I72" s="29"/>
      <c r="J72" s="29"/>
      <c r="K72" s="29"/>
      <c r="L72" s="29"/>
      <c r="M72" s="29"/>
      <c r="N72" s="29"/>
      <c r="O72" s="29"/>
      <c r="P72" s="29"/>
      <c r="Q72" s="29"/>
      <c r="R72" s="29"/>
      <c r="S72" s="29"/>
    </row>
  </sheetData>
  <mergeCells count="15">
    <mergeCell ref="V3:W3"/>
    <mergeCell ref="B34:C34"/>
    <mergeCell ref="B3:C3"/>
    <mergeCell ref="B4:C4"/>
    <mergeCell ref="B13:C13"/>
    <mergeCell ref="B20:C20"/>
    <mergeCell ref="B30:C30"/>
    <mergeCell ref="B66:C66"/>
    <mergeCell ref="B67:C67"/>
    <mergeCell ref="B38:C38"/>
    <mergeCell ref="B42:C42"/>
    <mergeCell ref="B48:C48"/>
    <mergeCell ref="B56:C56"/>
    <mergeCell ref="B64:C64"/>
    <mergeCell ref="B65:C65"/>
  </mergeCells>
  <hyperlinks>
    <hyperlink ref="V3" location="Índice!A1" display="Volver al índice"/>
  </hyperlinks>
  <pageMargins left="0.18" right="0.25" top="0.75" bottom="0.75" header="0.3" footer="0.3"/>
  <pageSetup paperSize="9" scale="32" orientation="portrait" r:id="rId1"/>
  <drawing r:id="rId2"/>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73">
    <tabColor rgb="FFFFC081"/>
    <pageSetUpPr fitToPage="1"/>
  </sheetPr>
  <dimension ref="A1:BB72"/>
  <sheetViews>
    <sheetView showGridLines="0" zoomScale="60" zoomScaleNormal="60" workbookViewId="0"/>
  </sheetViews>
  <sheetFormatPr baseColWidth="10" defaultColWidth="11.42578125" defaultRowHeight="11.25" x14ac:dyDescent="0.25"/>
  <cols>
    <col min="1" max="1" width="2.28515625" style="14" customWidth="1"/>
    <col min="2" max="2" width="5.7109375" style="14" customWidth="1"/>
    <col min="3" max="3" width="72.42578125" style="14" customWidth="1"/>
    <col min="4" max="8" width="15" style="14" customWidth="1"/>
    <col min="9" max="18" width="15" style="30" customWidth="1"/>
    <col min="19" max="19" width="16.85546875" style="30" customWidth="1"/>
    <col min="20" max="20" width="2.28515625" style="14" customWidth="1"/>
    <col min="21" max="27" width="11.42578125" style="14"/>
    <col min="28" max="28" width="16.140625" style="14" bestFit="1" customWidth="1"/>
    <col min="29" max="37" width="11.42578125" style="14"/>
    <col min="38" max="54" width="11.42578125" style="16"/>
    <col min="55" max="16384" width="11.42578125" style="14"/>
  </cols>
  <sheetData>
    <row r="1" spans="1:54" s="6" customFormat="1" ht="39.75" customHeight="1" x14ac:dyDescent="0.25">
      <c r="D1" s="7"/>
      <c r="E1" s="7"/>
      <c r="F1" s="7"/>
      <c r="G1" s="7"/>
      <c r="H1" s="7"/>
      <c r="I1" s="7"/>
      <c r="J1" s="7"/>
      <c r="K1" s="7"/>
      <c r="L1" s="7"/>
      <c r="AB1" s="8" t="e">
        <f ca="1">YEAR(TODAY())-1 &amp; ": " &amp; FIXED(HLOOKUP(YEAR(TODAY())-1,D3:AE4,2,FALSE)) &amp;
" Mtep"</f>
        <v>#N/A</v>
      </c>
      <c r="AL1" s="9"/>
      <c r="AM1" s="9"/>
      <c r="AN1" s="9"/>
      <c r="AO1" s="9"/>
      <c r="AP1" s="9"/>
      <c r="AQ1" s="9"/>
      <c r="AR1" s="9"/>
      <c r="AS1" s="9"/>
      <c r="AT1" s="9"/>
      <c r="AU1" s="9"/>
      <c r="AV1" s="9"/>
      <c r="AW1" s="9"/>
      <c r="AX1" s="9"/>
      <c r="AY1" s="9"/>
      <c r="AZ1" s="9"/>
      <c r="BA1" s="9"/>
      <c r="BB1" s="9"/>
    </row>
    <row r="2" spans="1:54" s="6" customFormat="1" ht="39.75" customHeight="1" x14ac:dyDescent="0.25">
      <c r="D2" s="7"/>
      <c r="E2" s="7"/>
      <c r="F2" s="7"/>
      <c r="G2" s="7"/>
      <c r="H2" s="7"/>
      <c r="I2" s="7"/>
      <c r="J2" s="7"/>
      <c r="K2" s="7"/>
      <c r="L2" s="7"/>
      <c r="S2" s="70"/>
      <c r="W2" s="11"/>
      <c r="Y2" s="12"/>
      <c r="AL2" s="9"/>
      <c r="AM2" s="9"/>
      <c r="AN2" s="9"/>
      <c r="AO2" s="9"/>
      <c r="AP2" s="9"/>
      <c r="AQ2" s="9"/>
      <c r="AR2" s="9"/>
      <c r="AS2" s="9"/>
      <c r="AT2" s="9"/>
      <c r="AU2" s="9"/>
      <c r="AV2" s="9"/>
      <c r="AW2" s="9"/>
      <c r="AX2" s="9"/>
      <c r="AY2" s="9"/>
      <c r="AZ2" s="9"/>
      <c r="BA2" s="9"/>
      <c r="BB2" s="9"/>
    </row>
    <row r="3" spans="1:54" ht="65.25" customHeight="1" x14ac:dyDescent="0.25">
      <c r="A3" s="71"/>
      <c r="B3" s="193" t="s">
        <v>273</v>
      </c>
      <c r="C3" s="193"/>
      <c r="D3" s="13">
        <v>2005</v>
      </c>
      <c r="E3" s="13">
        <v>2006</v>
      </c>
      <c r="F3" s="13">
        <v>2007</v>
      </c>
      <c r="G3" s="13">
        <v>2008</v>
      </c>
      <c r="H3" s="13">
        <v>2009</v>
      </c>
      <c r="I3" s="13">
        <v>2010</v>
      </c>
      <c r="J3" s="13">
        <v>2011</v>
      </c>
      <c r="K3" s="13">
        <v>2012</v>
      </c>
      <c r="L3" s="13">
        <v>2013</v>
      </c>
      <c r="M3" s="13">
        <v>2014</v>
      </c>
      <c r="N3" s="13">
        <v>2015</v>
      </c>
      <c r="O3" s="13">
        <v>2016</v>
      </c>
      <c r="P3" s="13">
        <v>2017</v>
      </c>
      <c r="Q3" s="13">
        <v>2018</v>
      </c>
      <c r="R3" s="13">
        <v>2019</v>
      </c>
      <c r="S3" s="73" t="s">
        <v>342</v>
      </c>
      <c r="T3" s="71"/>
      <c r="V3" s="192" t="s">
        <v>168</v>
      </c>
      <c r="W3" s="192"/>
      <c r="AF3" s="15"/>
    </row>
    <row r="4" spans="1:54" s="18" customFormat="1" ht="36" customHeight="1" x14ac:dyDescent="0.2">
      <c r="A4" s="61"/>
      <c r="B4" s="189" t="s">
        <v>256</v>
      </c>
      <c r="C4" s="189"/>
      <c r="D4" s="75">
        <v>26.430152880000001</v>
      </c>
      <c r="E4" s="75">
        <v>24.9385446</v>
      </c>
      <c r="F4" s="75">
        <v>25.811165599999999</v>
      </c>
      <c r="G4" s="75">
        <v>27.877938890000003</v>
      </c>
      <c r="H4" s="75">
        <v>32.591214530000002</v>
      </c>
      <c r="I4" s="75">
        <v>36.7984455</v>
      </c>
      <c r="J4" s="75">
        <v>40.998801540000002</v>
      </c>
      <c r="K4" s="75">
        <v>46.842681640000002</v>
      </c>
      <c r="L4" s="75">
        <v>49.46414154</v>
      </c>
      <c r="M4" s="75">
        <v>49.583837580000001</v>
      </c>
      <c r="N4" s="75">
        <v>46.751719389999998</v>
      </c>
      <c r="O4" s="75">
        <v>55.589514940000001</v>
      </c>
      <c r="P4" s="75">
        <v>61.484724139999997</v>
      </c>
      <c r="Q4" s="75">
        <v>63.427865990000001</v>
      </c>
      <c r="R4" s="75">
        <v>64.51049556000001</v>
      </c>
      <c r="S4" s="75">
        <v>100</v>
      </c>
      <c r="T4" s="61"/>
      <c r="AA4" s="19"/>
      <c r="AB4" s="19"/>
      <c r="AC4" s="19"/>
      <c r="AD4" s="19"/>
      <c r="AE4" s="20"/>
      <c r="AI4" s="14"/>
      <c r="AL4" s="21"/>
      <c r="AM4" s="21">
        <v>2006</v>
      </c>
      <c r="AN4" s="21">
        <v>2007</v>
      </c>
      <c r="AO4" s="21">
        <v>2008</v>
      </c>
      <c r="AP4" s="21">
        <v>2009</v>
      </c>
      <c r="AQ4" s="21">
        <v>2010</v>
      </c>
      <c r="AR4" s="21">
        <v>2011</v>
      </c>
      <c r="AS4" s="21">
        <v>2012</v>
      </c>
      <c r="AT4" s="21">
        <v>2013</v>
      </c>
      <c r="AU4" s="21">
        <v>2014</v>
      </c>
      <c r="AV4" s="21">
        <v>2015</v>
      </c>
      <c r="AW4" s="21">
        <v>2016</v>
      </c>
      <c r="AX4" s="21">
        <v>2017</v>
      </c>
      <c r="AY4" s="21">
        <v>2018</v>
      </c>
      <c r="AZ4" s="21">
        <v>2019</v>
      </c>
      <c r="BA4" s="21"/>
      <c r="BB4" s="21"/>
    </row>
    <row r="5" spans="1:54" s="115" customFormat="1" ht="22.5" customHeight="1" x14ac:dyDescent="0.25">
      <c r="B5" s="121"/>
      <c r="C5" s="81" t="s">
        <v>4</v>
      </c>
      <c r="D5" s="83">
        <v>24.286093400000002</v>
      </c>
      <c r="E5" s="83">
        <v>22.039396700000001</v>
      </c>
      <c r="F5" s="83">
        <v>23.169654299999998</v>
      </c>
      <c r="G5" s="83">
        <v>24.5796025</v>
      </c>
      <c r="H5" s="83">
        <v>27.936283899999999</v>
      </c>
      <c r="I5" s="83">
        <v>31.6927828</v>
      </c>
      <c r="J5" s="83">
        <v>33.968011799999999</v>
      </c>
      <c r="K5" s="83">
        <v>39.8028537</v>
      </c>
      <c r="L5" s="83">
        <v>42.258648800000003</v>
      </c>
      <c r="M5" s="83">
        <v>42.715731900000002</v>
      </c>
      <c r="N5" s="83">
        <v>39.687341000000004</v>
      </c>
      <c r="O5" s="83">
        <v>47.983706599999998</v>
      </c>
      <c r="P5" s="83">
        <v>53.206703060000002</v>
      </c>
      <c r="Q5" s="83">
        <v>55.459391480000001</v>
      </c>
      <c r="R5" s="83">
        <v>56.305036280000003</v>
      </c>
      <c r="S5" s="83">
        <v>87.280427457934721</v>
      </c>
      <c r="AA5" s="123"/>
      <c r="AB5" s="123"/>
      <c r="AL5" s="124" t="s">
        <v>325</v>
      </c>
      <c r="AM5" s="125">
        <f>+E4/D4-1</f>
        <v>-5.6435855167857096E-2</v>
      </c>
      <c r="AN5" s="125">
        <f t="shared" ref="AN5:AZ5" si="0">+F4/E4-1</f>
        <v>3.4990855079810812E-2</v>
      </c>
      <c r="AO5" s="125">
        <f t="shared" si="0"/>
        <v>8.0072838322342355E-2</v>
      </c>
      <c r="AP5" s="125">
        <f t="shared" si="0"/>
        <v>0.16906829656946698</v>
      </c>
      <c r="AQ5" s="125">
        <f t="shared" si="0"/>
        <v>0.12909095382521785</v>
      </c>
      <c r="AR5" s="125">
        <f t="shared" si="0"/>
        <v>0.11414493147543436</v>
      </c>
      <c r="AS5" s="125">
        <f t="shared" si="0"/>
        <v>0.1425378274606024</v>
      </c>
      <c r="AT5" s="125">
        <f t="shared" si="0"/>
        <v>5.5963062066913594E-2</v>
      </c>
      <c r="AU5" s="125">
        <f t="shared" si="0"/>
        <v>2.419854793258791E-3</v>
      </c>
      <c r="AV5" s="125">
        <f t="shared" si="0"/>
        <v>-5.7117769180946909E-2</v>
      </c>
      <c r="AW5" s="125">
        <f t="shared" si="0"/>
        <v>0.18903680260988165</v>
      </c>
      <c r="AX5" s="125">
        <f t="shared" si="0"/>
        <v>0.1060489411782588</v>
      </c>
      <c r="AY5" s="125">
        <f t="shared" si="0"/>
        <v>3.1603652406010596E-2</v>
      </c>
      <c r="AZ5" s="125">
        <f t="shared" si="0"/>
        <v>1.7068674045737087E-2</v>
      </c>
      <c r="BA5" s="124"/>
      <c r="BB5" s="124"/>
    </row>
    <row r="6" spans="1:54" s="115" customFormat="1" ht="22.5" customHeight="1" x14ac:dyDescent="0.25">
      <c r="B6" s="121"/>
      <c r="C6" s="81" t="s">
        <v>0</v>
      </c>
      <c r="D6" s="83">
        <v>1.4862464199999998</v>
      </c>
      <c r="E6" s="83">
        <v>2.1078008599999998</v>
      </c>
      <c r="F6" s="83">
        <v>1.9226002900000001</v>
      </c>
      <c r="G6" s="83">
        <v>2.7053295099999999</v>
      </c>
      <c r="H6" s="83">
        <v>3.8585243600000001</v>
      </c>
      <c r="I6" s="83">
        <v>4.1881590299999996</v>
      </c>
      <c r="J6" s="83">
        <v>6.0760530099999999</v>
      </c>
      <c r="K6" s="83">
        <v>5.7458166199999994</v>
      </c>
      <c r="L6" s="83">
        <v>5.7041690500000009</v>
      </c>
      <c r="M6" s="83">
        <v>5.5184097400000001</v>
      </c>
      <c r="N6" s="83">
        <v>5.6732879700000005</v>
      </c>
      <c r="O6" s="83">
        <v>6.2406232099999999</v>
      </c>
      <c r="P6" s="83">
        <v>7.0916172900000003</v>
      </c>
      <c r="Q6" s="83">
        <v>7.44634061</v>
      </c>
      <c r="R6" s="83">
        <v>7.7231862499999995</v>
      </c>
      <c r="S6" s="83">
        <v>11.971984067021788</v>
      </c>
      <c r="AF6" s="24"/>
      <c r="AL6" s="124" t="s">
        <v>324</v>
      </c>
      <c r="AM6" s="125">
        <f>+E64/D64-1</f>
        <v>-5.7036861992393662E-2</v>
      </c>
      <c r="AN6" s="125">
        <f t="shared" ref="AN6:AZ6" si="1">+F64/E64-1</f>
        <v>-9.2053524658038288E-2</v>
      </c>
      <c r="AO6" s="125">
        <f t="shared" si="1"/>
        <v>0.16037527381875893</v>
      </c>
      <c r="AP6" s="125">
        <f t="shared" si="1"/>
        <v>0.26590194972744907</v>
      </c>
      <c r="AQ6" s="125">
        <f t="shared" si="1"/>
        <v>0.12092941661964307</v>
      </c>
      <c r="AR6" s="125">
        <f t="shared" si="1"/>
        <v>7.7446951028221411E-2</v>
      </c>
      <c r="AS6" s="125">
        <f t="shared" si="1"/>
        <v>0.14030329838378375</v>
      </c>
      <c r="AT6" s="125">
        <f t="shared" si="1"/>
        <v>7.1779924608005752E-2</v>
      </c>
      <c r="AU6" s="125">
        <f t="shared" si="1"/>
        <v>3.3582279977944607E-2</v>
      </c>
      <c r="AV6" s="125">
        <f t="shared" si="1"/>
        <v>-7.1236846091161321E-2</v>
      </c>
      <c r="AW6" s="125">
        <f t="shared" si="1"/>
        <v>7.2783948905613238E-2</v>
      </c>
      <c r="AX6" s="125">
        <f t="shared" si="1"/>
        <v>-3.2442181879275278E-3</v>
      </c>
      <c r="AY6" s="125">
        <f t="shared" si="1"/>
        <v>0.10318700622512655</v>
      </c>
      <c r="AZ6" s="125">
        <f t="shared" si="1"/>
        <v>3.4764203323118803E-2</v>
      </c>
      <c r="BA6" s="124"/>
      <c r="BB6" s="124"/>
    </row>
    <row r="7" spans="1:54" s="24" customFormat="1" ht="22.5" customHeight="1" x14ac:dyDescent="0.25">
      <c r="B7" s="81"/>
      <c r="C7" s="81" t="s">
        <v>5</v>
      </c>
      <c r="D7" s="83">
        <v>0</v>
      </c>
      <c r="E7" s="83">
        <v>0</v>
      </c>
      <c r="F7" s="83">
        <v>0</v>
      </c>
      <c r="G7" s="83">
        <v>0</v>
      </c>
      <c r="H7" s="83">
        <v>0</v>
      </c>
      <c r="I7" s="83">
        <v>0</v>
      </c>
      <c r="J7" s="83">
        <v>0</v>
      </c>
      <c r="K7" s="83">
        <v>0</v>
      </c>
      <c r="L7" s="83">
        <v>0</v>
      </c>
      <c r="M7" s="83">
        <v>0</v>
      </c>
      <c r="N7" s="83">
        <v>0</v>
      </c>
      <c r="O7" s="83">
        <v>0</v>
      </c>
      <c r="P7" s="83">
        <v>0</v>
      </c>
      <c r="Q7" s="83">
        <v>0</v>
      </c>
      <c r="R7" s="83">
        <v>0</v>
      </c>
      <c r="S7" s="83">
        <v>0</v>
      </c>
      <c r="AF7" s="115"/>
      <c r="AI7" s="115"/>
      <c r="AL7" s="25"/>
      <c r="AM7" s="25"/>
      <c r="AN7" s="25"/>
      <c r="AO7" s="25"/>
      <c r="AP7" s="25"/>
      <c r="AQ7" s="25"/>
      <c r="AR7" s="25"/>
      <c r="AS7" s="25"/>
      <c r="AT7" s="25"/>
      <c r="AU7" s="25"/>
      <c r="AV7" s="25"/>
      <c r="AW7" s="25"/>
      <c r="AX7" s="25"/>
      <c r="AY7" s="25"/>
      <c r="AZ7" s="25"/>
      <c r="BA7" s="25"/>
      <c r="BB7" s="25"/>
    </row>
    <row r="8" spans="1:54" s="24" customFormat="1" ht="22.5" customHeight="1" x14ac:dyDescent="0.25">
      <c r="B8" s="81"/>
      <c r="C8" s="81" t="s">
        <v>1</v>
      </c>
      <c r="D8" s="83">
        <v>0</v>
      </c>
      <c r="E8" s="83">
        <v>0</v>
      </c>
      <c r="F8" s="83">
        <v>0</v>
      </c>
      <c r="G8" s="83">
        <v>0</v>
      </c>
      <c r="H8" s="83">
        <v>0</v>
      </c>
      <c r="I8" s="83">
        <v>0</v>
      </c>
      <c r="J8" s="83">
        <v>0</v>
      </c>
      <c r="K8" s="83">
        <v>0</v>
      </c>
      <c r="L8" s="83">
        <v>0</v>
      </c>
      <c r="M8" s="83">
        <v>0</v>
      </c>
      <c r="N8" s="83">
        <v>0</v>
      </c>
      <c r="O8" s="83">
        <v>0</v>
      </c>
      <c r="P8" s="83">
        <v>0</v>
      </c>
      <c r="Q8" s="83">
        <v>0</v>
      </c>
      <c r="R8" s="83">
        <v>0</v>
      </c>
      <c r="S8" s="83">
        <v>0</v>
      </c>
      <c r="AF8" s="115"/>
      <c r="AL8" s="25"/>
      <c r="AM8" s="25"/>
      <c r="AN8" s="25"/>
      <c r="AO8" s="25"/>
      <c r="AP8" s="25"/>
      <c r="AQ8" s="25"/>
      <c r="AR8" s="25"/>
      <c r="AS8" s="25"/>
      <c r="AT8" s="25"/>
      <c r="AU8" s="25"/>
      <c r="AV8" s="25"/>
      <c r="AW8" s="25"/>
      <c r="AX8" s="25"/>
      <c r="AY8" s="25"/>
      <c r="AZ8" s="25"/>
      <c r="BA8" s="25"/>
      <c r="BB8" s="25"/>
    </row>
    <row r="9" spans="1:54" s="24" customFormat="1" ht="22.5" customHeight="1" x14ac:dyDescent="0.25">
      <c r="B9" s="81"/>
      <c r="C9" s="81" t="s">
        <v>6</v>
      </c>
      <c r="D9" s="83">
        <v>0.51600000000000001</v>
      </c>
      <c r="E9" s="83">
        <v>0.52425599999999994</v>
      </c>
      <c r="F9" s="83">
        <v>0.49329600000000001</v>
      </c>
      <c r="G9" s="83">
        <v>0.29970999999999998</v>
      </c>
      <c r="H9" s="83">
        <v>0.27752199999999999</v>
      </c>
      <c r="I9" s="83">
        <v>0.40996199999999999</v>
      </c>
      <c r="J9" s="83">
        <v>0.29214200000000001</v>
      </c>
      <c r="K9" s="83">
        <v>0.37771199999999999</v>
      </c>
      <c r="L9" s="83">
        <v>0.40910199999999997</v>
      </c>
      <c r="M9" s="83">
        <v>0.25206600000000001</v>
      </c>
      <c r="N9" s="83">
        <v>0.21895599999999998</v>
      </c>
      <c r="O9" s="83">
        <v>0.289906</v>
      </c>
      <c r="P9" s="83">
        <v>0.12536934</v>
      </c>
      <c r="Q9" s="83">
        <v>0.12405806</v>
      </c>
      <c r="R9" s="83">
        <v>0.16910896</v>
      </c>
      <c r="S9" s="83">
        <v>0.26214177791071985</v>
      </c>
      <c r="AF9" s="115"/>
      <c r="AL9" s="25"/>
      <c r="AM9" s="25"/>
      <c r="AN9" s="25"/>
      <c r="AO9" s="25"/>
      <c r="AP9" s="25"/>
      <c r="AQ9" s="25"/>
      <c r="AR9" s="25"/>
      <c r="AS9" s="25"/>
      <c r="AT9" s="25"/>
      <c r="AU9" s="25"/>
      <c r="AV9" s="25"/>
      <c r="AW9" s="25"/>
      <c r="AX9" s="25"/>
      <c r="AY9" s="25"/>
      <c r="AZ9" s="25"/>
      <c r="BA9" s="25"/>
      <c r="BB9" s="25"/>
    </row>
    <row r="10" spans="1:54" s="24" customFormat="1" ht="22.5" customHeight="1" x14ac:dyDescent="0.25">
      <c r="B10" s="81"/>
      <c r="C10" s="81" t="s">
        <v>7</v>
      </c>
      <c r="D10" s="83">
        <v>3.5087069999999998E-2</v>
      </c>
      <c r="E10" s="83">
        <v>3.5923040000000003E-2</v>
      </c>
      <c r="F10" s="83">
        <v>3.6759019999999996E-2</v>
      </c>
      <c r="G10" s="83">
        <v>3.761888E-2</v>
      </c>
      <c r="H10" s="83">
        <v>3.8574280000000002E-2</v>
      </c>
      <c r="I10" s="83">
        <v>3.9529679999999998E-2</v>
      </c>
      <c r="J10" s="83">
        <v>4.0556729999999999E-2</v>
      </c>
      <c r="K10" s="83">
        <v>4.1679330000000001E-2</v>
      </c>
      <c r="L10" s="83">
        <v>4.2849690000000003E-2</v>
      </c>
      <c r="M10" s="83">
        <v>4.4043939999999997E-2</v>
      </c>
      <c r="N10" s="83">
        <v>4.5190420000000002E-2</v>
      </c>
      <c r="O10" s="83">
        <v>4.6289129999999998E-2</v>
      </c>
      <c r="P10" s="83">
        <v>4.7330009999999999E-2</v>
      </c>
      <c r="Q10" s="83">
        <v>4.8394300000000001E-2</v>
      </c>
      <c r="R10" s="83">
        <v>4.9482529999999997E-2</v>
      </c>
      <c r="S10" s="83">
        <v>7.6704619256842035E-2</v>
      </c>
      <c r="AL10" s="25"/>
      <c r="AM10" s="25"/>
      <c r="AN10" s="25"/>
      <c r="AO10" s="25"/>
      <c r="AP10" s="25"/>
      <c r="AQ10" s="25"/>
      <c r="AR10" s="25"/>
      <c r="AS10" s="25"/>
      <c r="AT10" s="25"/>
      <c r="AU10" s="25"/>
      <c r="AV10" s="25"/>
      <c r="AW10" s="25"/>
      <c r="AX10" s="25"/>
      <c r="AY10" s="25"/>
      <c r="AZ10" s="25"/>
      <c r="BA10" s="25"/>
      <c r="BB10" s="25"/>
    </row>
    <row r="11" spans="1:54" s="24" customFormat="1" ht="22.5" customHeight="1" x14ac:dyDescent="0.25">
      <c r="B11" s="81"/>
      <c r="C11" s="126" t="s">
        <v>18</v>
      </c>
      <c r="D11" s="83">
        <v>0</v>
      </c>
      <c r="E11" s="83">
        <v>0</v>
      </c>
      <c r="F11" s="83">
        <v>0</v>
      </c>
      <c r="G11" s="83">
        <v>0</v>
      </c>
      <c r="H11" s="83">
        <v>0</v>
      </c>
      <c r="I11" s="83">
        <v>0</v>
      </c>
      <c r="J11" s="83">
        <v>0</v>
      </c>
      <c r="K11" s="83">
        <v>0</v>
      </c>
      <c r="L11" s="83">
        <v>0</v>
      </c>
      <c r="M11" s="83">
        <v>0</v>
      </c>
      <c r="N11" s="83">
        <v>0</v>
      </c>
      <c r="O11" s="83">
        <v>0</v>
      </c>
      <c r="P11" s="83">
        <v>0</v>
      </c>
      <c r="Q11" s="83">
        <v>0</v>
      </c>
      <c r="R11" s="83">
        <v>0</v>
      </c>
      <c r="S11" s="83">
        <v>0</v>
      </c>
      <c r="AL11" s="25"/>
      <c r="AM11" s="25"/>
      <c r="AN11" s="25"/>
      <c r="AO11" s="25"/>
      <c r="AP11" s="25"/>
      <c r="AQ11" s="25"/>
      <c r="AR11" s="25"/>
      <c r="AS11" s="25"/>
      <c r="AT11" s="25"/>
      <c r="AU11" s="25"/>
      <c r="AV11" s="25"/>
      <c r="AW11" s="25"/>
      <c r="AX11" s="25"/>
      <c r="AY11" s="25"/>
      <c r="AZ11" s="25"/>
      <c r="BA11" s="25"/>
      <c r="BB11" s="25"/>
    </row>
    <row r="12" spans="1:54" s="24" customFormat="1" ht="27" customHeight="1" x14ac:dyDescent="0.25">
      <c r="A12" s="23"/>
      <c r="B12" s="77"/>
      <c r="C12" s="78" t="s">
        <v>19</v>
      </c>
      <c r="D12" s="79">
        <v>0.10672598999999749</v>
      </c>
      <c r="E12" s="79">
        <v>0.23116799999999671</v>
      </c>
      <c r="F12" s="79">
        <v>0.18885599000000042</v>
      </c>
      <c r="G12" s="79">
        <v>0.25567800000000318</v>
      </c>
      <c r="H12" s="79">
        <v>0.48030999000000207</v>
      </c>
      <c r="I12" s="79">
        <v>0.46801199000000082</v>
      </c>
      <c r="J12" s="79">
        <v>0.62203800000000342</v>
      </c>
      <c r="K12" s="79">
        <v>0.87461998999999935</v>
      </c>
      <c r="L12" s="79">
        <v>1.0493719999999982</v>
      </c>
      <c r="M12" s="79">
        <v>1.0535859999999957</v>
      </c>
      <c r="N12" s="79">
        <v>1.1269439999999946</v>
      </c>
      <c r="O12" s="79">
        <v>1.0289900000000003</v>
      </c>
      <c r="P12" s="79">
        <v>1.0137044399999908</v>
      </c>
      <c r="Q12" s="79">
        <v>0.34968153999999885</v>
      </c>
      <c r="R12" s="79">
        <v>0.26368153999999322</v>
      </c>
      <c r="S12" s="79">
        <v>0.40874207787591393</v>
      </c>
      <c r="T12" s="23"/>
      <c r="AL12" s="25"/>
      <c r="AM12" s="25"/>
      <c r="AN12" s="25"/>
      <c r="AO12" s="25"/>
      <c r="AP12" s="25"/>
      <c r="AQ12" s="25"/>
      <c r="AR12" s="25"/>
      <c r="AS12" s="25"/>
      <c r="AT12" s="25"/>
      <c r="AU12" s="25"/>
      <c r="AV12" s="25"/>
      <c r="AW12" s="25"/>
      <c r="AX12" s="25"/>
      <c r="AY12" s="25"/>
      <c r="AZ12" s="25"/>
      <c r="BA12" s="25"/>
      <c r="BB12" s="25"/>
    </row>
    <row r="13" spans="1:54" s="18" customFormat="1" ht="36" customHeight="1" x14ac:dyDescent="0.25">
      <c r="A13" s="17"/>
      <c r="B13" s="191" t="s">
        <v>257</v>
      </c>
      <c r="C13" s="191"/>
      <c r="D13" s="80">
        <v>18.400432639999998</v>
      </c>
      <c r="E13" s="80">
        <v>18.022784339999998</v>
      </c>
      <c r="F13" s="80">
        <v>17.293447270000001</v>
      </c>
      <c r="G13" s="80">
        <v>17.391844899999999</v>
      </c>
      <c r="H13" s="80">
        <v>17.175663089999997</v>
      </c>
      <c r="I13" s="80">
        <v>19.078894269999999</v>
      </c>
      <c r="J13" s="80">
        <v>22.864002339999999</v>
      </c>
      <c r="K13" s="80">
        <v>25.96897938</v>
      </c>
      <c r="L13" s="80">
        <v>26.392484039999999</v>
      </c>
      <c r="M13" s="80">
        <v>21.448389649999999</v>
      </c>
      <c r="N13" s="80">
        <v>17.41821805</v>
      </c>
      <c r="O13" s="80">
        <v>18.504481690000002</v>
      </c>
      <c r="P13" s="80">
        <v>20.270079249999998</v>
      </c>
      <c r="Q13" s="80">
        <v>21.555817879999999</v>
      </c>
      <c r="R13" s="80">
        <v>22.41675365</v>
      </c>
      <c r="S13" s="80">
        <v>100</v>
      </c>
      <c r="T13" s="17"/>
      <c r="AA13" s="19"/>
      <c r="AB13" s="19"/>
      <c r="AC13" s="19"/>
      <c r="AD13" s="19"/>
      <c r="AE13" s="19"/>
      <c r="AI13" s="14"/>
      <c r="AL13" s="21"/>
      <c r="AM13" s="21"/>
      <c r="AN13" s="21"/>
      <c r="AO13" s="21"/>
      <c r="AP13" s="21"/>
      <c r="AQ13" s="21"/>
      <c r="AR13" s="21"/>
      <c r="AS13" s="21"/>
      <c r="AT13" s="21"/>
      <c r="AU13" s="21"/>
      <c r="AV13" s="21"/>
      <c r="AW13" s="21"/>
      <c r="AX13" s="21"/>
      <c r="AY13" s="21"/>
      <c r="AZ13" s="21"/>
      <c r="BA13" s="21"/>
      <c r="BB13" s="21"/>
    </row>
    <row r="14" spans="1:54" s="24" customFormat="1" ht="22.5" customHeight="1" x14ac:dyDescent="0.25">
      <c r="B14" s="81"/>
      <c r="C14" s="81" t="s">
        <v>4</v>
      </c>
      <c r="D14" s="83">
        <v>16.372989</v>
      </c>
      <c r="E14" s="83">
        <v>15.583978499999999</v>
      </c>
      <c r="F14" s="83">
        <v>15.303822500000001</v>
      </c>
      <c r="G14" s="83">
        <v>15.363869599999999</v>
      </c>
      <c r="H14" s="83">
        <v>14.819454</v>
      </c>
      <c r="I14" s="83">
        <v>15.830294599999998</v>
      </c>
      <c r="J14" s="83">
        <v>18.191273399999996</v>
      </c>
      <c r="K14" s="83">
        <v>19.903442800000001</v>
      </c>
      <c r="L14" s="83">
        <v>20.061903399999998</v>
      </c>
      <c r="M14" s="83">
        <v>16.059388600000002</v>
      </c>
      <c r="N14" s="83">
        <v>13.113980999999999</v>
      </c>
      <c r="O14" s="83">
        <v>13.760999400000001</v>
      </c>
      <c r="P14" s="83">
        <v>15.44615857</v>
      </c>
      <c r="Q14" s="83">
        <v>16.400304169999998</v>
      </c>
      <c r="R14" s="83">
        <v>17.08811536</v>
      </c>
      <c r="S14" s="83">
        <v>76.229215107603238</v>
      </c>
      <c r="AL14" s="25"/>
      <c r="AM14" s="25"/>
      <c r="AN14" s="25"/>
      <c r="AO14" s="25"/>
      <c r="AP14" s="25"/>
      <c r="AQ14" s="25"/>
      <c r="AR14" s="25"/>
      <c r="AS14" s="25"/>
      <c r="AT14" s="25"/>
      <c r="AU14" s="25"/>
      <c r="AV14" s="25"/>
      <c r="AW14" s="25"/>
      <c r="AX14" s="25"/>
      <c r="AY14" s="25"/>
      <c r="AZ14" s="25"/>
      <c r="BA14" s="25"/>
      <c r="BB14" s="25"/>
    </row>
    <row r="15" spans="1:54" s="115" customFormat="1" ht="22.5" customHeight="1" x14ac:dyDescent="0.25">
      <c r="B15" s="121"/>
      <c r="C15" s="81" t="s">
        <v>0</v>
      </c>
      <c r="D15" s="83">
        <v>7.0766480000000007E-2</v>
      </c>
      <c r="E15" s="83">
        <v>0.10037966</v>
      </c>
      <c r="F15" s="83">
        <v>9.1547279999999995E-2</v>
      </c>
      <c r="G15" s="83">
        <v>0.12883238</v>
      </c>
      <c r="H15" s="83">
        <v>0.18373926000000002</v>
      </c>
      <c r="I15" s="83">
        <v>0.19942693</v>
      </c>
      <c r="J15" s="83">
        <v>1.3095128899999999</v>
      </c>
      <c r="K15" s="83">
        <v>3.0252077399999999</v>
      </c>
      <c r="L15" s="83">
        <v>2.4330086</v>
      </c>
      <c r="M15" s="83">
        <v>1.58071633</v>
      </c>
      <c r="N15" s="83">
        <v>1.2181375399999999</v>
      </c>
      <c r="O15" s="83">
        <v>1.3865114599999999</v>
      </c>
      <c r="P15" s="83">
        <v>1.3577608700000001</v>
      </c>
      <c r="Q15" s="83">
        <v>1.4256761899999999</v>
      </c>
      <c r="R15" s="83">
        <v>1.4786810499999998</v>
      </c>
      <c r="S15" s="83">
        <v>6.5963210957622307</v>
      </c>
      <c r="AF15" s="24"/>
      <c r="AG15" s="24"/>
      <c r="AH15" s="24"/>
      <c r="AI15" s="24"/>
      <c r="AL15" s="124"/>
      <c r="AM15" s="124"/>
      <c r="AN15" s="124"/>
      <c r="AO15" s="124"/>
      <c r="AP15" s="124"/>
      <c r="AQ15" s="124"/>
      <c r="AR15" s="124"/>
      <c r="AS15" s="124"/>
      <c r="AT15" s="124"/>
      <c r="AU15" s="124"/>
      <c r="AV15" s="124"/>
      <c r="AW15" s="124"/>
      <c r="AX15" s="124"/>
      <c r="AY15" s="124"/>
      <c r="AZ15" s="124"/>
      <c r="BA15" s="124"/>
      <c r="BB15" s="124"/>
    </row>
    <row r="16" spans="1:54" s="24" customFormat="1" ht="22.5" customHeight="1" x14ac:dyDescent="0.25">
      <c r="B16" s="81"/>
      <c r="C16" s="81" t="s">
        <v>5</v>
      </c>
      <c r="D16" s="83">
        <v>0</v>
      </c>
      <c r="E16" s="83">
        <v>0</v>
      </c>
      <c r="F16" s="83">
        <v>0</v>
      </c>
      <c r="G16" s="83">
        <v>0</v>
      </c>
      <c r="H16" s="83">
        <v>0</v>
      </c>
      <c r="I16" s="83">
        <v>0</v>
      </c>
      <c r="J16" s="83">
        <v>0</v>
      </c>
      <c r="K16" s="83">
        <v>0</v>
      </c>
      <c r="L16" s="83">
        <v>0</v>
      </c>
      <c r="M16" s="83">
        <v>0</v>
      </c>
      <c r="N16" s="83">
        <v>0</v>
      </c>
      <c r="O16" s="83">
        <v>0</v>
      </c>
      <c r="P16" s="83">
        <v>0</v>
      </c>
      <c r="Q16" s="83">
        <v>0</v>
      </c>
      <c r="R16" s="83">
        <v>0</v>
      </c>
      <c r="S16" s="83">
        <v>0</v>
      </c>
      <c r="X16" s="127"/>
      <c r="AF16" s="128"/>
      <c r="AI16" s="115"/>
      <c r="AL16" s="25"/>
      <c r="AM16" s="25"/>
      <c r="AN16" s="25"/>
      <c r="AO16" s="25"/>
      <c r="AP16" s="25"/>
      <c r="AQ16" s="25"/>
      <c r="AR16" s="25"/>
      <c r="AS16" s="25"/>
      <c r="AT16" s="25"/>
      <c r="AU16" s="25"/>
      <c r="AV16" s="25"/>
      <c r="AW16" s="25"/>
      <c r="AX16" s="25"/>
      <c r="AY16" s="25"/>
      <c r="AZ16" s="25"/>
      <c r="BA16" s="25"/>
      <c r="BB16" s="25"/>
    </row>
    <row r="17" spans="1:54" s="24" customFormat="1" ht="22.5" customHeight="1" x14ac:dyDescent="0.25">
      <c r="B17" s="81"/>
      <c r="C17" s="81" t="s">
        <v>9</v>
      </c>
      <c r="D17" s="83">
        <v>1.936806</v>
      </c>
      <c r="E17" s="83">
        <v>2.3176999999999999</v>
      </c>
      <c r="F17" s="83">
        <v>1.877208</v>
      </c>
      <c r="G17" s="83">
        <v>1.8781540000000001</v>
      </c>
      <c r="H17" s="83">
        <v>2.1506019999999997</v>
      </c>
      <c r="I17" s="83">
        <v>3.0264259999999998</v>
      </c>
      <c r="J17" s="83">
        <v>3.3403260000000001</v>
      </c>
      <c r="K17" s="83">
        <v>3.0165359999999999</v>
      </c>
      <c r="L17" s="83">
        <v>3.8736120000000001</v>
      </c>
      <c r="M17" s="83">
        <v>3.783398</v>
      </c>
      <c r="N17" s="83">
        <v>3.0603099999999999</v>
      </c>
      <c r="O17" s="83">
        <v>3.3310379999999999</v>
      </c>
      <c r="P17" s="83">
        <v>3.4393119999999997</v>
      </c>
      <c r="Q17" s="83">
        <v>3.7023860000000002</v>
      </c>
      <c r="R17" s="83">
        <v>3.8218884200000001</v>
      </c>
      <c r="S17" s="83">
        <v>17.049250215585968</v>
      </c>
      <c r="X17" s="127"/>
      <c r="AF17" s="128"/>
      <c r="AG17" s="115"/>
      <c r="AH17" s="115"/>
      <c r="AL17" s="25"/>
      <c r="AM17" s="25"/>
      <c r="AN17" s="25"/>
      <c r="AO17" s="25"/>
      <c r="AP17" s="25"/>
      <c r="AQ17" s="25"/>
      <c r="AR17" s="25"/>
      <c r="AS17" s="25"/>
      <c r="AT17" s="25"/>
      <c r="AU17" s="25"/>
      <c r="AV17" s="25"/>
      <c r="AW17" s="25"/>
      <c r="AX17" s="25"/>
      <c r="AY17" s="25"/>
      <c r="AZ17" s="25"/>
      <c r="BA17" s="25"/>
      <c r="BB17" s="25"/>
    </row>
    <row r="18" spans="1:54" s="24" customFormat="1" ht="22.5" customHeight="1" x14ac:dyDescent="0.25">
      <c r="B18" s="81"/>
      <c r="C18" s="81" t="s">
        <v>10</v>
      </c>
      <c r="D18" s="83">
        <v>0</v>
      </c>
      <c r="E18" s="83">
        <v>0</v>
      </c>
      <c r="F18" s="83">
        <v>0</v>
      </c>
      <c r="G18" s="83">
        <v>0</v>
      </c>
      <c r="H18" s="83">
        <v>0</v>
      </c>
      <c r="I18" s="83">
        <v>0</v>
      </c>
      <c r="J18" s="83">
        <v>0</v>
      </c>
      <c r="K18" s="83">
        <v>0</v>
      </c>
      <c r="L18" s="83">
        <v>0</v>
      </c>
      <c r="M18" s="83">
        <v>0</v>
      </c>
      <c r="N18" s="83">
        <v>0</v>
      </c>
      <c r="O18" s="83">
        <v>0</v>
      </c>
      <c r="P18" s="83">
        <v>0</v>
      </c>
      <c r="Q18" s="83">
        <v>0</v>
      </c>
      <c r="R18" s="83">
        <v>0</v>
      </c>
      <c r="S18" s="83">
        <v>0</v>
      </c>
      <c r="AF18" s="128"/>
      <c r="AL18" s="25"/>
      <c r="AM18" s="25"/>
      <c r="AN18" s="25"/>
      <c r="AO18" s="25"/>
      <c r="AP18" s="25"/>
      <c r="AQ18" s="25"/>
      <c r="AR18" s="25"/>
      <c r="AS18" s="25"/>
      <c r="AT18" s="25"/>
      <c r="AU18" s="25"/>
      <c r="AV18" s="25"/>
      <c r="AW18" s="25"/>
      <c r="AX18" s="25"/>
      <c r="AY18" s="25"/>
      <c r="AZ18" s="25"/>
      <c r="BA18" s="25"/>
      <c r="BB18" s="25"/>
    </row>
    <row r="19" spans="1:54" s="24" customFormat="1" ht="27" customHeight="1" x14ac:dyDescent="0.25">
      <c r="B19" s="81"/>
      <c r="C19" s="82" t="s">
        <v>7</v>
      </c>
      <c r="D19" s="83">
        <v>1.9871159999999999E-2</v>
      </c>
      <c r="E19" s="83">
        <v>2.0726189999999999E-2</v>
      </c>
      <c r="F19" s="83">
        <v>2.0869499999999999E-2</v>
      </c>
      <c r="G19" s="83">
        <v>2.0988920000000001E-2</v>
      </c>
      <c r="H19" s="83">
        <v>2.1867830000000001E-2</v>
      </c>
      <c r="I19" s="83">
        <v>2.2746739999999998E-2</v>
      </c>
      <c r="J19" s="83">
        <v>2.2890049999999999E-2</v>
      </c>
      <c r="K19" s="83">
        <v>2.3792850000000001E-2</v>
      </c>
      <c r="L19" s="83">
        <v>2.3960039999999998E-2</v>
      </c>
      <c r="M19" s="83">
        <v>2.4886720000000001E-2</v>
      </c>
      <c r="N19" s="83">
        <v>2.578952E-2</v>
      </c>
      <c r="O19" s="83">
        <v>2.593283E-2</v>
      </c>
      <c r="P19" s="83">
        <v>2.684781E-2</v>
      </c>
      <c r="Q19" s="83">
        <v>2.7451530000000002E-2</v>
      </c>
      <c r="R19" s="83">
        <v>2.8068819999999998E-2</v>
      </c>
      <c r="S19" s="83">
        <v>0.12521358104856542</v>
      </c>
      <c r="AL19" s="25"/>
      <c r="AM19" s="25"/>
      <c r="AN19" s="25"/>
      <c r="AO19" s="25"/>
      <c r="AP19" s="25"/>
      <c r="AQ19" s="25"/>
      <c r="AR19" s="25"/>
      <c r="AS19" s="25"/>
      <c r="AT19" s="25"/>
      <c r="AU19" s="25"/>
      <c r="AV19" s="25"/>
      <c r="AW19" s="25"/>
      <c r="AX19" s="25"/>
      <c r="AY19" s="25"/>
      <c r="AZ19" s="25"/>
      <c r="BA19" s="25"/>
      <c r="BB19" s="25"/>
    </row>
    <row r="20" spans="1:54" s="18" customFormat="1" ht="36" customHeight="1" x14ac:dyDescent="0.25">
      <c r="A20" s="17"/>
      <c r="B20" s="191" t="s">
        <v>258</v>
      </c>
      <c r="C20" s="191"/>
      <c r="D20" s="80">
        <v>2.6144000000000003</v>
      </c>
      <c r="E20" s="80">
        <v>2.9087779999999999</v>
      </c>
      <c r="F20" s="80">
        <v>2.8583820000000002</v>
      </c>
      <c r="G20" s="80">
        <v>3.1723680000000001</v>
      </c>
      <c r="H20" s="80">
        <v>3.254842</v>
      </c>
      <c r="I20" s="80">
        <v>4.2060879999999994</v>
      </c>
      <c r="J20" s="80">
        <v>4.6356580000000003</v>
      </c>
      <c r="K20" s="80">
        <v>3.9575479999999996</v>
      </c>
      <c r="L20" s="80">
        <v>5.024292</v>
      </c>
      <c r="M20" s="80">
        <v>5.8280479999999999</v>
      </c>
      <c r="N20" s="80">
        <v>5.9071679999999995</v>
      </c>
      <c r="O20" s="80">
        <v>6.8825799999999999</v>
      </c>
      <c r="P20" s="80">
        <v>7.5134065099999994</v>
      </c>
      <c r="Q20" s="80">
        <v>8.872410180000001</v>
      </c>
      <c r="R20" s="80">
        <v>9.2585408900000008</v>
      </c>
      <c r="S20" s="80">
        <v>100</v>
      </c>
      <c r="T20" s="17"/>
      <c r="Y20" s="26"/>
      <c r="AA20" s="19"/>
      <c r="AB20" s="19"/>
      <c r="AC20" s="19"/>
      <c r="AD20" s="19"/>
      <c r="AE20" s="19"/>
      <c r="AI20" s="14"/>
      <c r="AL20" s="21"/>
      <c r="AM20" s="21"/>
      <c r="AN20" s="21"/>
      <c r="AO20" s="21"/>
      <c r="AP20" s="21"/>
      <c r="AQ20" s="21"/>
      <c r="AR20" s="21"/>
      <c r="AS20" s="21"/>
      <c r="AT20" s="21"/>
      <c r="AU20" s="21"/>
      <c r="AV20" s="21"/>
      <c r="AW20" s="21"/>
      <c r="AX20" s="21"/>
      <c r="AY20" s="21"/>
      <c r="AZ20" s="21"/>
      <c r="BA20" s="21"/>
      <c r="BB20" s="21"/>
    </row>
    <row r="21" spans="1:54" s="24" customFormat="1" ht="22.5" customHeight="1" x14ac:dyDescent="0.25">
      <c r="B21" s="81"/>
      <c r="C21" s="81" t="s">
        <v>4</v>
      </c>
      <c r="D21" s="83">
        <v>1.2384000000000002</v>
      </c>
      <c r="E21" s="83">
        <v>1.1648699999999999</v>
      </c>
      <c r="F21" s="83">
        <v>1.2525899999999999</v>
      </c>
      <c r="G21" s="83">
        <v>1.3029860000000002</v>
      </c>
      <c r="H21" s="83">
        <v>1.4119480000000002</v>
      </c>
      <c r="I21" s="83">
        <v>1.7490873999999998</v>
      </c>
      <c r="J21" s="83">
        <v>1.90821752</v>
      </c>
      <c r="K21" s="83">
        <v>1.5810074300000001</v>
      </c>
      <c r="L21" s="83">
        <v>2.1770609400000001</v>
      </c>
      <c r="M21" s="83">
        <v>2.3826911700000002</v>
      </c>
      <c r="N21" s="83">
        <v>2.65375994</v>
      </c>
      <c r="O21" s="83">
        <v>2.8766784099999998</v>
      </c>
      <c r="P21" s="83">
        <v>3.6698607499999998</v>
      </c>
      <c r="Q21" s="83">
        <v>4.0890701900000002</v>
      </c>
      <c r="R21" s="83">
        <v>4.2569237099999997</v>
      </c>
      <c r="S21" s="83">
        <v>45.978343246265005</v>
      </c>
      <c r="AL21" s="25"/>
      <c r="AM21" s="25"/>
      <c r="AN21" s="25"/>
      <c r="AO21" s="25"/>
      <c r="AP21" s="25"/>
      <c r="AQ21" s="25"/>
      <c r="AR21" s="25"/>
      <c r="AS21" s="25"/>
      <c r="AT21" s="25"/>
      <c r="AU21" s="25"/>
      <c r="AV21" s="25"/>
      <c r="AW21" s="25"/>
      <c r="AX21" s="25"/>
      <c r="AY21" s="25"/>
      <c r="AZ21" s="25"/>
      <c r="BA21" s="25"/>
      <c r="BB21" s="25"/>
    </row>
    <row r="22" spans="1:54" s="115" customFormat="1" ht="22.5" customHeight="1" x14ac:dyDescent="0.25">
      <c r="B22" s="121"/>
      <c r="C22" s="81" t="s">
        <v>0</v>
      </c>
      <c r="D22" s="83">
        <v>0.86</v>
      </c>
      <c r="E22" s="83">
        <v>1.219652</v>
      </c>
      <c r="F22" s="83">
        <v>1.1124960000000002</v>
      </c>
      <c r="G22" s="83">
        <v>1.569672</v>
      </c>
      <c r="H22" s="83">
        <v>1.565372</v>
      </c>
      <c r="I22" s="83">
        <v>2.0470386</v>
      </c>
      <c r="J22" s="83">
        <v>2.4352984799999997</v>
      </c>
      <c r="K22" s="83">
        <v>1.9988285699999999</v>
      </c>
      <c r="L22" s="83">
        <v>2.4381290600000001</v>
      </c>
      <c r="M22" s="83">
        <v>3.19329083</v>
      </c>
      <c r="N22" s="83">
        <v>3.03445206</v>
      </c>
      <c r="O22" s="83">
        <v>3.7159955899999999</v>
      </c>
      <c r="P22" s="83">
        <v>3.7181764199999998</v>
      </c>
      <c r="Q22" s="83">
        <v>4.6592819299999997</v>
      </c>
      <c r="R22" s="83">
        <v>4.8325082100000003</v>
      </c>
      <c r="S22" s="83">
        <v>52.19513816933631</v>
      </c>
      <c r="AL22" s="124"/>
      <c r="AM22" s="124"/>
      <c r="AN22" s="124"/>
      <c r="AO22" s="124"/>
      <c r="AP22" s="124"/>
      <c r="AQ22" s="124"/>
      <c r="AR22" s="124"/>
      <c r="AS22" s="124"/>
      <c r="AT22" s="124"/>
      <c r="AU22" s="124"/>
      <c r="AV22" s="124"/>
      <c r="AW22" s="124"/>
      <c r="AX22" s="124"/>
      <c r="AY22" s="124"/>
      <c r="AZ22" s="124"/>
      <c r="BA22" s="124"/>
      <c r="BB22" s="124"/>
    </row>
    <row r="23" spans="1:54" s="24" customFormat="1" ht="22.5" customHeight="1" x14ac:dyDescent="0.25">
      <c r="B23" s="81"/>
      <c r="C23" s="81" t="s">
        <v>5</v>
      </c>
      <c r="D23" s="83">
        <v>0</v>
      </c>
      <c r="E23" s="83">
        <v>0</v>
      </c>
      <c r="F23" s="83">
        <v>0</v>
      </c>
      <c r="G23" s="83">
        <v>0</v>
      </c>
      <c r="H23" s="83">
        <v>0</v>
      </c>
      <c r="I23" s="83">
        <v>0</v>
      </c>
      <c r="J23" s="83">
        <v>0</v>
      </c>
      <c r="K23" s="83">
        <v>0</v>
      </c>
      <c r="L23" s="83">
        <v>0</v>
      </c>
      <c r="M23" s="83">
        <v>0</v>
      </c>
      <c r="N23" s="83">
        <v>0</v>
      </c>
      <c r="O23" s="83">
        <v>0</v>
      </c>
      <c r="P23" s="83">
        <v>0</v>
      </c>
      <c r="Q23" s="83">
        <v>0</v>
      </c>
      <c r="R23" s="83">
        <v>0</v>
      </c>
      <c r="S23" s="83">
        <v>0</v>
      </c>
      <c r="AL23" s="25"/>
      <c r="AM23" s="25"/>
      <c r="AN23" s="25"/>
      <c r="AO23" s="25"/>
      <c r="AP23" s="25"/>
      <c r="AQ23" s="25"/>
      <c r="AR23" s="25"/>
      <c r="AS23" s="25"/>
      <c r="AT23" s="25"/>
      <c r="AU23" s="25"/>
      <c r="AV23" s="25"/>
      <c r="AW23" s="25"/>
      <c r="AX23" s="25"/>
      <c r="AY23" s="25"/>
      <c r="AZ23" s="25"/>
      <c r="BA23" s="25"/>
      <c r="BB23" s="25"/>
    </row>
    <row r="24" spans="1:54" s="24" customFormat="1" ht="22.5" customHeight="1" x14ac:dyDescent="0.25">
      <c r="B24" s="81"/>
      <c r="C24" s="81" t="s">
        <v>1</v>
      </c>
      <c r="D24" s="83">
        <v>0</v>
      </c>
      <c r="E24" s="83">
        <v>0</v>
      </c>
      <c r="F24" s="83">
        <v>0</v>
      </c>
      <c r="G24" s="83">
        <v>0</v>
      </c>
      <c r="H24" s="83">
        <v>0</v>
      </c>
      <c r="I24" s="83">
        <v>0</v>
      </c>
      <c r="J24" s="83">
        <v>0</v>
      </c>
      <c r="K24" s="83">
        <v>0</v>
      </c>
      <c r="L24" s="83">
        <v>0</v>
      </c>
      <c r="M24" s="83">
        <v>0</v>
      </c>
      <c r="N24" s="83">
        <v>0</v>
      </c>
      <c r="O24" s="83">
        <v>0</v>
      </c>
      <c r="P24" s="83">
        <v>0</v>
      </c>
      <c r="Q24" s="83">
        <v>0</v>
      </c>
      <c r="R24" s="83">
        <v>0</v>
      </c>
      <c r="S24" s="83">
        <v>0</v>
      </c>
      <c r="AL24" s="25"/>
      <c r="AM24" s="25"/>
      <c r="AN24" s="25"/>
      <c r="AO24" s="25"/>
      <c r="AP24" s="25"/>
      <c r="AQ24" s="25"/>
      <c r="AR24" s="25"/>
      <c r="AS24" s="25"/>
      <c r="AT24" s="25"/>
      <c r="AU24" s="25"/>
      <c r="AV24" s="25"/>
      <c r="AW24" s="25"/>
      <c r="AX24" s="25"/>
      <c r="AY24" s="25"/>
      <c r="AZ24" s="25"/>
      <c r="BA24" s="25"/>
      <c r="BB24" s="25"/>
    </row>
    <row r="25" spans="1:54" s="24" customFormat="1" ht="22.5" customHeight="1" x14ac:dyDescent="0.25">
      <c r="B25" s="81"/>
      <c r="C25" s="81" t="s">
        <v>6</v>
      </c>
      <c r="D25" s="83">
        <v>0.51600000000000001</v>
      </c>
      <c r="E25" s="83">
        <v>0.52425599999999994</v>
      </c>
      <c r="F25" s="83">
        <v>0.49329600000000001</v>
      </c>
      <c r="G25" s="83">
        <v>0.29970999999999998</v>
      </c>
      <c r="H25" s="83">
        <v>0.27752199999999999</v>
      </c>
      <c r="I25" s="83">
        <v>0.40996199999999999</v>
      </c>
      <c r="J25" s="83">
        <v>0.29214200000000001</v>
      </c>
      <c r="K25" s="83">
        <v>0.37771199999999999</v>
      </c>
      <c r="L25" s="83">
        <v>0.40910199999999997</v>
      </c>
      <c r="M25" s="83">
        <v>0.25206600000000001</v>
      </c>
      <c r="N25" s="83">
        <v>0.21895599999999998</v>
      </c>
      <c r="O25" s="83">
        <v>0.289906</v>
      </c>
      <c r="P25" s="83">
        <v>0.12536934</v>
      </c>
      <c r="Q25" s="83">
        <v>0.12405806</v>
      </c>
      <c r="R25" s="83">
        <v>0.16910896</v>
      </c>
      <c r="S25" s="83">
        <v>1.82651847639029</v>
      </c>
      <c r="AL25" s="25"/>
      <c r="AM25" s="25"/>
      <c r="AN25" s="25"/>
      <c r="AO25" s="25"/>
      <c r="AP25" s="25"/>
      <c r="AQ25" s="25"/>
      <c r="AR25" s="25"/>
      <c r="AS25" s="25"/>
      <c r="AT25" s="25"/>
      <c r="AU25" s="25"/>
      <c r="AV25" s="25"/>
      <c r="AW25" s="25"/>
      <c r="AX25" s="25"/>
      <c r="AY25" s="25"/>
      <c r="AZ25" s="25"/>
      <c r="BA25" s="25"/>
      <c r="BB25" s="25"/>
    </row>
    <row r="26" spans="1:54" s="24" customFormat="1" ht="22.5" customHeight="1" x14ac:dyDescent="0.25">
      <c r="B26" s="81"/>
      <c r="C26" s="81" t="s">
        <v>7</v>
      </c>
      <c r="D26" s="83">
        <v>0</v>
      </c>
      <c r="E26" s="83">
        <v>0</v>
      </c>
      <c r="F26" s="83">
        <v>0</v>
      </c>
      <c r="G26" s="83">
        <v>0</v>
      </c>
      <c r="H26" s="83">
        <v>0</v>
      </c>
      <c r="I26" s="83">
        <v>0</v>
      </c>
      <c r="J26" s="83">
        <v>0</v>
      </c>
      <c r="K26" s="83">
        <v>0</v>
      </c>
      <c r="L26" s="83">
        <v>0</v>
      </c>
      <c r="M26" s="83">
        <v>0</v>
      </c>
      <c r="N26" s="83">
        <v>0</v>
      </c>
      <c r="O26" s="83">
        <v>0</v>
      </c>
      <c r="P26" s="83">
        <v>0</v>
      </c>
      <c r="Q26" s="83">
        <v>0</v>
      </c>
      <c r="R26" s="83">
        <v>0</v>
      </c>
      <c r="S26" s="83">
        <v>0</v>
      </c>
      <c r="AL26" s="25"/>
      <c r="AM26" s="25"/>
      <c r="AN26" s="25"/>
      <c r="AO26" s="25"/>
      <c r="AP26" s="25"/>
      <c r="AQ26" s="25"/>
      <c r="AR26" s="25"/>
      <c r="AS26" s="25"/>
      <c r="AT26" s="25"/>
      <c r="AU26" s="25"/>
      <c r="AV26" s="25"/>
      <c r="AW26" s="25"/>
      <c r="AX26" s="25"/>
      <c r="AY26" s="25"/>
      <c r="AZ26" s="25"/>
      <c r="BA26" s="25"/>
      <c r="BB26" s="25"/>
    </row>
    <row r="27" spans="1:54" s="24" customFormat="1" ht="22.5" customHeight="1" x14ac:dyDescent="0.25">
      <c r="B27" s="81"/>
      <c r="C27" s="81" t="s">
        <v>8</v>
      </c>
      <c r="D27" s="83">
        <v>0</v>
      </c>
      <c r="E27" s="83">
        <v>0</v>
      </c>
      <c r="F27" s="83">
        <v>0</v>
      </c>
      <c r="G27" s="83">
        <v>0</v>
      </c>
      <c r="H27" s="83">
        <v>0</v>
      </c>
      <c r="I27" s="83">
        <v>0</v>
      </c>
      <c r="J27" s="83">
        <v>0</v>
      </c>
      <c r="K27" s="83">
        <v>0</v>
      </c>
      <c r="L27" s="83">
        <v>0</v>
      </c>
      <c r="M27" s="83">
        <v>0</v>
      </c>
      <c r="N27" s="83">
        <v>0</v>
      </c>
      <c r="O27" s="83">
        <v>0</v>
      </c>
      <c r="P27" s="83">
        <v>0</v>
      </c>
      <c r="Q27" s="83">
        <v>0</v>
      </c>
      <c r="R27" s="83">
        <v>0</v>
      </c>
      <c r="S27" s="83">
        <v>0</v>
      </c>
      <c r="AL27" s="25"/>
      <c r="AM27" s="25"/>
      <c r="AN27" s="25"/>
      <c r="AO27" s="25"/>
      <c r="AP27" s="25"/>
      <c r="AQ27" s="25"/>
      <c r="AR27" s="25"/>
      <c r="AS27" s="25"/>
      <c r="AT27" s="25"/>
      <c r="AU27" s="25"/>
      <c r="AV27" s="25"/>
      <c r="AW27" s="25"/>
      <c r="AX27" s="25"/>
      <c r="AY27" s="25"/>
      <c r="AZ27" s="25"/>
      <c r="BA27" s="25"/>
      <c r="BB27" s="25"/>
    </row>
    <row r="28" spans="1:54" s="24" customFormat="1" ht="22.5" customHeight="1" x14ac:dyDescent="0.25">
      <c r="B28" s="81"/>
      <c r="C28" s="81" t="s">
        <v>3</v>
      </c>
      <c r="D28" s="83">
        <v>0</v>
      </c>
      <c r="E28" s="83">
        <v>0</v>
      </c>
      <c r="F28" s="83">
        <v>0</v>
      </c>
      <c r="G28" s="83">
        <v>0</v>
      </c>
      <c r="H28" s="83">
        <v>0</v>
      </c>
      <c r="I28" s="83">
        <v>0</v>
      </c>
      <c r="J28" s="83">
        <v>0</v>
      </c>
      <c r="K28" s="83">
        <v>0</v>
      </c>
      <c r="L28" s="83">
        <v>0</v>
      </c>
      <c r="M28" s="83">
        <v>0</v>
      </c>
      <c r="N28" s="83">
        <v>0</v>
      </c>
      <c r="O28" s="83">
        <v>0</v>
      </c>
      <c r="P28" s="83">
        <v>0</v>
      </c>
      <c r="Q28" s="83">
        <v>0</v>
      </c>
      <c r="R28" s="83">
        <v>0</v>
      </c>
      <c r="S28" s="83">
        <v>0</v>
      </c>
      <c r="AL28" s="25"/>
      <c r="AM28" s="25"/>
      <c r="AN28" s="25"/>
      <c r="AO28" s="25"/>
      <c r="AP28" s="25"/>
      <c r="AQ28" s="25"/>
      <c r="AR28" s="25"/>
      <c r="AS28" s="25"/>
      <c r="AT28" s="25"/>
      <c r="AU28" s="25"/>
      <c r="AV28" s="25"/>
      <c r="AW28" s="25"/>
      <c r="AX28" s="25"/>
      <c r="AY28" s="25"/>
      <c r="AZ28" s="25"/>
      <c r="BA28" s="25"/>
      <c r="BB28" s="25"/>
    </row>
    <row r="29" spans="1:54" s="24" customFormat="1" ht="27" customHeight="1" x14ac:dyDescent="0.25">
      <c r="B29" s="81"/>
      <c r="C29" s="82" t="s">
        <v>18</v>
      </c>
      <c r="D29" s="83">
        <v>0</v>
      </c>
      <c r="E29" s="83">
        <v>4.4408920985006262E-16</v>
      </c>
      <c r="F29" s="83">
        <v>4.4408920985006262E-16</v>
      </c>
      <c r="G29" s="83">
        <v>-4.4408920985006262E-16</v>
      </c>
      <c r="H29" s="83">
        <v>0</v>
      </c>
      <c r="I29" s="83">
        <v>-8.8817841970012523E-16</v>
      </c>
      <c r="J29" s="83">
        <v>8.8817841970012523E-16</v>
      </c>
      <c r="K29" s="83">
        <v>-4.4408920985006262E-16</v>
      </c>
      <c r="L29" s="83">
        <v>0</v>
      </c>
      <c r="M29" s="83">
        <v>0</v>
      </c>
      <c r="N29" s="83">
        <v>-8.8817841970012523E-16</v>
      </c>
      <c r="O29" s="83">
        <v>0</v>
      </c>
      <c r="P29" s="83">
        <v>0</v>
      </c>
      <c r="Q29" s="83">
        <v>1.7763568394002505E-15</v>
      </c>
      <c r="R29" s="83">
        <v>1.000000082740371E-8</v>
      </c>
      <c r="S29" s="83">
        <v>1.0800838864582374E-7</v>
      </c>
      <c r="AL29" s="25"/>
      <c r="AM29" s="25"/>
      <c r="AN29" s="25"/>
      <c r="AO29" s="25"/>
      <c r="AP29" s="25"/>
      <c r="AQ29" s="25"/>
      <c r="AR29" s="25"/>
      <c r="AS29" s="25"/>
      <c r="AT29" s="25"/>
      <c r="AU29" s="25"/>
      <c r="AV29" s="25"/>
      <c r="AW29" s="25"/>
      <c r="AX29" s="25"/>
      <c r="AY29" s="25"/>
      <c r="AZ29" s="25"/>
      <c r="BA29" s="25"/>
      <c r="BB29" s="25"/>
    </row>
    <row r="30" spans="1:54" s="18" customFormat="1" ht="36" customHeight="1" x14ac:dyDescent="0.25">
      <c r="A30" s="17"/>
      <c r="B30" s="191" t="s">
        <v>259</v>
      </c>
      <c r="C30" s="191"/>
      <c r="D30" s="80">
        <v>18.400432639999998</v>
      </c>
      <c r="E30" s="80">
        <v>18.022784339999998</v>
      </c>
      <c r="F30" s="80">
        <v>17.293447270000001</v>
      </c>
      <c r="G30" s="80">
        <v>17.391844899999999</v>
      </c>
      <c r="H30" s="80">
        <v>17.175663089999997</v>
      </c>
      <c r="I30" s="80">
        <v>19.078894269999999</v>
      </c>
      <c r="J30" s="80">
        <v>22.864002339999999</v>
      </c>
      <c r="K30" s="80">
        <v>25.96897938</v>
      </c>
      <c r="L30" s="80">
        <v>26.392484039999999</v>
      </c>
      <c r="M30" s="80">
        <v>21.448389649999999</v>
      </c>
      <c r="N30" s="80">
        <v>17.41821805</v>
      </c>
      <c r="O30" s="80">
        <v>18.504481690000002</v>
      </c>
      <c r="P30" s="80">
        <v>20.270079249999998</v>
      </c>
      <c r="Q30" s="80">
        <v>21.555817879999999</v>
      </c>
      <c r="R30" s="80">
        <v>22.41675365</v>
      </c>
      <c r="S30" s="80">
        <v>100</v>
      </c>
      <c r="T30" s="17"/>
      <c r="AA30" s="19"/>
      <c r="AB30" s="19"/>
      <c r="AC30" s="19"/>
      <c r="AD30" s="19"/>
      <c r="AE30" s="19"/>
      <c r="AI30" s="14"/>
      <c r="AL30" s="21"/>
      <c r="AM30" s="21"/>
      <c r="AN30" s="21"/>
      <c r="AO30" s="21"/>
      <c r="AP30" s="21"/>
      <c r="AQ30" s="21"/>
      <c r="AR30" s="21"/>
      <c r="AS30" s="21"/>
      <c r="AT30" s="21"/>
      <c r="AU30" s="21"/>
      <c r="AV30" s="21"/>
      <c r="AW30" s="21"/>
      <c r="AX30" s="21"/>
      <c r="AY30" s="21"/>
      <c r="AZ30" s="21"/>
      <c r="BA30" s="21"/>
      <c r="BB30" s="21"/>
    </row>
    <row r="31" spans="1:54" s="115" customFormat="1" ht="22.5" customHeight="1" x14ac:dyDescent="0.25">
      <c r="A31" s="120"/>
      <c r="B31" s="121"/>
      <c r="C31" s="81" t="s">
        <v>11</v>
      </c>
      <c r="D31" s="83">
        <v>2.6451850800000001</v>
      </c>
      <c r="E31" s="83">
        <v>2.43855186</v>
      </c>
      <c r="F31" s="83">
        <v>2.8985400800000001</v>
      </c>
      <c r="G31" s="83">
        <v>2.6187033799999999</v>
      </c>
      <c r="H31" s="83">
        <v>2.7969536600000002</v>
      </c>
      <c r="I31" s="83">
        <v>3.0650275300000001</v>
      </c>
      <c r="J31" s="83">
        <v>4.04900868</v>
      </c>
      <c r="K31" s="83">
        <v>6.2537655499999998</v>
      </c>
      <c r="L31" s="83">
        <v>5.8347638499999999</v>
      </c>
      <c r="M31" s="83">
        <v>4.7619334900000005</v>
      </c>
      <c r="N31" s="83">
        <v>3.5041339899999997</v>
      </c>
      <c r="O31" s="83">
        <v>3.5553480599999996</v>
      </c>
      <c r="P31" s="83">
        <v>3.7499073600000004</v>
      </c>
      <c r="Q31" s="83">
        <v>3.9471626</v>
      </c>
      <c r="R31" s="83">
        <v>4.01595265</v>
      </c>
      <c r="S31" s="83">
        <v>17.914960893545796</v>
      </c>
      <c r="AL31" s="124"/>
      <c r="AM31" s="124"/>
      <c r="AN31" s="124"/>
      <c r="AO31" s="124"/>
      <c r="AP31" s="124"/>
      <c r="AQ31" s="124"/>
      <c r="AR31" s="124"/>
      <c r="AS31" s="124"/>
      <c r="AT31" s="124"/>
      <c r="AU31" s="124"/>
      <c r="AV31" s="124"/>
      <c r="AW31" s="124"/>
      <c r="AX31" s="124"/>
      <c r="AY31" s="124"/>
      <c r="AZ31" s="124"/>
      <c r="BA31" s="124"/>
      <c r="BB31" s="124"/>
    </row>
    <row r="32" spans="1:54" s="24" customFormat="1" ht="22.5" customHeight="1" x14ac:dyDescent="0.25">
      <c r="B32" s="81"/>
      <c r="C32" s="81" t="s">
        <v>20</v>
      </c>
      <c r="D32" s="83">
        <v>8.6849682000000001</v>
      </c>
      <c r="E32" s="83">
        <v>8.6411619999999996</v>
      </c>
      <c r="F32" s="83">
        <v>8.5158877999999998</v>
      </c>
      <c r="G32" s="83">
        <v>8.2120721999999997</v>
      </c>
      <c r="H32" s="83">
        <v>8.4381921999999996</v>
      </c>
      <c r="I32" s="83">
        <v>9.2869685999999998</v>
      </c>
      <c r="J32" s="83">
        <v>10.953296</v>
      </c>
      <c r="K32" s="83">
        <v>11.854490200000001</v>
      </c>
      <c r="L32" s="83">
        <v>11.763496399999999</v>
      </c>
      <c r="M32" s="83">
        <v>9.6500562000000016</v>
      </c>
      <c r="N32" s="83">
        <v>8.3072427999999991</v>
      </c>
      <c r="O32" s="83">
        <v>8.4668916000000003</v>
      </c>
      <c r="P32" s="83">
        <v>9.6353006000000008</v>
      </c>
      <c r="Q32" s="83">
        <v>10.650082899999999</v>
      </c>
      <c r="R32" s="83">
        <v>11.011454499999999</v>
      </c>
      <c r="S32" s="83">
        <v>49.121539505342241</v>
      </c>
      <c r="AL32" s="25"/>
      <c r="AM32" s="25"/>
      <c r="AN32" s="25"/>
      <c r="AO32" s="25"/>
      <c r="AP32" s="25"/>
      <c r="AQ32" s="25"/>
      <c r="AR32" s="25"/>
      <c r="AS32" s="25"/>
      <c r="AT32" s="25"/>
      <c r="AU32" s="25"/>
      <c r="AV32" s="25"/>
      <c r="AW32" s="25"/>
      <c r="AX32" s="25"/>
      <c r="AY32" s="25"/>
      <c r="AZ32" s="25"/>
      <c r="BA32" s="25"/>
      <c r="BB32" s="25"/>
    </row>
    <row r="33" spans="1:54" s="24" customFormat="1" ht="27" customHeight="1" x14ac:dyDescent="0.25">
      <c r="B33" s="81"/>
      <c r="C33" s="82" t="s">
        <v>12</v>
      </c>
      <c r="D33" s="83">
        <v>6.1136929600000007</v>
      </c>
      <c r="E33" s="83">
        <v>6.0717099900000004</v>
      </c>
      <c r="F33" s="83">
        <v>5.5517792000000004</v>
      </c>
      <c r="G33" s="83">
        <v>5.97491752</v>
      </c>
      <c r="H33" s="83">
        <v>5.3659066299999996</v>
      </c>
      <c r="I33" s="83">
        <v>6.2687309399999993</v>
      </c>
      <c r="J33" s="83">
        <v>6.4845666499999997</v>
      </c>
      <c r="K33" s="83">
        <v>6.5732512499999993</v>
      </c>
      <c r="L33" s="83">
        <v>7.3122432399999999</v>
      </c>
      <c r="M33" s="83">
        <v>6.0940855200000001</v>
      </c>
      <c r="N33" s="83">
        <v>5.0624019200000001</v>
      </c>
      <c r="O33" s="83">
        <v>6.1091854299999993</v>
      </c>
      <c r="P33" s="83">
        <v>6.3565126900000006</v>
      </c>
      <c r="Q33" s="83">
        <v>6.4965704599999992</v>
      </c>
      <c r="R33" s="83">
        <v>6.9095513100000003</v>
      </c>
      <c r="S33" s="83">
        <v>30.823157616312567</v>
      </c>
      <c r="AL33" s="25"/>
      <c r="AM33" s="25"/>
      <c r="AN33" s="25"/>
      <c r="AO33" s="25"/>
      <c r="AP33" s="25"/>
      <c r="AQ33" s="25"/>
      <c r="AR33" s="25"/>
      <c r="AS33" s="25"/>
      <c r="AT33" s="25"/>
      <c r="AU33" s="25"/>
      <c r="AV33" s="25"/>
      <c r="AW33" s="25"/>
      <c r="AX33" s="25"/>
      <c r="AY33" s="25"/>
      <c r="AZ33" s="25"/>
      <c r="BA33" s="25"/>
      <c r="BB33" s="25"/>
    </row>
    <row r="34" spans="1:54" s="18" customFormat="1" ht="36" customHeight="1" x14ac:dyDescent="0.2">
      <c r="A34" s="17"/>
      <c r="B34" s="191" t="s">
        <v>260</v>
      </c>
      <c r="C34" s="191"/>
      <c r="D34" s="80">
        <v>16.372989</v>
      </c>
      <c r="E34" s="80">
        <v>15.583978499999999</v>
      </c>
      <c r="F34" s="80">
        <v>15.303822500000001</v>
      </c>
      <c r="G34" s="80">
        <v>15.363869599999999</v>
      </c>
      <c r="H34" s="80">
        <v>14.819454</v>
      </c>
      <c r="I34" s="80">
        <v>15.830294599999998</v>
      </c>
      <c r="J34" s="80">
        <v>18.191273399999996</v>
      </c>
      <c r="K34" s="80">
        <v>19.903442800000001</v>
      </c>
      <c r="L34" s="80">
        <v>20.061903399999998</v>
      </c>
      <c r="M34" s="80">
        <v>16.059388600000002</v>
      </c>
      <c r="N34" s="80">
        <v>13.113980999999999</v>
      </c>
      <c r="O34" s="80">
        <v>13.760999400000001</v>
      </c>
      <c r="P34" s="80">
        <v>15.44615857</v>
      </c>
      <c r="Q34" s="80">
        <v>16.400304169999998</v>
      </c>
      <c r="R34" s="80">
        <v>17.08811536</v>
      </c>
      <c r="S34" s="80">
        <v>100</v>
      </c>
      <c r="T34" s="17"/>
      <c r="Z34" s="20"/>
      <c r="AA34" s="19"/>
      <c r="AB34" s="19"/>
      <c r="AC34" s="19"/>
      <c r="AD34" s="19"/>
      <c r="AE34" s="19"/>
      <c r="AI34" s="14"/>
      <c r="AL34" s="21"/>
      <c r="AM34" s="21"/>
      <c r="AN34" s="21"/>
      <c r="AO34" s="21"/>
      <c r="AP34" s="21"/>
      <c r="AQ34" s="21"/>
      <c r="AR34" s="21"/>
      <c r="AS34" s="21"/>
      <c r="AT34" s="21"/>
      <c r="AU34" s="21"/>
      <c r="AV34" s="21"/>
      <c r="AW34" s="21"/>
      <c r="AX34" s="21"/>
      <c r="AY34" s="21"/>
      <c r="AZ34" s="21"/>
      <c r="BA34" s="21"/>
      <c r="BB34" s="21"/>
    </row>
    <row r="35" spans="1:54" s="115" customFormat="1" ht="22.5" customHeight="1" x14ac:dyDescent="0.25">
      <c r="B35" s="121"/>
      <c r="C35" s="81" t="s">
        <v>11</v>
      </c>
      <c r="D35" s="83">
        <v>2.1987706</v>
      </c>
      <c r="E35" s="83">
        <v>2.0929861999999999</v>
      </c>
      <c r="F35" s="83">
        <v>2.5228488000000002</v>
      </c>
      <c r="G35" s="83">
        <v>2.0636550000000002</v>
      </c>
      <c r="H35" s="83">
        <v>2.1394403999999998</v>
      </c>
      <c r="I35" s="83">
        <v>2.2704806</v>
      </c>
      <c r="J35" s="83">
        <v>2.7615775999999999</v>
      </c>
      <c r="K35" s="83">
        <v>3.0499678000000001</v>
      </c>
      <c r="L35" s="83">
        <v>3.0819540000000001</v>
      </c>
      <c r="M35" s="83">
        <v>2.5348676000000001</v>
      </c>
      <c r="N35" s="83">
        <v>1.9535027999999999</v>
      </c>
      <c r="O35" s="83">
        <v>1.9492162000000002</v>
      </c>
      <c r="P35" s="83">
        <v>2.1695626799999999</v>
      </c>
      <c r="Q35" s="83">
        <v>2.3211458499999997</v>
      </c>
      <c r="R35" s="83">
        <v>2.3316029700000001</v>
      </c>
      <c r="S35" s="83">
        <v>13.644588188220192</v>
      </c>
      <c r="AL35" s="124"/>
      <c r="AM35" s="124"/>
      <c r="AN35" s="124"/>
      <c r="AO35" s="124"/>
      <c r="AP35" s="124"/>
      <c r="AQ35" s="124"/>
      <c r="AR35" s="124"/>
      <c r="AS35" s="124"/>
      <c r="AT35" s="124"/>
      <c r="AU35" s="124"/>
      <c r="AV35" s="124"/>
      <c r="AW35" s="124"/>
      <c r="AX35" s="124"/>
      <c r="AY35" s="124"/>
      <c r="AZ35" s="124"/>
      <c r="BA35" s="124"/>
      <c r="BB35" s="124"/>
    </row>
    <row r="36" spans="1:54" s="24" customFormat="1" ht="22.5" customHeight="1" x14ac:dyDescent="0.25">
      <c r="B36" s="81"/>
      <c r="C36" s="81" t="s">
        <v>20</v>
      </c>
      <c r="D36" s="83">
        <v>8.6849682000000001</v>
      </c>
      <c r="E36" s="83">
        <v>8.6411619999999996</v>
      </c>
      <c r="F36" s="83">
        <v>8.5158877999999998</v>
      </c>
      <c r="G36" s="83">
        <v>8.2120721999999997</v>
      </c>
      <c r="H36" s="83">
        <v>8.4381921999999996</v>
      </c>
      <c r="I36" s="83">
        <v>9.2869685999999998</v>
      </c>
      <c r="J36" s="83">
        <v>10.953296</v>
      </c>
      <c r="K36" s="83">
        <v>11.854490200000001</v>
      </c>
      <c r="L36" s="83">
        <v>11.763496399999999</v>
      </c>
      <c r="M36" s="83">
        <v>9.6500562000000016</v>
      </c>
      <c r="N36" s="83">
        <v>8.3072427999999991</v>
      </c>
      <c r="O36" s="83">
        <v>8.4668916000000003</v>
      </c>
      <c r="P36" s="83">
        <v>9.6353006000000008</v>
      </c>
      <c r="Q36" s="83">
        <v>10.650082899999999</v>
      </c>
      <c r="R36" s="83">
        <v>11.011454499999999</v>
      </c>
      <c r="S36" s="83">
        <v>64.439256571123707</v>
      </c>
      <c r="AL36" s="25"/>
      <c r="AM36" s="25"/>
      <c r="AN36" s="25"/>
      <c r="AO36" s="25"/>
      <c r="AP36" s="25"/>
      <c r="AQ36" s="25"/>
      <c r="AR36" s="25"/>
      <c r="AS36" s="25"/>
      <c r="AT36" s="25"/>
      <c r="AU36" s="25"/>
      <c r="AV36" s="25"/>
      <c r="AW36" s="25"/>
      <c r="AX36" s="25"/>
      <c r="AY36" s="25"/>
      <c r="AZ36" s="25"/>
      <c r="BA36" s="25"/>
      <c r="BB36" s="25"/>
    </row>
    <row r="37" spans="1:54" s="24" customFormat="1" ht="27" customHeight="1" x14ac:dyDescent="0.25">
      <c r="B37" s="81"/>
      <c r="C37" s="82" t="s">
        <v>12</v>
      </c>
      <c r="D37" s="83">
        <v>4.5473758000000002</v>
      </c>
      <c r="E37" s="83">
        <v>3.9939174</v>
      </c>
      <c r="F37" s="83">
        <v>3.9532932999999999</v>
      </c>
      <c r="G37" s="83">
        <v>4.5174382</v>
      </c>
      <c r="H37" s="83">
        <v>3.6833939999999998</v>
      </c>
      <c r="I37" s="83">
        <v>3.8315970000000004</v>
      </c>
      <c r="J37" s="83">
        <v>3.8505213999999999</v>
      </c>
      <c r="K37" s="83">
        <v>4.2595608</v>
      </c>
      <c r="L37" s="83">
        <v>4.2808875999999998</v>
      </c>
      <c r="M37" s="83">
        <v>3.1702968</v>
      </c>
      <c r="N37" s="83">
        <v>2.5500419999999999</v>
      </c>
      <c r="O37" s="83">
        <v>3.2168201999999999</v>
      </c>
      <c r="P37" s="83">
        <v>3.3539902600000002</v>
      </c>
      <c r="Q37" s="83">
        <v>3.2196372900000001</v>
      </c>
      <c r="R37" s="83">
        <v>3.5269178999999999</v>
      </c>
      <c r="S37" s="83">
        <v>20.639595565089866</v>
      </c>
      <c r="AL37" s="25"/>
      <c r="AM37" s="25"/>
      <c r="AN37" s="25"/>
      <c r="AO37" s="25"/>
      <c r="AP37" s="25"/>
      <c r="AQ37" s="25"/>
      <c r="AR37" s="25"/>
      <c r="AS37" s="25"/>
      <c r="AT37" s="25"/>
      <c r="AU37" s="25"/>
      <c r="AV37" s="25"/>
      <c r="AW37" s="25"/>
      <c r="AX37" s="25"/>
      <c r="AY37" s="25"/>
      <c r="AZ37" s="25"/>
      <c r="BA37" s="25"/>
      <c r="BB37" s="25"/>
    </row>
    <row r="38" spans="1:54" s="18" customFormat="1" ht="36" customHeight="1" x14ac:dyDescent="0.25">
      <c r="A38" s="17"/>
      <c r="B38" s="191" t="s">
        <v>261</v>
      </c>
      <c r="C38" s="191"/>
      <c r="D38" s="80">
        <v>7.0766480000000007E-2</v>
      </c>
      <c r="E38" s="80">
        <v>0.10037966</v>
      </c>
      <c r="F38" s="80">
        <v>9.1547279999999995E-2</v>
      </c>
      <c r="G38" s="80">
        <v>0.12883238</v>
      </c>
      <c r="H38" s="80">
        <v>0.18373926000000002</v>
      </c>
      <c r="I38" s="80">
        <v>0.19942693</v>
      </c>
      <c r="J38" s="80">
        <v>1.3095128899999999</v>
      </c>
      <c r="K38" s="80">
        <v>3.0252077399999999</v>
      </c>
      <c r="L38" s="80">
        <v>2.4330086</v>
      </c>
      <c r="M38" s="80">
        <v>1.58071633</v>
      </c>
      <c r="N38" s="80">
        <v>1.2181375399999999</v>
      </c>
      <c r="O38" s="80">
        <v>1.3865114599999999</v>
      </c>
      <c r="P38" s="80">
        <v>1.3577608700000001</v>
      </c>
      <c r="Q38" s="80">
        <v>1.4256761899999999</v>
      </c>
      <c r="R38" s="80">
        <v>1.4786810499999998</v>
      </c>
      <c r="S38" s="80">
        <v>100</v>
      </c>
      <c r="T38" s="17"/>
      <c r="Y38" s="26"/>
      <c r="AA38" s="19"/>
      <c r="AB38" s="19"/>
      <c r="AC38" s="19"/>
      <c r="AD38" s="19"/>
      <c r="AE38" s="19"/>
      <c r="AI38" s="14"/>
      <c r="AL38" s="21"/>
      <c r="AM38" s="21"/>
      <c r="AN38" s="21"/>
      <c r="AO38" s="21"/>
      <c r="AP38" s="21"/>
      <c r="AQ38" s="21"/>
      <c r="AR38" s="21"/>
      <c r="AS38" s="21"/>
      <c r="AT38" s="21"/>
      <c r="AU38" s="21"/>
      <c r="AV38" s="21"/>
      <c r="AW38" s="21"/>
      <c r="AX38" s="21"/>
      <c r="AY38" s="21"/>
      <c r="AZ38" s="21"/>
      <c r="BA38" s="21"/>
      <c r="BB38" s="21"/>
    </row>
    <row r="39" spans="1:54" s="115" customFormat="1" ht="22.5" customHeight="1" x14ac:dyDescent="0.25">
      <c r="B39" s="121"/>
      <c r="C39" s="81" t="s">
        <v>11</v>
      </c>
      <c r="D39" s="83">
        <v>7.0766480000000007E-2</v>
      </c>
      <c r="E39" s="83">
        <v>0.10037966</v>
      </c>
      <c r="F39" s="83">
        <v>9.1547279999999995E-2</v>
      </c>
      <c r="G39" s="83">
        <v>0.12883238</v>
      </c>
      <c r="H39" s="83">
        <v>0.18373926000000002</v>
      </c>
      <c r="I39" s="83">
        <v>0.19942693</v>
      </c>
      <c r="J39" s="83">
        <v>0.57517907999999995</v>
      </c>
      <c r="K39" s="83">
        <v>2.4948137499999996</v>
      </c>
      <c r="L39" s="83">
        <v>1.90424785</v>
      </c>
      <c r="M39" s="83">
        <v>1.3609598900000002</v>
      </c>
      <c r="N39" s="83">
        <v>0.99601719</v>
      </c>
      <c r="O39" s="83">
        <v>1.16065186</v>
      </c>
      <c r="P39" s="83">
        <v>1.1365846799999999</v>
      </c>
      <c r="Q39" s="83">
        <v>1.19343675</v>
      </c>
      <c r="R39" s="83">
        <v>1.2378072400000002</v>
      </c>
      <c r="S39" s="83">
        <v>83.710225406621689</v>
      </c>
      <c r="AL39" s="124"/>
      <c r="AM39" s="124"/>
      <c r="AN39" s="124"/>
      <c r="AO39" s="124"/>
      <c r="AP39" s="124"/>
      <c r="AQ39" s="124"/>
      <c r="AR39" s="124"/>
      <c r="AS39" s="124"/>
      <c r="AT39" s="124"/>
      <c r="AU39" s="124"/>
      <c r="AV39" s="124"/>
      <c r="AW39" s="124"/>
      <c r="AX39" s="124"/>
      <c r="AY39" s="124"/>
      <c r="AZ39" s="124"/>
      <c r="BA39" s="124"/>
      <c r="BB39" s="124"/>
    </row>
    <row r="40" spans="1:54" s="24" customFormat="1" ht="22.5" customHeight="1" x14ac:dyDescent="0.25">
      <c r="B40" s="81"/>
      <c r="C40" s="81" t="s">
        <v>20</v>
      </c>
      <c r="D40" s="83">
        <v>0</v>
      </c>
      <c r="E40" s="83">
        <v>0</v>
      </c>
      <c r="F40" s="83">
        <v>0</v>
      </c>
      <c r="G40" s="83">
        <v>0</v>
      </c>
      <c r="H40" s="83">
        <v>0</v>
      </c>
      <c r="I40" s="83">
        <v>0</v>
      </c>
      <c r="J40" s="83">
        <v>0</v>
      </c>
      <c r="K40" s="83">
        <v>0</v>
      </c>
      <c r="L40" s="83">
        <v>0</v>
      </c>
      <c r="M40" s="83">
        <v>0</v>
      </c>
      <c r="N40" s="83">
        <v>0</v>
      </c>
      <c r="O40" s="83">
        <v>0</v>
      </c>
      <c r="P40" s="83">
        <v>0</v>
      </c>
      <c r="Q40" s="83">
        <v>0</v>
      </c>
      <c r="R40" s="83">
        <v>0</v>
      </c>
      <c r="S40" s="83">
        <v>0</v>
      </c>
      <c r="AL40" s="25"/>
      <c r="AM40" s="25"/>
      <c r="AN40" s="25"/>
      <c r="AO40" s="25"/>
      <c r="AP40" s="25"/>
      <c r="AQ40" s="25"/>
      <c r="AR40" s="25"/>
      <c r="AS40" s="25"/>
      <c r="AT40" s="25"/>
      <c r="AU40" s="25"/>
      <c r="AV40" s="25"/>
      <c r="AW40" s="25"/>
      <c r="AX40" s="25"/>
      <c r="AY40" s="25"/>
      <c r="AZ40" s="25"/>
      <c r="BA40" s="25"/>
      <c r="BB40" s="25"/>
    </row>
    <row r="41" spans="1:54" s="24" customFormat="1" ht="27" customHeight="1" x14ac:dyDescent="0.25">
      <c r="B41" s="81"/>
      <c r="C41" s="82" t="s">
        <v>12</v>
      </c>
      <c r="D41" s="83">
        <v>0</v>
      </c>
      <c r="E41" s="83">
        <v>0</v>
      </c>
      <c r="F41" s="83">
        <v>0</v>
      </c>
      <c r="G41" s="83">
        <v>0</v>
      </c>
      <c r="H41" s="83">
        <v>0</v>
      </c>
      <c r="I41" s="83">
        <v>0</v>
      </c>
      <c r="J41" s="83">
        <v>0</v>
      </c>
      <c r="K41" s="83">
        <v>0</v>
      </c>
      <c r="L41" s="83">
        <v>0</v>
      </c>
      <c r="M41" s="83">
        <v>0</v>
      </c>
      <c r="N41" s="83">
        <v>0</v>
      </c>
      <c r="O41" s="83">
        <v>0</v>
      </c>
      <c r="P41" s="83">
        <v>0</v>
      </c>
      <c r="Q41" s="83">
        <v>0</v>
      </c>
      <c r="R41" s="83">
        <v>0</v>
      </c>
      <c r="S41" s="83">
        <v>0</v>
      </c>
      <c r="AL41" s="25"/>
      <c r="AM41" s="25"/>
      <c r="AN41" s="25"/>
      <c r="AO41" s="25"/>
      <c r="AP41" s="25"/>
      <c r="AQ41" s="25"/>
      <c r="AR41" s="25"/>
      <c r="AS41" s="25"/>
      <c r="AT41" s="25"/>
      <c r="AU41" s="25"/>
      <c r="AV41" s="25"/>
      <c r="AW41" s="25"/>
      <c r="AX41" s="25"/>
      <c r="AY41" s="25"/>
      <c r="AZ41" s="25"/>
      <c r="BA41" s="25"/>
      <c r="BB41" s="25"/>
    </row>
    <row r="42" spans="1:54" s="18" customFormat="1" ht="36" customHeight="1" x14ac:dyDescent="0.25">
      <c r="A42" s="17"/>
      <c r="B42" s="191" t="s">
        <v>262</v>
      </c>
      <c r="C42" s="191"/>
      <c r="D42" s="80">
        <v>16.372989</v>
      </c>
      <c r="E42" s="80">
        <v>15.583978499999999</v>
      </c>
      <c r="F42" s="80">
        <v>15.303822500000001</v>
      </c>
      <c r="G42" s="80">
        <v>15.363869599999999</v>
      </c>
      <c r="H42" s="80">
        <v>14.819454</v>
      </c>
      <c r="I42" s="80">
        <v>15.830294599999998</v>
      </c>
      <c r="J42" s="80">
        <v>18.191273399999996</v>
      </c>
      <c r="K42" s="80">
        <v>19.903442800000001</v>
      </c>
      <c r="L42" s="80">
        <v>20.061903399999998</v>
      </c>
      <c r="M42" s="80">
        <v>16.059388600000002</v>
      </c>
      <c r="N42" s="80">
        <v>13.113980999999999</v>
      </c>
      <c r="O42" s="80">
        <v>13.760999400000001</v>
      </c>
      <c r="P42" s="80">
        <v>15.44615857</v>
      </c>
      <c r="Q42" s="80">
        <v>16.400304169999998</v>
      </c>
      <c r="R42" s="80">
        <v>17.08811536</v>
      </c>
      <c r="S42" s="80">
        <v>100</v>
      </c>
      <c r="T42" s="17"/>
      <c r="AA42" s="19"/>
      <c r="AB42" s="19"/>
      <c r="AC42" s="19"/>
      <c r="AD42" s="19"/>
      <c r="AE42" s="19"/>
      <c r="AI42" s="14"/>
      <c r="AL42" s="21"/>
      <c r="AM42" s="21"/>
      <c r="AN42" s="21"/>
      <c r="AO42" s="21"/>
      <c r="AP42" s="21"/>
      <c r="AQ42" s="21"/>
      <c r="AR42" s="21"/>
      <c r="AS42" s="21"/>
      <c r="AT42" s="21"/>
      <c r="AU42" s="21"/>
      <c r="AV42" s="21"/>
      <c r="AW42" s="21"/>
      <c r="AX42" s="21"/>
      <c r="AY42" s="21"/>
      <c r="AZ42" s="21"/>
      <c r="BA42" s="21"/>
      <c r="BB42" s="21"/>
    </row>
    <row r="43" spans="1:54" s="115" customFormat="1" ht="22.5" customHeight="1" x14ac:dyDescent="0.25">
      <c r="B43" s="121"/>
      <c r="C43" s="81" t="s">
        <v>13</v>
      </c>
      <c r="D43" s="83">
        <v>4.4747399999999997</v>
      </c>
      <c r="E43" s="83">
        <v>4.6491499999999997</v>
      </c>
      <c r="F43" s="83">
        <v>3.5941300000000003</v>
      </c>
      <c r="G43" s="83">
        <v>4.3431300000000004</v>
      </c>
      <c r="H43" s="83">
        <v>4.5175400000000003</v>
      </c>
      <c r="I43" s="83">
        <v>5.2194599999999998</v>
      </c>
      <c r="J43" s="83">
        <v>5.9063999999999997</v>
      </c>
      <c r="K43" s="83">
        <v>6.2894600000000001</v>
      </c>
      <c r="L43" s="83">
        <v>6.1353800000000005</v>
      </c>
      <c r="M43" s="83">
        <v>5.0364899999999997</v>
      </c>
      <c r="N43" s="83">
        <v>4.8075100000000006</v>
      </c>
      <c r="O43" s="83">
        <v>5.0043899999999999</v>
      </c>
      <c r="P43" s="83">
        <v>5.6773055100000001</v>
      </c>
      <c r="Q43" s="83">
        <v>6.3812616599999998</v>
      </c>
      <c r="R43" s="83">
        <v>6.67218774</v>
      </c>
      <c r="S43" s="83">
        <v>39.04577889038783</v>
      </c>
      <c r="AL43" s="124"/>
      <c r="AM43" s="124"/>
      <c r="AN43" s="124"/>
      <c r="AO43" s="124"/>
      <c r="AP43" s="124"/>
      <c r="AQ43" s="124"/>
      <c r="AR43" s="124"/>
      <c r="AS43" s="124"/>
      <c r="AT43" s="124"/>
      <c r="AU43" s="124"/>
      <c r="AV43" s="124"/>
      <c r="AW43" s="124"/>
      <c r="AX43" s="124"/>
      <c r="AY43" s="124"/>
      <c r="AZ43" s="124"/>
      <c r="BA43" s="124"/>
      <c r="BB43" s="124"/>
    </row>
    <row r="44" spans="1:54" s="24" customFormat="1" ht="22.5" customHeight="1" x14ac:dyDescent="0.25">
      <c r="B44" s="81"/>
      <c r="C44" s="81" t="s">
        <v>2</v>
      </c>
      <c r="D44" s="83">
        <v>6.3158593999999999</v>
      </c>
      <c r="E44" s="83">
        <v>5.9880180000000003</v>
      </c>
      <c r="F44" s="83">
        <v>7.3831537999999997</v>
      </c>
      <c r="G44" s="83">
        <v>5.8039304000000005</v>
      </c>
      <c r="H44" s="83">
        <v>5.8814953999999995</v>
      </c>
      <c r="I44" s="83">
        <v>6.1017799999999998</v>
      </c>
      <c r="J44" s="83">
        <v>7.5703440000000004</v>
      </c>
      <c r="K44" s="83">
        <v>8.3480623999999999</v>
      </c>
      <c r="L44" s="83">
        <v>8.4421745999999995</v>
      </c>
      <c r="M44" s="83">
        <v>6.9208663999999995</v>
      </c>
      <c r="N44" s="83">
        <v>5.2506333999999999</v>
      </c>
      <c r="O44" s="83">
        <v>5.1937524000000002</v>
      </c>
      <c r="P44" s="83">
        <v>5.9369926400000006</v>
      </c>
      <c r="Q44" s="83">
        <v>6.4032318500000001</v>
      </c>
      <c r="R44" s="83">
        <v>6.5089001399999997</v>
      </c>
      <c r="S44" s="83">
        <v>38.09021652110382</v>
      </c>
      <c r="AL44" s="25"/>
      <c r="AM44" s="25"/>
      <c r="AN44" s="25"/>
      <c r="AO44" s="25"/>
      <c r="AP44" s="25"/>
      <c r="AQ44" s="25"/>
      <c r="AR44" s="25"/>
      <c r="AS44" s="25"/>
      <c r="AT44" s="25"/>
      <c r="AU44" s="25"/>
      <c r="AV44" s="25"/>
      <c r="AW44" s="25"/>
      <c r="AX44" s="25"/>
      <c r="AY44" s="25"/>
      <c r="AZ44" s="25"/>
      <c r="BA44" s="25"/>
      <c r="BB44" s="25"/>
    </row>
    <row r="45" spans="1:54" s="24" customFormat="1" ht="22.5" customHeight="1" x14ac:dyDescent="0.25">
      <c r="B45" s="81"/>
      <c r="C45" s="81" t="s">
        <v>14</v>
      </c>
      <c r="D45" s="83">
        <v>9.3139399999999997E-2</v>
      </c>
      <c r="E45" s="83">
        <v>9.6980200000000003E-2</v>
      </c>
      <c r="F45" s="83">
        <v>6.1452800000000002E-2</v>
      </c>
      <c r="G45" s="83">
        <v>0.1286668</v>
      </c>
      <c r="H45" s="83">
        <v>0.17859719999999998</v>
      </c>
      <c r="I45" s="83">
        <v>0.23620920000000001</v>
      </c>
      <c r="J45" s="83">
        <v>0.2381296</v>
      </c>
      <c r="K45" s="83">
        <v>0.2669356</v>
      </c>
      <c r="L45" s="83">
        <v>0.26789580000000002</v>
      </c>
      <c r="M45" s="83">
        <v>0.2275674</v>
      </c>
      <c r="N45" s="83">
        <v>0.20260220000000001</v>
      </c>
      <c r="O45" s="83">
        <v>0.21796539999999998</v>
      </c>
      <c r="P45" s="83">
        <v>0.19056513</v>
      </c>
      <c r="Q45" s="83">
        <v>0.18673523</v>
      </c>
      <c r="R45" s="83">
        <v>0.16196959000000002</v>
      </c>
      <c r="S45" s="83">
        <v>0.94784934785224917</v>
      </c>
      <c r="AL45" s="25"/>
      <c r="AM45" s="25"/>
      <c r="AN45" s="25"/>
      <c r="AO45" s="25"/>
      <c r="AP45" s="25"/>
      <c r="AQ45" s="25"/>
      <c r="AR45" s="25"/>
      <c r="AS45" s="25"/>
      <c r="AT45" s="25"/>
      <c r="AU45" s="25"/>
      <c r="AV45" s="25"/>
      <c r="AW45" s="25"/>
      <c r="AX45" s="25"/>
      <c r="AY45" s="25"/>
      <c r="AZ45" s="25"/>
      <c r="BA45" s="25"/>
      <c r="BB45" s="25"/>
    </row>
    <row r="46" spans="1:54" s="24" customFormat="1" ht="22.5" customHeight="1" x14ac:dyDescent="0.25">
      <c r="B46" s="81"/>
      <c r="C46" s="81" t="s">
        <v>15</v>
      </c>
      <c r="D46" s="83">
        <v>0</v>
      </c>
      <c r="E46" s="83">
        <v>0</v>
      </c>
      <c r="F46" s="83">
        <v>0</v>
      </c>
      <c r="G46" s="83">
        <v>0</v>
      </c>
      <c r="H46" s="83">
        <v>0</v>
      </c>
      <c r="I46" s="83">
        <v>0</v>
      </c>
      <c r="J46" s="83">
        <v>0</v>
      </c>
      <c r="K46" s="83">
        <v>0</v>
      </c>
      <c r="L46" s="83">
        <v>0</v>
      </c>
      <c r="M46" s="83">
        <v>0</v>
      </c>
      <c r="N46" s="83">
        <v>0</v>
      </c>
      <c r="O46" s="83">
        <v>0</v>
      </c>
      <c r="P46" s="83">
        <v>0</v>
      </c>
      <c r="Q46" s="83">
        <v>0</v>
      </c>
      <c r="R46" s="83">
        <v>0</v>
      </c>
      <c r="S46" s="83">
        <v>0</v>
      </c>
      <c r="AL46" s="25"/>
      <c r="AM46" s="25"/>
      <c r="AN46" s="25"/>
      <c r="AO46" s="25"/>
      <c r="AP46" s="25"/>
      <c r="AQ46" s="25"/>
      <c r="AR46" s="25"/>
      <c r="AS46" s="25"/>
      <c r="AT46" s="25"/>
      <c r="AU46" s="25"/>
      <c r="AV46" s="25"/>
      <c r="AW46" s="25"/>
      <c r="AX46" s="25"/>
      <c r="AY46" s="25"/>
      <c r="AZ46" s="25"/>
      <c r="BA46" s="25"/>
      <c r="BB46" s="25"/>
    </row>
    <row r="47" spans="1:54" s="24" customFormat="1" ht="27" customHeight="1" x14ac:dyDescent="0.25">
      <c r="B47" s="81"/>
      <c r="C47" s="82" t="s">
        <v>16</v>
      </c>
      <c r="D47" s="83">
        <v>2.9541655000000002</v>
      </c>
      <c r="E47" s="83">
        <v>2.2605297000000002</v>
      </c>
      <c r="F47" s="83">
        <v>2.1780615999999999</v>
      </c>
      <c r="G47" s="83">
        <v>2.6627029000000002</v>
      </c>
      <c r="H47" s="83">
        <v>1.7114955000000001</v>
      </c>
      <c r="I47" s="83">
        <v>1.8199467</v>
      </c>
      <c r="J47" s="83">
        <v>1.6798639</v>
      </c>
      <c r="K47" s="83">
        <v>2.0334599999999998</v>
      </c>
      <c r="L47" s="83">
        <v>2.2085635000000003</v>
      </c>
      <c r="M47" s="83">
        <v>1.7894448000000001</v>
      </c>
      <c r="N47" s="83">
        <v>1.2675234</v>
      </c>
      <c r="O47" s="83">
        <v>1.8809505</v>
      </c>
      <c r="P47" s="83">
        <v>1.86496525</v>
      </c>
      <c r="Q47" s="83">
        <v>2.0040902699999998</v>
      </c>
      <c r="R47" s="83">
        <v>2.1018227299999999</v>
      </c>
      <c r="S47" s="83">
        <v>12.299909531977784</v>
      </c>
      <c r="AL47" s="25"/>
      <c r="AM47" s="25"/>
      <c r="AN47" s="25"/>
      <c r="AO47" s="25"/>
      <c r="AP47" s="25"/>
      <c r="AQ47" s="25"/>
      <c r="AR47" s="25"/>
      <c r="AS47" s="25"/>
      <c r="AT47" s="25"/>
      <c r="AU47" s="25"/>
      <c r="AV47" s="25"/>
      <c r="AW47" s="25"/>
      <c r="AX47" s="25"/>
      <c r="AY47" s="25"/>
      <c r="AZ47" s="25"/>
      <c r="BA47" s="25"/>
      <c r="BB47" s="25"/>
    </row>
    <row r="48" spans="1:54" s="18" customFormat="1" ht="36" customHeight="1" x14ac:dyDescent="0.25">
      <c r="A48" s="17"/>
      <c r="B48" s="191" t="s">
        <v>263</v>
      </c>
      <c r="C48" s="191"/>
      <c r="D48" s="80">
        <v>2.6641566999999999</v>
      </c>
      <c r="E48" s="80">
        <v>2.5469347</v>
      </c>
      <c r="F48" s="80">
        <v>4.8356496</v>
      </c>
      <c r="G48" s="80">
        <v>3.4314286000000003</v>
      </c>
      <c r="H48" s="80">
        <v>7.3896782000000005</v>
      </c>
      <c r="I48" s="80">
        <v>8.4825022000000008</v>
      </c>
      <c r="J48" s="80">
        <v>9.178532800000001</v>
      </c>
      <c r="K48" s="80">
        <v>11.873484399999999</v>
      </c>
      <c r="L48" s="80">
        <v>12.628311</v>
      </c>
      <c r="M48" s="80">
        <v>14.5005779</v>
      </c>
      <c r="N48" s="80">
        <v>13.7084172</v>
      </c>
      <c r="O48" s="80">
        <v>17.095732399999999</v>
      </c>
      <c r="P48" s="80">
        <v>16.848620289999999</v>
      </c>
      <c r="Q48" s="80">
        <v>14.644902589999999</v>
      </c>
      <c r="R48" s="80">
        <v>15.73504788</v>
      </c>
      <c r="S48" s="80">
        <v>100</v>
      </c>
      <c r="T48" s="17"/>
      <c r="AA48" s="19"/>
      <c r="AB48" s="19"/>
      <c r="AC48" s="19"/>
      <c r="AD48" s="19"/>
      <c r="AE48" s="19"/>
      <c r="AI48" s="14"/>
      <c r="AL48" s="21"/>
      <c r="AM48" s="21"/>
      <c r="AN48" s="21"/>
      <c r="AO48" s="21"/>
      <c r="AP48" s="21"/>
      <c r="AQ48" s="21"/>
      <c r="AR48" s="21"/>
      <c r="AS48" s="21"/>
      <c r="AT48" s="21"/>
      <c r="AU48" s="21"/>
      <c r="AV48" s="21"/>
      <c r="AW48" s="21"/>
      <c r="AX48" s="21"/>
      <c r="AY48" s="21"/>
      <c r="AZ48" s="21"/>
      <c r="BA48" s="21"/>
      <c r="BB48" s="21"/>
    </row>
    <row r="49" spans="1:54" s="115" customFormat="1" ht="22.5" customHeight="1" x14ac:dyDescent="0.25">
      <c r="B49" s="121"/>
      <c r="C49" s="81" t="s">
        <v>4</v>
      </c>
      <c r="D49" s="83">
        <v>2.6641566999999999</v>
      </c>
      <c r="E49" s="83">
        <v>2.5469347</v>
      </c>
      <c r="F49" s="83">
        <v>4.8356496</v>
      </c>
      <c r="G49" s="83">
        <v>3.4314286000000003</v>
      </c>
      <c r="H49" s="83">
        <v>7.3896782000000005</v>
      </c>
      <c r="I49" s="83">
        <v>8.4825022000000008</v>
      </c>
      <c r="J49" s="83">
        <v>9.178532800000001</v>
      </c>
      <c r="K49" s="83">
        <v>11.873484399999999</v>
      </c>
      <c r="L49" s="83">
        <v>12.628311</v>
      </c>
      <c r="M49" s="83">
        <v>14.5005779</v>
      </c>
      <c r="N49" s="83">
        <v>13.7084172</v>
      </c>
      <c r="O49" s="83">
        <v>17.095732399999999</v>
      </c>
      <c r="P49" s="83">
        <v>16.848620289999999</v>
      </c>
      <c r="Q49" s="83">
        <v>14.644902589999999</v>
      </c>
      <c r="R49" s="83">
        <v>15.73504788</v>
      </c>
      <c r="S49" s="83">
        <v>100</v>
      </c>
      <c r="AL49" s="124"/>
      <c r="AM49" s="124"/>
      <c r="AN49" s="124"/>
      <c r="AO49" s="124"/>
      <c r="AP49" s="124"/>
      <c r="AQ49" s="124"/>
      <c r="AR49" s="124"/>
      <c r="AS49" s="124"/>
      <c r="AT49" s="124"/>
      <c r="AU49" s="124"/>
      <c r="AV49" s="124"/>
      <c r="AW49" s="124"/>
      <c r="AX49" s="124"/>
      <c r="AY49" s="124"/>
      <c r="AZ49" s="124"/>
      <c r="BA49" s="124"/>
      <c r="BB49" s="124"/>
    </row>
    <row r="50" spans="1:54" s="24" customFormat="1" ht="22.5" customHeight="1" x14ac:dyDescent="0.25">
      <c r="B50" s="81"/>
      <c r="C50" s="81" t="s">
        <v>0</v>
      </c>
      <c r="D50" s="83">
        <v>0</v>
      </c>
      <c r="E50" s="83">
        <v>0</v>
      </c>
      <c r="F50" s="83">
        <v>0</v>
      </c>
      <c r="G50" s="83">
        <v>0</v>
      </c>
      <c r="H50" s="83">
        <v>0</v>
      </c>
      <c r="I50" s="83">
        <v>0</v>
      </c>
      <c r="J50" s="83">
        <v>0</v>
      </c>
      <c r="K50" s="83">
        <v>0</v>
      </c>
      <c r="L50" s="83">
        <v>0</v>
      </c>
      <c r="M50" s="83">
        <v>0</v>
      </c>
      <c r="N50" s="83">
        <v>0</v>
      </c>
      <c r="O50" s="83">
        <v>0</v>
      </c>
      <c r="P50" s="83">
        <v>0</v>
      </c>
      <c r="Q50" s="83">
        <v>0</v>
      </c>
      <c r="R50" s="83">
        <v>0</v>
      </c>
      <c r="S50" s="83">
        <v>0</v>
      </c>
      <c r="W50" s="49"/>
      <c r="AL50" s="25"/>
      <c r="AM50" s="25"/>
      <c r="AN50" s="25"/>
      <c r="AO50" s="25"/>
      <c r="AP50" s="25"/>
      <c r="AQ50" s="25"/>
      <c r="AR50" s="25"/>
      <c r="AS50" s="25"/>
      <c r="AT50" s="25"/>
      <c r="AU50" s="25"/>
      <c r="AV50" s="25"/>
      <c r="AW50" s="25"/>
      <c r="AX50" s="25"/>
      <c r="AY50" s="25"/>
      <c r="AZ50" s="25"/>
      <c r="BA50" s="25"/>
      <c r="BB50" s="25"/>
    </row>
    <row r="51" spans="1:54" s="24" customFormat="1" ht="22.5" customHeight="1" x14ac:dyDescent="0.25">
      <c r="B51" s="81"/>
      <c r="C51" s="81" t="s">
        <v>13</v>
      </c>
      <c r="D51" s="83">
        <v>0.3745</v>
      </c>
      <c r="E51" s="83">
        <v>0.56067999999999996</v>
      </c>
      <c r="F51" s="83">
        <v>1.43594</v>
      </c>
      <c r="G51" s="83">
        <v>1.1128</v>
      </c>
      <c r="H51" s="83">
        <v>1.5461500000000001</v>
      </c>
      <c r="I51" s="83">
        <v>1.7644300000000002</v>
      </c>
      <c r="J51" s="83">
        <v>2.4278299999999997</v>
      </c>
      <c r="K51" s="83">
        <v>2.4952399999999999</v>
      </c>
      <c r="L51" s="83">
        <v>2.16568</v>
      </c>
      <c r="M51" s="83">
        <v>1.9805699999999999</v>
      </c>
      <c r="N51" s="83">
        <v>2.1057600000000001</v>
      </c>
      <c r="O51" s="83">
        <v>2.29515</v>
      </c>
      <c r="P51" s="83">
        <v>2.5639864299999999</v>
      </c>
      <c r="Q51" s="83">
        <v>2.8073817600000002</v>
      </c>
      <c r="R51" s="83">
        <v>3.0141010800000001</v>
      </c>
      <c r="S51" s="83">
        <v>19.155334657933054</v>
      </c>
      <c r="AL51" s="25"/>
      <c r="AM51" s="25"/>
      <c r="AN51" s="25"/>
      <c r="AO51" s="25"/>
      <c r="AP51" s="25"/>
      <c r="AQ51" s="25"/>
      <c r="AR51" s="25"/>
      <c r="AS51" s="25"/>
      <c r="AT51" s="25"/>
      <c r="AU51" s="25"/>
      <c r="AV51" s="25"/>
      <c r="AW51" s="25"/>
      <c r="AX51" s="25"/>
      <c r="AY51" s="25"/>
      <c r="AZ51" s="25"/>
      <c r="BA51" s="25"/>
      <c r="BB51" s="25"/>
    </row>
    <row r="52" spans="1:54" s="24" customFormat="1" ht="22.5" customHeight="1" x14ac:dyDescent="0.25">
      <c r="B52" s="81"/>
      <c r="C52" s="81" t="s">
        <v>2</v>
      </c>
      <c r="D52" s="83">
        <v>1.8398417999999999</v>
      </c>
      <c r="E52" s="83">
        <v>1.380657</v>
      </c>
      <c r="F52" s="83">
        <v>2.1604437999999999</v>
      </c>
      <c r="G52" s="83">
        <v>1.2648266000000001</v>
      </c>
      <c r="H52" s="83">
        <v>4.9041763999999999</v>
      </c>
      <c r="I52" s="83">
        <v>5.6425951999999997</v>
      </c>
      <c r="J52" s="83">
        <v>5.7077497999999993</v>
      </c>
      <c r="K52" s="83">
        <v>8.4111486000000006</v>
      </c>
      <c r="L52" s="83">
        <v>9.3832965999999995</v>
      </c>
      <c r="M52" s="83">
        <v>11.6068266</v>
      </c>
      <c r="N52" s="83">
        <v>10.740167</v>
      </c>
      <c r="O52" s="83">
        <v>13.783817600000001</v>
      </c>
      <c r="P52" s="83">
        <v>13.639954170000001</v>
      </c>
      <c r="Q52" s="83">
        <v>10.83861347</v>
      </c>
      <c r="R52" s="83">
        <v>11.82181383</v>
      </c>
      <c r="S52" s="83">
        <v>75.130459850879078</v>
      </c>
      <c r="AL52" s="25"/>
      <c r="AM52" s="25"/>
      <c r="AN52" s="25"/>
      <c r="AO52" s="25"/>
      <c r="AP52" s="25"/>
      <c r="AQ52" s="25"/>
      <c r="AR52" s="25"/>
      <c r="AS52" s="25"/>
      <c r="AT52" s="25"/>
      <c r="AU52" s="25"/>
      <c r="AV52" s="25"/>
      <c r="AW52" s="25"/>
      <c r="AX52" s="25"/>
      <c r="AY52" s="25"/>
      <c r="AZ52" s="25"/>
      <c r="BA52" s="25"/>
      <c r="BB52" s="25"/>
    </row>
    <row r="53" spans="1:54" s="24" customFormat="1" ht="22.5" customHeight="1" x14ac:dyDescent="0.25">
      <c r="B53" s="81"/>
      <c r="C53" s="81" t="s">
        <v>14</v>
      </c>
      <c r="D53" s="83">
        <v>0</v>
      </c>
      <c r="E53" s="83">
        <v>0</v>
      </c>
      <c r="F53" s="83">
        <v>0</v>
      </c>
      <c r="G53" s="83">
        <v>0</v>
      </c>
      <c r="H53" s="83">
        <v>0</v>
      </c>
      <c r="I53" s="83">
        <v>0</v>
      </c>
      <c r="J53" s="83">
        <v>0</v>
      </c>
      <c r="K53" s="83">
        <v>0</v>
      </c>
      <c r="L53" s="83">
        <v>0</v>
      </c>
      <c r="M53" s="83">
        <v>0</v>
      </c>
      <c r="N53" s="83">
        <v>0</v>
      </c>
      <c r="O53" s="83">
        <v>0</v>
      </c>
      <c r="P53" s="83">
        <v>0</v>
      </c>
      <c r="Q53" s="83">
        <v>0</v>
      </c>
      <c r="R53" s="83">
        <v>0</v>
      </c>
      <c r="S53" s="83">
        <v>0</v>
      </c>
      <c r="AL53" s="25"/>
      <c r="AM53" s="25"/>
      <c r="AN53" s="25"/>
      <c r="AO53" s="25"/>
      <c r="AP53" s="25"/>
      <c r="AQ53" s="25"/>
      <c r="AR53" s="25"/>
      <c r="AS53" s="25"/>
      <c r="AT53" s="25"/>
      <c r="AU53" s="25"/>
      <c r="AV53" s="25"/>
      <c r="AW53" s="25"/>
      <c r="AX53" s="25"/>
      <c r="AY53" s="25"/>
      <c r="AZ53" s="25"/>
      <c r="BA53" s="25"/>
      <c r="BB53" s="25"/>
    </row>
    <row r="54" spans="1:54" s="24" customFormat="1" ht="22.5" customHeight="1" x14ac:dyDescent="0.25">
      <c r="B54" s="81"/>
      <c r="C54" s="81" t="s">
        <v>15</v>
      </c>
      <c r="D54" s="83">
        <v>0.28976160000000001</v>
      </c>
      <c r="E54" s="83">
        <v>0.34302659999999996</v>
      </c>
      <c r="F54" s="83">
        <v>0.48577679999999995</v>
      </c>
      <c r="G54" s="83">
        <v>0.28550039999999999</v>
      </c>
      <c r="H54" s="83">
        <v>0.32385120000000001</v>
      </c>
      <c r="I54" s="83">
        <v>0.53051939999999997</v>
      </c>
      <c r="J54" s="83">
        <v>0.5134746</v>
      </c>
      <c r="K54" s="83">
        <v>0.18749279999999999</v>
      </c>
      <c r="L54" s="83">
        <v>0.26739030000000003</v>
      </c>
      <c r="M54" s="83">
        <v>0.33237359999999999</v>
      </c>
      <c r="N54" s="83">
        <v>0.38670389999999999</v>
      </c>
      <c r="O54" s="83">
        <v>0.47725439999999997</v>
      </c>
      <c r="P54" s="83">
        <v>0.41730358000000001</v>
      </c>
      <c r="Q54" s="83">
        <v>0.51792442999999999</v>
      </c>
      <c r="R54" s="83">
        <v>0.53345357000000004</v>
      </c>
      <c r="S54" s="83">
        <v>3.3902252733405733</v>
      </c>
      <c r="AL54" s="25"/>
      <c r="AM54" s="25"/>
      <c r="AN54" s="25"/>
      <c r="AO54" s="25"/>
      <c r="AP54" s="25"/>
      <c r="AQ54" s="25"/>
      <c r="AR54" s="25"/>
      <c r="AS54" s="25"/>
      <c r="AT54" s="25"/>
      <c r="AU54" s="25"/>
      <c r="AV54" s="25"/>
      <c r="AW54" s="25"/>
      <c r="AX54" s="25"/>
      <c r="AY54" s="25"/>
      <c r="AZ54" s="25"/>
      <c r="BA54" s="25"/>
      <c r="BB54" s="25"/>
    </row>
    <row r="55" spans="1:54" s="24" customFormat="1" ht="27" customHeight="1" x14ac:dyDescent="0.25">
      <c r="B55" s="81"/>
      <c r="C55" s="82" t="s">
        <v>16</v>
      </c>
      <c r="D55" s="83">
        <v>0</v>
      </c>
      <c r="E55" s="83">
        <v>0</v>
      </c>
      <c r="F55" s="83">
        <v>0.4846413</v>
      </c>
      <c r="G55" s="83">
        <v>0.48690069999999996</v>
      </c>
      <c r="H55" s="83">
        <v>0.31631599999999999</v>
      </c>
      <c r="I55" s="83">
        <v>0.2394964</v>
      </c>
      <c r="J55" s="83">
        <v>0.19995689999999999</v>
      </c>
      <c r="K55" s="83">
        <v>0.44171269999999996</v>
      </c>
      <c r="L55" s="83">
        <v>0.49706800000000001</v>
      </c>
      <c r="M55" s="83">
        <v>0.37054160000000003</v>
      </c>
      <c r="N55" s="83">
        <v>0.28016559999999996</v>
      </c>
      <c r="O55" s="83">
        <v>0.33552090000000001</v>
      </c>
      <c r="P55" s="83">
        <v>0</v>
      </c>
      <c r="Q55" s="83">
        <v>0</v>
      </c>
      <c r="R55" s="83">
        <v>0</v>
      </c>
      <c r="S55" s="83">
        <v>0</v>
      </c>
      <c r="AL55" s="25"/>
      <c r="AM55" s="25"/>
      <c r="AN55" s="25"/>
      <c r="AO55" s="25"/>
      <c r="AP55" s="25"/>
      <c r="AQ55" s="25"/>
      <c r="AR55" s="25"/>
      <c r="AS55" s="25"/>
      <c r="AT55" s="25"/>
      <c r="AU55" s="25"/>
      <c r="AV55" s="25"/>
      <c r="AW55" s="25"/>
      <c r="AX55" s="25"/>
      <c r="AY55" s="25"/>
      <c r="AZ55" s="25"/>
      <c r="BA55" s="25"/>
      <c r="BB55" s="25"/>
    </row>
    <row r="56" spans="1:54" s="18" customFormat="1" ht="36" customHeight="1" x14ac:dyDescent="0.25">
      <c r="A56" s="17"/>
      <c r="B56" s="191" t="s">
        <v>264</v>
      </c>
      <c r="C56" s="191"/>
      <c r="D56" s="80">
        <v>73.408176499999996</v>
      </c>
      <c r="E56" s="80">
        <v>79.256478099999995</v>
      </c>
      <c r="F56" s="80">
        <v>84.388325399999999</v>
      </c>
      <c r="G56" s="80">
        <v>92.746915799999996</v>
      </c>
      <c r="H56" s="80">
        <v>97.852817599999995</v>
      </c>
      <c r="I56" s="80">
        <v>95.820429000000004</v>
      </c>
      <c r="J56" s="80">
        <v>109.11778440000001</v>
      </c>
      <c r="K56" s="80">
        <v>122.07229459999999</v>
      </c>
      <c r="L56" s="80">
        <v>119.9483472</v>
      </c>
      <c r="M56" s="80">
        <v>127.2409256</v>
      </c>
      <c r="N56" s="80">
        <v>152.8424708</v>
      </c>
      <c r="O56" s="80">
        <v>191.98614600000002</v>
      </c>
      <c r="P56" s="80">
        <v>194.58180533000001</v>
      </c>
      <c r="Q56" s="80">
        <v>195.81981906000001</v>
      </c>
      <c r="R56" s="80">
        <v>201.53753025</v>
      </c>
      <c r="S56" s="80">
        <v>100</v>
      </c>
      <c r="T56" s="17"/>
      <c r="AA56" s="19"/>
      <c r="AB56" s="19"/>
      <c r="AC56" s="19"/>
      <c r="AD56" s="19"/>
      <c r="AE56" s="19"/>
      <c r="AI56" s="14"/>
      <c r="AL56" s="21"/>
      <c r="AM56" s="21"/>
      <c r="AN56" s="21"/>
      <c r="AO56" s="21"/>
      <c r="AP56" s="21"/>
      <c r="AQ56" s="21"/>
      <c r="AR56" s="21"/>
      <c r="AS56" s="21"/>
      <c r="AT56" s="21"/>
      <c r="AU56" s="21"/>
      <c r="AV56" s="21"/>
      <c r="AW56" s="21"/>
      <c r="AX56" s="21"/>
      <c r="AY56" s="21"/>
      <c r="AZ56" s="21"/>
      <c r="BA56" s="21"/>
      <c r="BB56" s="21"/>
    </row>
    <row r="57" spans="1:54" s="115" customFormat="1" ht="22.5" customHeight="1" x14ac:dyDescent="0.25">
      <c r="B57" s="121"/>
      <c r="C57" s="81" t="s">
        <v>4</v>
      </c>
      <c r="D57" s="83">
        <v>73.408176499999996</v>
      </c>
      <c r="E57" s="83">
        <v>79.256478099999995</v>
      </c>
      <c r="F57" s="83">
        <v>84.388325399999999</v>
      </c>
      <c r="G57" s="83">
        <v>92.746915799999996</v>
      </c>
      <c r="H57" s="83">
        <v>97.852817599999995</v>
      </c>
      <c r="I57" s="83">
        <v>95.820429000000004</v>
      </c>
      <c r="J57" s="83">
        <v>109.11778440000001</v>
      </c>
      <c r="K57" s="83">
        <v>122.07229459999999</v>
      </c>
      <c r="L57" s="83">
        <v>119.9483472</v>
      </c>
      <c r="M57" s="83">
        <v>127.2409256</v>
      </c>
      <c r="N57" s="83">
        <v>152.8424708</v>
      </c>
      <c r="O57" s="83">
        <v>191.98614600000002</v>
      </c>
      <c r="P57" s="83">
        <v>194.58180533000001</v>
      </c>
      <c r="Q57" s="83">
        <v>195.81981906000001</v>
      </c>
      <c r="R57" s="83">
        <v>201.53753025</v>
      </c>
      <c r="S57" s="83">
        <v>100</v>
      </c>
      <c r="AL57" s="124"/>
      <c r="AM57" s="124"/>
      <c r="AN57" s="124"/>
      <c r="AO57" s="124"/>
      <c r="AP57" s="124"/>
      <c r="AQ57" s="124"/>
      <c r="AR57" s="124"/>
      <c r="AS57" s="124"/>
      <c r="AT57" s="124"/>
      <c r="AU57" s="124"/>
      <c r="AV57" s="124"/>
      <c r="AW57" s="124"/>
      <c r="AX57" s="124"/>
      <c r="AY57" s="124"/>
      <c r="AZ57" s="124"/>
      <c r="BA57" s="124"/>
      <c r="BB57" s="124"/>
    </row>
    <row r="58" spans="1:54" s="24" customFormat="1" ht="22.5" customHeight="1" x14ac:dyDescent="0.25">
      <c r="B58" s="81"/>
      <c r="C58" s="81" t="s">
        <v>0</v>
      </c>
      <c r="D58" s="83">
        <v>0</v>
      </c>
      <c r="E58" s="83">
        <v>0</v>
      </c>
      <c r="F58" s="83">
        <v>0</v>
      </c>
      <c r="G58" s="83">
        <v>0</v>
      </c>
      <c r="H58" s="83">
        <v>0</v>
      </c>
      <c r="I58" s="83">
        <v>0</v>
      </c>
      <c r="J58" s="83">
        <v>0</v>
      </c>
      <c r="K58" s="83">
        <v>0</v>
      </c>
      <c r="L58" s="83">
        <v>0</v>
      </c>
      <c r="M58" s="83">
        <v>0</v>
      </c>
      <c r="N58" s="83">
        <v>0</v>
      </c>
      <c r="O58" s="83">
        <v>0</v>
      </c>
      <c r="P58" s="83">
        <v>0</v>
      </c>
      <c r="Q58" s="83">
        <v>0</v>
      </c>
      <c r="R58" s="83">
        <v>0</v>
      </c>
      <c r="S58" s="83">
        <v>0</v>
      </c>
      <c r="AL58" s="25"/>
      <c r="AM58" s="25"/>
      <c r="AN58" s="25"/>
      <c r="AO58" s="25"/>
      <c r="AP58" s="25"/>
      <c r="AQ58" s="25"/>
      <c r="AR58" s="25"/>
      <c r="AS58" s="25"/>
      <c r="AT58" s="25"/>
      <c r="AU58" s="25"/>
      <c r="AV58" s="25"/>
      <c r="AW58" s="25"/>
      <c r="AX58" s="25"/>
      <c r="AY58" s="25"/>
      <c r="AZ58" s="25"/>
      <c r="BA58" s="25"/>
      <c r="BB58" s="25"/>
    </row>
    <row r="59" spans="1:54" s="24" customFormat="1" ht="22.5" customHeight="1" x14ac:dyDescent="0.25">
      <c r="B59" s="81"/>
      <c r="C59" s="81" t="s">
        <v>13</v>
      </c>
      <c r="D59" s="83">
        <v>0</v>
      </c>
      <c r="E59" s="83">
        <v>0</v>
      </c>
      <c r="F59" s="83">
        <v>0</v>
      </c>
      <c r="G59" s="83">
        <v>0</v>
      </c>
      <c r="H59" s="83">
        <v>0</v>
      </c>
      <c r="I59" s="83">
        <v>0</v>
      </c>
      <c r="J59" s="83">
        <v>0</v>
      </c>
      <c r="K59" s="83">
        <v>0</v>
      </c>
      <c r="L59" s="83">
        <v>0</v>
      </c>
      <c r="M59" s="83">
        <v>0</v>
      </c>
      <c r="N59" s="83">
        <v>0</v>
      </c>
      <c r="O59" s="83">
        <v>0</v>
      </c>
      <c r="P59" s="83">
        <v>0</v>
      </c>
      <c r="Q59" s="83">
        <v>0</v>
      </c>
      <c r="R59" s="83">
        <v>0</v>
      </c>
      <c r="S59" s="83">
        <v>0</v>
      </c>
      <c r="AL59" s="25"/>
      <c r="AM59" s="25"/>
      <c r="AN59" s="25"/>
      <c r="AO59" s="25"/>
      <c r="AP59" s="25"/>
      <c r="AQ59" s="25"/>
      <c r="AR59" s="25"/>
      <c r="AS59" s="25"/>
      <c r="AT59" s="25"/>
      <c r="AU59" s="25"/>
      <c r="AV59" s="25"/>
      <c r="AW59" s="25"/>
      <c r="AX59" s="25"/>
      <c r="AY59" s="25"/>
      <c r="AZ59" s="25"/>
      <c r="BA59" s="25"/>
      <c r="BB59" s="25"/>
    </row>
    <row r="60" spans="1:54" s="24" customFormat="1" ht="22.5" customHeight="1" x14ac:dyDescent="0.25">
      <c r="B60" s="81"/>
      <c r="C60" s="81" t="s">
        <v>2</v>
      </c>
      <c r="D60" s="83">
        <v>0</v>
      </c>
      <c r="E60" s="83">
        <v>0</v>
      </c>
      <c r="F60" s="83">
        <v>0</v>
      </c>
      <c r="G60" s="83">
        <v>0</v>
      </c>
      <c r="H60" s="83">
        <v>0</v>
      </c>
      <c r="I60" s="83">
        <v>0</v>
      </c>
      <c r="J60" s="83">
        <v>0</v>
      </c>
      <c r="K60" s="83">
        <v>0</v>
      </c>
      <c r="L60" s="83">
        <v>0</v>
      </c>
      <c r="M60" s="83">
        <v>0</v>
      </c>
      <c r="N60" s="83">
        <v>0</v>
      </c>
      <c r="O60" s="83">
        <v>0</v>
      </c>
      <c r="P60" s="83">
        <v>0</v>
      </c>
      <c r="Q60" s="83">
        <v>0</v>
      </c>
      <c r="R60" s="83">
        <v>0</v>
      </c>
      <c r="S60" s="83">
        <v>0</v>
      </c>
      <c r="AL60" s="25"/>
      <c r="AM60" s="25"/>
      <c r="AN60" s="25"/>
      <c r="AO60" s="25"/>
      <c r="AP60" s="25"/>
      <c r="AQ60" s="25"/>
      <c r="AR60" s="25"/>
      <c r="AS60" s="25"/>
      <c r="AT60" s="25"/>
      <c r="AU60" s="25"/>
      <c r="AV60" s="25"/>
      <c r="AW60" s="25"/>
      <c r="AX60" s="25"/>
      <c r="AY60" s="25"/>
      <c r="AZ60" s="25"/>
      <c r="BA60" s="25"/>
      <c r="BB60" s="25"/>
    </row>
    <row r="61" spans="1:54" s="115" customFormat="1" ht="22.5" customHeight="1" x14ac:dyDescent="0.25">
      <c r="B61" s="121"/>
      <c r="C61" s="81" t="s">
        <v>14</v>
      </c>
      <c r="D61" s="83">
        <v>2.9372517999999999</v>
      </c>
      <c r="E61" s="83">
        <v>3.0659185999999998</v>
      </c>
      <c r="F61" s="83">
        <v>1.9703304000000001</v>
      </c>
      <c r="G61" s="83">
        <v>4.0558847999999994</v>
      </c>
      <c r="H61" s="83">
        <v>1.3951705999999999</v>
      </c>
      <c r="I61" s="83">
        <v>0.20164199999999999</v>
      </c>
      <c r="J61" s="83">
        <v>5.4731399999999999E-2</v>
      </c>
      <c r="K61" s="83">
        <v>0.1133036</v>
      </c>
      <c r="L61" s="83">
        <v>0.53867219999999993</v>
      </c>
      <c r="M61" s="83">
        <v>0.37255759999999999</v>
      </c>
      <c r="N61" s="83">
        <v>0.43593079999999995</v>
      </c>
      <c r="O61" s="83">
        <v>0.31686599999999998</v>
      </c>
      <c r="P61" s="83">
        <v>3.5121158599999998</v>
      </c>
      <c r="Q61" s="83">
        <v>1.70833678</v>
      </c>
      <c r="R61" s="83">
        <v>2.20061324</v>
      </c>
      <c r="S61" s="83">
        <v>1.091912378439003</v>
      </c>
      <c r="AL61" s="124"/>
      <c r="AM61" s="124"/>
      <c r="AN61" s="124"/>
      <c r="AO61" s="124"/>
      <c r="AP61" s="124"/>
      <c r="AQ61" s="124"/>
      <c r="AR61" s="124"/>
      <c r="AS61" s="124"/>
      <c r="AT61" s="124"/>
      <c r="AU61" s="124"/>
      <c r="AV61" s="124"/>
      <c r="AW61" s="124"/>
      <c r="AX61" s="124"/>
      <c r="AY61" s="124"/>
      <c r="AZ61" s="124"/>
      <c r="BA61" s="124"/>
      <c r="BB61" s="124"/>
    </row>
    <row r="62" spans="1:54" s="115" customFormat="1" ht="22.5" customHeight="1" x14ac:dyDescent="0.25">
      <c r="B62" s="121"/>
      <c r="C62" s="81" t="s">
        <v>15</v>
      </c>
      <c r="D62" s="83">
        <v>0</v>
      </c>
      <c r="E62" s="83">
        <v>0</v>
      </c>
      <c r="F62" s="83">
        <v>0</v>
      </c>
      <c r="G62" s="83">
        <v>0</v>
      </c>
      <c r="H62" s="83">
        <v>0</v>
      </c>
      <c r="I62" s="83">
        <v>0</v>
      </c>
      <c r="J62" s="83">
        <v>0</v>
      </c>
      <c r="K62" s="83">
        <v>0</v>
      </c>
      <c r="L62" s="83">
        <v>0</v>
      </c>
      <c r="M62" s="83">
        <v>0</v>
      </c>
      <c r="N62" s="83">
        <v>0</v>
      </c>
      <c r="O62" s="83">
        <v>0</v>
      </c>
      <c r="P62" s="83">
        <v>0</v>
      </c>
      <c r="Q62" s="83">
        <v>0</v>
      </c>
      <c r="R62" s="83">
        <v>0</v>
      </c>
      <c r="S62" s="83">
        <v>0</v>
      </c>
      <c r="AL62" s="124"/>
      <c r="AM62" s="124"/>
      <c r="AN62" s="124"/>
      <c r="AO62" s="124"/>
      <c r="AP62" s="124"/>
      <c r="AQ62" s="124"/>
      <c r="AR62" s="124"/>
      <c r="AS62" s="124"/>
      <c r="AT62" s="124"/>
      <c r="AU62" s="124"/>
      <c r="AV62" s="124"/>
      <c r="AW62" s="124"/>
      <c r="AX62" s="124"/>
      <c r="AY62" s="124"/>
      <c r="AZ62" s="124"/>
      <c r="BA62" s="124"/>
      <c r="BB62" s="124"/>
    </row>
    <row r="63" spans="1:54" s="24" customFormat="1" ht="27" customHeight="1" x14ac:dyDescent="0.25">
      <c r="B63" s="81"/>
      <c r="C63" s="82" t="s">
        <v>16</v>
      </c>
      <c r="D63" s="83">
        <v>0.1140997</v>
      </c>
      <c r="E63" s="83">
        <v>0.80773550000000005</v>
      </c>
      <c r="F63" s="83">
        <v>0</v>
      </c>
      <c r="G63" s="83">
        <v>0</v>
      </c>
      <c r="H63" s="83">
        <v>0</v>
      </c>
      <c r="I63" s="83">
        <v>0</v>
      </c>
      <c r="J63" s="83">
        <v>0</v>
      </c>
      <c r="K63" s="83">
        <v>0</v>
      </c>
      <c r="L63" s="83">
        <v>0</v>
      </c>
      <c r="M63" s="83">
        <v>0</v>
      </c>
      <c r="N63" s="83">
        <v>0</v>
      </c>
      <c r="O63" s="83">
        <v>0</v>
      </c>
      <c r="P63" s="83">
        <v>0</v>
      </c>
      <c r="Q63" s="83">
        <v>0</v>
      </c>
      <c r="R63" s="83">
        <v>0</v>
      </c>
      <c r="S63" s="83">
        <v>0</v>
      </c>
      <c r="AL63" s="25"/>
      <c r="AM63" s="25"/>
      <c r="AN63" s="25"/>
      <c r="AO63" s="25"/>
      <c r="AP63" s="25"/>
      <c r="AQ63" s="25"/>
      <c r="AR63" s="25"/>
      <c r="AS63" s="25"/>
      <c r="AT63" s="25"/>
      <c r="AU63" s="25"/>
      <c r="AV63" s="25"/>
      <c r="AW63" s="25"/>
      <c r="AX63" s="25"/>
      <c r="AY63" s="25"/>
      <c r="AZ63" s="25"/>
      <c r="BA63" s="25"/>
      <c r="BB63" s="25"/>
    </row>
    <row r="64" spans="1:54" s="18" customFormat="1" ht="36" customHeight="1" x14ac:dyDescent="0.2">
      <c r="A64" s="17"/>
      <c r="B64" s="191" t="s">
        <v>336</v>
      </c>
      <c r="C64" s="191"/>
      <c r="D64" s="80">
        <v>73.878846289999998</v>
      </c>
      <c r="E64" s="80">
        <v>69.665028730000003</v>
      </c>
      <c r="F64" s="80">
        <v>63.252117290000001</v>
      </c>
      <c r="G64" s="80">
        <v>73.396192920000004</v>
      </c>
      <c r="H64" s="80">
        <v>92.912383719999994</v>
      </c>
      <c r="I64" s="80">
        <v>104.14822408000001</v>
      </c>
      <c r="J64" s="80">
        <v>112.21418648999999</v>
      </c>
      <c r="K64" s="80">
        <v>127.95820698</v>
      </c>
      <c r="L64" s="80">
        <v>137.14303742999999</v>
      </c>
      <c r="M64" s="80">
        <v>141.74861331</v>
      </c>
      <c r="N64" s="80">
        <v>131.65088915999999</v>
      </c>
      <c r="O64" s="80">
        <v>141.23296074999999</v>
      </c>
      <c r="P64" s="80">
        <v>140.77477020999999</v>
      </c>
      <c r="Q64" s="80">
        <v>155.3008973</v>
      </c>
      <c r="R64" s="80">
        <v>160.69980927</v>
      </c>
      <c r="S64" s="80" t="s">
        <v>17</v>
      </c>
      <c r="T64" s="17"/>
      <c r="X64" s="20"/>
      <c r="AA64" s="19"/>
      <c r="AB64" s="19"/>
      <c r="AC64" s="19"/>
      <c r="AD64" s="19"/>
      <c r="AE64" s="19"/>
      <c r="AI64" s="14"/>
      <c r="AL64" s="21"/>
      <c r="AM64" s="21"/>
      <c r="AN64" s="21"/>
      <c r="AO64" s="21"/>
      <c r="AP64" s="21"/>
      <c r="AQ64" s="21"/>
      <c r="AR64" s="21"/>
      <c r="AS64" s="21"/>
      <c r="AT64" s="21"/>
      <c r="AU64" s="21"/>
      <c r="AV64" s="21"/>
      <c r="AW64" s="21"/>
      <c r="AX64" s="21"/>
      <c r="AY64" s="21"/>
      <c r="AZ64" s="21"/>
      <c r="BA64" s="21"/>
      <c r="BB64" s="21"/>
    </row>
    <row r="65" spans="1:54" s="18" customFormat="1" ht="36" customHeight="1" x14ac:dyDescent="0.25">
      <c r="A65" s="17"/>
      <c r="B65" s="191" t="s">
        <v>337</v>
      </c>
      <c r="C65" s="191"/>
      <c r="D65" s="80">
        <v>235.08</v>
      </c>
      <c r="E65" s="80">
        <v>201.23</v>
      </c>
      <c r="F65" s="80">
        <v>180.22</v>
      </c>
      <c r="G65" s="80">
        <v>193.23000000000002</v>
      </c>
      <c r="H65" s="80">
        <v>236.60999999999999</v>
      </c>
      <c r="I65" s="80">
        <v>249.26000000000002</v>
      </c>
      <c r="J65" s="80">
        <v>249.72</v>
      </c>
      <c r="K65" s="80">
        <v>249.93</v>
      </c>
      <c r="L65" s="80">
        <v>248.95000000000002</v>
      </c>
      <c r="M65" s="80">
        <v>255.52000000000004</v>
      </c>
      <c r="N65" s="80">
        <v>231.58</v>
      </c>
      <c r="O65" s="80">
        <v>219.81</v>
      </c>
      <c r="P65" s="80">
        <v>223.73000000000002</v>
      </c>
      <c r="Q65" s="80">
        <v>248.22</v>
      </c>
      <c r="R65" s="80">
        <v>247.17</v>
      </c>
      <c r="S65" s="80" t="s">
        <v>17</v>
      </c>
      <c r="T65" s="17"/>
      <c r="AA65" s="19"/>
      <c r="AB65" s="19"/>
      <c r="AC65" s="19"/>
      <c r="AD65" s="19"/>
      <c r="AE65" s="19"/>
      <c r="AI65" s="14"/>
      <c r="AL65" s="21"/>
      <c r="AM65" s="21"/>
      <c r="AN65" s="21"/>
      <c r="AO65" s="21"/>
      <c r="AP65" s="21"/>
      <c r="AQ65" s="21"/>
      <c r="AR65" s="21"/>
      <c r="AS65" s="21"/>
      <c r="AT65" s="21"/>
      <c r="AU65" s="21"/>
      <c r="AV65" s="21"/>
      <c r="AW65" s="21"/>
      <c r="AX65" s="21"/>
      <c r="AY65" s="21"/>
      <c r="AZ65" s="21"/>
      <c r="BA65" s="21"/>
      <c r="BB65" s="21"/>
    </row>
    <row r="66" spans="1:54" s="18" customFormat="1" ht="36" customHeight="1" x14ac:dyDescent="0.25">
      <c r="A66" s="17"/>
      <c r="B66" s="191" t="s">
        <v>326</v>
      </c>
      <c r="C66" s="191"/>
      <c r="D66" s="80">
        <v>55.550000000000004</v>
      </c>
      <c r="E66" s="80">
        <v>49.59</v>
      </c>
      <c r="F66" s="80">
        <v>48.39</v>
      </c>
      <c r="G66" s="80">
        <v>44.28</v>
      </c>
      <c r="H66" s="80">
        <v>42.32</v>
      </c>
      <c r="I66" s="80">
        <v>44.61</v>
      </c>
      <c r="J66" s="80">
        <v>47.849999999999994</v>
      </c>
      <c r="K66" s="80">
        <v>48.239999999999995</v>
      </c>
      <c r="L66" s="80">
        <v>45.25</v>
      </c>
      <c r="M66" s="80">
        <v>37</v>
      </c>
      <c r="N66" s="80">
        <v>29.72</v>
      </c>
      <c r="O66" s="80">
        <v>28.25</v>
      </c>
      <c r="P66" s="80">
        <v>31.41</v>
      </c>
      <c r="Q66" s="80">
        <v>33.75</v>
      </c>
      <c r="R66" s="80">
        <v>33.770000000000003</v>
      </c>
      <c r="S66" s="80" t="s">
        <v>17</v>
      </c>
      <c r="T66" s="17"/>
      <c r="AA66" s="19"/>
      <c r="AB66" s="19"/>
      <c r="AC66" s="19"/>
      <c r="AD66" s="19"/>
      <c r="AE66" s="19"/>
      <c r="AI66" s="14"/>
      <c r="AL66" s="21"/>
      <c r="AM66" s="21"/>
      <c r="AN66" s="21"/>
      <c r="AO66" s="21"/>
      <c r="AP66" s="21"/>
      <c r="AQ66" s="21"/>
      <c r="AR66" s="21"/>
      <c r="AS66" s="21"/>
      <c r="AT66" s="21"/>
      <c r="AU66" s="21"/>
      <c r="AV66" s="21"/>
      <c r="AW66" s="21"/>
      <c r="AX66" s="21"/>
      <c r="AY66" s="21"/>
      <c r="AZ66" s="21"/>
      <c r="BA66" s="21"/>
      <c r="BB66" s="21"/>
    </row>
    <row r="67" spans="1:54" s="18" customFormat="1" ht="36" customHeight="1" x14ac:dyDescent="0.25">
      <c r="A67" s="27"/>
      <c r="B67" s="190" t="s">
        <v>327</v>
      </c>
      <c r="C67" s="190"/>
      <c r="D67" s="84">
        <v>84.1</v>
      </c>
      <c r="E67" s="84">
        <v>72.040000000000006</v>
      </c>
      <c r="F67" s="84">
        <v>73.539999999999992</v>
      </c>
      <c r="G67" s="84">
        <v>73.39</v>
      </c>
      <c r="H67" s="84">
        <v>83</v>
      </c>
      <c r="I67" s="84">
        <v>88.07</v>
      </c>
      <c r="J67" s="84">
        <v>91.24</v>
      </c>
      <c r="K67" s="84">
        <v>91.49</v>
      </c>
      <c r="L67" s="84">
        <v>89.789999999999992</v>
      </c>
      <c r="M67" s="84">
        <v>89.38</v>
      </c>
      <c r="N67" s="84">
        <v>82.24</v>
      </c>
      <c r="O67" s="84">
        <v>86.52</v>
      </c>
      <c r="P67" s="84">
        <v>97.72</v>
      </c>
      <c r="Q67" s="84">
        <v>101.38</v>
      </c>
      <c r="R67" s="84">
        <v>99.22</v>
      </c>
      <c r="S67" s="84" t="s">
        <v>17</v>
      </c>
      <c r="T67" s="27"/>
      <c r="AA67" s="19"/>
      <c r="AB67" s="19"/>
      <c r="AC67" s="19"/>
      <c r="AD67" s="19"/>
      <c r="AE67" s="19"/>
      <c r="AI67" s="14"/>
      <c r="AL67" s="21"/>
      <c r="AM67" s="21"/>
      <c r="AN67" s="21"/>
      <c r="AO67" s="21"/>
      <c r="AP67" s="21"/>
      <c r="AQ67" s="21"/>
      <c r="AR67" s="21"/>
      <c r="AS67" s="21"/>
      <c r="AT67" s="21"/>
      <c r="AU67" s="21"/>
      <c r="AV67" s="21"/>
      <c r="AW67" s="21"/>
      <c r="AX67" s="21"/>
      <c r="AY67" s="21"/>
      <c r="AZ67" s="21"/>
      <c r="BA67" s="21"/>
      <c r="BB67" s="21"/>
    </row>
    <row r="68" spans="1:54" s="22" customFormat="1" ht="18" x14ac:dyDescent="0.25">
      <c r="AL68" s="28"/>
      <c r="AM68" s="28"/>
      <c r="AN68" s="28"/>
      <c r="AO68" s="28"/>
      <c r="AP68" s="28"/>
      <c r="AQ68" s="28"/>
      <c r="AR68" s="28"/>
      <c r="AS68" s="28"/>
      <c r="AT68" s="28"/>
      <c r="AU68" s="28"/>
      <c r="AV68" s="28"/>
      <c r="AW68" s="28"/>
      <c r="AX68" s="28"/>
      <c r="AY68" s="28"/>
      <c r="AZ68" s="28"/>
      <c r="BA68" s="28"/>
      <c r="BB68" s="28"/>
    </row>
    <row r="69" spans="1:54" s="64" customFormat="1" ht="18.75" customHeight="1" x14ac:dyDescent="0.2">
      <c r="A69" s="185" t="s">
        <v>103</v>
      </c>
      <c r="B69" s="185"/>
      <c r="C69" s="185"/>
      <c r="D69" s="184"/>
      <c r="E69" s="184"/>
      <c r="F69" s="184"/>
      <c r="G69" s="184"/>
      <c r="H69" s="184"/>
      <c r="I69" s="184"/>
      <c r="J69" s="184"/>
      <c r="K69" s="184"/>
      <c r="L69" s="184"/>
      <c r="M69" s="184"/>
      <c r="N69" s="184"/>
      <c r="O69" s="184"/>
      <c r="S69" s="14"/>
      <c r="Y69" s="65"/>
      <c r="Z69" s="66"/>
    </row>
    <row r="70" spans="1:54" x14ac:dyDescent="0.25">
      <c r="I70" s="29"/>
      <c r="J70" s="29"/>
      <c r="K70" s="29"/>
      <c r="L70" s="29"/>
      <c r="M70" s="29"/>
      <c r="N70" s="29"/>
      <c r="O70" s="29"/>
      <c r="P70" s="29"/>
      <c r="Q70" s="29"/>
      <c r="R70" s="29"/>
      <c r="S70" s="29"/>
    </row>
    <row r="71" spans="1:54" x14ac:dyDescent="0.25">
      <c r="I71" s="29"/>
      <c r="J71" s="29"/>
      <c r="K71" s="29"/>
      <c r="L71" s="29"/>
      <c r="M71" s="29"/>
      <c r="N71" s="29"/>
      <c r="O71" s="29"/>
      <c r="P71" s="29"/>
      <c r="Q71" s="29"/>
      <c r="R71" s="29"/>
      <c r="S71" s="29"/>
    </row>
    <row r="72" spans="1:54" x14ac:dyDescent="0.25">
      <c r="I72" s="29"/>
      <c r="J72" s="29"/>
      <c r="K72" s="29"/>
      <c r="L72" s="29"/>
      <c r="M72" s="29"/>
      <c r="N72" s="29"/>
      <c r="O72" s="29"/>
      <c r="P72" s="29"/>
      <c r="Q72" s="29"/>
      <c r="R72" s="29"/>
      <c r="S72" s="29"/>
    </row>
  </sheetData>
  <mergeCells count="15">
    <mergeCell ref="V3:W3"/>
    <mergeCell ref="B34:C34"/>
    <mergeCell ref="B3:C3"/>
    <mergeCell ref="B4:C4"/>
    <mergeCell ref="B13:C13"/>
    <mergeCell ref="B20:C20"/>
    <mergeCell ref="B30:C30"/>
    <mergeCell ref="B66:C66"/>
    <mergeCell ref="B67:C67"/>
    <mergeCell ref="B38:C38"/>
    <mergeCell ref="B42:C42"/>
    <mergeCell ref="B48:C48"/>
    <mergeCell ref="B56:C56"/>
    <mergeCell ref="B64:C64"/>
    <mergeCell ref="B65:C65"/>
  </mergeCells>
  <hyperlinks>
    <hyperlink ref="V3" location="Índice!A1" display="Volver al índice"/>
  </hyperlinks>
  <pageMargins left="0.18" right="0.25" top="0.75" bottom="0.75" header="0.3" footer="0.3"/>
  <pageSetup paperSize="9" scale="32"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7">
    <tabColor rgb="FF5C4E44"/>
    <pageSetUpPr fitToPage="1"/>
  </sheetPr>
  <dimension ref="A1:AF75"/>
  <sheetViews>
    <sheetView showGridLines="0" zoomScale="60" zoomScaleNormal="60" workbookViewId="0"/>
  </sheetViews>
  <sheetFormatPr baseColWidth="10" defaultColWidth="11.42578125" defaultRowHeight="14.25" x14ac:dyDescent="0.2"/>
  <cols>
    <col min="1" max="1" width="2.28515625" style="14" customWidth="1"/>
    <col min="2" max="2" width="5.7109375" style="14" customWidth="1"/>
    <col min="3" max="3" width="76.42578125" style="50" customWidth="1"/>
    <col min="4" max="18" width="15.42578125" style="20" customWidth="1"/>
    <col min="19" max="19" width="2.28515625" style="14" customWidth="1"/>
    <col min="20" max="24" width="11.42578125" style="20"/>
    <col min="25" max="25" width="21.42578125" style="57" customWidth="1"/>
    <col min="26" max="26" width="14.28515625" style="57" customWidth="1"/>
    <col min="27" max="16384" width="11.42578125" style="20"/>
  </cols>
  <sheetData>
    <row r="1" spans="1:32" s="6" customFormat="1" ht="39.75" customHeight="1" x14ac:dyDescent="0.25">
      <c r="D1" s="7"/>
      <c r="E1" s="7"/>
      <c r="F1" s="7"/>
      <c r="G1" s="7"/>
      <c r="H1" s="7"/>
      <c r="I1" s="7"/>
      <c r="J1" s="7"/>
      <c r="K1" s="7"/>
      <c r="L1" s="7"/>
      <c r="Y1" s="46"/>
      <c r="Z1" s="47"/>
    </row>
    <row r="2" spans="1:32" s="6" customFormat="1" ht="39.75" customHeight="1" x14ac:dyDescent="0.25">
      <c r="D2" s="7"/>
      <c r="E2" s="7"/>
      <c r="F2" s="7"/>
      <c r="G2" s="7"/>
      <c r="H2" s="7"/>
      <c r="I2" s="7"/>
      <c r="J2" s="7"/>
      <c r="K2" s="7"/>
      <c r="L2" s="7"/>
      <c r="Q2" s="10"/>
      <c r="R2" s="70"/>
      <c r="Y2" s="46"/>
      <c r="Z2" s="48"/>
    </row>
    <row r="3" spans="1:32" s="14" customFormat="1" ht="65.25" customHeight="1" x14ac:dyDescent="0.25">
      <c r="A3" s="71"/>
      <c r="B3" s="193" t="s">
        <v>244</v>
      </c>
      <c r="C3" s="193"/>
      <c r="D3" s="72">
        <v>2005</v>
      </c>
      <c r="E3" s="13">
        <v>2006</v>
      </c>
      <c r="F3" s="13">
        <v>2007</v>
      </c>
      <c r="G3" s="13">
        <v>2008</v>
      </c>
      <c r="H3" s="13">
        <v>2009</v>
      </c>
      <c r="I3" s="13">
        <v>2010</v>
      </c>
      <c r="J3" s="13">
        <v>2011</v>
      </c>
      <c r="K3" s="13">
        <v>2012</v>
      </c>
      <c r="L3" s="13">
        <v>2013</v>
      </c>
      <c r="M3" s="13">
        <v>2014</v>
      </c>
      <c r="N3" s="13">
        <v>2015</v>
      </c>
      <c r="O3" s="13">
        <v>2016</v>
      </c>
      <c r="P3" s="13">
        <v>2017</v>
      </c>
      <c r="Q3" s="13">
        <v>2018</v>
      </c>
      <c r="R3" s="13">
        <v>2019</v>
      </c>
      <c r="S3" s="71"/>
      <c r="U3" s="192" t="s">
        <v>168</v>
      </c>
      <c r="V3" s="192"/>
      <c r="Y3" s="53" t="str">
        <f ca="1">"Países con mayor demanda de gas natural en " &amp; Z3</f>
        <v>Países con mayor demanda de gas natural en 2020</v>
      </c>
      <c r="Z3" s="54">
        <f ca="1">+YEAR(TODAY())-1</f>
        <v>2020</v>
      </c>
    </row>
    <row r="4" spans="1:32" s="18" customFormat="1" ht="36" customHeight="1" x14ac:dyDescent="0.25">
      <c r="A4" s="61"/>
      <c r="B4" s="189" t="s">
        <v>70</v>
      </c>
      <c r="C4" s="189"/>
      <c r="D4" s="103">
        <v>774.91795251700012</v>
      </c>
      <c r="E4" s="103">
        <v>770.23670477899998</v>
      </c>
      <c r="F4" s="75">
        <v>815.63986510799998</v>
      </c>
      <c r="G4" s="75">
        <v>823.33365273699997</v>
      </c>
      <c r="H4" s="75">
        <v>806.75511850300006</v>
      </c>
      <c r="I4" s="75">
        <v>850.06159698100009</v>
      </c>
      <c r="J4" s="75">
        <v>871.43263695000007</v>
      </c>
      <c r="K4" s="75">
        <v>909.08395018300007</v>
      </c>
      <c r="L4" s="75">
        <v>920.95546916800015</v>
      </c>
      <c r="M4" s="75">
        <v>938.12101750499983</v>
      </c>
      <c r="N4" s="75">
        <v>956.84680284800015</v>
      </c>
      <c r="O4" s="75">
        <v>964.59620044799999</v>
      </c>
      <c r="P4" s="75">
        <v>962.52790159400001</v>
      </c>
      <c r="Q4" s="75">
        <v>1050.178376203</v>
      </c>
      <c r="R4" s="75">
        <v>1082.1399834280001</v>
      </c>
      <c r="S4" s="61"/>
      <c r="Y4" s="55" t="s">
        <v>57</v>
      </c>
      <c r="Z4" s="56">
        <v>54.841126031999998</v>
      </c>
      <c r="AA4" s="19"/>
      <c r="AB4" s="19"/>
      <c r="AF4" s="14"/>
    </row>
    <row r="5" spans="1:32" s="49" customFormat="1" ht="22.5" customHeight="1" x14ac:dyDescent="0.25">
      <c r="A5" s="115"/>
      <c r="B5" s="121"/>
      <c r="C5" s="87" t="s">
        <v>22</v>
      </c>
      <c r="D5" s="107">
        <v>98.567013133000003</v>
      </c>
      <c r="E5" s="107">
        <v>98.123877894000003</v>
      </c>
      <c r="F5" s="107">
        <v>98.240084893000002</v>
      </c>
      <c r="G5" s="107">
        <v>96.476117001999995</v>
      </c>
      <c r="H5" s="107">
        <v>93.981970302999997</v>
      </c>
      <c r="I5" s="107">
        <v>97.361978549000014</v>
      </c>
      <c r="J5" s="107">
        <v>107.509082752</v>
      </c>
      <c r="K5" s="107">
        <v>106.641077135</v>
      </c>
      <c r="L5" s="107">
        <v>111.41004223900001</v>
      </c>
      <c r="M5" s="107">
        <v>115.581065592</v>
      </c>
      <c r="N5" s="107">
        <v>114.93992084600001</v>
      </c>
      <c r="O5" s="107">
        <v>112.089135992</v>
      </c>
      <c r="P5" s="107">
        <v>114.56400205</v>
      </c>
      <c r="Q5" s="83">
        <v>126.660112009</v>
      </c>
      <c r="R5" s="83">
        <v>128.83728781400001</v>
      </c>
      <c r="S5" s="115"/>
      <c r="Y5" s="116" t="s">
        <v>45</v>
      </c>
      <c r="Z5" s="117">
        <v>59.998064737</v>
      </c>
    </row>
    <row r="6" spans="1:32" s="49" customFormat="1" ht="22.5" customHeight="1" x14ac:dyDescent="0.25">
      <c r="A6" s="115"/>
      <c r="B6" s="121"/>
      <c r="C6" s="87" t="s">
        <v>79</v>
      </c>
      <c r="D6" s="107">
        <v>623.17174825900008</v>
      </c>
      <c r="E6" s="107">
        <v>614.04061737999996</v>
      </c>
      <c r="F6" s="107">
        <v>654.19978613000001</v>
      </c>
      <c r="G6" s="107">
        <v>658.99726915199994</v>
      </c>
      <c r="H6" s="107">
        <v>646.78773041500006</v>
      </c>
      <c r="I6" s="107">
        <v>683.10739161800007</v>
      </c>
      <c r="J6" s="107">
        <v>692.97453794900002</v>
      </c>
      <c r="K6" s="107">
        <v>728.31280304000006</v>
      </c>
      <c r="L6" s="107">
        <v>739.35273211900005</v>
      </c>
      <c r="M6" s="107">
        <v>750.47073050199992</v>
      </c>
      <c r="N6" s="107">
        <v>767.06980250100003</v>
      </c>
      <c r="O6" s="107">
        <v>776.66176951099999</v>
      </c>
      <c r="P6" s="107">
        <v>769.75072946199998</v>
      </c>
      <c r="Q6" s="83">
        <v>850.05724588099997</v>
      </c>
      <c r="R6" s="83">
        <v>876.61005422300002</v>
      </c>
      <c r="S6" s="115"/>
      <c r="Y6" s="116" t="s">
        <v>52</v>
      </c>
      <c r="Z6" s="117">
        <v>63.717342604999999</v>
      </c>
    </row>
    <row r="7" spans="1:32" s="49" customFormat="1" ht="26.25" customHeight="1" x14ac:dyDescent="0.25">
      <c r="A7" s="14"/>
      <c r="B7" s="76"/>
      <c r="C7" s="87" t="s">
        <v>21</v>
      </c>
      <c r="D7" s="107">
        <v>53.179191125000003</v>
      </c>
      <c r="E7" s="107">
        <v>58.072209504999996</v>
      </c>
      <c r="F7" s="107">
        <v>63.199994085</v>
      </c>
      <c r="G7" s="107">
        <v>67.860266583000012</v>
      </c>
      <c r="H7" s="107">
        <v>65.985417784999996</v>
      </c>
      <c r="I7" s="107">
        <v>69.592226814</v>
      </c>
      <c r="J7" s="107">
        <v>70.949016248999996</v>
      </c>
      <c r="K7" s="107">
        <v>74.13007000799999</v>
      </c>
      <c r="L7" s="107">
        <v>70.192694810000006</v>
      </c>
      <c r="M7" s="107">
        <v>72.069221411000001</v>
      </c>
      <c r="N7" s="107">
        <v>74.837079501000005</v>
      </c>
      <c r="O7" s="107">
        <v>75.845294945000006</v>
      </c>
      <c r="P7" s="107">
        <v>78.213170082000005</v>
      </c>
      <c r="Q7" s="83">
        <v>73.461018312999997</v>
      </c>
      <c r="R7" s="83">
        <v>76.692641390999995</v>
      </c>
      <c r="S7" s="24"/>
      <c r="Y7" s="55" t="s">
        <v>33</v>
      </c>
      <c r="Z7" s="56">
        <v>74.329746885999995</v>
      </c>
    </row>
    <row r="8" spans="1:32" s="18" customFormat="1" ht="36" customHeight="1" x14ac:dyDescent="0.25">
      <c r="A8" s="17"/>
      <c r="B8" s="191" t="s">
        <v>241</v>
      </c>
      <c r="C8" s="191"/>
      <c r="D8" s="112">
        <v>177.528864</v>
      </c>
      <c r="E8" s="112">
        <v>186.752302249</v>
      </c>
      <c r="F8" s="80">
        <v>193.03685062900001</v>
      </c>
      <c r="G8" s="80">
        <v>207.85425440700001</v>
      </c>
      <c r="H8" s="80">
        <v>201.79044661099999</v>
      </c>
      <c r="I8" s="80">
        <v>222.02692407500001</v>
      </c>
      <c r="J8" s="80">
        <v>218.62975087199999</v>
      </c>
      <c r="K8" s="80">
        <v>229.54647698400001</v>
      </c>
      <c r="L8" s="80">
        <v>232.062519885</v>
      </c>
      <c r="M8" s="80">
        <v>239.00249949900001</v>
      </c>
      <c r="N8" s="80">
        <v>244.18681365399999</v>
      </c>
      <c r="O8" s="80">
        <v>238.66943004999999</v>
      </c>
      <c r="P8" s="80">
        <v>241.219449642</v>
      </c>
      <c r="Q8" s="80">
        <v>230.98842605199999</v>
      </c>
      <c r="R8" s="80">
        <v>230.87225197500001</v>
      </c>
      <c r="S8" s="17"/>
      <c r="Y8" s="55" t="s">
        <v>233</v>
      </c>
      <c r="Z8" s="56">
        <v>75.126315868999995</v>
      </c>
      <c r="AA8" s="19"/>
      <c r="AB8" s="19"/>
      <c r="AF8" s="14"/>
    </row>
    <row r="9" spans="1:32" s="49" customFormat="1" ht="22.5" customHeight="1" x14ac:dyDescent="0.25">
      <c r="A9" s="115"/>
      <c r="B9" s="121"/>
      <c r="C9" s="87" t="s">
        <v>23</v>
      </c>
      <c r="D9" s="107">
        <v>41.401012700000003</v>
      </c>
      <c r="E9" s="107">
        <v>43.232960497999997</v>
      </c>
      <c r="F9" s="107">
        <v>46.240996895999999</v>
      </c>
      <c r="G9" s="107">
        <v>47.099961483999998</v>
      </c>
      <c r="H9" s="107">
        <v>46.456027731000013</v>
      </c>
      <c r="I9" s="107">
        <v>46.480975540000003</v>
      </c>
      <c r="J9" s="107">
        <v>48.456942282999997</v>
      </c>
      <c r="K9" s="107">
        <v>49.983951644000001</v>
      </c>
      <c r="L9" s="107">
        <v>50.0759428</v>
      </c>
      <c r="M9" s="107">
        <v>50.283945860999999</v>
      </c>
      <c r="N9" s="107">
        <v>51.326999977</v>
      </c>
      <c r="O9" s="107">
        <v>52.765952529000003</v>
      </c>
      <c r="P9" s="107">
        <v>52.520032436999998</v>
      </c>
      <c r="Q9" s="83">
        <v>50.483841581999997</v>
      </c>
      <c r="R9" s="83">
        <v>50.034463455000001</v>
      </c>
      <c r="S9" s="115"/>
      <c r="Y9" s="116" t="s">
        <v>21</v>
      </c>
      <c r="Z9" s="117">
        <v>76.692641390999995</v>
      </c>
    </row>
    <row r="10" spans="1:32" s="49" customFormat="1" ht="22.5" customHeight="1" x14ac:dyDescent="0.25">
      <c r="A10" s="115"/>
      <c r="B10" s="121"/>
      <c r="C10" s="87" t="s">
        <v>24</v>
      </c>
      <c r="D10" s="107">
        <v>20.294991984999999</v>
      </c>
      <c r="E10" s="107">
        <v>20.923002001</v>
      </c>
      <c r="F10" s="107">
        <v>21.544002760000001</v>
      </c>
      <c r="G10" s="107">
        <v>25.842990740000001</v>
      </c>
      <c r="H10" s="107">
        <v>20.675013443000001</v>
      </c>
      <c r="I10" s="107">
        <v>27.920010552000001</v>
      </c>
      <c r="J10" s="107">
        <v>28.225032022000001</v>
      </c>
      <c r="K10" s="107">
        <v>33.076993317000003</v>
      </c>
      <c r="L10" s="107">
        <v>38.765973529</v>
      </c>
      <c r="M10" s="107">
        <v>42.410988994</v>
      </c>
      <c r="N10" s="107">
        <v>42.065983011</v>
      </c>
      <c r="O10" s="107">
        <v>36.256033685000013</v>
      </c>
      <c r="P10" s="107">
        <v>38.710049841</v>
      </c>
      <c r="Q10" s="83">
        <v>36.771929182000001</v>
      </c>
      <c r="R10" s="83">
        <v>36.366202125999997</v>
      </c>
      <c r="S10" s="115"/>
      <c r="Y10" s="116" t="s">
        <v>37</v>
      </c>
      <c r="Z10" s="117">
        <v>79.788914640999991</v>
      </c>
    </row>
    <row r="11" spans="1:32" s="49" customFormat="1" ht="22.5" customHeight="1" x14ac:dyDescent="0.25">
      <c r="A11" s="115"/>
      <c r="B11" s="121"/>
      <c r="C11" s="87" t="s">
        <v>26</v>
      </c>
      <c r="D11" s="107">
        <v>8.0907771999999998</v>
      </c>
      <c r="E11" s="107">
        <v>7.4552925930000002</v>
      </c>
      <c r="F11" s="107">
        <v>4.4398860630000003</v>
      </c>
      <c r="G11" s="107">
        <v>2.7540499409999999</v>
      </c>
      <c r="H11" s="107">
        <v>3.2519765789999999</v>
      </c>
      <c r="I11" s="107">
        <v>5.3036946589999996</v>
      </c>
      <c r="J11" s="107">
        <v>5.7030025200000001</v>
      </c>
      <c r="K11" s="107">
        <v>4.8814532689999997</v>
      </c>
      <c r="L11" s="107">
        <v>4.9550351240000001</v>
      </c>
      <c r="M11" s="107">
        <v>4.0760199659999996</v>
      </c>
      <c r="N11" s="107">
        <v>4.3919083360000002</v>
      </c>
      <c r="O11" s="107">
        <v>4.7910889189999999</v>
      </c>
      <c r="P11" s="107">
        <v>5.0246982239999998</v>
      </c>
      <c r="Q11" s="83">
        <v>5.3171962489999993</v>
      </c>
      <c r="R11" s="83">
        <v>5.9126386579999997</v>
      </c>
      <c r="S11" s="115"/>
      <c r="Y11" s="116" t="s">
        <v>32</v>
      </c>
      <c r="Z11" s="117">
        <v>95.426828875000012</v>
      </c>
    </row>
    <row r="12" spans="1:32" s="49" customFormat="1" ht="22.5" customHeight="1" x14ac:dyDescent="0.25">
      <c r="A12" s="115"/>
      <c r="B12" s="121"/>
      <c r="C12" s="87" t="s">
        <v>25</v>
      </c>
      <c r="D12" s="107">
        <v>8.2289917480000003</v>
      </c>
      <c r="E12" s="107">
        <v>8.247001934</v>
      </c>
      <c r="F12" s="107">
        <v>8.1619906180000008</v>
      </c>
      <c r="G12" s="107">
        <v>8.7499927740000008</v>
      </c>
      <c r="H12" s="107">
        <v>10.008006358999999</v>
      </c>
      <c r="I12" s="107">
        <v>10.601011078999999</v>
      </c>
      <c r="J12" s="107">
        <v>10.015001214</v>
      </c>
      <c r="K12" s="107">
        <v>10.386995517000001</v>
      </c>
      <c r="L12" s="107">
        <v>11.013994705</v>
      </c>
      <c r="M12" s="107">
        <v>11.576008416000001</v>
      </c>
      <c r="N12" s="107">
        <v>11.344008787</v>
      </c>
      <c r="O12" s="107">
        <v>11.847997941999999</v>
      </c>
      <c r="P12" s="107">
        <v>10.957982224</v>
      </c>
      <c r="Q12" s="83">
        <v>11.476383235</v>
      </c>
      <c r="R12" s="83">
        <v>11.819184291999999</v>
      </c>
      <c r="S12" s="115"/>
      <c r="Y12" s="116" t="s">
        <v>69</v>
      </c>
      <c r="Z12" s="117">
        <v>98.093811660000014</v>
      </c>
    </row>
    <row r="13" spans="1:32" s="49" customFormat="1" ht="22.5" customHeight="1" x14ac:dyDescent="0.25">
      <c r="A13" s="115"/>
      <c r="B13" s="121"/>
      <c r="C13" s="87" t="s">
        <v>28</v>
      </c>
      <c r="D13" s="107">
        <v>1.4599701208930818</v>
      </c>
      <c r="E13" s="107">
        <v>1.7086442047708688</v>
      </c>
      <c r="F13" s="107">
        <v>2.5751993196649536</v>
      </c>
      <c r="G13" s="107">
        <v>3.2693901399349712</v>
      </c>
      <c r="H13" s="107">
        <v>3.3436659759530238</v>
      </c>
      <c r="I13" s="107">
        <v>5.4238173803375052</v>
      </c>
      <c r="J13" s="107">
        <v>6.2928848396146018</v>
      </c>
      <c r="K13" s="107">
        <v>6.8618239775687648</v>
      </c>
      <c r="L13" s="107">
        <v>6.702667684775248</v>
      </c>
      <c r="M13" s="107">
        <v>7.4316371643556725</v>
      </c>
      <c r="N13" s="107">
        <v>7.6431316461317591</v>
      </c>
      <c r="O13" s="107">
        <v>8.4933055592033071</v>
      </c>
      <c r="P13" s="107">
        <v>7.4919358987356093</v>
      </c>
      <c r="Q13" s="83">
        <v>8.0022825977543093</v>
      </c>
      <c r="R13" s="83">
        <v>8.2999354202523783</v>
      </c>
      <c r="S13" s="115"/>
      <c r="Y13" s="116" t="s">
        <v>54</v>
      </c>
      <c r="Z13" s="117">
        <v>108.21776952800001</v>
      </c>
    </row>
    <row r="14" spans="1:32" s="49" customFormat="1" ht="22.5" customHeight="1" x14ac:dyDescent="0.25">
      <c r="A14" s="115"/>
      <c r="B14" s="121"/>
      <c r="C14" s="87" t="s">
        <v>80</v>
      </c>
      <c r="D14" s="107">
        <v>16.37530837000579</v>
      </c>
      <c r="E14" s="107">
        <v>19.276154899534546</v>
      </c>
      <c r="F14" s="107">
        <v>19.645027672562634</v>
      </c>
      <c r="G14" s="107">
        <v>19.158103289780303</v>
      </c>
      <c r="H14" s="107">
        <v>19.088471881842693</v>
      </c>
      <c r="I14" s="107">
        <v>20.740086687495467</v>
      </c>
      <c r="J14" s="107">
        <v>20.481320634544609</v>
      </c>
      <c r="K14" s="107">
        <v>20.235985560577493</v>
      </c>
      <c r="L14" s="107">
        <v>20.355630596263818</v>
      </c>
      <c r="M14" s="107">
        <v>20.510088824783132</v>
      </c>
      <c r="N14" s="107">
        <v>19.604770328972734</v>
      </c>
      <c r="O14" s="107">
        <v>16.94447111534058</v>
      </c>
      <c r="P14" s="107">
        <v>18.349328230943311</v>
      </c>
      <c r="Q14" s="83">
        <v>17.374750175251897</v>
      </c>
      <c r="R14" s="83">
        <v>17.541807042019617</v>
      </c>
      <c r="S14" s="115"/>
      <c r="Y14" s="116" t="s">
        <v>22</v>
      </c>
      <c r="Z14" s="117">
        <v>128.83728781400001</v>
      </c>
    </row>
    <row r="15" spans="1:32" s="49" customFormat="1" ht="22.5" customHeight="1" x14ac:dyDescent="0.25">
      <c r="A15" s="115"/>
      <c r="B15" s="121"/>
      <c r="C15" s="87" t="s">
        <v>27</v>
      </c>
      <c r="D15" s="107">
        <v>23.923989311</v>
      </c>
      <c r="E15" s="107">
        <v>23.240004056</v>
      </c>
      <c r="F15" s="107">
        <v>21.592985160000001</v>
      </c>
      <c r="G15" s="107">
        <v>27.502974258999998</v>
      </c>
      <c r="H15" s="107">
        <v>26.040986469</v>
      </c>
      <c r="I15" s="107">
        <v>29.180024249999999</v>
      </c>
      <c r="J15" s="107">
        <v>21.292008999</v>
      </c>
      <c r="K15" s="107">
        <v>22.681004274999999</v>
      </c>
      <c r="L15" s="107">
        <v>22.528979173</v>
      </c>
      <c r="M15" s="107">
        <v>21.882994696000001</v>
      </c>
      <c r="N15" s="107">
        <v>24.432015172</v>
      </c>
      <c r="O15" s="107">
        <v>22.581021948</v>
      </c>
      <c r="P15" s="107">
        <v>22.879557032000001</v>
      </c>
      <c r="Q15" s="83">
        <v>19.694201044</v>
      </c>
      <c r="R15" s="83">
        <v>16.280318028</v>
      </c>
      <c r="S15" s="115"/>
      <c r="Y15" s="116" t="s">
        <v>60</v>
      </c>
      <c r="Z15" s="117">
        <v>226.445905657</v>
      </c>
    </row>
    <row r="16" spans="1:32" s="49" customFormat="1" ht="26.25" customHeight="1" x14ac:dyDescent="0.25">
      <c r="A16" s="14"/>
      <c r="B16" s="76"/>
      <c r="C16" s="87" t="s">
        <v>81</v>
      </c>
      <c r="D16" s="107">
        <v>57.753822565101117</v>
      </c>
      <c r="E16" s="107">
        <v>62.669242062694593</v>
      </c>
      <c r="F16" s="107">
        <v>68.836762139772432</v>
      </c>
      <c r="G16" s="107">
        <v>73.476791779284753</v>
      </c>
      <c r="H16" s="107">
        <v>72.926298172204241</v>
      </c>
      <c r="I16" s="107">
        <v>76.37730392716702</v>
      </c>
      <c r="J16" s="107">
        <v>78.163558359840806</v>
      </c>
      <c r="K16" s="107">
        <v>81.43826942385374</v>
      </c>
      <c r="L16" s="107">
        <v>77.664296272960911</v>
      </c>
      <c r="M16" s="107">
        <v>80.830815576861198</v>
      </c>
      <c r="N16" s="107">
        <v>83.37799639589548</v>
      </c>
      <c r="O16" s="107">
        <v>84.989558352456072</v>
      </c>
      <c r="P16" s="107">
        <v>85.285865754321065</v>
      </c>
      <c r="Q16" s="83">
        <v>81.867841986993767</v>
      </c>
      <c r="R16" s="83">
        <v>84.617702953727985</v>
      </c>
      <c r="S16" s="24"/>
      <c r="Y16" s="55" t="s">
        <v>51</v>
      </c>
      <c r="Z16" s="56">
        <v>303.95255999800003</v>
      </c>
    </row>
    <row r="17" spans="1:32" s="18" customFormat="1" ht="36" customHeight="1" x14ac:dyDescent="0.25">
      <c r="A17" s="17"/>
      <c r="B17" s="191" t="s">
        <v>71</v>
      </c>
      <c r="C17" s="191"/>
      <c r="D17" s="112">
        <v>575.17662441900006</v>
      </c>
      <c r="E17" s="112">
        <v>573.38815576400009</v>
      </c>
      <c r="F17" s="80">
        <v>573.01388314999997</v>
      </c>
      <c r="G17" s="80">
        <v>586.74035278899999</v>
      </c>
      <c r="H17" s="80">
        <v>551.22996823999995</v>
      </c>
      <c r="I17" s="80">
        <v>596.5889927149999</v>
      </c>
      <c r="J17" s="80">
        <v>550.09064809799997</v>
      </c>
      <c r="K17" s="80">
        <v>536.66380301699996</v>
      </c>
      <c r="L17" s="80">
        <v>528.2674475980001</v>
      </c>
      <c r="M17" s="80">
        <v>482.54679367199998</v>
      </c>
      <c r="N17" s="80">
        <v>498.79739980199997</v>
      </c>
      <c r="O17" s="80">
        <v>526.25923290599997</v>
      </c>
      <c r="P17" s="80">
        <v>553.95981525100001</v>
      </c>
      <c r="Q17" s="80">
        <v>542.87486410999998</v>
      </c>
      <c r="R17" s="80">
        <v>551.93838035800002</v>
      </c>
      <c r="S17" s="17"/>
      <c r="Y17" s="55" t="s">
        <v>41</v>
      </c>
      <c r="Z17" s="56">
        <v>501.20480403400001</v>
      </c>
      <c r="AA17" s="19"/>
      <c r="AB17" s="19"/>
      <c r="AF17" s="14"/>
    </row>
    <row r="18" spans="1:32" s="49" customFormat="1" ht="22.5" customHeight="1" x14ac:dyDescent="0.25">
      <c r="A18" s="115"/>
      <c r="B18" s="121"/>
      <c r="C18" s="87" t="s">
        <v>32</v>
      </c>
      <c r="D18" s="107">
        <v>90.84107204899999</v>
      </c>
      <c r="E18" s="107">
        <v>92.875041474</v>
      </c>
      <c r="F18" s="107">
        <v>89.352992354000008</v>
      </c>
      <c r="G18" s="107">
        <v>92.63500048600001</v>
      </c>
      <c r="H18" s="107">
        <v>86.178989021999996</v>
      </c>
      <c r="I18" s="107">
        <v>94.511909748000008</v>
      </c>
      <c r="J18" s="107">
        <v>85.795902429999998</v>
      </c>
      <c r="K18" s="107">
        <v>85.761072343000009</v>
      </c>
      <c r="L18" s="107">
        <v>87.719985992000005</v>
      </c>
      <c r="M18" s="107">
        <v>79.211979415000002</v>
      </c>
      <c r="N18" s="107">
        <v>81.349027203999995</v>
      </c>
      <c r="O18" s="107">
        <v>87.941992705000004</v>
      </c>
      <c r="P18" s="107">
        <v>95.046919548000005</v>
      </c>
      <c r="Q18" s="83">
        <v>92.414372974000003</v>
      </c>
      <c r="R18" s="83">
        <v>95.426828875000012</v>
      </c>
      <c r="S18" s="115"/>
      <c r="Y18" s="116" t="s">
        <v>79</v>
      </c>
      <c r="Z18" s="117">
        <v>876.61005422300002</v>
      </c>
    </row>
    <row r="19" spans="1:32" s="49" customFormat="1" ht="22.5" customHeight="1" x14ac:dyDescent="0.25">
      <c r="A19" s="115"/>
      <c r="B19" s="121"/>
      <c r="C19" s="87" t="s">
        <v>29</v>
      </c>
      <c r="D19" s="107">
        <v>17.610010291999998</v>
      </c>
      <c r="E19" s="107">
        <v>18.153983857</v>
      </c>
      <c r="F19" s="107">
        <v>18.424013479999999</v>
      </c>
      <c r="G19" s="107">
        <v>18.288014921999999</v>
      </c>
      <c r="H19" s="107">
        <v>18.357010420000002</v>
      </c>
      <c r="I19" s="107">
        <v>20.628022367</v>
      </c>
      <c r="J19" s="107">
        <v>17.823989348000001</v>
      </c>
      <c r="K19" s="107">
        <v>17.909013642000001</v>
      </c>
      <c r="L19" s="107">
        <v>18.154010510999999</v>
      </c>
      <c r="M19" s="107">
        <v>15.989828298999999</v>
      </c>
      <c r="N19" s="107">
        <v>17.211087578000001</v>
      </c>
      <c r="O19" s="107">
        <v>17.477486492000001</v>
      </c>
      <c r="P19" s="107">
        <v>17.816083197000001</v>
      </c>
      <c r="Q19" s="83">
        <v>18.222611515000001</v>
      </c>
      <c r="R19" s="83">
        <v>18.677483713000001</v>
      </c>
      <c r="S19" s="115"/>
      <c r="Y19" s="58"/>
      <c r="Z19" s="58"/>
    </row>
    <row r="20" spans="1:32" s="49" customFormat="1" ht="22.5" customHeight="1" x14ac:dyDescent="0.25">
      <c r="A20" s="115"/>
      <c r="B20" s="121"/>
      <c r="C20" s="87" t="s">
        <v>36</v>
      </c>
      <c r="D20" s="107">
        <v>33.634011723999997</v>
      </c>
      <c r="E20" s="107">
        <v>36.088012274999997</v>
      </c>
      <c r="F20" s="107">
        <v>36.786969012</v>
      </c>
      <c r="G20" s="107">
        <v>40.319001008000001</v>
      </c>
      <c r="H20" s="107">
        <v>36.032033464000001</v>
      </c>
      <c r="I20" s="107">
        <v>35.824030606999997</v>
      </c>
      <c r="J20" s="107">
        <v>33.250024086000003</v>
      </c>
      <c r="K20" s="107">
        <v>32.397026232000002</v>
      </c>
      <c r="L20" s="107">
        <v>29.627995236</v>
      </c>
      <c r="M20" s="107">
        <v>27.231004135999999</v>
      </c>
      <c r="N20" s="107">
        <v>28.203010341999999</v>
      </c>
      <c r="O20" s="107">
        <v>28.76099176</v>
      </c>
      <c r="P20" s="107">
        <v>31.128963714000001</v>
      </c>
      <c r="Q20" s="83">
        <v>30.966111185999999</v>
      </c>
      <c r="R20" s="83">
        <v>35.446058848</v>
      </c>
      <c r="S20" s="115"/>
      <c r="Y20" s="58"/>
      <c r="Z20" s="58"/>
    </row>
    <row r="21" spans="1:32" s="49" customFormat="1" ht="22.5" customHeight="1" x14ac:dyDescent="0.25">
      <c r="A21" s="115"/>
      <c r="B21" s="121"/>
      <c r="C21" s="87" t="s">
        <v>30</v>
      </c>
      <c r="D21" s="107">
        <v>4.1429999999999998</v>
      </c>
      <c r="E21" s="107">
        <v>4.4280000000000008</v>
      </c>
      <c r="F21" s="107">
        <v>4.096000000000001</v>
      </c>
      <c r="G21" s="107">
        <v>4.1880555555555565</v>
      </c>
      <c r="H21" s="107">
        <v>3.7380000000000004</v>
      </c>
      <c r="I21" s="107">
        <v>4.1300000000000008</v>
      </c>
      <c r="J21" s="107">
        <v>3.6120000000000005</v>
      </c>
      <c r="K21" s="107">
        <v>3.1945000000000001</v>
      </c>
      <c r="L21" s="107">
        <v>2.9706666666666668</v>
      </c>
      <c r="M21" s="107">
        <v>2.6556388888888898</v>
      </c>
      <c r="N21" s="107">
        <v>2.2878611111111113</v>
      </c>
      <c r="O21" s="107">
        <v>2.0052500000000006</v>
      </c>
      <c r="P21" s="107">
        <v>1.8329444444444447</v>
      </c>
      <c r="Q21" s="83">
        <v>2.1003888888888893</v>
      </c>
      <c r="R21" s="83">
        <v>2.020888888888889</v>
      </c>
      <c r="S21" s="115"/>
      <c r="Y21" s="58"/>
      <c r="Z21" s="58"/>
    </row>
    <row r="22" spans="1:32" s="49" customFormat="1" ht="22.5" customHeight="1" x14ac:dyDescent="0.25">
      <c r="A22" s="115"/>
      <c r="B22" s="121"/>
      <c r="C22" s="87" t="s">
        <v>31</v>
      </c>
      <c r="D22" s="107">
        <v>47.169967712999998</v>
      </c>
      <c r="E22" s="107">
        <v>45.363026775000002</v>
      </c>
      <c r="F22" s="107">
        <v>44.417019883000002</v>
      </c>
      <c r="G22" s="107">
        <v>45.821040029999999</v>
      </c>
      <c r="H22" s="107">
        <v>45.298037653000002</v>
      </c>
      <c r="I22" s="107">
        <v>48.198058011000001</v>
      </c>
      <c r="J22" s="107">
        <v>42.245064800000002</v>
      </c>
      <c r="K22" s="107">
        <v>43.461001576999998</v>
      </c>
      <c r="L22" s="107">
        <v>44.101964806999987</v>
      </c>
      <c r="M22" s="107">
        <v>36.975960518999997</v>
      </c>
      <c r="N22" s="107">
        <v>39.662048581000001</v>
      </c>
      <c r="O22" s="107">
        <v>43.276908878999997</v>
      </c>
      <c r="P22" s="107">
        <v>43.480421219999997</v>
      </c>
      <c r="Q22" s="83">
        <v>41.533811569999997</v>
      </c>
      <c r="R22" s="83">
        <v>42.290081407999999</v>
      </c>
      <c r="S22" s="115"/>
      <c r="Y22" s="58"/>
      <c r="Z22" s="58"/>
    </row>
    <row r="23" spans="1:32" s="49" customFormat="1" ht="22.5" customHeight="1" x14ac:dyDescent="0.25">
      <c r="A23" s="115"/>
      <c r="B23" s="121"/>
      <c r="C23" s="87" t="s">
        <v>65</v>
      </c>
      <c r="D23" s="107">
        <v>49.758959531000002</v>
      </c>
      <c r="E23" s="107">
        <v>47.796064669000003</v>
      </c>
      <c r="F23" s="107">
        <v>46.605937173000001</v>
      </c>
      <c r="G23" s="107">
        <v>48.515012448</v>
      </c>
      <c r="H23" s="107">
        <v>49.677014907</v>
      </c>
      <c r="I23" s="107">
        <v>56.151017420999999</v>
      </c>
      <c r="J23" s="107">
        <v>49.173010587999997</v>
      </c>
      <c r="K23" s="107">
        <v>47.214030330999996</v>
      </c>
      <c r="L23" s="107">
        <v>47.029982723000003</v>
      </c>
      <c r="M23" s="107">
        <v>41.450943340000002</v>
      </c>
      <c r="N23" s="107">
        <v>41.020090463999999</v>
      </c>
      <c r="O23" s="107">
        <v>42.122055617000001</v>
      </c>
      <c r="P23" s="107">
        <v>43.453914701000002</v>
      </c>
      <c r="Q23" s="83">
        <v>42.838543324</v>
      </c>
      <c r="R23" s="83">
        <v>44.630045871</v>
      </c>
      <c r="S23" s="115"/>
      <c r="Y23" s="58"/>
      <c r="Z23" s="58"/>
    </row>
    <row r="24" spans="1:32" s="49" customFormat="1" ht="22.5" customHeight="1" x14ac:dyDescent="0.25">
      <c r="A24" s="115"/>
      <c r="B24" s="121"/>
      <c r="C24" s="87" t="s">
        <v>33</v>
      </c>
      <c r="D24" s="107">
        <v>86.264986876999998</v>
      </c>
      <c r="E24" s="107">
        <v>84.483018373000007</v>
      </c>
      <c r="F24" s="107">
        <v>84.89700787400001</v>
      </c>
      <c r="G24" s="107">
        <v>84.883044618999989</v>
      </c>
      <c r="H24" s="107">
        <v>78.024068241000009</v>
      </c>
      <c r="I24" s="107">
        <v>83.096981627000005</v>
      </c>
      <c r="J24" s="107">
        <v>77.916902887000006</v>
      </c>
      <c r="K24" s="107">
        <v>74.915039370000002</v>
      </c>
      <c r="L24" s="107">
        <v>70.069028871</v>
      </c>
      <c r="M24" s="107">
        <v>61.911994751000002</v>
      </c>
      <c r="N24" s="107">
        <v>67.523018372999999</v>
      </c>
      <c r="O24" s="107">
        <v>70.915013122999994</v>
      </c>
      <c r="P24" s="107">
        <v>75.160187481000008</v>
      </c>
      <c r="Q24" s="83">
        <v>72.674397568999993</v>
      </c>
      <c r="R24" s="83">
        <v>74.329746885999995</v>
      </c>
      <c r="S24" s="115"/>
      <c r="Y24" s="58"/>
      <c r="Z24" s="58"/>
    </row>
    <row r="25" spans="1:32" s="49" customFormat="1" ht="22.5" customHeight="1" x14ac:dyDescent="0.25">
      <c r="A25" s="115"/>
      <c r="B25" s="121"/>
      <c r="C25" s="87" t="s">
        <v>38</v>
      </c>
      <c r="D25" s="107">
        <v>5.1859969909999997</v>
      </c>
      <c r="E25" s="107">
        <v>5.3729995480000001</v>
      </c>
      <c r="F25" s="107">
        <v>5.4269955790000006</v>
      </c>
      <c r="G25" s="107">
        <v>5.6350051480000003</v>
      </c>
      <c r="H25" s="107">
        <v>5.9590000760000006</v>
      </c>
      <c r="I25" s="107">
        <v>6.2860043729999999</v>
      </c>
      <c r="J25" s="107">
        <v>5.9950038540000001</v>
      </c>
      <c r="K25" s="107">
        <v>5.813994321</v>
      </c>
      <c r="L25" s="107">
        <v>5.7619956910000001</v>
      </c>
      <c r="M25" s="107">
        <v>6.18099738</v>
      </c>
      <c r="N25" s="107">
        <v>6.4149955920000004</v>
      </c>
      <c r="O25" s="107">
        <v>6.1839954309999996</v>
      </c>
      <c r="P25" s="107">
        <v>6.4480012709999999</v>
      </c>
      <c r="Q25" s="83">
        <v>7.2288662889999999</v>
      </c>
      <c r="R25" s="83">
        <v>6.6686958389999997</v>
      </c>
      <c r="S25" s="115"/>
      <c r="Y25" s="58"/>
      <c r="Z25" s="58"/>
    </row>
    <row r="26" spans="1:32" s="49" customFormat="1" ht="22.5" customHeight="1" x14ac:dyDescent="0.25">
      <c r="A26" s="115"/>
      <c r="B26" s="121"/>
      <c r="C26" s="87" t="s">
        <v>34</v>
      </c>
      <c r="D26" s="107">
        <v>16.231009276000002</v>
      </c>
      <c r="E26" s="107">
        <v>16.184982407</v>
      </c>
      <c r="F26" s="107">
        <v>16.158984843999999</v>
      </c>
      <c r="G26" s="107">
        <v>16.288008401999999</v>
      </c>
      <c r="H26" s="107">
        <v>15.990008863</v>
      </c>
      <c r="I26" s="107">
        <v>17.155017704999999</v>
      </c>
      <c r="J26" s="107">
        <v>17.178022330000001</v>
      </c>
      <c r="K26" s="107">
        <v>18.096985724</v>
      </c>
      <c r="L26" s="107">
        <v>18.228977784000001</v>
      </c>
      <c r="M26" s="107">
        <v>17.657984968000001</v>
      </c>
      <c r="N26" s="107">
        <v>18.202017133999998</v>
      </c>
      <c r="O26" s="107">
        <v>19.021986374000001</v>
      </c>
      <c r="P26" s="107">
        <v>20.076655323000001</v>
      </c>
      <c r="Q26" s="83">
        <v>20.844181431999999</v>
      </c>
      <c r="R26" s="83">
        <v>21.319367945</v>
      </c>
      <c r="S26" s="115"/>
      <c r="Y26" s="58"/>
      <c r="Z26" s="58"/>
    </row>
    <row r="27" spans="1:32" s="49" customFormat="1" ht="22.5" customHeight="1" x14ac:dyDescent="0.25">
      <c r="A27" s="115"/>
      <c r="B27" s="121"/>
      <c r="C27" s="87" t="s">
        <v>35</v>
      </c>
      <c r="D27" s="107">
        <v>4.2579997880000002</v>
      </c>
      <c r="E27" s="107">
        <v>4.1390009000000001</v>
      </c>
      <c r="F27" s="107">
        <v>4.3439974130000003</v>
      </c>
      <c r="G27" s="107">
        <v>4.7200031620000003</v>
      </c>
      <c r="H27" s="107">
        <v>4.7449946220000001</v>
      </c>
      <c r="I27" s="107">
        <v>5.1400042340000001</v>
      </c>
      <c r="J27" s="107">
        <v>5.1839987000000001</v>
      </c>
      <c r="K27" s="107">
        <v>4.4900041249999996</v>
      </c>
      <c r="L27" s="107">
        <v>4.2639969229999997</v>
      </c>
      <c r="M27" s="107">
        <v>4.079001377</v>
      </c>
      <c r="N27" s="107">
        <v>4.7359764760000003</v>
      </c>
      <c r="O27" s="107">
        <v>5.0490040780000003</v>
      </c>
      <c r="P27" s="107">
        <v>6.2822512260000014</v>
      </c>
      <c r="Q27" s="83">
        <v>5.8275557210000004</v>
      </c>
      <c r="R27" s="83">
        <v>6.0956232840000002</v>
      </c>
      <c r="S27" s="115"/>
      <c r="Y27" s="58"/>
      <c r="Z27" s="58"/>
    </row>
    <row r="28" spans="1:32" s="49" customFormat="1" ht="22.5" customHeight="1" x14ac:dyDescent="0.25">
      <c r="A28" s="115"/>
      <c r="B28" s="121"/>
      <c r="C28" s="87" t="s">
        <v>37</v>
      </c>
      <c r="D28" s="107">
        <v>99.917967484000002</v>
      </c>
      <c r="E28" s="107">
        <v>94.739045226000002</v>
      </c>
      <c r="F28" s="107">
        <v>96.065886492000004</v>
      </c>
      <c r="G28" s="107">
        <v>98.752953339000001</v>
      </c>
      <c r="H28" s="107">
        <v>92.080013109000006</v>
      </c>
      <c r="I28" s="107">
        <v>99.41197975</v>
      </c>
      <c r="J28" s="107">
        <v>82.685007287000005</v>
      </c>
      <c r="K28" s="107">
        <v>77.626964238999989</v>
      </c>
      <c r="L28" s="107">
        <v>77.057077672000005</v>
      </c>
      <c r="M28" s="107">
        <v>70.727992167000011</v>
      </c>
      <c r="N28" s="107">
        <v>72.741077940000011</v>
      </c>
      <c r="O28" s="107">
        <v>81.967064144999995</v>
      </c>
      <c r="P28" s="107">
        <v>79.530071532999997</v>
      </c>
      <c r="Q28" s="83">
        <v>80.209425269000008</v>
      </c>
      <c r="R28" s="83">
        <v>79.788914640999991</v>
      </c>
      <c r="S28" s="115"/>
      <c r="Y28" s="58"/>
      <c r="Z28" s="58"/>
    </row>
    <row r="29" spans="1:32" s="49" customFormat="1" ht="22.5" customHeight="1" x14ac:dyDescent="0.25">
      <c r="A29" s="115"/>
      <c r="B29" s="121"/>
      <c r="C29" s="87" t="s">
        <v>82</v>
      </c>
      <c r="D29" s="107">
        <v>9.4930106520000006</v>
      </c>
      <c r="E29" s="107">
        <v>9.2919968649999998</v>
      </c>
      <c r="F29" s="107">
        <v>8.7400068329999989</v>
      </c>
      <c r="G29" s="107">
        <v>8.6870001370000018</v>
      </c>
      <c r="H29" s="107">
        <v>8.2270097440000018</v>
      </c>
      <c r="I29" s="107">
        <v>9.2800006289999999</v>
      </c>
      <c r="J29" s="107">
        <v>8.4129893360000008</v>
      </c>
      <c r="K29" s="107">
        <v>8.3859890830000001</v>
      </c>
      <c r="L29" s="107">
        <v>8.4659942360000002</v>
      </c>
      <c r="M29" s="107">
        <v>7.522009552000001</v>
      </c>
      <c r="N29" s="107">
        <v>7.8679979229999999</v>
      </c>
      <c r="O29" s="107">
        <v>8.4909964980000012</v>
      </c>
      <c r="P29" s="107">
        <v>8.7269932659999991</v>
      </c>
      <c r="Q29" s="83">
        <v>8.3209470509999992</v>
      </c>
      <c r="R29" s="83">
        <v>8.6819881429999999</v>
      </c>
      <c r="S29" s="115"/>
      <c r="Y29" s="58"/>
      <c r="Z29" s="58"/>
    </row>
    <row r="30" spans="1:32" s="49" customFormat="1" ht="22.5" customHeight="1" x14ac:dyDescent="0.25">
      <c r="A30" s="115"/>
      <c r="B30" s="121"/>
      <c r="C30" s="87" t="s">
        <v>66</v>
      </c>
      <c r="D30" s="107">
        <v>17.284994776000001</v>
      </c>
      <c r="E30" s="107">
        <v>18.127986274000001</v>
      </c>
      <c r="F30" s="107">
        <v>16.083017495</v>
      </c>
      <c r="G30" s="107">
        <v>16.002017786</v>
      </c>
      <c r="H30" s="107">
        <v>13.256994634</v>
      </c>
      <c r="I30" s="107">
        <v>13.578983254000001</v>
      </c>
      <c r="J30" s="107">
        <v>13.927013390999999</v>
      </c>
      <c r="K30" s="107">
        <v>13.532998934</v>
      </c>
      <c r="L30" s="107">
        <v>12.570994767</v>
      </c>
      <c r="M30" s="107">
        <v>11.965997772</v>
      </c>
      <c r="N30" s="107">
        <v>11.298985353999999</v>
      </c>
      <c r="O30" s="107">
        <v>11.269984835000001</v>
      </c>
      <c r="P30" s="107">
        <v>11.878270632</v>
      </c>
      <c r="Q30" s="83">
        <v>11.90484638</v>
      </c>
      <c r="R30" s="83">
        <v>12.434470996</v>
      </c>
      <c r="S30" s="115"/>
      <c r="Y30" s="58"/>
      <c r="Z30" s="58"/>
    </row>
    <row r="31" spans="1:32" s="49" customFormat="1" ht="22.5" customHeight="1" x14ac:dyDescent="0.25">
      <c r="A31" s="120"/>
      <c r="B31" s="121"/>
      <c r="C31" s="87" t="s">
        <v>67</v>
      </c>
      <c r="D31" s="107">
        <v>0.83899967900000005</v>
      </c>
      <c r="E31" s="107">
        <v>0.85800040899999996</v>
      </c>
      <c r="F31" s="107">
        <v>0.93000068999999996</v>
      </c>
      <c r="G31" s="107">
        <v>0.79700049000000006</v>
      </c>
      <c r="H31" s="107">
        <v>1.2389989029999999</v>
      </c>
      <c r="I31" s="107">
        <v>1.571999769</v>
      </c>
      <c r="J31" s="107">
        <v>1.3149998549999999</v>
      </c>
      <c r="K31" s="107">
        <v>1.178001246</v>
      </c>
      <c r="L31" s="107">
        <v>1.077000602</v>
      </c>
      <c r="M31" s="107">
        <v>0.91999913200000005</v>
      </c>
      <c r="N31" s="107">
        <v>0.96400030800000003</v>
      </c>
      <c r="O31" s="107">
        <v>0.91699890400000006</v>
      </c>
      <c r="P31" s="107">
        <v>1.0430007830000001</v>
      </c>
      <c r="Q31" s="83">
        <v>1.0616375360000001</v>
      </c>
      <c r="R31" s="83">
        <v>1.0954228180000001</v>
      </c>
      <c r="S31" s="115"/>
      <c r="Y31" s="58"/>
      <c r="Z31" s="58"/>
    </row>
    <row r="32" spans="1:32" s="49" customFormat="1" ht="22.5" customHeight="1" x14ac:dyDescent="0.25">
      <c r="A32" s="115"/>
      <c r="B32" s="121"/>
      <c r="C32" s="87" t="s">
        <v>39</v>
      </c>
      <c r="D32" s="107">
        <v>27.374979022000002</v>
      </c>
      <c r="E32" s="107">
        <v>31.183030471999999</v>
      </c>
      <c r="F32" s="107">
        <v>36.598984246999997</v>
      </c>
      <c r="G32" s="107">
        <v>36.645011818999997</v>
      </c>
      <c r="H32" s="107">
        <v>35.114988435999997</v>
      </c>
      <c r="I32" s="107">
        <v>38.126956280999998</v>
      </c>
      <c r="J32" s="107">
        <v>44.686018214999997</v>
      </c>
      <c r="K32" s="107">
        <v>45.254005425000003</v>
      </c>
      <c r="L32" s="107">
        <v>45.917989556000002</v>
      </c>
      <c r="M32" s="107">
        <v>48.725979111999997</v>
      </c>
      <c r="N32" s="107">
        <v>48.062010444000002</v>
      </c>
      <c r="O32" s="107">
        <v>46.452974826999998</v>
      </c>
      <c r="P32" s="107">
        <v>53.986813419999997</v>
      </c>
      <c r="Q32" s="83">
        <v>50.078622250000002</v>
      </c>
      <c r="R32" s="83">
        <v>45.324265207000003</v>
      </c>
      <c r="S32" s="115"/>
      <c r="Y32" s="58"/>
      <c r="Z32" s="58"/>
    </row>
    <row r="33" spans="1:32" s="49" customFormat="1" ht="22.5" customHeight="1" x14ac:dyDescent="0.25">
      <c r="A33" s="115"/>
      <c r="B33" s="121"/>
      <c r="C33" s="87" t="s">
        <v>87</v>
      </c>
      <c r="D33" s="107">
        <v>536.35565197699998</v>
      </c>
      <c r="E33" s="107">
        <v>530.58412686099996</v>
      </c>
      <c r="F33" s="107">
        <v>524.75290541000004</v>
      </c>
      <c r="G33" s="107">
        <v>538.00433891499995</v>
      </c>
      <c r="H33" s="107">
        <v>504.78698379399998</v>
      </c>
      <c r="I33" s="107">
        <v>545.79103987800011</v>
      </c>
      <c r="J33" s="107">
        <v>493.32362565300002</v>
      </c>
      <c r="K33" s="107">
        <v>479.49179954700003</v>
      </c>
      <c r="L33" s="107">
        <v>470.09046055900012</v>
      </c>
      <c r="M33" s="107">
        <v>421.98581501400002</v>
      </c>
      <c r="N33" s="107">
        <v>438.22539139000003</v>
      </c>
      <c r="O33" s="107">
        <v>467.071261682</v>
      </c>
      <c r="P33" s="107">
        <v>486.59035420999999</v>
      </c>
      <c r="Q33" s="83">
        <v>478.87241310299999</v>
      </c>
      <c r="R33" s="83">
        <v>493.90513387599998</v>
      </c>
      <c r="S33" s="115"/>
      <c r="Y33" s="58"/>
      <c r="Z33" s="58"/>
    </row>
    <row r="34" spans="1:32" s="49" customFormat="1" ht="26.25" customHeight="1" x14ac:dyDescent="0.25">
      <c r="A34" s="14"/>
      <c r="B34" s="76"/>
      <c r="C34" s="87" t="s">
        <v>81</v>
      </c>
      <c r="D34" s="107">
        <v>65.169658564999963</v>
      </c>
      <c r="E34" s="107">
        <v>64.303966240000136</v>
      </c>
      <c r="F34" s="107">
        <v>64.086069781000049</v>
      </c>
      <c r="G34" s="107">
        <v>64.564183437444399</v>
      </c>
      <c r="H34" s="107">
        <v>57.312806146000014</v>
      </c>
      <c r="I34" s="107">
        <v>63.498026938999828</v>
      </c>
      <c r="J34" s="107">
        <v>60.89070099099996</v>
      </c>
      <c r="K34" s="107">
        <v>57.433176424999942</v>
      </c>
      <c r="L34" s="107">
        <v>55.249785560333464</v>
      </c>
      <c r="M34" s="107">
        <v>49.33948286311113</v>
      </c>
      <c r="N34" s="107">
        <v>51.254194977888744</v>
      </c>
      <c r="O34" s="107">
        <v>54.406529237999962</v>
      </c>
      <c r="P34" s="107">
        <v>58.068323491555475</v>
      </c>
      <c r="Q34" s="83">
        <v>56.648545155111037</v>
      </c>
      <c r="R34" s="83">
        <v>57.708496995111091</v>
      </c>
      <c r="S34" s="24"/>
      <c r="Y34" s="58"/>
      <c r="Z34" s="58"/>
    </row>
    <row r="35" spans="1:32" s="18" customFormat="1" ht="36" customHeight="1" x14ac:dyDescent="0.25">
      <c r="A35" s="17"/>
      <c r="B35" s="191" t="s">
        <v>72</v>
      </c>
      <c r="C35" s="191"/>
      <c r="D35" s="112">
        <v>622.05533628900002</v>
      </c>
      <c r="E35" s="112">
        <v>632.70328943200002</v>
      </c>
      <c r="F35" s="80">
        <v>646.12683670600006</v>
      </c>
      <c r="G35" s="80">
        <v>650.133263661</v>
      </c>
      <c r="H35" s="80">
        <v>599.95353282099995</v>
      </c>
      <c r="I35" s="80">
        <v>654.62089682700002</v>
      </c>
      <c r="J35" s="80">
        <v>674.59140230200001</v>
      </c>
      <c r="K35" s="80">
        <v>668.063289661</v>
      </c>
      <c r="L35" s="80">
        <v>653.61280870600001</v>
      </c>
      <c r="M35" s="80">
        <v>647.85777908300008</v>
      </c>
      <c r="N35" s="80">
        <v>615.523680775</v>
      </c>
      <c r="O35" s="80">
        <v>607.93456369400008</v>
      </c>
      <c r="P35" s="80">
        <v>625.19811627899992</v>
      </c>
      <c r="Q35" s="80">
        <v>657.43697533599993</v>
      </c>
      <c r="R35" s="80">
        <v>668.40487739599996</v>
      </c>
      <c r="S35" s="17"/>
      <c r="Y35" s="59"/>
      <c r="Z35" s="60"/>
      <c r="AA35" s="19"/>
      <c r="AB35" s="19"/>
      <c r="AF35" s="14"/>
    </row>
    <row r="36" spans="1:32" s="49" customFormat="1" ht="22.5" customHeight="1" x14ac:dyDescent="0.25">
      <c r="A36" s="115"/>
      <c r="B36" s="121"/>
      <c r="C36" s="87" t="s">
        <v>83</v>
      </c>
      <c r="D36" s="107">
        <v>9.423216</v>
      </c>
      <c r="E36" s="107">
        <v>9.9616004999999994</v>
      </c>
      <c r="F36" s="107">
        <v>8.7708089999999999</v>
      </c>
      <c r="G36" s="107">
        <v>10.034574900000001</v>
      </c>
      <c r="H36" s="107">
        <v>8.5681463999999998</v>
      </c>
      <c r="I36" s="107">
        <v>8.1448750499999996</v>
      </c>
      <c r="J36" s="107">
        <v>8.9201288999999999</v>
      </c>
      <c r="K36" s="107">
        <v>9.3614455500000009</v>
      </c>
      <c r="L36" s="107">
        <v>9.4029893999999992</v>
      </c>
      <c r="M36" s="107">
        <v>9.8544460554265498</v>
      </c>
      <c r="N36" s="107">
        <v>11.1465525</v>
      </c>
      <c r="O36" s="107">
        <v>10.930647500000001</v>
      </c>
      <c r="P36" s="107">
        <v>10.616605</v>
      </c>
      <c r="Q36" s="83">
        <v>10.815812500000002</v>
      </c>
      <c r="R36" s="83">
        <v>11.789235625000002</v>
      </c>
      <c r="S36" s="115"/>
      <c r="Y36" s="58"/>
      <c r="Z36" s="58"/>
    </row>
    <row r="37" spans="1:32" s="49" customFormat="1" ht="22.5" customHeight="1" x14ac:dyDescent="0.25">
      <c r="A37" s="115"/>
      <c r="B37" s="121"/>
      <c r="C37" s="87" t="s">
        <v>40</v>
      </c>
      <c r="D37" s="107">
        <v>14.852994303999999</v>
      </c>
      <c r="E37" s="107">
        <v>17.861998109000002</v>
      </c>
      <c r="F37" s="107">
        <v>20.154985331999999</v>
      </c>
      <c r="G37" s="107">
        <v>23.113013746</v>
      </c>
      <c r="H37" s="107">
        <v>22.150997444000001</v>
      </c>
      <c r="I37" s="107">
        <v>25.566985306999999</v>
      </c>
      <c r="J37" s="107">
        <v>25.374974256000002</v>
      </c>
      <c r="K37" s="107">
        <v>25.176003284</v>
      </c>
      <c r="L37" s="107">
        <v>27.044011751999999</v>
      </c>
      <c r="M37" s="107">
        <v>28.553005792</v>
      </c>
      <c r="N37" s="107">
        <v>29.229966307000002</v>
      </c>
      <c r="O37" s="107">
        <v>30.118000952999999</v>
      </c>
      <c r="P37" s="107">
        <v>29.967643878000001</v>
      </c>
      <c r="Q37" s="83">
        <v>32.192310956999997</v>
      </c>
      <c r="R37" s="83">
        <v>30.880700923999999</v>
      </c>
      <c r="S37" s="115"/>
      <c r="Y37" s="58"/>
      <c r="Z37" s="58"/>
    </row>
    <row r="38" spans="1:32" s="49" customFormat="1" ht="22.5" customHeight="1" x14ac:dyDescent="0.25">
      <c r="A38" s="115"/>
      <c r="B38" s="121"/>
      <c r="C38" s="87" t="s">
        <v>41</v>
      </c>
      <c r="D38" s="107">
        <v>425.493434476</v>
      </c>
      <c r="E38" s="107">
        <v>436.49162961000002</v>
      </c>
      <c r="F38" s="107">
        <v>445.44428459300002</v>
      </c>
      <c r="G38" s="107">
        <v>445.69887522900001</v>
      </c>
      <c r="H38" s="107">
        <v>426.37617054700002</v>
      </c>
      <c r="I38" s="107">
        <v>465.77747842000002</v>
      </c>
      <c r="J38" s="107">
        <v>476.18197750500002</v>
      </c>
      <c r="K38" s="107">
        <v>471.06364112</v>
      </c>
      <c r="L38" s="107">
        <v>465.916165315</v>
      </c>
      <c r="M38" s="107">
        <v>464.63601883299998</v>
      </c>
      <c r="N38" s="107">
        <v>445.446272561</v>
      </c>
      <c r="O38" s="107">
        <v>444.09964158399998</v>
      </c>
      <c r="P38" s="107">
        <v>463.013802656</v>
      </c>
      <c r="Q38" s="83">
        <v>489.38961571099998</v>
      </c>
      <c r="R38" s="83">
        <v>501.20480403400001</v>
      </c>
      <c r="S38" s="115"/>
      <c r="Y38" s="58"/>
      <c r="Z38" s="58"/>
    </row>
    <row r="39" spans="1:32" s="49" customFormat="1" ht="22.5" customHeight="1" x14ac:dyDescent="0.25">
      <c r="A39" s="115"/>
      <c r="B39" s="121"/>
      <c r="C39" s="87" t="s">
        <v>90</v>
      </c>
      <c r="D39" s="107">
        <v>11.646249999999998</v>
      </c>
      <c r="E39" s="107">
        <v>11.992750000000001</v>
      </c>
      <c r="F39" s="107">
        <v>11.164999999999999</v>
      </c>
      <c r="G39" s="107">
        <v>7.8925000000000001</v>
      </c>
      <c r="H39" s="107">
        <v>17.113250000000001</v>
      </c>
      <c r="I39" s="107">
        <v>18.271885769711336</v>
      </c>
      <c r="J39" s="107">
        <v>20.735255479983081</v>
      </c>
      <c r="K39" s="107">
        <v>22.938442055125883</v>
      </c>
      <c r="L39" s="107">
        <v>19.331211535493971</v>
      </c>
      <c r="M39" s="107">
        <v>19.962996070672908</v>
      </c>
      <c r="N39" s="107">
        <v>25.386304916649813</v>
      </c>
      <c r="O39" s="107">
        <v>25.115005168222833</v>
      </c>
      <c r="P39" s="107">
        <v>24.758880168222841</v>
      </c>
      <c r="Q39" s="83">
        <v>28.392330383480829</v>
      </c>
      <c r="R39" s="83">
        <v>31.532635129079559</v>
      </c>
      <c r="S39" s="115"/>
      <c r="Y39" s="58"/>
      <c r="Z39" s="58"/>
    </row>
    <row r="40" spans="1:32" s="49" customFormat="1" ht="22.5" customHeight="1" x14ac:dyDescent="0.25">
      <c r="A40" s="115"/>
      <c r="B40" s="121"/>
      <c r="C40" s="87" t="s">
        <v>42</v>
      </c>
      <c r="D40" s="107">
        <v>77.613929338000005</v>
      </c>
      <c r="E40" s="107">
        <v>69.484032506000005</v>
      </c>
      <c r="F40" s="107">
        <v>68.746026572999995</v>
      </c>
      <c r="G40" s="107">
        <v>64.862070058</v>
      </c>
      <c r="H40" s="107">
        <v>50.622004416000003</v>
      </c>
      <c r="I40" s="107">
        <v>56.724000748000002</v>
      </c>
      <c r="J40" s="107">
        <v>58.401075079000002</v>
      </c>
      <c r="K40" s="107">
        <v>53.451937227000002</v>
      </c>
      <c r="L40" s="107">
        <v>49.488019659999999</v>
      </c>
      <c r="M40" s="107">
        <v>41.026963512000002</v>
      </c>
      <c r="N40" s="107">
        <v>33.120018604999999</v>
      </c>
      <c r="O40" s="107">
        <v>32.171002342000001</v>
      </c>
      <c r="P40" s="107">
        <v>30.963975583</v>
      </c>
      <c r="Q40" s="83">
        <v>32.104267294000003</v>
      </c>
      <c r="R40" s="83">
        <v>29.469039170999999</v>
      </c>
      <c r="S40" s="115"/>
      <c r="Y40" s="58"/>
      <c r="Z40" s="58"/>
    </row>
    <row r="41" spans="1:32" s="49" customFormat="1" ht="22.5" customHeight="1" x14ac:dyDescent="0.25">
      <c r="A41" s="115"/>
      <c r="B41" s="121"/>
      <c r="C41" s="87" t="s">
        <v>43</v>
      </c>
      <c r="D41" s="107">
        <v>49</v>
      </c>
      <c r="E41" s="107">
        <v>52.087624376000001</v>
      </c>
      <c r="F41" s="107">
        <v>52.447537681999997</v>
      </c>
      <c r="G41" s="107">
        <v>55.002296180999998</v>
      </c>
      <c r="H41" s="107">
        <v>48.270368709000003</v>
      </c>
      <c r="I41" s="107">
        <v>47.738393729000002</v>
      </c>
      <c r="J41" s="107">
        <v>53.331362665</v>
      </c>
      <c r="K41" s="107">
        <v>55.106706432000003</v>
      </c>
      <c r="L41" s="107">
        <v>48.113647761000003</v>
      </c>
      <c r="M41" s="107">
        <v>49.067829713000002</v>
      </c>
      <c r="N41" s="107">
        <v>43.320515088000001</v>
      </c>
      <c r="O41" s="107">
        <v>37.512892923999999</v>
      </c>
      <c r="P41" s="107">
        <v>37.080966983000003</v>
      </c>
      <c r="Q41" s="83">
        <v>38.986029950999999</v>
      </c>
      <c r="R41" s="83">
        <v>40.932103365000003</v>
      </c>
      <c r="S41" s="115"/>
      <c r="Y41" s="58"/>
      <c r="Z41" s="58"/>
    </row>
    <row r="42" spans="1:32" s="49" customFormat="1" ht="26.25" customHeight="1" x14ac:dyDescent="0.25">
      <c r="A42" s="14"/>
      <c r="B42" s="76"/>
      <c r="C42" s="87" t="s">
        <v>81</v>
      </c>
      <c r="D42" s="107">
        <v>34.025512170999946</v>
      </c>
      <c r="E42" s="107">
        <v>34.823654331000057</v>
      </c>
      <c r="F42" s="107">
        <v>39.398193526000114</v>
      </c>
      <c r="G42" s="107">
        <v>43.529933546999928</v>
      </c>
      <c r="H42" s="107">
        <v>26.852595305000023</v>
      </c>
      <c r="I42" s="107">
        <v>32.397277803288716</v>
      </c>
      <c r="J42" s="107">
        <v>31.646628417016927</v>
      </c>
      <c r="K42" s="107">
        <v>30.96511399287408</v>
      </c>
      <c r="L42" s="107">
        <v>34.316763282506031</v>
      </c>
      <c r="M42" s="107">
        <v>34.756519106900669</v>
      </c>
      <c r="N42" s="107">
        <v>27.874050797350151</v>
      </c>
      <c r="O42" s="107">
        <v>27.987373222777364</v>
      </c>
      <c r="P42" s="107">
        <v>28.796242010777064</v>
      </c>
      <c r="Q42" s="83">
        <v>25.556608539519175</v>
      </c>
      <c r="R42" s="83">
        <v>22.596359147920452</v>
      </c>
      <c r="S42" s="24"/>
      <c r="Y42" s="58"/>
      <c r="Z42" s="58"/>
    </row>
    <row r="43" spans="1:32" s="18" customFormat="1" ht="36" customHeight="1" x14ac:dyDescent="0.25">
      <c r="A43" s="17"/>
      <c r="B43" s="191" t="s">
        <v>73</v>
      </c>
      <c r="C43" s="191"/>
      <c r="D43" s="112">
        <v>255.29887284200001</v>
      </c>
      <c r="E43" s="112">
        <v>278.63213541800002</v>
      </c>
      <c r="F43" s="80">
        <v>302.51004887599998</v>
      </c>
      <c r="G43" s="80">
        <v>331.81027255499998</v>
      </c>
      <c r="H43" s="80">
        <v>342.83633456799998</v>
      </c>
      <c r="I43" s="80">
        <v>374.35917024899999</v>
      </c>
      <c r="J43" s="80">
        <v>394.89923989599998</v>
      </c>
      <c r="K43" s="80">
        <v>410.80800325799999</v>
      </c>
      <c r="L43" s="80">
        <v>424.35686893399998</v>
      </c>
      <c r="M43" s="80">
        <v>450.82297739400002</v>
      </c>
      <c r="N43" s="80">
        <v>479.536048859</v>
      </c>
      <c r="O43" s="80">
        <v>499.17049324700002</v>
      </c>
      <c r="P43" s="80">
        <v>515.870581098</v>
      </c>
      <c r="Q43" s="80">
        <v>538.15617345300006</v>
      </c>
      <c r="R43" s="80">
        <v>556.528451969</v>
      </c>
      <c r="S43" s="17"/>
      <c r="Y43" s="59"/>
      <c r="Z43" s="60"/>
      <c r="AA43" s="19"/>
      <c r="AB43" s="19"/>
      <c r="AF43" s="14"/>
    </row>
    <row r="44" spans="1:32" s="49" customFormat="1" ht="22.5" customHeight="1" x14ac:dyDescent="0.25">
      <c r="A44" s="115"/>
      <c r="B44" s="121"/>
      <c r="C44" s="87" t="s">
        <v>69</v>
      </c>
      <c r="D44" s="107">
        <v>56.275049539999998</v>
      </c>
      <c r="E44" s="107">
        <v>59.080021474000013</v>
      </c>
      <c r="F44" s="107">
        <v>60.703024466000002</v>
      </c>
      <c r="G44" s="107">
        <v>66.945937126999993</v>
      </c>
      <c r="H44" s="107">
        <v>63.977005082000012</v>
      </c>
      <c r="I44" s="107">
        <v>73.330070183999993</v>
      </c>
      <c r="J44" s="107">
        <v>74.688040295000008</v>
      </c>
      <c r="K44" s="107">
        <v>81.092032063000005</v>
      </c>
      <c r="L44" s="107">
        <v>81.953937084999993</v>
      </c>
      <c r="M44" s="107">
        <v>85.125894074000001</v>
      </c>
      <c r="N44" s="107">
        <v>87.25404076800001</v>
      </c>
      <c r="O44" s="107">
        <v>90.79391896300001</v>
      </c>
      <c r="P44" s="107">
        <v>95.499888447000004</v>
      </c>
      <c r="Q44" s="83">
        <v>96.760837163999994</v>
      </c>
      <c r="R44" s="83">
        <v>98.093811660000014</v>
      </c>
      <c r="S44" s="115"/>
      <c r="Y44" s="58"/>
      <c r="Z44" s="58"/>
    </row>
    <row r="45" spans="1:32" s="49" customFormat="1" ht="22.5" customHeight="1" x14ac:dyDescent="0.25">
      <c r="A45" s="115"/>
      <c r="B45" s="121"/>
      <c r="C45" s="87" t="s">
        <v>62</v>
      </c>
      <c r="D45" s="107">
        <v>42.013994836000002</v>
      </c>
      <c r="E45" s="107">
        <v>43.073992118</v>
      </c>
      <c r="F45" s="107">
        <v>47.586981438000002</v>
      </c>
      <c r="G45" s="107">
        <v>57.535981046000003</v>
      </c>
      <c r="H45" s="107">
        <v>57.230046948000002</v>
      </c>
      <c r="I45" s="107">
        <v>60.929982590000002</v>
      </c>
      <c r="J45" s="107">
        <v>63.042957844</v>
      </c>
      <c r="K45" s="107">
        <v>66.214920778000007</v>
      </c>
      <c r="L45" s="107">
        <v>67.499953555000005</v>
      </c>
      <c r="M45" s="107">
        <v>66.321983066999991</v>
      </c>
      <c r="N45" s="107">
        <v>74.245001845000004</v>
      </c>
      <c r="O45" s="107">
        <v>74.696900934000013</v>
      </c>
      <c r="P45" s="107">
        <v>73.452985376000001</v>
      </c>
      <c r="Q45" s="83">
        <v>74.277803696000007</v>
      </c>
      <c r="R45" s="83">
        <v>75.126315868999995</v>
      </c>
      <c r="S45" s="115"/>
      <c r="Y45" s="58"/>
      <c r="Z45" s="58"/>
    </row>
    <row r="46" spans="1:32" s="49" customFormat="1" ht="22.5" customHeight="1" x14ac:dyDescent="0.25">
      <c r="A46" s="115"/>
      <c r="B46" s="121"/>
      <c r="C46" s="87" t="s">
        <v>60</v>
      </c>
      <c r="D46" s="107">
        <v>99.096914843999997</v>
      </c>
      <c r="E46" s="107">
        <v>109.14988604</v>
      </c>
      <c r="F46" s="107">
        <v>123.215959996</v>
      </c>
      <c r="G46" s="107">
        <v>130.18408883000001</v>
      </c>
      <c r="H46" s="107">
        <v>136.49109790399999</v>
      </c>
      <c r="I46" s="107">
        <v>144.420128011</v>
      </c>
      <c r="J46" s="107">
        <v>152.781082379</v>
      </c>
      <c r="K46" s="107">
        <v>151.782985524</v>
      </c>
      <c r="L46" s="107">
        <v>152.89206220099999</v>
      </c>
      <c r="M46" s="107">
        <v>172.49703348200001</v>
      </c>
      <c r="N46" s="107">
        <v>184.093048074</v>
      </c>
      <c r="O46" s="107">
        <v>196.74578209200001</v>
      </c>
      <c r="P46" s="107">
        <v>206.54851588099999</v>
      </c>
      <c r="Q46" s="83">
        <v>216.61572609800001</v>
      </c>
      <c r="R46" s="83">
        <v>226.445905657</v>
      </c>
      <c r="S46" s="115"/>
      <c r="Y46" s="58"/>
      <c r="Z46" s="58"/>
    </row>
    <row r="47" spans="1:32" s="49" customFormat="1" ht="22.5" customHeight="1" x14ac:dyDescent="0.25">
      <c r="A47" s="115"/>
      <c r="B47" s="121"/>
      <c r="C47" s="87" t="s">
        <v>68</v>
      </c>
      <c r="D47" s="107">
        <v>1.3774999999999999</v>
      </c>
      <c r="E47" s="107">
        <v>1.3774999999999999</v>
      </c>
      <c r="F47" s="107">
        <v>4.5429570000000004</v>
      </c>
      <c r="G47" s="107">
        <v>6.4576250000000002</v>
      </c>
      <c r="H47" s="107">
        <v>6.8527299999999993</v>
      </c>
      <c r="I47" s="107">
        <v>7.1352600000000006</v>
      </c>
      <c r="J47" s="107">
        <v>6.3019200000000009</v>
      </c>
      <c r="K47" s="107">
        <v>6.3413450000000005</v>
      </c>
      <c r="L47" s="107">
        <v>7.0726550000000001</v>
      </c>
      <c r="M47" s="107">
        <v>7.5308343000000004</v>
      </c>
      <c r="N47" s="107">
        <v>7.301096750000001</v>
      </c>
      <c r="O47" s="107">
        <v>9.895578099999998</v>
      </c>
      <c r="P47" s="107">
        <v>11.426855762410261</v>
      </c>
      <c r="Q47" s="83">
        <v>14.600446325160517</v>
      </c>
      <c r="R47" s="83">
        <v>19.923259398176711</v>
      </c>
      <c r="S47" s="115"/>
      <c r="Y47" s="58"/>
      <c r="Z47" s="58"/>
    </row>
    <row r="48" spans="1:32" s="49" customFormat="1" ht="22.5" customHeight="1" x14ac:dyDescent="0.25">
      <c r="A48" s="115"/>
      <c r="B48" s="121"/>
      <c r="C48" s="87" t="s">
        <v>61</v>
      </c>
      <c r="D48" s="107">
        <v>12.3</v>
      </c>
      <c r="E48" s="107">
        <v>12.41</v>
      </c>
      <c r="F48" s="107">
        <v>12.06</v>
      </c>
      <c r="G48" s="107">
        <v>12.7</v>
      </c>
      <c r="H48" s="107">
        <v>12.379</v>
      </c>
      <c r="I48" s="107">
        <v>14.523</v>
      </c>
      <c r="J48" s="107">
        <v>16.992999999999999</v>
      </c>
      <c r="K48" s="107">
        <v>18.164999999999999</v>
      </c>
      <c r="L48" s="107">
        <v>18.491015883999999</v>
      </c>
      <c r="M48" s="107">
        <v>18.338982516000002</v>
      </c>
      <c r="N48" s="107">
        <v>20.899000000000001</v>
      </c>
      <c r="O48" s="107">
        <v>22.251000000000001</v>
      </c>
      <c r="P48" s="107">
        <v>22.631726578999999</v>
      </c>
      <c r="Q48" s="83">
        <v>23.483625718999999</v>
      </c>
      <c r="R48" s="83">
        <v>25.577006451999999</v>
      </c>
      <c r="S48" s="115"/>
      <c r="Y48" s="58"/>
      <c r="Z48" s="58"/>
    </row>
    <row r="49" spans="1:32" s="49" customFormat="1" ht="22.5" customHeight="1" x14ac:dyDescent="0.25">
      <c r="A49" s="115"/>
      <c r="B49" s="121"/>
      <c r="C49" s="87" t="s">
        <v>84</v>
      </c>
      <c r="D49" s="107">
        <v>17.892508568443482</v>
      </c>
      <c r="E49" s="107">
        <v>17.758905361301515</v>
      </c>
      <c r="F49" s="107">
        <v>19.259296215126561</v>
      </c>
      <c r="G49" s="107">
        <v>20.697778427440753</v>
      </c>
      <c r="H49" s="107">
        <v>21.271104321579358</v>
      </c>
      <c r="I49" s="107">
        <v>25.405739788973847</v>
      </c>
      <c r="J49" s="107">
        <v>28.674501059551105</v>
      </c>
      <c r="K49" s="107">
        <v>33.599045480218081</v>
      </c>
      <c r="L49" s="107">
        <v>35.545081688329788</v>
      </c>
      <c r="M49" s="107">
        <v>38.535607042797828</v>
      </c>
      <c r="N49" s="107">
        <v>42.415432396293809</v>
      </c>
      <c r="O49" s="107">
        <v>40.209361142961228</v>
      </c>
      <c r="P49" s="107">
        <v>39.910109953885943</v>
      </c>
      <c r="Q49" s="83">
        <v>41.359579580171001</v>
      </c>
      <c r="R49" s="83">
        <v>41.072914220319035</v>
      </c>
      <c r="S49" s="115"/>
      <c r="Y49" s="58"/>
      <c r="Z49" s="58"/>
    </row>
    <row r="50" spans="1:32" s="49" customFormat="1" ht="26.25" customHeight="1" x14ac:dyDescent="0.25">
      <c r="A50" s="14"/>
      <c r="B50" s="76"/>
      <c r="C50" s="87" t="s">
        <v>81</v>
      </c>
      <c r="D50" s="107">
        <v>26.342905053556535</v>
      </c>
      <c r="E50" s="107">
        <v>35.781830424698484</v>
      </c>
      <c r="F50" s="107">
        <v>35.141829760873463</v>
      </c>
      <c r="G50" s="107">
        <v>37.288862124559216</v>
      </c>
      <c r="H50" s="107">
        <v>44.635350312420599</v>
      </c>
      <c r="I50" s="107">
        <v>48.614989675026095</v>
      </c>
      <c r="J50" s="107">
        <v>52.417738318448869</v>
      </c>
      <c r="K50" s="107">
        <v>53.612674412781928</v>
      </c>
      <c r="L50" s="107">
        <v>60.902163520670229</v>
      </c>
      <c r="M50" s="107">
        <v>62.472642912202218</v>
      </c>
      <c r="N50" s="107">
        <v>63.328429025706214</v>
      </c>
      <c r="O50" s="107">
        <v>64.577952015038761</v>
      </c>
      <c r="P50" s="107">
        <v>66.400499098703904</v>
      </c>
      <c r="Q50" s="83">
        <v>71.058154870668602</v>
      </c>
      <c r="R50" s="83">
        <v>70.289238712504243</v>
      </c>
      <c r="S50" s="24"/>
      <c r="Y50" s="58"/>
      <c r="Z50" s="58"/>
    </row>
    <row r="51" spans="1:32" s="18" customFormat="1" ht="36" customHeight="1" x14ac:dyDescent="0.25">
      <c r="A51" s="17"/>
      <c r="B51" s="191" t="s">
        <v>74</v>
      </c>
      <c r="C51" s="191"/>
      <c r="D51" s="112">
        <v>90.315177070000004</v>
      </c>
      <c r="E51" s="112">
        <v>96.057433892999995</v>
      </c>
      <c r="F51" s="80">
        <v>102.587453682</v>
      </c>
      <c r="G51" s="80">
        <v>104.289621255</v>
      </c>
      <c r="H51" s="80">
        <v>102.353558996</v>
      </c>
      <c r="I51" s="80">
        <v>107.89523314500001</v>
      </c>
      <c r="J51" s="80">
        <v>117.432028983</v>
      </c>
      <c r="K51" s="80">
        <v>123.563606721</v>
      </c>
      <c r="L51" s="80">
        <v>122.87653351500001</v>
      </c>
      <c r="M51" s="80">
        <v>123.857522421</v>
      </c>
      <c r="N51" s="80">
        <v>131.11598071200001</v>
      </c>
      <c r="O51" s="80">
        <v>136.686295591</v>
      </c>
      <c r="P51" s="80">
        <v>143.59244831999999</v>
      </c>
      <c r="Q51" s="80">
        <v>150.62226204999999</v>
      </c>
      <c r="R51" s="80">
        <v>154.00539974599999</v>
      </c>
      <c r="S51" s="17"/>
      <c r="Y51" s="59"/>
      <c r="Z51" s="60"/>
      <c r="AA51" s="19"/>
      <c r="AB51" s="19"/>
      <c r="AF51" s="14"/>
    </row>
    <row r="52" spans="1:32" s="49" customFormat="1" ht="22.5" customHeight="1" x14ac:dyDescent="0.25">
      <c r="A52" s="115"/>
      <c r="B52" s="121"/>
      <c r="C52" s="87" t="s">
        <v>48</v>
      </c>
      <c r="D52" s="107">
        <v>0.63696274799999997</v>
      </c>
      <c r="E52" s="107">
        <v>0.66636103199999985</v>
      </c>
      <c r="F52" s="107">
        <v>0.81335243999999995</v>
      </c>
      <c r="G52" s="107">
        <v>0.66636103199999985</v>
      </c>
      <c r="H52" s="107">
        <v>0.67616045999999996</v>
      </c>
      <c r="I52" s="107">
        <v>0.72515758800000008</v>
      </c>
      <c r="J52" s="107">
        <v>0.73495701599999996</v>
      </c>
      <c r="K52" s="107">
        <v>0.74475644399999996</v>
      </c>
      <c r="L52" s="107">
        <v>0.40177650000000004</v>
      </c>
      <c r="M52" s="107">
        <v>0.30378223199999999</v>
      </c>
      <c r="N52" s="107">
        <v>0.75455587199999996</v>
      </c>
      <c r="O52" s="107">
        <v>0.78395415599999996</v>
      </c>
      <c r="P52" s="107">
        <v>0.82315186799999995</v>
      </c>
      <c r="Q52" s="83"/>
      <c r="R52" s="83"/>
      <c r="S52" s="115"/>
      <c r="Y52" s="58"/>
      <c r="Z52" s="58"/>
    </row>
    <row r="53" spans="1:32" s="49" customFormat="1" ht="22.5" customHeight="1" x14ac:dyDescent="0.25">
      <c r="A53" s="115"/>
      <c r="B53" s="121"/>
      <c r="C53" s="87" t="s">
        <v>44</v>
      </c>
      <c r="D53" s="107">
        <v>24.148993440999998</v>
      </c>
      <c r="E53" s="107">
        <v>25.327013044000001</v>
      </c>
      <c r="F53" s="107">
        <v>26.279024508999999</v>
      </c>
      <c r="G53" s="107">
        <v>26.333988798</v>
      </c>
      <c r="H53" s="107">
        <v>27.579981498999999</v>
      </c>
      <c r="I53" s="107">
        <v>27.378979161</v>
      </c>
      <c r="J53" s="107">
        <v>29.638979315</v>
      </c>
      <c r="K53" s="107">
        <v>33.755977475000002</v>
      </c>
      <c r="L53" s="107">
        <v>34.555033766999998</v>
      </c>
      <c r="M53" s="107">
        <v>37.766993971999987</v>
      </c>
      <c r="N53" s="107">
        <v>40.581974609</v>
      </c>
      <c r="O53" s="107">
        <v>40.729047928</v>
      </c>
      <c r="P53" s="107">
        <v>42.126202755000001</v>
      </c>
      <c r="Q53" s="83">
        <v>45.748375135000003</v>
      </c>
      <c r="R53" s="83">
        <v>47.899052824999998</v>
      </c>
      <c r="S53" s="115"/>
      <c r="Y53" s="58"/>
      <c r="Z53" s="58"/>
    </row>
    <row r="54" spans="1:32" s="49" customFormat="1" ht="22.5" customHeight="1" x14ac:dyDescent="0.25">
      <c r="A54" s="115"/>
      <c r="B54" s="121"/>
      <c r="C54" s="87" t="s">
        <v>45</v>
      </c>
      <c r="D54" s="107">
        <v>36.709008660999999</v>
      </c>
      <c r="E54" s="107">
        <v>39.497002647000002</v>
      </c>
      <c r="F54" s="107">
        <v>43.4</v>
      </c>
      <c r="G54" s="107">
        <v>44.567947367999999</v>
      </c>
      <c r="H54" s="107">
        <v>43.753</v>
      </c>
      <c r="I54" s="107">
        <v>43.838963581999998</v>
      </c>
      <c r="J54" s="107">
        <v>47.784029306000001</v>
      </c>
      <c r="K54" s="107">
        <v>47.904058147000008</v>
      </c>
      <c r="L54" s="107">
        <v>46.006031530999998</v>
      </c>
      <c r="M54" s="107">
        <v>42.73701191</v>
      </c>
      <c r="N54" s="107">
        <v>45.017000000000003</v>
      </c>
      <c r="O54" s="107">
        <v>50.757969695</v>
      </c>
      <c r="P54" s="107">
        <v>55.321913815999999</v>
      </c>
      <c r="Q54" s="83">
        <v>59.001856267999997</v>
      </c>
      <c r="R54" s="83">
        <v>59.998064737</v>
      </c>
      <c r="S54" s="115"/>
      <c r="Y54" s="58"/>
      <c r="Z54" s="58"/>
    </row>
    <row r="55" spans="1:32" s="49" customFormat="1" ht="22.5" customHeight="1" x14ac:dyDescent="0.25">
      <c r="A55" s="115"/>
      <c r="B55" s="121"/>
      <c r="C55" s="87" t="s">
        <v>49</v>
      </c>
      <c r="D55" s="107">
        <v>5.7130658999999993</v>
      </c>
      <c r="E55" s="107">
        <v>6.2618338079999996</v>
      </c>
      <c r="F55" s="107">
        <v>6.3696275039999994</v>
      </c>
      <c r="G55" s="107">
        <v>6.5929254960000003</v>
      </c>
      <c r="H55" s="107">
        <v>5.889455592</v>
      </c>
      <c r="I55" s="107">
        <v>6.9183954119999997</v>
      </c>
      <c r="J55" s="107">
        <v>5.3308882559999988</v>
      </c>
      <c r="K55" s="107">
        <v>5.6150716319999994</v>
      </c>
      <c r="L55" s="107">
        <v>6.9575931239999997</v>
      </c>
      <c r="M55" s="107">
        <v>5.820859596</v>
      </c>
      <c r="N55" s="107">
        <v>4.3999426919999998</v>
      </c>
      <c r="O55" s="107">
        <v>4.9977077399999992</v>
      </c>
      <c r="P55" s="107">
        <v>4.5086441639999997</v>
      </c>
      <c r="Q55" s="83"/>
      <c r="R55" s="83"/>
      <c r="S55" s="115"/>
      <c r="Y55" s="58"/>
      <c r="Z55" s="58"/>
    </row>
    <row r="56" spans="1:32" s="49" customFormat="1" ht="22.5" customHeight="1" x14ac:dyDescent="0.25">
      <c r="A56" s="115"/>
      <c r="B56" s="121"/>
      <c r="C56" s="87" t="s">
        <v>46</v>
      </c>
      <c r="D56" s="107">
        <v>11.036014463000001</v>
      </c>
      <c r="E56" s="107">
        <v>11.564001620999999</v>
      </c>
      <c r="F56" s="107">
        <v>11.894004184</v>
      </c>
      <c r="G56" s="107">
        <v>11.076995139999999</v>
      </c>
      <c r="H56" s="107">
        <v>9.6579964</v>
      </c>
      <c r="I56" s="107">
        <v>10.785995290000001</v>
      </c>
      <c r="J56" s="107">
        <v>15.008342105000001</v>
      </c>
      <c r="K56" s="107">
        <v>15.445980726</v>
      </c>
      <c r="L56" s="107">
        <v>15.160997458000001</v>
      </c>
      <c r="M56" s="107">
        <v>17.053001654999999</v>
      </c>
      <c r="N56" s="107">
        <v>17.223010223999999</v>
      </c>
      <c r="O56" s="107">
        <v>16.849014050000001</v>
      </c>
      <c r="P56" s="107">
        <v>17.2559565</v>
      </c>
      <c r="Q56" s="83">
        <v>16.751389570000001</v>
      </c>
      <c r="R56" s="83">
        <v>16.740444764999999</v>
      </c>
      <c r="S56" s="115"/>
      <c r="Y56" s="58"/>
      <c r="Z56" s="58"/>
    </row>
    <row r="57" spans="1:32" s="49" customFormat="1" ht="22.5" customHeight="1" x14ac:dyDescent="0.25">
      <c r="A57" s="115"/>
      <c r="B57" s="121"/>
      <c r="C57" s="87" t="s">
        <v>47</v>
      </c>
      <c r="D57" s="107">
        <v>3.3780017629999999</v>
      </c>
      <c r="E57" s="107">
        <v>3.2770041769999998</v>
      </c>
      <c r="F57" s="107">
        <v>4.2219988530000014</v>
      </c>
      <c r="G57" s="107">
        <v>4.3440026100000004</v>
      </c>
      <c r="H57" s="107">
        <v>3.764997224</v>
      </c>
      <c r="I57" s="107">
        <v>4.7430016610000001</v>
      </c>
      <c r="J57" s="107">
        <v>4.7080017260000009</v>
      </c>
      <c r="K57" s="107">
        <v>4.9500039469999999</v>
      </c>
      <c r="L57" s="107">
        <v>5.0199985260000002</v>
      </c>
      <c r="M57" s="107">
        <v>4.8370007180000014</v>
      </c>
      <c r="N57" s="107">
        <v>5.3310000000000004</v>
      </c>
      <c r="O57" s="107">
        <v>5.4159933889999996</v>
      </c>
      <c r="P57" s="107">
        <v>5.2168289469999998</v>
      </c>
      <c r="Q57" s="83">
        <v>5.0511722300000006</v>
      </c>
      <c r="R57" s="83">
        <v>4.7628771800000003</v>
      </c>
      <c r="S57" s="115"/>
      <c r="Y57" s="58"/>
      <c r="Z57" s="58"/>
    </row>
    <row r="58" spans="1:32" s="49" customFormat="1" ht="26.25" customHeight="1" x14ac:dyDescent="0.25">
      <c r="A58" s="14"/>
      <c r="B58" s="76"/>
      <c r="C58" s="87" t="s">
        <v>81</v>
      </c>
      <c r="D58" s="107">
        <v>8.6931300940000114</v>
      </c>
      <c r="E58" s="107">
        <v>9.4642175639999948</v>
      </c>
      <c r="F58" s="107">
        <v>9.6094461920000072</v>
      </c>
      <c r="G58" s="107">
        <v>10.707400810999999</v>
      </c>
      <c r="H58" s="107">
        <v>11.031967820999995</v>
      </c>
      <c r="I58" s="107">
        <v>13.504740451000018</v>
      </c>
      <c r="J58" s="107">
        <v>14.226831258999994</v>
      </c>
      <c r="K58" s="107">
        <v>15.147758350000004</v>
      </c>
      <c r="L58" s="107">
        <v>14.775102609000015</v>
      </c>
      <c r="M58" s="107">
        <v>15.338872338000002</v>
      </c>
      <c r="N58" s="107">
        <v>17.808497314999997</v>
      </c>
      <c r="O58" s="107">
        <v>17.152608633</v>
      </c>
      <c r="P58" s="107">
        <v>18.339750269999996</v>
      </c>
      <c r="Q58" s="83">
        <v>24.069468846999982</v>
      </c>
      <c r="R58" s="83">
        <v>24.604960238999979</v>
      </c>
      <c r="S58" s="24"/>
      <c r="Y58" s="58"/>
      <c r="Z58" s="58"/>
    </row>
    <row r="59" spans="1:32" s="18" customFormat="1" ht="36" customHeight="1" x14ac:dyDescent="0.25">
      <c r="A59" s="17"/>
      <c r="B59" s="191" t="s">
        <v>75</v>
      </c>
      <c r="C59" s="191"/>
      <c r="D59" s="112">
        <v>416.13009651600004</v>
      </c>
      <c r="E59" s="112">
        <v>447.63823011699998</v>
      </c>
      <c r="F59" s="80">
        <v>481.99054006</v>
      </c>
      <c r="G59" s="80">
        <v>505.68093052999996</v>
      </c>
      <c r="H59" s="80">
        <v>526.35419936799997</v>
      </c>
      <c r="I59" s="80">
        <v>599.58353049800007</v>
      </c>
      <c r="J59" s="80">
        <v>623.210782677</v>
      </c>
      <c r="K59" s="80">
        <v>649.56131931599998</v>
      </c>
      <c r="L59" s="80">
        <v>680.45550194500004</v>
      </c>
      <c r="M59" s="80">
        <v>700.02516504200003</v>
      </c>
      <c r="N59" s="80">
        <v>704.10006180400001</v>
      </c>
      <c r="O59" s="80">
        <v>733.07859809399997</v>
      </c>
      <c r="P59" s="80">
        <v>760.919471821</v>
      </c>
      <c r="Q59" s="80">
        <v>820.09003778900001</v>
      </c>
      <c r="R59" s="80">
        <v>851.11205367700006</v>
      </c>
      <c r="S59" s="17"/>
      <c r="Y59" s="59"/>
      <c r="Z59" s="60"/>
      <c r="AA59" s="19"/>
      <c r="AB59" s="19"/>
      <c r="AF59" s="14"/>
    </row>
    <row r="60" spans="1:32" s="49" customFormat="1" ht="22.5" customHeight="1" x14ac:dyDescent="0.25">
      <c r="A60" s="115"/>
      <c r="B60" s="121"/>
      <c r="C60" s="87" t="s">
        <v>50</v>
      </c>
      <c r="D60" s="107">
        <v>25.493019823000001</v>
      </c>
      <c r="E60" s="107">
        <v>25.698972950999998</v>
      </c>
      <c r="F60" s="107">
        <v>29.293972710999999</v>
      </c>
      <c r="G60" s="107">
        <v>30.284997795999999</v>
      </c>
      <c r="H60" s="107">
        <v>31.288009607999999</v>
      </c>
      <c r="I60" s="107">
        <v>32.091969546000001</v>
      </c>
      <c r="J60" s="107">
        <v>32.550980185</v>
      </c>
      <c r="K60" s="107">
        <v>33.839988458000001</v>
      </c>
      <c r="L60" s="107">
        <v>35.568952885000002</v>
      </c>
      <c r="M60" s="107">
        <v>36.425997561999999</v>
      </c>
      <c r="N60" s="107">
        <v>37.117993732000002</v>
      </c>
      <c r="O60" s="107">
        <v>38.833998035999997</v>
      </c>
      <c r="P60" s="107">
        <v>39.646013240000002</v>
      </c>
      <c r="Q60" s="83">
        <v>41.114938603000013</v>
      </c>
      <c r="R60" s="83">
        <v>47.252130934999997</v>
      </c>
      <c r="S60" s="115"/>
      <c r="Y60" s="58"/>
      <c r="Z60" s="58"/>
    </row>
    <row r="61" spans="1:32" s="49" customFormat="1" ht="22.5" customHeight="1" x14ac:dyDescent="0.25">
      <c r="A61" s="115"/>
      <c r="B61" s="121"/>
      <c r="C61" s="87" t="s">
        <v>51</v>
      </c>
      <c r="D61" s="107">
        <v>46.574014851999998</v>
      </c>
      <c r="E61" s="107">
        <v>57.298939148999999</v>
      </c>
      <c r="F61" s="107">
        <v>70.483010880999998</v>
      </c>
      <c r="G61" s="107">
        <v>81.188076339999995</v>
      </c>
      <c r="H61" s="107">
        <v>89.450928818000008</v>
      </c>
      <c r="I61" s="107">
        <v>125.13797523300001</v>
      </c>
      <c r="J61" s="107">
        <v>131.273149932</v>
      </c>
      <c r="K61" s="107">
        <v>147.243026783</v>
      </c>
      <c r="L61" s="107">
        <v>167.47486578799999</v>
      </c>
      <c r="M61" s="107">
        <v>184.32011589800001</v>
      </c>
      <c r="N61" s="107">
        <v>191.80116565500001</v>
      </c>
      <c r="O61" s="107">
        <v>207.89401762099999</v>
      </c>
      <c r="P61" s="107">
        <v>237.793247181</v>
      </c>
      <c r="Q61" s="83">
        <v>279.88265193199999</v>
      </c>
      <c r="R61" s="83">
        <v>303.95255999800003</v>
      </c>
      <c r="S61" s="115"/>
      <c r="Y61" s="58"/>
      <c r="Z61" s="58"/>
    </row>
    <row r="62" spans="1:32" s="49" customFormat="1" ht="22.5" customHeight="1" x14ac:dyDescent="0.25">
      <c r="A62" s="115"/>
      <c r="B62" s="121"/>
      <c r="C62" s="87" t="s">
        <v>57</v>
      </c>
      <c r="D62" s="107">
        <v>30.477011921999999</v>
      </c>
      <c r="E62" s="107">
        <v>32.203989573999998</v>
      </c>
      <c r="F62" s="107">
        <v>34.851988181000003</v>
      </c>
      <c r="G62" s="107">
        <v>35.830985847999997</v>
      </c>
      <c r="H62" s="107">
        <v>34.412988297000012</v>
      </c>
      <c r="I62" s="107">
        <v>43.165024512999999</v>
      </c>
      <c r="J62" s="107">
        <v>46.460028579000003</v>
      </c>
      <c r="K62" s="107">
        <v>50.222038161999997</v>
      </c>
      <c r="L62" s="107">
        <v>52.558960738000003</v>
      </c>
      <c r="M62" s="107">
        <v>47.396966036000002</v>
      </c>
      <c r="N62" s="107">
        <v>44.321973765000003</v>
      </c>
      <c r="O62" s="107">
        <v>47.024044685</v>
      </c>
      <c r="P62" s="107">
        <v>48.754513832000001</v>
      </c>
      <c r="Q62" s="83">
        <v>56.640052128999997</v>
      </c>
      <c r="R62" s="83">
        <v>54.841126031999998</v>
      </c>
      <c r="S62" s="115"/>
      <c r="Y62" s="58"/>
      <c r="Z62" s="58"/>
    </row>
    <row r="63" spans="1:32" s="49" customFormat="1" ht="22.5" customHeight="1" x14ac:dyDescent="0.25">
      <c r="A63" s="115"/>
      <c r="B63" s="121"/>
      <c r="C63" s="87" t="s">
        <v>52</v>
      </c>
      <c r="D63" s="107">
        <v>37.923031780000002</v>
      </c>
      <c r="E63" s="107">
        <v>39.725033445000001</v>
      </c>
      <c r="F63" s="107">
        <v>42.270017729999999</v>
      </c>
      <c r="G63" s="107">
        <v>42.652949972000002</v>
      </c>
      <c r="H63" s="107">
        <v>58.483021448000002</v>
      </c>
      <c r="I63" s="107">
        <v>64.101035941000006</v>
      </c>
      <c r="J63" s="107">
        <v>64.476970467000001</v>
      </c>
      <c r="K63" s="107">
        <v>57.274035969000003</v>
      </c>
      <c r="L63" s="107">
        <v>51.928987065999998</v>
      </c>
      <c r="M63" s="107">
        <v>51.335938695999999</v>
      </c>
      <c r="N63" s="107">
        <v>52.599969934000001</v>
      </c>
      <c r="O63" s="107">
        <v>55.918936457999997</v>
      </c>
      <c r="P63" s="107">
        <v>59.467870564999998</v>
      </c>
      <c r="Q63" s="83">
        <v>61.052809416999999</v>
      </c>
      <c r="R63" s="83">
        <v>63.717342604999999</v>
      </c>
      <c r="S63" s="115"/>
      <c r="Y63" s="58"/>
      <c r="Z63" s="58"/>
    </row>
    <row r="64" spans="1:32" s="49" customFormat="1" ht="22.5" customHeight="1" x14ac:dyDescent="0.25">
      <c r="A64" s="115"/>
      <c r="B64" s="121"/>
      <c r="C64" s="87" t="s">
        <v>53</v>
      </c>
      <c r="D64" s="107">
        <v>33.476996135</v>
      </c>
      <c r="E64" s="107">
        <v>35.559031224000002</v>
      </c>
      <c r="F64" s="107">
        <v>30.482026827999999</v>
      </c>
      <c r="G64" s="107">
        <v>32.612037901000001</v>
      </c>
      <c r="H64" s="107">
        <v>38.836028749</v>
      </c>
      <c r="I64" s="107">
        <v>43.525992483000003</v>
      </c>
      <c r="J64" s="107">
        <v>41.030046724000002</v>
      </c>
      <c r="K64" s="107">
        <v>40.842015557000003</v>
      </c>
      <c r="L64" s="107">
        <v>41.905969980000002</v>
      </c>
      <c r="M64" s="107">
        <v>42.94895099</v>
      </c>
      <c r="N64" s="107">
        <v>42.946967588</v>
      </c>
      <c r="O64" s="107">
        <v>41.567960986000003</v>
      </c>
      <c r="P64" s="107">
        <v>39.772763916000002</v>
      </c>
      <c r="Q64" s="83">
        <v>41.676329019000001</v>
      </c>
      <c r="R64" s="83">
        <v>40.423368906000007</v>
      </c>
      <c r="S64" s="115"/>
      <c r="Y64" s="58"/>
      <c r="Z64" s="58"/>
    </row>
    <row r="65" spans="1:32" s="49" customFormat="1" ht="22.5" customHeight="1" x14ac:dyDescent="0.25">
      <c r="A65" s="115"/>
      <c r="B65" s="121"/>
      <c r="C65" s="87" t="s">
        <v>54</v>
      </c>
      <c r="D65" s="107">
        <v>84.245872879999993</v>
      </c>
      <c r="E65" s="107">
        <v>92.582988096999998</v>
      </c>
      <c r="F65" s="107">
        <v>100.667972787</v>
      </c>
      <c r="G65" s="107">
        <v>98.662040757</v>
      </c>
      <c r="H65" s="107">
        <v>97.559028898999998</v>
      </c>
      <c r="I65" s="107">
        <v>102.86706880600001</v>
      </c>
      <c r="J65" s="107">
        <v>120.09884674600001</v>
      </c>
      <c r="K65" s="107">
        <v>124.76598351200001</v>
      </c>
      <c r="L65" s="107">
        <v>124.336073348</v>
      </c>
      <c r="M65" s="107">
        <v>125.365014898</v>
      </c>
      <c r="N65" s="107">
        <v>119.45400371300001</v>
      </c>
      <c r="O65" s="107">
        <v>121.78097003000001</v>
      </c>
      <c r="P65" s="107">
        <v>118.719111336</v>
      </c>
      <c r="Q65" s="83">
        <v>113.633107964</v>
      </c>
      <c r="R65" s="83">
        <v>108.21776952800001</v>
      </c>
      <c r="S65" s="115"/>
      <c r="Y65" s="58"/>
      <c r="Z65" s="58"/>
    </row>
    <row r="66" spans="1:32" s="49" customFormat="1" ht="22.5" customHeight="1" x14ac:dyDescent="0.25">
      <c r="A66" s="115"/>
      <c r="B66" s="121"/>
      <c r="C66" s="87" t="s">
        <v>55</v>
      </c>
      <c r="D66" s="107">
        <v>37.752987337</v>
      </c>
      <c r="E66" s="107">
        <v>40.085021273999999</v>
      </c>
      <c r="F66" s="107">
        <v>41.408006808000003</v>
      </c>
      <c r="G66" s="107">
        <v>45.886020316</v>
      </c>
      <c r="H66" s="107">
        <v>38.271021132000001</v>
      </c>
      <c r="I66" s="107">
        <v>37.295984142000002</v>
      </c>
      <c r="J66" s="107">
        <v>37.522019950000001</v>
      </c>
      <c r="K66" s="107">
        <v>38.419008989000012</v>
      </c>
      <c r="L66" s="107">
        <v>45.209978266999997</v>
      </c>
      <c r="M66" s="107">
        <v>45.471043848000001</v>
      </c>
      <c r="N66" s="107">
        <v>44.492980713000001</v>
      </c>
      <c r="O66" s="107">
        <v>42.387984406999998</v>
      </c>
      <c r="P66" s="107">
        <v>38.176709088000003</v>
      </c>
      <c r="Q66" s="83">
        <v>39.562895423999997</v>
      </c>
      <c r="R66" s="83">
        <v>42.162417083000001</v>
      </c>
      <c r="S66" s="115"/>
      <c r="Y66" s="58"/>
      <c r="Z66" s="58"/>
    </row>
    <row r="67" spans="1:32" s="49" customFormat="1" ht="22.5" customHeight="1" x14ac:dyDescent="0.25">
      <c r="A67" s="115"/>
      <c r="B67" s="121"/>
      <c r="C67" s="87" t="s">
        <v>56</v>
      </c>
      <c r="D67" s="107">
        <v>4.1259947830000003</v>
      </c>
      <c r="E67" s="107">
        <v>3.8990005339999998</v>
      </c>
      <c r="F67" s="107">
        <v>4.3619966860000003</v>
      </c>
      <c r="G67" s="107">
        <v>4.1499970610000014</v>
      </c>
      <c r="H67" s="107">
        <v>4.2740025750000008</v>
      </c>
      <c r="I67" s="107">
        <v>4.7070001110000002</v>
      </c>
      <c r="J67" s="107">
        <v>4.3249952990000002</v>
      </c>
      <c r="K67" s="107">
        <v>4.5050024320000004</v>
      </c>
      <c r="L67" s="107">
        <v>4.8069988879999999</v>
      </c>
      <c r="M67" s="107">
        <v>5.3689941189999999</v>
      </c>
      <c r="N67" s="107">
        <v>5.0599977330000003</v>
      </c>
      <c r="O67" s="107">
        <v>5.0630052240000003</v>
      </c>
      <c r="P67" s="107">
        <v>5.1692509630000014</v>
      </c>
      <c r="Q67" s="83">
        <v>4.5615864750000004</v>
      </c>
      <c r="R67" s="83">
        <v>4.8311447330000004</v>
      </c>
      <c r="S67" s="115"/>
      <c r="Y67" s="58"/>
      <c r="Z67" s="58"/>
    </row>
    <row r="68" spans="1:32" s="49" customFormat="1" ht="22.5" customHeight="1" x14ac:dyDescent="0.25">
      <c r="A68" s="115"/>
      <c r="B68" s="121"/>
      <c r="C68" s="87" t="s">
        <v>59</v>
      </c>
      <c r="D68" s="107">
        <v>33.156959125</v>
      </c>
      <c r="E68" s="107">
        <v>34.131026106999997</v>
      </c>
      <c r="F68" s="107">
        <v>36.213996631000001</v>
      </c>
      <c r="G68" s="107">
        <v>39.58195611</v>
      </c>
      <c r="H68" s="107">
        <v>36.984044994000001</v>
      </c>
      <c r="I68" s="107">
        <v>42.134948154</v>
      </c>
      <c r="J68" s="107">
        <v>39.372980546999997</v>
      </c>
      <c r="K68" s="107">
        <v>44.986949258999999</v>
      </c>
      <c r="L68" s="107">
        <v>48.380967034999998</v>
      </c>
      <c r="M68" s="107">
        <v>48.448024793999998</v>
      </c>
      <c r="N68" s="107">
        <v>48.213045389999998</v>
      </c>
      <c r="O68" s="107">
        <v>47.293946005000002</v>
      </c>
      <c r="P68" s="107">
        <v>44.650136801000002</v>
      </c>
      <c r="Q68" s="83">
        <v>44.140617616000007</v>
      </c>
      <c r="R68" s="83">
        <v>44.469752296000003</v>
      </c>
      <c r="S68" s="115"/>
      <c r="Y68" s="58"/>
      <c r="Z68" s="58"/>
    </row>
    <row r="69" spans="1:32" s="49" customFormat="1" ht="26.25" customHeight="1" x14ac:dyDescent="0.25">
      <c r="A69" s="14"/>
      <c r="B69" s="76"/>
      <c r="C69" s="87" t="s">
        <v>81</v>
      </c>
      <c r="D69" s="107">
        <v>82.904207879000012</v>
      </c>
      <c r="E69" s="107">
        <v>86.454227762000016</v>
      </c>
      <c r="F69" s="107">
        <v>91.957550817000026</v>
      </c>
      <c r="G69" s="107">
        <v>94.83186842899994</v>
      </c>
      <c r="H69" s="107">
        <v>96.795124847999944</v>
      </c>
      <c r="I69" s="107">
        <v>104.55653156900007</v>
      </c>
      <c r="J69" s="107">
        <v>106.10076424800002</v>
      </c>
      <c r="K69" s="107">
        <v>107.46327019499995</v>
      </c>
      <c r="L69" s="107">
        <v>108.28374795000013</v>
      </c>
      <c r="M69" s="107">
        <v>112.94411820099992</v>
      </c>
      <c r="N69" s="107">
        <v>118.09196358099985</v>
      </c>
      <c r="O69" s="107">
        <v>125.31373464199999</v>
      </c>
      <c r="P69" s="107">
        <v>128.76985489900005</v>
      </c>
      <c r="Q69" s="83">
        <v>137.82504921000009</v>
      </c>
      <c r="R69" s="83">
        <v>141.24444156100003</v>
      </c>
      <c r="S69" s="24"/>
      <c r="Y69" s="58"/>
      <c r="Z69" s="58"/>
    </row>
    <row r="70" spans="1:32" s="18" customFormat="1" ht="36" customHeight="1" x14ac:dyDescent="0.25">
      <c r="A70" s="17"/>
      <c r="B70" s="191" t="s">
        <v>76</v>
      </c>
      <c r="C70" s="191"/>
      <c r="D70" s="112">
        <v>1472.9572575530001</v>
      </c>
      <c r="E70" s="112">
        <v>1475.5851224</v>
      </c>
      <c r="F70" s="80">
        <v>1533.884548792</v>
      </c>
      <c r="G70" s="80">
        <v>1554.7880544259999</v>
      </c>
      <c r="H70" s="80">
        <v>1508.0700999369999</v>
      </c>
      <c r="I70" s="80">
        <v>1612.8993755690001</v>
      </c>
      <c r="J70" s="80">
        <v>1607.5231233229999</v>
      </c>
      <c r="K70" s="80">
        <v>1639.748220193</v>
      </c>
      <c r="L70" s="80">
        <v>1653.5289490939999</v>
      </c>
      <c r="M70" s="80">
        <v>1624.026798487</v>
      </c>
      <c r="N70" s="80">
        <v>1651.4390883420001</v>
      </c>
      <c r="O70" s="80">
        <v>1694.787561763</v>
      </c>
      <c r="P70" s="80">
        <v>1719.2091950399999</v>
      </c>
      <c r="Q70" s="80">
        <v>1801.0552017479999</v>
      </c>
      <c r="R70" s="80">
        <v>1841.3744173150001</v>
      </c>
      <c r="S70" s="17"/>
      <c r="Y70" s="59"/>
      <c r="Z70" s="60"/>
      <c r="AA70" s="19"/>
      <c r="AB70" s="19"/>
      <c r="AF70" s="14"/>
    </row>
    <row r="71" spans="1:32" s="18" customFormat="1" ht="36" customHeight="1" x14ac:dyDescent="0.25">
      <c r="A71" s="17"/>
      <c r="B71" s="191" t="s">
        <v>77</v>
      </c>
      <c r="C71" s="191"/>
      <c r="D71" s="112">
        <v>1438.4656661000004</v>
      </c>
      <c r="E71" s="112">
        <v>1509.8231292519997</v>
      </c>
      <c r="F71" s="80">
        <v>1581.0209294189997</v>
      </c>
      <c r="G71" s="80">
        <v>1655.054293508</v>
      </c>
      <c r="H71" s="80">
        <v>1623.2030591700002</v>
      </c>
      <c r="I71" s="80">
        <v>1792.2369689209997</v>
      </c>
      <c r="J71" s="80">
        <v>1842.7633664549996</v>
      </c>
      <c r="K71" s="80">
        <v>1887.542228947</v>
      </c>
      <c r="L71" s="80">
        <v>1909.0582006570003</v>
      </c>
      <c r="M71" s="80">
        <v>1958.2069561289998</v>
      </c>
      <c r="N71" s="80">
        <v>1978.6677001120001</v>
      </c>
      <c r="O71" s="80">
        <v>2011.6072522669999</v>
      </c>
      <c r="P71" s="80">
        <v>2084.0785889650006</v>
      </c>
      <c r="Q71" s="80">
        <v>2189.2919132449997</v>
      </c>
      <c r="R71" s="80">
        <v>2253.6269812339997</v>
      </c>
      <c r="S71" s="17"/>
      <c r="Y71" s="59"/>
      <c r="Z71" s="60"/>
      <c r="AA71" s="19"/>
      <c r="AB71" s="19"/>
      <c r="AF71" s="14"/>
    </row>
    <row r="72" spans="1:32" s="18" customFormat="1" ht="36" customHeight="1" x14ac:dyDescent="0.25">
      <c r="A72" s="27"/>
      <c r="B72" s="190" t="s">
        <v>78</v>
      </c>
      <c r="C72" s="190"/>
      <c r="D72" s="114">
        <v>2911.4229236530005</v>
      </c>
      <c r="E72" s="114">
        <v>2985.4082516519998</v>
      </c>
      <c r="F72" s="84">
        <v>3114.9054782109997</v>
      </c>
      <c r="G72" s="84">
        <v>3209.8423479339999</v>
      </c>
      <c r="H72" s="84">
        <v>3131.2731591070001</v>
      </c>
      <c r="I72" s="84">
        <v>3405.1363444899998</v>
      </c>
      <c r="J72" s="84">
        <v>3450.2864897779996</v>
      </c>
      <c r="K72" s="84">
        <v>3527.29044914</v>
      </c>
      <c r="L72" s="84">
        <v>3562.5871497510002</v>
      </c>
      <c r="M72" s="84">
        <v>3582.2337546159997</v>
      </c>
      <c r="N72" s="84">
        <v>3630.1067884540003</v>
      </c>
      <c r="O72" s="84">
        <v>3706.3948140299999</v>
      </c>
      <c r="P72" s="84">
        <v>3803.2877840050005</v>
      </c>
      <c r="Q72" s="84">
        <v>3990.3471149929996</v>
      </c>
      <c r="R72" s="84">
        <v>4095.001398549</v>
      </c>
      <c r="S72" s="27"/>
      <c r="Y72" s="59"/>
      <c r="Z72" s="60"/>
      <c r="AA72" s="19"/>
      <c r="AB72" s="19"/>
      <c r="AF72" s="14"/>
    </row>
    <row r="74" spans="1:32" s="64" customFormat="1" ht="18.75" customHeight="1" x14ac:dyDescent="0.2">
      <c r="A74" s="185" t="s">
        <v>94</v>
      </c>
      <c r="B74" s="185"/>
      <c r="C74" s="185"/>
      <c r="D74" s="185"/>
      <c r="E74" s="185"/>
      <c r="F74" s="185"/>
      <c r="G74" s="185"/>
      <c r="H74" s="185"/>
      <c r="I74" s="185"/>
      <c r="J74" s="185"/>
      <c r="K74" s="185"/>
      <c r="L74" s="185"/>
      <c r="M74" s="185"/>
      <c r="N74" s="185"/>
      <c r="O74" s="185"/>
      <c r="S74" s="14"/>
      <c r="Y74" s="65"/>
      <c r="Z74" s="66"/>
    </row>
    <row r="75" spans="1:32" ht="15" customHeight="1" x14ac:dyDescent="0.2">
      <c r="A75" s="52"/>
      <c r="B75" s="52"/>
      <c r="C75" s="52"/>
      <c r="D75" s="52"/>
      <c r="E75" s="52"/>
      <c r="F75" s="52"/>
      <c r="G75" s="52"/>
      <c r="H75" s="52"/>
      <c r="I75" s="52"/>
      <c r="J75" s="52"/>
      <c r="K75" s="52"/>
      <c r="L75" s="52"/>
      <c r="M75" s="52"/>
      <c r="N75" s="52"/>
      <c r="O75" s="52"/>
    </row>
  </sheetData>
  <mergeCells count="12">
    <mergeCell ref="B71:C71"/>
    <mergeCell ref="B72:C72"/>
    <mergeCell ref="B59:C59"/>
    <mergeCell ref="B51:C51"/>
    <mergeCell ref="B70:C70"/>
    <mergeCell ref="B43:C43"/>
    <mergeCell ref="U3:V3"/>
    <mergeCell ref="B3:C3"/>
    <mergeCell ref="B8:C8"/>
    <mergeCell ref="B4:C4"/>
    <mergeCell ref="B35:C35"/>
    <mergeCell ref="B17:C17"/>
  </mergeCells>
  <hyperlinks>
    <hyperlink ref="U3" location="Índice!A1" display="Volver al índice"/>
  </hyperlinks>
  <pageMargins left="0.7" right="0.7" top="0.75" bottom="0.75" header="0.3" footer="0.3"/>
  <pageSetup paperSize="9" scale="28" orientation="portrait" r:id="rId1"/>
  <drawing r:id="rId2"/>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74">
    <tabColor rgb="FFFFC081"/>
    <pageSetUpPr fitToPage="1"/>
  </sheetPr>
  <dimension ref="A1:BB72"/>
  <sheetViews>
    <sheetView showGridLines="0" zoomScale="60" zoomScaleNormal="60" workbookViewId="0"/>
  </sheetViews>
  <sheetFormatPr baseColWidth="10" defaultColWidth="11.42578125" defaultRowHeight="11.25" x14ac:dyDescent="0.25"/>
  <cols>
    <col min="1" max="1" width="2.28515625" style="14" customWidth="1"/>
    <col min="2" max="2" width="5.7109375" style="14" customWidth="1"/>
    <col min="3" max="3" width="72.42578125" style="14" customWidth="1"/>
    <col min="4" max="8" width="15" style="14" customWidth="1"/>
    <col min="9" max="18" width="15" style="30" customWidth="1"/>
    <col min="19" max="19" width="16.85546875" style="30" customWidth="1"/>
    <col min="20" max="20" width="2.28515625" style="14" customWidth="1"/>
    <col min="21" max="27" width="11.42578125" style="14"/>
    <col min="28" max="28" width="16.140625" style="14" bestFit="1" customWidth="1"/>
    <col min="29" max="37" width="11.42578125" style="14"/>
    <col min="38" max="54" width="11.42578125" style="16"/>
    <col min="55" max="16384" width="11.42578125" style="14"/>
  </cols>
  <sheetData>
    <row r="1" spans="1:54" s="6" customFormat="1" ht="39.75" customHeight="1" x14ac:dyDescent="0.25">
      <c r="D1" s="7"/>
      <c r="E1" s="7"/>
      <c r="F1" s="7"/>
      <c r="G1" s="7"/>
      <c r="H1" s="7"/>
      <c r="I1" s="7"/>
      <c r="J1" s="7"/>
      <c r="K1" s="7"/>
      <c r="L1" s="7"/>
      <c r="AB1" s="8" t="e">
        <f ca="1">YEAR(TODAY())-1 &amp; ": " &amp; FIXED(HLOOKUP(YEAR(TODAY())-1,D3:AE4,2,FALSE)) &amp;
" Mtep"</f>
        <v>#N/A</v>
      </c>
      <c r="AL1" s="9"/>
      <c r="AM1" s="9"/>
      <c r="AN1" s="9"/>
      <c r="AO1" s="9"/>
      <c r="AP1" s="9"/>
      <c r="AQ1" s="9"/>
      <c r="AR1" s="9"/>
      <c r="AS1" s="9"/>
      <c r="AT1" s="9"/>
      <c r="AU1" s="9"/>
      <c r="AV1" s="9"/>
      <c r="AW1" s="9"/>
      <c r="AX1" s="9"/>
      <c r="AY1" s="9"/>
      <c r="AZ1" s="9"/>
      <c r="BA1" s="9"/>
      <c r="BB1" s="9"/>
    </row>
    <row r="2" spans="1:54" s="6" customFormat="1" ht="39.75" customHeight="1" x14ac:dyDescent="0.25">
      <c r="D2" s="7"/>
      <c r="E2" s="7"/>
      <c r="F2" s="7"/>
      <c r="G2" s="7"/>
      <c r="H2" s="7"/>
      <c r="I2" s="7"/>
      <c r="J2" s="7"/>
      <c r="K2" s="7"/>
      <c r="L2" s="7"/>
      <c r="S2" s="70"/>
      <c r="W2" s="11"/>
      <c r="Y2" s="12"/>
      <c r="AL2" s="9"/>
      <c r="AM2" s="9"/>
      <c r="AN2" s="9"/>
      <c r="AO2" s="9"/>
      <c r="AP2" s="9"/>
      <c r="AQ2" s="9"/>
      <c r="AR2" s="9"/>
      <c r="AS2" s="9"/>
      <c r="AT2" s="9"/>
      <c r="AU2" s="9"/>
      <c r="AV2" s="9"/>
      <c r="AW2" s="9"/>
      <c r="AX2" s="9"/>
      <c r="AY2" s="9"/>
      <c r="AZ2" s="9"/>
      <c r="BA2" s="9"/>
      <c r="BB2" s="9"/>
    </row>
    <row r="3" spans="1:54" ht="65.25" customHeight="1" x14ac:dyDescent="0.25">
      <c r="A3" s="71"/>
      <c r="B3" s="193" t="s">
        <v>272</v>
      </c>
      <c r="C3" s="193"/>
      <c r="D3" s="13">
        <v>2005</v>
      </c>
      <c r="E3" s="13">
        <v>2006</v>
      </c>
      <c r="F3" s="13">
        <v>2007</v>
      </c>
      <c r="G3" s="13">
        <v>2008</v>
      </c>
      <c r="H3" s="13">
        <v>2009</v>
      </c>
      <c r="I3" s="13">
        <v>2010</v>
      </c>
      <c r="J3" s="13">
        <v>2011</v>
      </c>
      <c r="K3" s="13">
        <v>2012</v>
      </c>
      <c r="L3" s="13">
        <v>2013</v>
      </c>
      <c r="M3" s="13">
        <v>2014</v>
      </c>
      <c r="N3" s="13">
        <v>2015</v>
      </c>
      <c r="O3" s="13">
        <v>2016</v>
      </c>
      <c r="P3" s="13">
        <v>2017</v>
      </c>
      <c r="Q3" s="13">
        <v>2018</v>
      </c>
      <c r="R3" s="13">
        <v>2019</v>
      </c>
      <c r="S3" s="73" t="s">
        <v>342</v>
      </c>
      <c r="T3" s="71"/>
      <c r="V3" s="192" t="s">
        <v>168</v>
      </c>
      <c r="W3" s="192"/>
      <c r="AF3" s="15"/>
    </row>
    <row r="4" spans="1:54" s="18" customFormat="1" ht="36" customHeight="1" x14ac:dyDescent="0.2">
      <c r="A4" s="61"/>
      <c r="B4" s="189" t="s">
        <v>256</v>
      </c>
      <c r="C4" s="189"/>
      <c r="D4" s="75">
        <v>26.28179871</v>
      </c>
      <c r="E4" s="75">
        <v>25.663202590000001</v>
      </c>
      <c r="F4" s="75">
        <v>26.264794770000002</v>
      </c>
      <c r="G4" s="75">
        <v>28.71369207</v>
      </c>
      <c r="H4" s="75">
        <v>31.409068399999999</v>
      </c>
      <c r="I4" s="75">
        <v>32.08561065</v>
      </c>
      <c r="J4" s="75">
        <v>31.014961459999999</v>
      </c>
      <c r="K4" s="75">
        <v>34.429780520000001</v>
      </c>
      <c r="L4" s="75">
        <v>33.731843610000006</v>
      </c>
      <c r="M4" s="75">
        <v>31.962873090000002</v>
      </c>
      <c r="N4" s="75">
        <v>34.523522819999997</v>
      </c>
      <c r="O4" s="75">
        <v>36.381200890000002</v>
      </c>
      <c r="P4" s="75">
        <v>34.021470070000007</v>
      </c>
      <c r="Q4" s="75">
        <v>34.183895139999997</v>
      </c>
      <c r="R4" s="75">
        <v>35.515687940000007</v>
      </c>
      <c r="S4" s="75">
        <v>100</v>
      </c>
      <c r="T4" s="61"/>
      <c r="AA4" s="19"/>
      <c r="AB4" s="19"/>
      <c r="AC4" s="19"/>
      <c r="AD4" s="19"/>
      <c r="AE4" s="20"/>
      <c r="AI4" s="14"/>
      <c r="AL4" s="21"/>
      <c r="AM4" s="21">
        <v>2006</v>
      </c>
      <c r="AN4" s="21">
        <v>2007</v>
      </c>
      <c r="AO4" s="21">
        <v>2008</v>
      </c>
      <c r="AP4" s="21">
        <v>2009</v>
      </c>
      <c r="AQ4" s="21">
        <v>2010</v>
      </c>
      <c r="AR4" s="21">
        <v>2011</v>
      </c>
      <c r="AS4" s="21">
        <v>2012</v>
      </c>
      <c r="AT4" s="21">
        <v>2013</v>
      </c>
      <c r="AU4" s="21">
        <v>2014</v>
      </c>
      <c r="AV4" s="21">
        <v>2015</v>
      </c>
      <c r="AW4" s="21">
        <v>2016</v>
      </c>
      <c r="AX4" s="21">
        <v>2017</v>
      </c>
      <c r="AY4" s="21">
        <v>2018</v>
      </c>
      <c r="AZ4" s="21">
        <v>2019</v>
      </c>
      <c r="BA4" s="21"/>
      <c r="BB4" s="21"/>
    </row>
    <row r="5" spans="1:54" s="115" customFormat="1" ht="22.5" customHeight="1" x14ac:dyDescent="0.25">
      <c r="B5" s="121"/>
      <c r="C5" s="81" t="s">
        <v>4</v>
      </c>
      <c r="D5" s="83">
        <v>16.237386099999998</v>
      </c>
      <c r="E5" s="83">
        <v>15.528961900000001</v>
      </c>
      <c r="F5" s="83">
        <v>16.416370699999998</v>
      </c>
      <c r="G5" s="83">
        <v>18.342631900000001</v>
      </c>
      <c r="H5" s="83">
        <v>21.300142899999997</v>
      </c>
      <c r="I5" s="83">
        <v>20.225854200000001</v>
      </c>
      <c r="J5" s="83">
        <v>17.138156299999999</v>
      </c>
      <c r="K5" s="83">
        <v>19.595898000000002</v>
      </c>
      <c r="L5" s="83">
        <v>18.631571400000002</v>
      </c>
      <c r="M5" s="83">
        <v>16.987070800000001</v>
      </c>
      <c r="N5" s="83">
        <v>17.4570042</v>
      </c>
      <c r="O5" s="83">
        <v>18.210441500000002</v>
      </c>
      <c r="P5" s="83">
        <v>15.53963531</v>
      </c>
      <c r="Q5" s="83">
        <v>15.00638344</v>
      </c>
      <c r="R5" s="83">
        <v>14.6282864</v>
      </c>
      <c r="S5" s="83">
        <v>41.1882389120913</v>
      </c>
      <c r="AA5" s="123"/>
      <c r="AB5" s="123"/>
      <c r="AL5" s="124" t="s">
        <v>325</v>
      </c>
      <c r="AM5" s="125">
        <f>+E4/D4-1</f>
        <v>-2.3537054172956151E-2</v>
      </c>
      <c r="AN5" s="125">
        <f t="shared" ref="AN5:AZ5" si="0">+F4/E4-1</f>
        <v>2.3441820166062222E-2</v>
      </c>
      <c r="AO5" s="125">
        <f t="shared" si="0"/>
        <v>9.3238775381453198E-2</v>
      </c>
      <c r="AP5" s="125">
        <f t="shared" si="0"/>
        <v>9.3870768114007852E-2</v>
      </c>
      <c r="AQ5" s="125">
        <f t="shared" si="0"/>
        <v>2.1539710805303702E-2</v>
      </c>
      <c r="AR5" s="125">
        <f t="shared" si="0"/>
        <v>-3.3368515303603852E-2</v>
      </c>
      <c r="AS5" s="125">
        <f t="shared" si="0"/>
        <v>0.11010231511666047</v>
      </c>
      <c r="AT5" s="125">
        <f t="shared" si="0"/>
        <v>-2.0271314526520756E-2</v>
      </c>
      <c r="AU5" s="125">
        <f t="shared" si="0"/>
        <v>-5.2442153487145315E-2</v>
      </c>
      <c r="AV5" s="125">
        <f t="shared" si="0"/>
        <v>8.0113252735128038E-2</v>
      </c>
      <c r="AW5" s="125">
        <f t="shared" si="0"/>
        <v>5.3809053024097109E-2</v>
      </c>
      <c r="AX5" s="125">
        <f t="shared" si="0"/>
        <v>-6.4861267970090841E-2</v>
      </c>
      <c r="AY5" s="125">
        <f t="shared" si="0"/>
        <v>4.7741931687783623E-3</v>
      </c>
      <c r="AZ5" s="125">
        <f t="shared" si="0"/>
        <v>3.8959656134728293E-2</v>
      </c>
      <c r="BA5" s="124"/>
      <c r="BB5" s="124"/>
    </row>
    <row r="6" spans="1:54" s="115" customFormat="1" ht="22.5" customHeight="1" x14ac:dyDescent="0.25">
      <c r="B6" s="121"/>
      <c r="C6" s="81" t="s">
        <v>0</v>
      </c>
      <c r="D6" s="83">
        <v>10.04441261</v>
      </c>
      <c r="E6" s="83">
        <v>10.13424069</v>
      </c>
      <c r="F6" s="83">
        <v>9.8484240699999983</v>
      </c>
      <c r="G6" s="83">
        <v>10.37106017</v>
      </c>
      <c r="H6" s="83">
        <v>10.1089255</v>
      </c>
      <c r="I6" s="83">
        <v>11.859756450000001</v>
      </c>
      <c r="J6" s="83">
        <v>13.87680516</v>
      </c>
      <c r="K6" s="83">
        <v>14.83388252</v>
      </c>
      <c r="L6" s="83">
        <v>15.10027221</v>
      </c>
      <c r="M6" s="83">
        <v>14.975802289999999</v>
      </c>
      <c r="N6" s="83">
        <v>17.06651862</v>
      </c>
      <c r="O6" s="83">
        <v>18.170587390000001</v>
      </c>
      <c r="P6" s="83">
        <v>18.48149592</v>
      </c>
      <c r="Q6" s="83">
        <v>19.177172859999999</v>
      </c>
      <c r="R6" s="83">
        <v>20.886667160000002</v>
      </c>
      <c r="S6" s="83">
        <v>58.809693325625048</v>
      </c>
      <c r="AF6" s="24"/>
      <c r="AL6" s="124" t="s">
        <v>324</v>
      </c>
      <c r="AM6" s="125">
        <f>+E64/D64-1</f>
        <v>2.7008201008444255E-2</v>
      </c>
      <c r="AN6" s="125">
        <f t="shared" ref="AN6:AZ6" si="1">+F64/E64-1</f>
        <v>4.0451619592833943E-3</v>
      </c>
      <c r="AO6" s="125">
        <f t="shared" si="1"/>
        <v>6.680763292141001E-2</v>
      </c>
      <c r="AP6" s="125">
        <f t="shared" si="1"/>
        <v>9.753621408146862E-2</v>
      </c>
      <c r="AQ6" s="125">
        <f t="shared" si="1"/>
        <v>-1.3553635555180299E-2</v>
      </c>
      <c r="AR6" s="125">
        <f t="shared" si="1"/>
        <v>1.593227815046161E-2</v>
      </c>
      <c r="AS6" s="125">
        <f t="shared" si="1"/>
        <v>-4.1807448894823906E-3</v>
      </c>
      <c r="AT6" s="125">
        <f t="shared" si="1"/>
        <v>9.9421741781518858E-2</v>
      </c>
      <c r="AU6" s="125">
        <f t="shared" si="1"/>
        <v>-4.4220539063372533E-2</v>
      </c>
      <c r="AV6" s="125">
        <f t="shared" si="1"/>
        <v>0.1124517206550002</v>
      </c>
      <c r="AW6" s="125">
        <f t="shared" si="1"/>
        <v>1.6166913458596666E-2</v>
      </c>
      <c r="AX6" s="125">
        <f t="shared" si="1"/>
        <v>-4.0418139594267655E-2</v>
      </c>
      <c r="AY6" s="125">
        <f t="shared" si="1"/>
        <v>1.049738405945555E-2</v>
      </c>
      <c r="AZ6" s="125">
        <f t="shared" si="1"/>
        <v>2.7647682100033544E-2</v>
      </c>
      <c r="BA6" s="124"/>
      <c r="BB6" s="124"/>
    </row>
    <row r="7" spans="1:54" s="24" customFormat="1" ht="22.5" customHeight="1" x14ac:dyDescent="0.25">
      <c r="B7" s="81"/>
      <c r="C7" s="81" t="s">
        <v>5</v>
      </c>
      <c r="D7" s="83">
        <v>0</v>
      </c>
      <c r="E7" s="83">
        <v>0</v>
      </c>
      <c r="F7" s="83">
        <v>0</v>
      </c>
      <c r="G7" s="83">
        <v>0</v>
      </c>
      <c r="H7" s="83">
        <v>0</v>
      </c>
      <c r="I7" s="83">
        <v>0</v>
      </c>
      <c r="J7" s="83">
        <v>0</v>
      </c>
      <c r="K7" s="83">
        <v>0</v>
      </c>
      <c r="L7" s="83">
        <v>0</v>
      </c>
      <c r="M7" s="83">
        <v>0</v>
      </c>
      <c r="N7" s="83">
        <v>0</v>
      </c>
      <c r="O7" s="83">
        <v>0</v>
      </c>
      <c r="P7" s="83">
        <v>0</v>
      </c>
      <c r="Q7" s="83">
        <v>0</v>
      </c>
      <c r="R7" s="83">
        <v>0</v>
      </c>
      <c r="S7" s="83">
        <v>0</v>
      </c>
      <c r="AF7" s="115"/>
      <c r="AI7" s="115"/>
      <c r="AL7" s="25"/>
      <c r="AM7" s="25"/>
      <c r="AN7" s="25"/>
      <c r="AO7" s="25"/>
      <c r="AP7" s="25"/>
      <c r="AQ7" s="25"/>
      <c r="AR7" s="25"/>
      <c r="AS7" s="25"/>
      <c r="AT7" s="25"/>
      <c r="AU7" s="25"/>
      <c r="AV7" s="25"/>
      <c r="AW7" s="25"/>
      <c r="AX7" s="25"/>
      <c r="AY7" s="25"/>
      <c r="AZ7" s="25"/>
      <c r="BA7" s="25"/>
      <c r="BB7" s="25"/>
    </row>
    <row r="8" spans="1:54" s="24" customFormat="1" ht="22.5" customHeight="1" x14ac:dyDescent="0.25">
      <c r="B8" s="81"/>
      <c r="C8" s="81" t="s">
        <v>1</v>
      </c>
      <c r="D8" s="83">
        <v>0</v>
      </c>
      <c r="E8" s="83">
        <v>0</v>
      </c>
      <c r="F8" s="83">
        <v>0</v>
      </c>
      <c r="G8" s="83">
        <v>0</v>
      </c>
      <c r="H8" s="83">
        <v>0</v>
      </c>
      <c r="I8" s="83">
        <v>0</v>
      </c>
      <c r="J8" s="83">
        <v>0</v>
      </c>
      <c r="K8" s="83">
        <v>0</v>
      </c>
      <c r="L8" s="83">
        <v>0</v>
      </c>
      <c r="M8" s="83">
        <v>0</v>
      </c>
      <c r="N8" s="83">
        <v>0</v>
      </c>
      <c r="O8" s="83">
        <v>0</v>
      </c>
      <c r="P8" s="83">
        <v>0</v>
      </c>
      <c r="Q8" s="83">
        <v>0</v>
      </c>
      <c r="R8" s="83">
        <v>0</v>
      </c>
      <c r="S8" s="83">
        <v>0</v>
      </c>
      <c r="AF8" s="115"/>
      <c r="AL8" s="25"/>
      <c r="AM8" s="25"/>
      <c r="AN8" s="25"/>
      <c r="AO8" s="25"/>
      <c r="AP8" s="25"/>
      <c r="AQ8" s="25"/>
      <c r="AR8" s="25"/>
      <c r="AS8" s="25"/>
      <c r="AT8" s="25"/>
      <c r="AU8" s="25"/>
      <c r="AV8" s="25"/>
      <c r="AW8" s="25"/>
      <c r="AX8" s="25"/>
      <c r="AY8" s="25"/>
      <c r="AZ8" s="25"/>
      <c r="BA8" s="25"/>
      <c r="BB8" s="25"/>
    </row>
    <row r="9" spans="1:54" s="24" customFormat="1" ht="22.5" customHeight="1" x14ac:dyDescent="0.25">
      <c r="B9" s="81"/>
      <c r="C9" s="81" t="s">
        <v>6</v>
      </c>
      <c r="D9" s="83">
        <v>0</v>
      </c>
      <c r="E9" s="83">
        <v>0</v>
      </c>
      <c r="F9" s="83">
        <v>0</v>
      </c>
      <c r="G9" s="83">
        <v>0</v>
      </c>
      <c r="H9" s="83">
        <v>0</v>
      </c>
      <c r="I9" s="83">
        <v>0</v>
      </c>
      <c r="J9" s="83">
        <v>0</v>
      </c>
      <c r="K9" s="83">
        <v>0</v>
      </c>
      <c r="L9" s="83">
        <v>0</v>
      </c>
      <c r="M9" s="83">
        <v>0</v>
      </c>
      <c r="N9" s="83">
        <v>0</v>
      </c>
      <c r="O9" s="83">
        <v>0</v>
      </c>
      <c r="P9" s="83">
        <v>0</v>
      </c>
      <c r="Q9" s="83">
        <v>0</v>
      </c>
      <c r="R9" s="83">
        <v>0</v>
      </c>
      <c r="S9" s="83">
        <v>0</v>
      </c>
      <c r="AF9" s="115"/>
      <c r="AL9" s="25"/>
      <c r="AM9" s="25"/>
      <c r="AN9" s="25"/>
      <c r="AO9" s="25"/>
      <c r="AP9" s="25"/>
      <c r="AQ9" s="25"/>
      <c r="AR9" s="25"/>
      <c r="AS9" s="25"/>
      <c r="AT9" s="25"/>
      <c r="AU9" s="25"/>
      <c r="AV9" s="25"/>
      <c r="AW9" s="25"/>
      <c r="AX9" s="25"/>
      <c r="AY9" s="25"/>
      <c r="AZ9" s="25"/>
      <c r="BA9" s="25"/>
      <c r="BB9" s="25"/>
    </row>
    <row r="10" spans="1:54" s="24" customFormat="1" ht="22.5" customHeight="1" x14ac:dyDescent="0.25">
      <c r="B10" s="81"/>
      <c r="C10" s="81" t="s">
        <v>7</v>
      </c>
      <c r="D10" s="83">
        <v>0</v>
      </c>
      <c r="E10" s="83">
        <v>0</v>
      </c>
      <c r="F10" s="83">
        <v>0</v>
      </c>
      <c r="G10" s="83">
        <v>0</v>
      </c>
      <c r="H10" s="83">
        <v>0</v>
      </c>
      <c r="I10" s="83">
        <v>0</v>
      </c>
      <c r="J10" s="83">
        <v>0</v>
      </c>
      <c r="K10" s="83">
        <v>0</v>
      </c>
      <c r="L10" s="83">
        <v>0</v>
      </c>
      <c r="M10" s="83">
        <v>0</v>
      </c>
      <c r="N10" s="83">
        <v>0</v>
      </c>
      <c r="O10" s="83">
        <v>0</v>
      </c>
      <c r="P10" s="83">
        <v>0</v>
      </c>
      <c r="Q10" s="83">
        <v>0</v>
      </c>
      <c r="R10" s="83">
        <v>0</v>
      </c>
      <c r="S10" s="83">
        <v>0</v>
      </c>
      <c r="AL10" s="25"/>
      <c r="AM10" s="25"/>
      <c r="AN10" s="25"/>
      <c r="AO10" s="25"/>
      <c r="AP10" s="25"/>
      <c r="AQ10" s="25"/>
      <c r="AR10" s="25"/>
      <c r="AS10" s="25"/>
      <c r="AT10" s="25"/>
      <c r="AU10" s="25"/>
      <c r="AV10" s="25"/>
      <c r="AW10" s="25"/>
      <c r="AX10" s="25"/>
      <c r="AY10" s="25"/>
      <c r="AZ10" s="25"/>
      <c r="BA10" s="25"/>
      <c r="BB10" s="25"/>
    </row>
    <row r="11" spans="1:54" s="24" customFormat="1" ht="22.5" customHeight="1" x14ac:dyDescent="0.25">
      <c r="B11" s="81"/>
      <c r="C11" s="126" t="s">
        <v>18</v>
      </c>
      <c r="D11" s="83">
        <v>0</v>
      </c>
      <c r="E11" s="83">
        <v>0</v>
      </c>
      <c r="F11" s="83">
        <v>0</v>
      </c>
      <c r="G11" s="83">
        <v>0</v>
      </c>
      <c r="H11" s="83">
        <v>0</v>
      </c>
      <c r="I11" s="83">
        <v>0</v>
      </c>
      <c r="J11" s="83">
        <v>0</v>
      </c>
      <c r="K11" s="83">
        <v>0</v>
      </c>
      <c r="L11" s="83">
        <v>0</v>
      </c>
      <c r="M11" s="83">
        <v>0</v>
      </c>
      <c r="N11" s="83">
        <v>0</v>
      </c>
      <c r="O11" s="83">
        <v>1.7199999999999998E-4</v>
      </c>
      <c r="P11" s="83">
        <v>3.3883999999999997E-4</v>
      </c>
      <c r="Q11" s="83">
        <v>3.3883999999999997E-4</v>
      </c>
      <c r="R11" s="83">
        <v>7.3436999999999992E-4</v>
      </c>
      <c r="S11" s="83">
        <v>2.067734127072634E-3</v>
      </c>
      <c r="AL11" s="25"/>
      <c r="AM11" s="25"/>
      <c r="AN11" s="25"/>
      <c r="AO11" s="25"/>
      <c r="AP11" s="25"/>
      <c r="AQ11" s="25"/>
      <c r="AR11" s="25"/>
      <c r="AS11" s="25"/>
      <c r="AT11" s="25"/>
      <c r="AU11" s="25"/>
      <c r="AV11" s="25"/>
      <c r="AW11" s="25"/>
      <c r="AX11" s="25"/>
      <c r="AY11" s="25"/>
      <c r="AZ11" s="25"/>
      <c r="BA11" s="25"/>
      <c r="BB11" s="25"/>
    </row>
    <row r="12" spans="1:54" s="24" customFormat="1" ht="27" customHeight="1" x14ac:dyDescent="0.25">
      <c r="A12" s="23"/>
      <c r="B12" s="77"/>
      <c r="C12" s="78" t="s">
        <v>19</v>
      </c>
      <c r="D12" s="79">
        <v>3.5527136788005009E-15</v>
      </c>
      <c r="E12" s="79">
        <v>0</v>
      </c>
      <c r="F12" s="79">
        <v>7.1054273576010019E-15</v>
      </c>
      <c r="G12" s="79">
        <v>0</v>
      </c>
      <c r="H12" s="79">
        <v>3.5527136788005009E-15</v>
      </c>
      <c r="I12" s="79">
        <v>0</v>
      </c>
      <c r="J12" s="79">
        <v>0</v>
      </c>
      <c r="K12" s="79">
        <v>0</v>
      </c>
      <c r="L12" s="79">
        <v>7.1054273576010019E-15</v>
      </c>
      <c r="M12" s="79">
        <v>0</v>
      </c>
      <c r="N12" s="79">
        <v>0</v>
      </c>
      <c r="O12" s="79">
        <v>0</v>
      </c>
      <c r="P12" s="79">
        <v>7.1054273576010019E-15</v>
      </c>
      <c r="Q12" s="79">
        <v>0</v>
      </c>
      <c r="R12" s="79">
        <v>1.000000082740371E-8</v>
      </c>
      <c r="S12" s="79">
        <v>2.8156573636691629E-8</v>
      </c>
      <c r="T12" s="23"/>
      <c r="AL12" s="25"/>
      <c r="AM12" s="25"/>
      <c r="AN12" s="25"/>
      <c r="AO12" s="25"/>
      <c r="AP12" s="25"/>
      <c r="AQ12" s="25"/>
      <c r="AR12" s="25"/>
      <c r="AS12" s="25"/>
      <c r="AT12" s="25"/>
      <c r="AU12" s="25"/>
      <c r="AV12" s="25"/>
      <c r="AW12" s="25"/>
      <c r="AX12" s="25"/>
      <c r="AY12" s="25"/>
      <c r="AZ12" s="25"/>
      <c r="BA12" s="25"/>
      <c r="BB12" s="25"/>
    </row>
    <row r="13" spans="1:54" s="18" customFormat="1" ht="36" customHeight="1" x14ac:dyDescent="0.25">
      <c r="A13" s="17"/>
      <c r="B13" s="191" t="s">
        <v>257</v>
      </c>
      <c r="C13" s="191"/>
      <c r="D13" s="80">
        <v>12.173879189999999</v>
      </c>
      <c r="E13" s="80">
        <v>11.349459380000001</v>
      </c>
      <c r="F13" s="80">
        <v>10.93526192</v>
      </c>
      <c r="G13" s="80">
        <v>12.419995549999999</v>
      </c>
      <c r="H13" s="80">
        <v>13.54248621</v>
      </c>
      <c r="I13" s="80">
        <v>15.051590690000001</v>
      </c>
      <c r="J13" s="80">
        <v>15.638655290000001</v>
      </c>
      <c r="K13" s="80">
        <v>17.086664219999999</v>
      </c>
      <c r="L13" s="80">
        <v>15.93708571</v>
      </c>
      <c r="M13" s="80">
        <v>17.050323049999999</v>
      </c>
      <c r="N13" s="80">
        <v>18.096154989999999</v>
      </c>
      <c r="O13" s="80">
        <v>19.154637229999999</v>
      </c>
      <c r="P13" s="80">
        <v>19.328379460000001</v>
      </c>
      <c r="Q13" s="80">
        <v>19.819297180000003</v>
      </c>
      <c r="R13" s="80">
        <v>20.31106776</v>
      </c>
      <c r="S13" s="80">
        <v>100</v>
      </c>
      <c r="T13" s="17"/>
      <c r="AA13" s="19"/>
      <c r="AB13" s="19"/>
      <c r="AC13" s="19"/>
      <c r="AD13" s="19"/>
      <c r="AE13" s="19"/>
      <c r="AI13" s="14"/>
      <c r="AL13" s="21"/>
      <c r="AM13" s="21"/>
      <c r="AN13" s="21"/>
      <c r="AO13" s="21"/>
      <c r="AP13" s="21"/>
      <c r="AQ13" s="21"/>
      <c r="AR13" s="21"/>
      <c r="AS13" s="21"/>
      <c r="AT13" s="21"/>
      <c r="AU13" s="21"/>
      <c r="AV13" s="21"/>
      <c r="AW13" s="21"/>
      <c r="AX13" s="21"/>
      <c r="AY13" s="21"/>
      <c r="AZ13" s="21"/>
      <c r="BA13" s="21"/>
      <c r="BB13" s="21"/>
    </row>
    <row r="14" spans="1:54" s="24" customFormat="1" ht="22.5" customHeight="1" x14ac:dyDescent="0.25">
      <c r="B14" s="81"/>
      <c r="C14" s="81" t="s">
        <v>4</v>
      </c>
      <c r="D14" s="83">
        <v>5.3139894999999999</v>
      </c>
      <c r="E14" s="83">
        <v>4.8360396000000003</v>
      </c>
      <c r="F14" s="83">
        <v>5.0961822000000003</v>
      </c>
      <c r="G14" s="83">
        <v>6.5261314000000006</v>
      </c>
      <c r="H14" s="83">
        <v>7.5970449000000002</v>
      </c>
      <c r="I14" s="83">
        <v>8.5683138000000003</v>
      </c>
      <c r="J14" s="83">
        <v>8.2227557000000004</v>
      </c>
      <c r="K14" s="83">
        <v>9.3214878999999993</v>
      </c>
      <c r="L14" s="83">
        <v>8.4595552999999999</v>
      </c>
      <c r="M14" s="83">
        <v>8.5456818000000005</v>
      </c>
      <c r="N14" s="83">
        <v>8.7525987000000001</v>
      </c>
      <c r="O14" s="83">
        <v>8.757911</v>
      </c>
      <c r="P14" s="83">
        <v>8.2517315400000015</v>
      </c>
      <c r="Q14" s="83">
        <v>8.3499762299999993</v>
      </c>
      <c r="R14" s="83">
        <v>8.5326708199999999</v>
      </c>
      <c r="S14" s="83">
        <v>42.0099569398512</v>
      </c>
      <c r="AL14" s="25"/>
      <c r="AM14" s="25"/>
      <c r="AN14" s="25"/>
      <c r="AO14" s="25"/>
      <c r="AP14" s="25"/>
      <c r="AQ14" s="25"/>
      <c r="AR14" s="25"/>
      <c r="AS14" s="25"/>
      <c r="AT14" s="25"/>
      <c r="AU14" s="25"/>
      <c r="AV14" s="25"/>
      <c r="AW14" s="25"/>
      <c r="AX14" s="25"/>
      <c r="AY14" s="25"/>
      <c r="AZ14" s="25"/>
      <c r="BA14" s="25"/>
      <c r="BB14" s="25"/>
    </row>
    <row r="15" spans="1:54" s="115" customFormat="1" ht="22.5" customHeight="1" x14ac:dyDescent="0.25">
      <c r="B15" s="121"/>
      <c r="C15" s="81" t="s">
        <v>0</v>
      </c>
      <c r="D15" s="83">
        <v>4.4395916900000003</v>
      </c>
      <c r="E15" s="83">
        <v>3.8351217800000001</v>
      </c>
      <c r="F15" s="83">
        <v>3.1281017200000001</v>
      </c>
      <c r="G15" s="83">
        <v>3.0307521499999996</v>
      </c>
      <c r="H15" s="83">
        <v>2.9875573100000001</v>
      </c>
      <c r="I15" s="83">
        <v>3.2820128899999998</v>
      </c>
      <c r="J15" s="83">
        <v>4.2126575900000001</v>
      </c>
      <c r="K15" s="83">
        <v>4.3311103199999996</v>
      </c>
      <c r="L15" s="83">
        <v>4.0585144099999999</v>
      </c>
      <c r="M15" s="83">
        <v>4.8021692499999995</v>
      </c>
      <c r="N15" s="83">
        <v>5.6201002899999999</v>
      </c>
      <c r="O15" s="83">
        <v>6.4655802299999996</v>
      </c>
      <c r="P15" s="83">
        <v>6.9046159200000004</v>
      </c>
      <c r="Q15" s="83">
        <v>7.1645181500000001</v>
      </c>
      <c r="R15" s="83">
        <v>7.4247065599999997</v>
      </c>
      <c r="S15" s="83">
        <v>36.55497902784802</v>
      </c>
      <c r="AF15" s="24"/>
      <c r="AG15" s="24"/>
      <c r="AH15" s="24"/>
      <c r="AI15" s="24"/>
      <c r="AL15" s="124"/>
      <c r="AM15" s="124"/>
      <c r="AN15" s="124"/>
      <c r="AO15" s="124"/>
      <c r="AP15" s="124"/>
      <c r="AQ15" s="124"/>
      <c r="AR15" s="124"/>
      <c r="AS15" s="124"/>
      <c r="AT15" s="124"/>
      <c r="AU15" s="124"/>
      <c r="AV15" s="124"/>
      <c r="AW15" s="124"/>
      <c r="AX15" s="124"/>
      <c r="AY15" s="124"/>
      <c r="AZ15" s="124"/>
      <c r="BA15" s="124"/>
      <c r="BB15" s="124"/>
    </row>
    <row r="16" spans="1:54" s="24" customFormat="1" ht="22.5" customHeight="1" x14ac:dyDescent="0.25">
      <c r="B16" s="81"/>
      <c r="C16" s="81" t="s">
        <v>5</v>
      </c>
      <c r="D16" s="83">
        <v>0</v>
      </c>
      <c r="E16" s="83">
        <v>0</v>
      </c>
      <c r="F16" s="83">
        <v>0</v>
      </c>
      <c r="G16" s="83">
        <v>0</v>
      </c>
      <c r="H16" s="83">
        <v>0</v>
      </c>
      <c r="I16" s="83">
        <v>0</v>
      </c>
      <c r="J16" s="83">
        <v>0</v>
      </c>
      <c r="K16" s="83">
        <v>0</v>
      </c>
      <c r="L16" s="83">
        <v>0</v>
      </c>
      <c r="M16" s="83">
        <v>0</v>
      </c>
      <c r="N16" s="83">
        <v>0</v>
      </c>
      <c r="O16" s="83">
        <v>0</v>
      </c>
      <c r="P16" s="83">
        <v>0</v>
      </c>
      <c r="Q16" s="83">
        <v>0</v>
      </c>
      <c r="R16" s="83">
        <v>0</v>
      </c>
      <c r="S16" s="83">
        <v>0</v>
      </c>
      <c r="X16" s="127"/>
      <c r="AF16" s="128"/>
      <c r="AI16" s="115"/>
      <c r="AL16" s="25"/>
      <c r="AM16" s="25"/>
      <c r="AN16" s="25"/>
      <c r="AO16" s="25"/>
      <c r="AP16" s="25"/>
      <c r="AQ16" s="25"/>
      <c r="AR16" s="25"/>
      <c r="AS16" s="25"/>
      <c r="AT16" s="25"/>
      <c r="AU16" s="25"/>
      <c r="AV16" s="25"/>
      <c r="AW16" s="25"/>
      <c r="AX16" s="25"/>
      <c r="AY16" s="25"/>
      <c r="AZ16" s="25"/>
      <c r="BA16" s="25"/>
      <c r="BB16" s="25"/>
    </row>
    <row r="17" spans="1:54" s="24" customFormat="1" ht="22.5" customHeight="1" x14ac:dyDescent="0.25">
      <c r="B17" s="81"/>
      <c r="C17" s="81" t="s">
        <v>9</v>
      </c>
      <c r="D17" s="83">
        <v>2.4202979999999998</v>
      </c>
      <c r="E17" s="83">
        <v>2.6782979999999998</v>
      </c>
      <c r="F17" s="83">
        <v>2.7109779999999999</v>
      </c>
      <c r="G17" s="83">
        <v>2.8631120000000001</v>
      </c>
      <c r="H17" s="83">
        <v>2.957884</v>
      </c>
      <c r="I17" s="83">
        <v>3.2012640000000001</v>
      </c>
      <c r="J17" s="83">
        <v>3.2032420000000004</v>
      </c>
      <c r="K17" s="83">
        <v>3.4340659999999996</v>
      </c>
      <c r="L17" s="83">
        <v>3.4190160000000001</v>
      </c>
      <c r="M17" s="83">
        <v>3.7024720000000002</v>
      </c>
      <c r="N17" s="83">
        <v>3.7234560000000001</v>
      </c>
      <c r="O17" s="83">
        <v>3.931146</v>
      </c>
      <c r="P17" s="83">
        <v>4.1720319999999997</v>
      </c>
      <c r="Q17" s="83">
        <v>4.3048027900000001</v>
      </c>
      <c r="R17" s="83">
        <v>4.3536903899999997</v>
      </c>
      <c r="S17" s="83">
        <v>21.435064081535021</v>
      </c>
      <c r="X17" s="127"/>
      <c r="AF17" s="128"/>
      <c r="AG17" s="115"/>
      <c r="AH17" s="115"/>
      <c r="AL17" s="25"/>
      <c r="AM17" s="25"/>
      <c r="AN17" s="25"/>
      <c r="AO17" s="25"/>
      <c r="AP17" s="25"/>
      <c r="AQ17" s="25"/>
      <c r="AR17" s="25"/>
      <c r="AS17" s="25"/>
      <c r="AT17" s="25"/>
      <c r="AU17" s="25"/>
      <c r="AV17" s="25"/>
      <c r="AW17" s="25"/>
      <c r="AX17" s="25"/>
      <c r="AY17" s="25"/>
      <c r="AZ17" s="25"/>
      <c r="BA17" s="25"/>
      <c r="BB17" s="25"/>
    </row>
    <row r="18" spans="1:54" s="24" customFormat="1" ht="22.5" customHeight="1" x14ac:dyDescent="0.25">
      <c r="B18" s="81"/>
      <c r="C18" s="81" t="s">
        <v>10</v>
      </c>
      <c r="D18" s="83">
        <v>0</v>
      </c>
      <c r="E18" s="83">
        <v>0</v>
      </c>
      <c r="F18" s="83">
        <v>0</v>
      </c>
      <c r="G18" s="83">
        <v>0</v>
      </c>
      <c r="H18" s="83">
        <v>0</v>
      </c>
      <c r="I18" s="83">
        <v>0</v>
      </c>
      <c r="J18" s="83">
        <v>0</v>
      </c>
      <c r="K18" s="83">
        <v>0</v>
      </c>
      <c r="L18" s="83">
        <v>0</v>
      </c>
      <c r="M18" s="83">
        <v>0</v>
      </c>
      <c r="N18" s="83">
        <v>0</v>
      </c>
      <c r="O18" s="83">
        <v>0</v>
      </c>
      <c r="P18" s="83">
        <v>0</v>
      </c>
      <c r="Q18" s="83">
        <v>0</v>
      </c>
      <c r="R18" s="83">
        <v>0</v>
      </c>
      <c r="S18" s="83">
        <v>0</v>
      </c>
      <c r="AF18" s="128"/>
      <c r="AL18" s="25"/>
      <c r="AM18" s="25"/>
      <c r="AN18" s="25"/>
      <c r="AO18" s="25"/>
      <c r="AP18" s="25"/>
      <c r="AQ18" s="25"/>
      <c r="AR18" s="25"/>
      <c r="AS18" s="25"/>
      <c r="AT18" s="25"/>
      <c r="AU18" s="25"/>
      <c r="AV18" s="25"/>
      <c r="AW18" s="25"/>
      <c r="AX18" s="25"/>
      <c r="AY18" s="25"/>
      <c r="AZ18" s="25"/>
      <c r="BA18" s="25"/>
      <c r="BB18" s="25"/>
    </row>
    <row r="19" spans="1:54" s="24" customFormat="1" ht="27" customHeight="1" x14ac:dyDescent="0.25">
      <c r="B19" s="81"/>
      <c r="C19" s="82" t="s">
        <v>7</v>
      </c>
      <c r="D19" s="83">
        <v>0</v>
      </c>
      <c r="E19" s="83">
        <v>0</v>
      </c>
      <c r="F19" s="83">
        <v>0</v>
      </c>
      <c r="G19" s="83">
        <v>0</v>
      </c>
      <c r="H19" s="83">
        <v>0</v>
      </c>
      <c r="I19" s="83">
        <v>0</v>
      </c>
      <c r="J19" s="83">
        <v>0</v>
      </c>
      <c r="K19" s="83">
        <v>0</v>
      </c>
      <c r="L19" s="83">
        <v>0</v>
      </c>
      <c r="M19" s="83">
        <v>0</v>
      </c>
      <c r="N19" s="83">
        <v>0</v>
      </c>
      <c r="O19" s="83">
        <v>0</v>
      </c>
      <c r="P19" s="83">
        <v>0</v>
      </c>
      <c r="Q19" s="83">
        <v>0</v>
      </c>
      <c r="R19" s="83">
        <v>0</v>
      </c>
      <c r="S19" s="83">
        <v>0</v>
      </c>
      <c r="AL19" s="25"/>
      <c r="AM19" s="25"/>
      <c r="AN19" s="25"/>
      <c r="AO19" s="25"/>
      <c r="AP19" s="25"/>
      <c r="AQ19" s="25"/>
      <c r="AR19" s="25"/>
      <c r="AS19" s="25"/>
      <c r="AT19" s="25"/>
      <c r="AU19" s="25"/>
      <c r="AV19" s="25"/>
      <c r="AW19" s="25"/>
      <c r="AX19" s="25"/>
      <c r="AY19" s="25"/>
      <c r="AZ19" s="25"/>
      <c r="BA19" s="25"/>
      <c r="BB19" s="25"/>
    </row>
    <row r="20" spans="1:54" s="18" customFormat="1" ht="36" customHeight="1" x14ac:dyDescent="0.25">
      <c r="A20" s="17"/>
      <c r="B20" s="191" t="s">
        <v>258</v>
      </c>
      <c r="C20" s="191"/>
      <c r="D20" s="80">
        <v>3.7611239999999997</v>
      </c>
      <c r="E20" s="80">
        <v>4.0942020000000001</v>
      </c>
      <c r="F20" s="80">
        <v>4.1927579999999995</v>
      </c>
      <c r="G20" s="80">
        <v>4.4504139999999994</v>
      </c>
      <c r="H20" s="80">
        <v>4.5765760000000002</v>
      </c>
      <c r="I20" s="80">
        <v>4.9044939999999997</v>
      </c>
      <c r="J20" s="80">
        <v>4.9413019999999994</v>
      </c>
      <c r="K20" s="80">
        <v>5.3883299999999998</v>
      </c>
      <c r="L20" s="80">
        <v>5.2444519999999999</v>
      </c>
      <c r="M20" s="80">
        <v>5.6020399999999997</v>
      </c>
      <c r="N20" s="80">
        <v>5.8727679999999998</v>
      </c>
      <c r="O20" s="80">
        <v>6.0280839999999998</v>
      </c>
      <c r="P20" s="80">
        <v>6.2597680000000002</v>
      </c>
      <c r="Q20" s="80">
        <v>6.4464952899999997</v>
      </c>
      <c r="R20" s="80">
        <v>6.5151173299999998</v>
      </c>
      <c r="S20" s="80">
        <v>100</v>
      </c>
      <c r="T20" s="17"/>
      <c r="Y20" s="26"/>
      <c r="AA20" s="19"/>
      <c r="AB20" s="19"/>
      <c r="AC20" s="19"/>
      <c r="AD20" s="19"/>
      <c r="AE20" s="19"/>
      <c r="AI20" s="14"/>
      <c r="AL20" s="21"/>
      <c r="AM20" s="21"/>
      <c r="AN20" s="21"/>
      <c r="AO20" s="21"/>
      <c r="AP20" s="21"/>
      <c r="AQ20" s="21"/>
      <c r="AR20" s="21"/>
      <c r="AS20" s="21"/>
      <c r="AT20" s="21"/>
      <c r="AU20" s="21"/>
      <c r="AV20" s="21"/>
      <c r="AW20" s="21"/>
      <c r="AX20" s="21"/>
      <c r="AY20" s="21"/>
      <c r="AZ20" s="21"/>
      <c r="BA20" s="21"/>
      <c r="BB20" s="21"/>
    </row>
    <row r="21" spans="1:54" s="24" customFormat="1" ht="22.5" customHeight="1" x14ac:dyDescent="0.25">
      <c r="B21" s="81"/>
      <c r="C21" s="81" t="s">
        <v>4</v>
      </c>
      <c r="D21" s="83">
        <v>2.8173600000000003</v>
      </c>
      <c r="E21" s="83">
        <v>2.8082440000000002</v>
      </c>
      <c r="F21" s="83">
        <v>2.8554580000000001</v>
      </c>
      <c r="G21" s="83">
        <v>2.86294</v>
      </c>
      <c r="H21" s="83">
        <v>3.2567339999999998</v>
      </c>
      <c r="I21" s="83">
        <v>3.20608</v>
      </c>
      <c r="J21" s="83">
        <v>3.0627179999999998</v>
      </c>
      <c r="K21" s="83">
        <v>3.4365600000000001</v>
      </c>
      <c r="L21" s="83">
        <v>3.1924920000000001</v>
      </c>
      <c r="M21" s="83">
        <v>3.7114160000000003</v>
      </c>
      <c r="N21" s="83">
        <v>3.7455579999999999</v>
      </c>
      <c r="O21" s="83">
        <v>3.8527139999999997</v>
      </c>
      <c r="P21" s="83">
        <v>4.1080108499999994</v>
      </c>
      <c r="Q21" s="83">
        <v>4.2137548599999999</v>
      </c>
      <c r="R21" s="83">
        <v>3.8461754900000003</v>
      </c>
      <c r="S21" s="83">
        <v>59.034631230501574</v>
      </c>
      <c r="AL21" s="25"/>
      <c r="AM21" s="25"/>
      <c r="AN21" s="25"/>
      <c r="AO21" s="25"/>
      <c r="AP21" s="25"/>
      <c r="AQ21" s="25"/>
      <c r="AR21" s="25"/>
      <c r="AS21" s="25"/>
      <c r="AT21" s="25"/>
      <c r="AU21" s="25"/>
      <c r="AV21" s="25"/>
      <c r="AW21" s="25"/>
      <c r="AX21" s="25"/>
      <c r="AY21" s="25"/>
      <c r="AZ21" s="25"/>
      <c r="BA21" s="25"/>
      <c r="BB21" s="25"/>
    </row>
    <row r="22" spans="1:54" s="115" customFormat="1" ht="22.5" customHeight="1" x14ac:dyDescent="0.25">
      <c r="B22" s="121"/>
      <c r="C22" s="81" t="s">
        <v>0</v>
      </c>
      <c r="D22" s="83">
        <v>0.94376400000000005</v>
      </c>
      <c r="E22" s="83">
        <v>1.2859580000000002</v>
      </c>
      <c r="F22" s="83">
        <v>1.3372999999999999</v>
      </c>
      <c r="G22" s="83">
        <v>1.5874739999999998</v>
      </c>
      <c r="H22" s="83">
        <v>1.3198420000000002</v>
      </c>
      <c r="I22" s="83">
        <v>1.6984140000000001</v>
      </c>
      <c r="J22" s="83">
        <v>1.878584</v>
      </c>
      <c r="K22" s="83">
        <v>1.95177</v>
      </c>
      <c r="L22" s="83">
        <v>2.0519600000000002</v>
      </c>
      <c r="M22" s="83">
        <v>1.8906240000000001</v>
      </c>
      <c r="N22" s="83">
        <v>2.1272099999999998</v>
      </c>
      <c r="O22" s="83">
        <v>2.175198</v>
      </c>
      <c r="P22" s="83">
        <v>2.1514183099999999</v>
      </c>
      <c r="Q22" s="83">
        <v>2.2324015899999998</v>
      </c>
      <c r="R22" s="83">
        <v>2.66820747</v>
      </c>
      <c r="S22" s="83">
        <v>40.95409698477372</v>
      </c>
      <c r="AL22" s="124"/>
      <c r="AM22" s="124"/>
      <c r="AN22" s="124"/>
      <c r="AO22" s="124"/>
      <c r="AP22" s="124"/>
      <c r="AQ22" s="124"/>
      <c r="AR22" s="124"/>
      <c r="AS22" s="124"/>
      <c r="AT22" s="124"/>
      <c r="AU22" s="124"/>
      <c r="AV22" s="124"/>
      <c r="AW22" s="124"/>
      <c r="AX22" s="124"/>
      <c r="AY22" s="124"/>
      <c r="AZ22" s="124"/>
      <c r="BA22" s="124"/>
      <c r="BB22" s="124"/>
    </row>
    <row r="23" spans="1:54" s="24" customFormat="1" ht="22.5" customHeight="1" x14ac:dyDescent="0.25">
      <c r="B23" s="81"/>
      <c r="C23" s="81" t="s">
        <v>5</v>
      </c>
      <c r="D23" s="83">
        <v>0</v>
      </c>
      <c r="E23" s="83">
        <v>0</v>
      </c>
      <c r="F23" s="83">
        <v>0</v>
      </c>
      <c r="G23" s="83">
        <v>0</v>
      </c>
      <c r="H23" s="83">
        <v>0</v>
      </c>
      <c r="I23" s="83">
        <v>0</v>
      </c>
      <c r="J23" s="83">
        <v>0</v>
      </c>
      <c r="K23" s="83">
        <v>0</v>
      </c>
      <c r="L23" s="83">
        <v>0</v>
      </c>
      <c r="M23" s="83">
        <v>0</v>
      </c>
      <c r="N23" s="83">
        <v>0</v>
      </c>
      <c r="O23" s="83">
        <v>0</v>
      </c>
      <c r="P23" s="83">
        <v>0</v>
      </c>
      <c r="Q23" s="83">
        <v>0</v>
      </c>
      <c r="R23" s="83">
        <v>0</v>
      </c>
      <c r="S23" s="83">
        <v>0</v>
      </c>
      <c r="AL23" s="25"/>
      <c r="AM23" s="25"/>
      <c r="AN23" s="25"/>
      <c r="AO23" s="25"/>
      <c r="AP23" s="25"/>
      <c r="AQ23" s="25"/>
      <c r="AR23" s="25"/>
      <c r="AS23" s="25"/>
      <c r="AT23" s="25"/>
      <c r="AU23" s="25"/>
      <c r="AV23" s="25"/>
      <c r="AW23" s="25"/>
      <c r="AX23" s="25"/>
      <c r="AY23" s="25"/>
      <c r="AZ23" s="25"/>
      <c r="BA23" s="25"/>
      <c r="BB23" s="25"/>
    </row>
    <row r="24" spans="1:54" s="24" customFormat="1" ht="22.5" customHeight="1" x14ac:dyDescent="0.25">
      <c r="B24" s="81"/>
      <c r="C24" s="81" t="s">
        <v>1</v>
      </c>
      <c r="D24" s="83">
        <v>0</v>
      </c>
      <c r="E24" s="83">
        <v>0</v>
      </c>
      <c r="F24" s="83">
        <v>0</v>
      </c>
      <c r="G24" s="83">
        <v>0</v>
      </c>
      <c r="H24" s="83">
        <v>0</v>
      </c>
      <c r="I24" s="83">
        <v>0</v>
      </c>
      <c r="J24" s="83">
        <v>0</v>
      </c>
      <c r="K24" s="83">
        <v>0</v>
      </c>
      <c r="L24" s="83">
        <v>0</v>
      </c>
      <c r="M24" s="83">
        <v>0</v>
      </c>
      <c r="N24" s="83">
        <v>0</v>
      </c>
      <c r="O24" s="83">
        <v>0</v>
      </c>
      <c r="P24" s="83">
        <v>0</v>
      </c>
      <c r="Q24" s="83">
        <v>0</v>
      </c>
      <c r="R24" s="83">
        <v>0</v>
      </c>
      <c r="S24" s="83">
        <v>0</v>
      </c>
      <c r="AL24" s="25"/>
      <c r="AM24" s="25"/>
      <c r="AN24" s="25"/>
      <c r="AO24" s="25"/>
      <c r="AP24" s="25"/>
      <c r="AQ24" s="25"/>
      <c r="AR24" s="25"/>
      <c r="AS24" s="25"/>
      <c r="AT24" s="25"/>
      <c r="AU24" s="25"/>
      <c r="AV24" s="25"/>
      <c r="AW24" s="25"/>
      <c r="AX24" s="25"/>
      <c r="AY24" s="25"/>
      <c r="AZ24" s="25"/>
      <c r="BA24" s="25"/>
      <c r="BB24" s="25"/>
    </row>
    <row r="25" spans="1:54" s="24" customFormat="1" ht="22.5" customHeight="1" x14ac:dyDescent="0.25">
      <c r="B25" s="81"/>
      <c r="C25" s="81" t="s">
        <v>6</v>
      </c>
      <c r="D25" s="83">
        <v>0</v>
      </c>
      <c r="E25" s="83">
        <v>0</v>
      </c>
      <c r="F25" s="83">
        <v>0</v>
      </c>
      <c r="G25" s="83">
        <v>0</v>
      </c>
      <c r="H25" s="83">
        <v>0</v>
      </c>
      <c r="I25" s="83">
        <v>0</v>
      </c>
      <c r="J25" s="83">
        <v>0</v>
      </c>
      <c r="K25" s="83">
        <v>0</v>
      </c>
      <c r="L25" s="83">
        <v>0</v>
      </c>
      <c r="M25" s="83">
        <v>0</v>
      </c>
      <c r="N25" s="83">
        <v>0</v>
      </c>
      <c r="O25" s="83">
        <v>0</v>
      </c>
      <c r="P25" s="83">
        <v>0</v>
      </c>
      <c r="Q25" s="83">
        <v>0</v>
      </c>
      <c r="R25" s="83">
        <v>0</v>
      </c>
      <c r="S25" s="83">
        <v>0</v>
      </c>
      <c r="AL25" s="25"/>
      <c r="AM25" s="25"/>
      <c r="AN25" s="25"/>
      <c r="AO25" s="25"/>
      <c r="AP25" s="25"/>
      <c r="AQ25" s="25"/>
      <c r="AR25" s="25"/>
      <c r="AS25" s="25"/>
      <c r="AT25" s="25"/>
      <c r="AU25" s="25"/>
      <c r="AV25" s="25"/>
      <c r="AW25" s="25"/>
      <c r="AX25" s="25"/>
      <c r="AY25" s="25"/>
      <c r="AZ25" s="25"/>
      <c r="BA25" s="25"/>
      <c r="BB25" s="25"/>
    </row>
    <row r="26" spans="1:54" s="24" customFormat="1" ht="22.5" customHeight="1" x14ac:dyDescent="0.25">
      <c r="B26" s="81"/>
      <c r="C26" s="81" t="s">
        <v>7</v>
      </c>
      <c r="D26" s="83">
        <v>0</v>
      </c>
      <c r="E26" s="83">
        <v>0</v>
      </c>
      <c r="F26" s="83">
        <v>0</v>
      </c>
      <c r="G26" s="83">
        <v>0</v>
      </c>
      <c r="H26" s="83">
        <v>0</v>
      </c>
      <c r="I26" s="83">
        <v>0</v>
      </c>
      <c r="J26" s="83">
        <v>0</v>
      </c>
      <c r="K26" s="83">
        <v>0</v>
      </c>
      <c r="L26" s="83">
        <v>0</v>
      </c>
      <c r="M26" s="83">
        <v>0</v>
      </c>
      <c r="N26" s="83">
        <v>0</v>
      </c>
      <c r="O26" s="83">
        <v>0</v>
      </c>
      <c r="P26" s="83">
        <v>0</v>
      </c>
      <c r="Q26" s="83">
        <v>0</v>
      </c>
      <c r="R26" s="83">
        <v>0</v>
      </c>
      <c r="S26" s="83">
        <v>0</v>
      </c>
      <c r="AL26" s="25"/>
      <c r="AM26" s="25"/>
      <c r="AN26" s="25"/>
      <c r="AO26" s="25"/>
      <c r="AP26" s="25"/>
      <c r="AQ26" s="25"/>
      <c r="AR26" s="25"/>
      <c r="AS26" s="25"/>
      <c r="AT26" s="25"/>
      <c r="AU26" s="25"/>
      <c r="AV26" s="25"/>
      <c r="AW26" s="25"/>
      <c r="AX26" s="25"/>
      <c r="AY26" s="25"/>
      <c r="AZ26" s="25"/>
      <c r="BA26" s="25"/>
      <c r="BB26" s="25"/>
    </row>
    <row r="27" spans="1:54" s="24" customFormat="1" ht="22.5" customHeight="1" x14ac:dyDescent="0.25">
      <c r="B27" s="81"/>
      <c r="C27" s="81" t="s">
        <v>8</v>
      </c>
      <c r="D27" s="83">
        <v>0</v>
      </c>
      <c r="E27" s="83">
        <v>0</v>
      </c>
      <c r="F27" s="83">
        <v>0</v>
      </c>
      <c r="G27" s="83">
        <v>0</v>
      </c>
      <c r="H27" s="83">
        <v>0</v>
      </c>
      <c r="I27" s="83">
        <v>0</v>
      </c>
      <c r="J27" s="83">
        <v>0</v>
      </c>
      <c r="K27" s="83">
        <v>0</v>
      </c>
      <c r="L27" s="83">
        <v>0</v>
      </c>
      <c r="M27" s="83">
        <v>0</v>
      </c>
      <c r="N27" s="83">
        <v>0</v>
      </c>
      <c r="O27" s="83">
        <v>0</v>
      </c>
      <c r="P27" s="83">
        <v>0</v>
      </c>
      <c r="Q27" s="83">
        <v>0</v>
      </c>
      <c r="R27" s="83">
        <v>0</v>
      </c>
      <c r="S27" s="83">
        <v>0</v>
      </c>
      <c r="AL27" s="25"/>
      <c r="AM27" s="25"/>
      <c r="AN27" s="25"/>
      <c r="AO27" s="25"/>
      <c r="AP27" s="25"/>
      <c r="AQ27" s="25"/>
      <c r="AR27" s="25"/>
      <c r="AS27" s="25"/>
      <c r="AT27" s="25"/>
      <c r="AU27" s="25"/>
      <c r="AV27" s="25"/>
      <c r="AW27" s="25"/>
      <c r="AX27" s="25"/>
      <c r="AY27" s="25"/>
      <c r="AZ27" s="25"/>
      <c r="BA27" s="25"/>
      <c r="BB27" s="25"/>
    </row>
    <row r="28" spans="1:54" s="24" customFormat="1" ht="22.5" customHeight="1" x14ac:dyDescent="0.25">
      <c r="B28" s="81"/>
      <c r="C28" s="81" t="s">
        <v>3</v>
      </c>
      <c r="D28" s="83">
        <v>0</v>
      </c>
      <c r="E28" s="83">
        <v>0</v>
      </c>
      <c r="F28" s="83">
        <v>0</v>
      </c>
      <c r="G28" s="83">
        <v>0</v>
      </c>
      <c r="H28" s="83">
        <v>0</v>
      </c>
      <c r="I28" s="83">
        <v>0</v>
      </c>
      <c r="J28" s="83">
        <v>0</v>
      </c>
      <c r="K28" s="83">
        <v>0</v>
      </c>
      <c r="L28" s="83">
        <v>0</v>
      </c>
      <c r="M28" s="83">
        <v>0</v>
      </c>
      <c r="N28" s="83">
        <v>0</v>
      </c>
      <c r="O28" s="83">
        <v>1.7199999999999998E-4</v>
      </c>
      <c r="P28" s="83">
        <v>3.3883999999999997E-4</v>
      </c>
      <c r="Q28" s="83">
        <v>3.3883999999999997E-4</v>
      </c>
      <c r="R28" s="83">
        <v>7.3436999999999992E-4</v>
      </c>
      <c r="S28" s="83">
        <v>1.1271784724711933E-2</v>
      </c>
      <c r="AL28" s="25"/>
      <c r="AM28" s="25"/>
      <c r="AN28" s="25"/>
      <c r="AO28" s="25"/>
      <c r="AP28" s="25"/>
      <c r="AQ28" s="25"/>
      <c r="AR28" s="25"/>
      <c r="AS28" s="25"/>
      <c r="AT28" s="25"/>
      <c r="AU28" s="25"/>
      <c r="AV28" s="25"/>
      <c r="AW28" s="25"/>
      <c r="AX28" s="25"/>
      <c r="AY28" s="25"/>
      <c r="AZ28" s="25"/>
      <c r="BA28" s="25"/>
      <c r="BB28" s="25"/>
    </row>
    <row r="29" spans="1:54" s="24" customFormat="1" ht="27" customHeight="1" x14ac:dyDescent="0.25">
      <c r="B29" s="81"/>
      <c r="C29" s="82" t="s">
        <v>18</v>
      </c>
      <c r="D29" s="83">
        <v>-8.8817841970012523E-16</v>
      </c>
      <c r="E29" s="83">
        <v>0</v>
      </c>
      <c r="F29" s="83">
        <v>0</v>
      </c>
      <c r="G29" s="83">
        <v>-8.8817841970012523E-16</v>
      </c>
      <c r="H29" s="83">
        <v>0</v>
      </c>
      <c r="I29" s="83">
        <v>0</v>
      </c>
      <c r="J29" s="83">
        <v>-8.8817841970012523E-16</v>
      </c>
      <c r="K29" s="83">
        <v>0</v>
      </c>
      <c r="L29" s="83">
        <v>-8.8817841970012523E-16</v>
      </c>
      <c r="M29" s="83">
        <v>-8.8817841970012523E-16</v>
      </c>
      <c r="N29" s="83">
        <v>0</v>
      </c>
      <c r="O29" s="83">
        <v>0</v>
      </c>
      <c r="P29" s="83">
        <v>0</v>
      </c>
      <c r="Q29" s="83">
        <v>-8.8817841970012523E-16</v>
      </c>
      <c r="R29" s="83">
        <v>-8.8817841970012523E-16</v>
      </c>
      <c r="S29" s="83">
        <v>-1.3632577507243838E-14</v>
      </c>
      <c r="AL29" s="25"/>
      <c r="AM29" s="25"/>
      <c r="AN29" s="25"/>
      <c r="AO29" s="25"/>
      <c r="AP29" s="25"/>
      <c r="AQ29" s="25"/>
      <c r="AR29" s="25"/>
      <c r="AS29" s="25"/>
      <c r="AT29" s="25"/>
      <c r="AU29" s="25"/>
      <c r="AV29" s="25"/>
      <c r="AW29" s="25"/>
      <c r="AX29" s="25"/>
      <c r="AY29" s="25"/>
      <c r="AZ29" s="25"/>
      <c r="BA29" s="25"/>
      <c r="BB29" s="25"/>
    </row>
    <row r="30" spans="1:54" s="18" customFormat="1" ht="36" customHeight="1" x14ac:dyDescent="0.25">
      <c r="A30" s="17"/>
      <c r="B30" s="191" t="s">
        <v>259</v>
      </c>
      <c r="C30" s="191"/>
      <c r="D30" s="80">
        <v>12.173879189999999</v>
      </c>
      <c r="E30" s="80">
        <v>11.349459380000001</v>
      </c>
      <c r="F30" s="80">
        <v>10.93526192</v>
      </c>
      <c r="G30" s="80">
        <v>12.419995549999999</v>
      </c>
      <c r="H30" s="80">
        <v>13.54248621</v>
      </c>
      <c r="I30" s="80">
        <v>15.051590690000001</v>
      </c>
      <c r="J30" s="80">
        <v>15.638655290000001</v>
      </c>
      <c r="K30" s="80">
        <v>17.086664219999999</v>
      </c>
      <c r="L30" s="80">
        <v>15.93708571</v>
      </c>
      <c r="M30" s="80">
        <v>17.050323049999999</v>
      </c>
      <c r="N30" s="80">
        <v>18.096154989999999</v>
      </c>
      <c r="O30" s="80">
        <v>19.154637229999999</v>
      </c>
      <c r="P30" s="80">
        <v>19.328379460000001</v>
      </c>
      <c r="Q30" s="80">
        <v>19.819297180000003</v>
      </c>
      <c r="R30" s="80">
        <v>20.31106776</v>
      </c>
      <c r="S30" s="80">
        <v>100</v>
      </c>
      <c r="T30" s="17"/>
      <c r="AA30" s="19"/>
      <c r="AB30" s="19"/>
      <c r="AC30" s="19"/>
      <c r="AD30" s="19"/>
      <c r="AE30" s="19"/>
      <c r="AI30" s="14"/>
      <c r="AL30" s="21"/>
      <c r="AM30" s="21"/>
      <c r="AN30" s="21"/>
      <c r="AO30" s="21"/>
      <c r="AP30" s="21"/>
      <c r="AQ30" s="21"/>
      <c r="AR30" s="21"/>
      <c r="AS30" s="21"/>
      <c r="AT30" s="21"/>
      <c r="AU30" s="21"/>
      <c r="AV30" s="21"/>
      <c r="AW30" s="21"/>
      <c r="AX30" s="21"/>
      <c r="AY30" s="21"/>
      <c r="AZ30" s="21"/>
      <c r="BA30" s="21"/>
      <c r="BB30" s="21"/>
    </row>
    <row r="31" spans="1:54" s="115" customFormat="1" ht="22.5" customHeight="1" x14ac:dyDescent="0.25">
      <c r="A31" s="120"/>
      <c r="B31" s="121"/>
      <c r="C31" s="81" t="s">
        <v>11</v>
      </c>
      <c r="D31" s="83">
        <v>5.1791761399999992</v>
      </c>
      <c r="E31" s="83">
        <v>4.7763627800000004</v>
      </c>
      <c r="F31" s="83">
        <v>4.0929353200000005</v>
      </c>
      <c r="G31" s="83">
        <v>4.1842689499999999</v>
      </c>
      <c r="H31" s="83">
        <v>4.3651207100000002</v>
      </c>
      <c r="I31" s="83">
        <v>4.6970744900000003</v>
      </c>
      <c r="J31" s="83">
        <v>5.55471659</v>
      </c>
      <c r="K31" s="83">
        <v>5.83115512</v>
      </c>
      <c r="L31" s="83">
        <v>5.4978038100000006</v>
      </c>
      <c r="M31" s="83">
        <v>6.3050610499999999</v>
      </c>
      <c r="N31" s="83">
        <v>7.0861776900000004</v>
      </c>
      <c r="O31" s="83">
        <v>7.9500774300000003</v>
      </c>
      <c r="P31" s="83">
        <v>8.3356695599999995</v>
      </c>
      <c r="Q31" s="83">
        <v>8.6319763199999997</v>
      </c>
      <c r="R31" s="83">
        <v>8.8873043799999998</v>
      </c>
      <c r="S31" s="83">
        <v>43.755968346983643</v>
      </c>
      <c r="AL31" s="124"/>
      <c r="AM31" s="124"/>
      <c r="AN31" s="124"/>
      <c r="AO31" s="124"/>
      <c r="AP31" s="124"/>
      <c r="AQ31" s="124"/>
      <c r="AR31" s="124"/>
      <c r="AS31" s="124"/>
      <c r="AT31" s="124"/>
      <c r="AU31" s="124"/>
      <c r="AV31" s="124"/>
      <c r="AW31" s="124"/>
      <c r="AX31" s="124"/>
      <c r="AY31" s="124"/>
      <c r="AZ31" s="124"/>
      <c r="BA31" s="124"/>
      <c r="BB31" s="124"/>
    </row>
    <row r="32" spans="1:54" s="24" customFormat="1" ht="22.5" customHeight="1" x14ac:dyDescent="0.25">
      <c r="B32" s="81"/>
      <c r="C32" s="81" t="s">
        <v>20</v>
      </c>
      <c r="D32" s="83">
        <v>2.775512</v>
      </c>
      <c r="E32" s="83">
        <v>3.1374263999999998</v>
      </c>
      <c r="F32" s="83">
        <v>3.2437461999999999</v>
      </c>
      <c r="G32" s="83">
        <v>3.5617190000000001</v>
      </c>
      <c r="H32" s="83">
        <v>3.9488400000000001</v>
      </c>
      <c r="I32" s="83">
        <v>4.2248641999999998</v>
      </c>
      <c r="J32" s="83">
        <v>3.9366922</v>
      </c>
      <c r="K32" s="83">
        <v>4.2181139999999999</v>
      </c>
      <c r="L32" s="83">
        <v>4.4319350000000002</v>
      </c>
      <c r="M32" s="83">
        <v>4.4991659999999998</v>
      </c>
      <c r="N32" s="83">
        <v>4.7306717999999996</v>
      </c>
      <c r="O32" s="83">
        <v>4.7874772000000005</v>
      </c>
      <c r="P32" s="83">
        <v>4.4310116900000001</v>
      </c>
      <c r="Q32" s="83">
        <v>4.5495098900000004</v>
      </c>
      <c r="R32" s="83">
        <v>4.6912428900000007</v>
      </c>
      <c r="S32" s="83">
        <v>23.096978186635724</v>
      </c>
      <c r="AL32" s="25"/>
      <c r="AM32" s="25"/>
      <c r="AN32" s="25"/>
      <c r="AO32" s="25"/>
      <c r="AP32" s="25"/>
      <c r="AQ32" s="25"/>
      <c r="AR32" s="25"/>
      <c r="AS32" s="25"/>
      <c r="AT32" s="25"/>
      <c r="AU32" s="25"/>
      <c r="AV32" s="25"/>
      <c r="AW32" s="25"/>
      <c r="AX32" s="25"/>
      <c r="AY32" s="25"/>
      <c r="AZ32" s="25"/>
      <c r="BA32" s="25"/>
      <c r="BB32" s="25"/>
    </row>
    <row r="33" spans="1:54" s="24" customFormat="1" ht="27" customHeight="1" x14ac:dyDescent="0.25">
      <c r="B33" s="81"/>
      <c r="C33" s="82" t="s">
        <v>12</v>
      </c>
      <c r="D33" s="83">
        <v>2.1915478500000001</v>
      </c>
      <c r="E33" s="83">
        <v>2.4092384</v>
      </c>
      <c r="F33" s="83">
        <v>2.4438626999999999</v>
      </c>
      <c r="G33" s="83">
        <v>2.5858043000000004</v>
      </c>
      <c r="H33" s="83">
        <v>2.6625387000000003</v>
      </c>
      <c r="I33" s="83">
        <v>2.8626764999999996</v>
      </c>
      <c r="J33" s="83">
        <v>2.8853825999999998</v>
      </c>
      <c r="K33" s="83">
        <v>3.0865211000000001</v>
      </c>
      <c r="L33" s="83">
        <v>3.0590926000000001</v>
      </c>
      <c r="M33" s="83">
        <v>3.3410731</v>
      </c>
      <c r="N33" s="83">
        <v>3.3581124999999998</v>
      </c>
      <c r="O33" s="83">
        <v>3.5276806999999999</v>
      </c>
      <c r="P33" s="83">
        <v>3.7686031899999999</v>
      </c>
      <c r="Q33" s="83">
        <v>3.99547995</v>
      </c>
      <c r="R33" s="83">
        <v>3.9999541599999997</v>
      </c>
      <c r="S33" s="83">
        <v>19.693470610527861</v>
      </c>
      <c r="AL33" s="25"/>
      <c r="AM33" s="25"/>
      <c r="AN33" s="25"/>
      <c r="AO33" s="25"/>
      <c r="AP33" s="25"/>
      <c r="AQ33" s="25"/>
      <c r="AR33" s="25"/>
      <c r="AS33" s="25"/>
      <c r="AT33" s="25"/>
      <c r="AU33" s="25"/>
      <c r="AV33" s="25"/>
      <c r="AW33" s="25"/>
      <c r="AX33" s="25"/>
      <c r="AY33" s="25"/>
      <c r="AZ33" s="25"/>
      <c r="BA33" s="25"/>
      <c r="BB33" s="25"/>
    </row>
    <row r="34" spans="1:54" s="18" customFormat="1" ht="36" customHeight="1" x14ac:dyDescent="0.2">
      <c r="A34" s="17"/>
      <c r="B34" s="191" t="s">
        <v>260</v>
      </c>
      <c r="C34" s="191"/>
      <c r="D34" s="80">
        <v>5.3139894999999999</v>
      </c>
      <c r="E34" s="80">
        <v>4.8360396000000003</v>
      </c>
      <c r="F34" s="80">
        <v>5.0961822000000003</v>
      </c>
      <c r="G34" s="80">
        <v>6.5261314000000006</v>
      </c>
      <c r="H34" s="80">
        <v>7.5970449000000002</v>
      </c>
      <c r="I34" s="80">
        <v>8.5683138000000003</v>
      </c>
      <c r="J34" s="80">
        <v>8.2227557000000004</v>
      </c>
      <c r="K34" s="80">
        <v>9.3214878999999993</v>
      </c>
      <c r="L34" s="80">
        <v>8.4595552999999999</v>
      </c>
      <c r="M34" s="80">
        <v>8.5456818000000005</v>
      </c>
      <c r="N34" s="80">
        <v>8.7525987000000001</v>
      </c>
      <c r="O34" s="80">
        <v>8.757911</v>
      </c>
      <c r="P34" s="80">
        <v>8.2517315400000015</v>
      </c>
      <c r="Q34" s="80">
        <v>8.3499762299999993</v>
      </c>
      <c r="R34" s="80">
        <v>8.5326708199999999</v>
      </c>
      <c r="S34" s="80">
        <v>100</v>
      </c>
      <c r="T34" s="17"/>
      <c r="Z34" s="20"/>
      <c r="AA34" s="19"/>
      <c r="AB34" s="19"/>
      <c r="AC34" s="19"/>
      <c r="AD34" s="19"/>
      <c r="AE34" s="19"/>
      <c r="AI34" s="14"/>
      <c r="AL34" s="21"/>
      <c r="AM34" s="21"/>
      <c r="AN34" s="21"/>
      <c r="AO34" s="21"/>
      <c r="AP34" s="21"/>
      <c r="AQ34" s="21"/>
      <c r="AR34" s="21"/>
      <c r="AS34" s="21"/>
      <c r="AT34" s="21"/>
      <c r="AU34" s="21"/>
      <c r="AV34" s="21"/>
      <c r="AW34" s="21"/>
      <c r="AX34" s="21"/>
      <c r="AY34" s="21"/>
      <c r="AZ34" s="21"/>
      <c r="BA34" s="21"/>
      <c r="BB34" s="21"/>
    </row>
    <row r="35" spans="1:54" s="115" customFormat="1" ht="22.5" customHeight="1" x14ac:dyDescent="0.25">
      <c r="B35" s="121"/>
      <c r="C35" s="81" t="s">
        <v>11</v>
      </c>
      <c r="D35" s="83">
        <v>0.351628</v>
      </c>
      <c r="E35" s="83">
        <v>0.51192899999999997</v>
      </c>
      <c r="F35" s="83">
        <v>0.5253736</v>
      </c>
      <c r="G35" s="83">
        <v>0.68670880000000001</v>
      </c>
      <c r="H35" s="83">
        <v>0.89665139999999999</v>
      </c>
      <c r="I35" s="83">
        <v>0.89768559999999997</v>
      </c>
      <c r="J35" s="83">
        <v>0.82218899999999995</v>
      </c>
      <c r="K35" s="83">
        <v>0.94525879999999995</v>
      </c>
      <c r="L35" s="83">
        <v>0.88630940000000002</v>
      </c>
      <c r="M35" s="83">
        <v>0.90906179999999992</v>
      </c>
      <c r="N35" s="83">
        <v>0.86562539999999999</v>
      </c>
      <c r="O35" s="83">
        <v>0.79219719999999993</v>
      </c>
      <c r="P35" s="83">
        <v>0.70581565000000002</v>
      </c>
      <c r="Q35" s="83">
        <v>0.71914018999999996</v>
      </c>
      <c r="R35" s="83">
        <v>0.70578155000000009</v>
      </c>
      <c r="S35" s="83">
        <v>8.2715197256373241</v>
      </c>
      <c r="AL35" s="124"/>
      <c r="AM35" s="124"/>
      <c r="AN35" s="124"/>
      <c r="AO35" s="124"/>
      <c r="AP35" s="124"/>
      <c r="AQ35" s="124"/>
      <c r="AR35" s="124"/>
      <c r="AS35" s="124"/>
      <c r="AT35" s="124"/>
      <c r="AU35" s="124"/>
      <c r="AV35" s="124"/>
      <c r="AW35" s="124"/>
      <c r="AX35" s="124"/>
      <c r="AY35" s="124"/>
      <c r="AZ35" s="124"/>
      <c r="BA35" s="124"/>
      <c r="BB35" s="124"/>
    </row>
    <row r="36" spans="1:54" s="24" customFormat="1" ht="22.5" customHeight="1" x14ac:dyDescent="0.25">
      <c r="B36" s="81"/>
      <c r="C36" s="81" t="s">
        <v>20</v>
      </c>
      <c r="D36" s="83">
        <v>2.775512</v>
      </c>
      <c r="E36" s="83">
        <v>3.1374263999999998</v>
      </c>
      <c r="F36" s="83">
        <v>3.2437461999999999</v>
      </c>
      <c r="G36" s="83">
        <v>3.5617190000000001</v>
      </c>
      <c r="H36" s="83">
        <v>3.9488400000000001</v>
      </c>
      <c r="I36" s="83">
        <v>4.2248641999999998</v>
      </c>
      <c r="J36" s="83">
        <v>3.9366922</v>
      </c>
      <c r="K36" s="83">
        <v>4.2181139999999999</v>
      </c>
      <c r="L36" s="83">
        <v>4.4319350000000002</v>
      </c>
      <c r="M36" s="83">
        <v>4.4991659999999998</v>
      </c>
      <c r="N36" s="83">
        <v>4.7306717999999996</v>
      </c>
      <c r="O36" s="83">
        <v>4.7874772000000005</v>
      </c>
      <c r="P36" s="83">
        <v>4.4310116900000001</v>
      </c>
      <c r="Q36" s="83">
        <v>4.5495098900000004</v>
      </c>
      <c r="R36" s="83">
        <v>4.6912428900000007</v>
      </c>
      <c r="S36" s="83">
        <v>54.979771152123277</v>
      </c>
      <c r="AL36" s="25"/>
      <c r="AM36" s="25"/>
      <c r="AN36" s="25"/>
      <c r="AO36" s="25"/>
      <c r="AP36" s="25"/>
      <c r="AQ36" s="25"/>
      <c r="AR36" s="25"/>
      <c r="AS36" s="25"/>
      <c r="AT36" s="25"/>
      <c r="AU36" s="25"/>
      <c r="AV36" s="25"/>
      <c r="AW36" s="25"/>
      <c r="AX36" s="25"/>
      <c r="AY36" s="25"/>
      <c r="AZ36" s="25"/>
      <c r="BA36" s="25"/>
      <c r="BB36" s="25"/>
    </row>
    <row r="37" spans="1:54" s="24" customFormat="1" ht="27" customHeight="1" x14ac:dyDescent="0.25">
      <c r="B37" s="81"/>
      <c r="C37" s="82" t="s">
        <v>12</v>
      </c>
      <c r="D37" s="83">
        <v>0.1592063</v>
      </c>
      <c r="E37" s="83">
        <v>0.16025239999999999</v>
      </c>
      <c r="F37" s="83">
        <v>0.17234469999999999</v>
      </c>
      <c r="G37" s="83">
        <v>0.18950030000000001</v>
      </c>
      <c r="H37" s="83">
        <v>0.1855667</v>
      </c>
      <c r="I37" s="83">
        <v>0.17878849999999999</v>
      </c>
      <c r="J37" s="83">
        <v>0.20201060000000001</v>
      </c>
      <c r="K37" s="83">
        <v>0.20724109999999998</v>
      </c>
      <c r="L37" s="83">
        <v>0.19305659999999999</v>
      </c>
      <c r="M37" s="83">
        <v>0.23243109999999997</v>
      </c>
      <c r="N37" s="83">
        <v>0.2351085</v>
      </c>
      <c r="O37" s="83">
        <v>0.2888347</v>
      </c>
      <c r="P37" s="83">
        <v>0.32180919000000002</v>
      </c>
      <c r="Q37" s="83">
        <v>0.43899513000000001</v>
      </c>
      <c r="R37" s="83">
        <v>0.40308003999999997</v>
      </c>
      <c r="S37" s="83">
        <v>4.7239609789610979</v>
      </c>
      <c r="AL37" s="25"/>
      <c r="AM37" s="25"/>
      <c r="AN37" s="25"/>
      <c r="AO37" s="25"/>
      <c r="AP37" s="25"/>
      <c r="AQ37" s="25"/>
      <c r="AR37" s="25"/>
      <c r="AS37" s="25"/>
      <c r="AT37" s="25"/>
      <c r="AU37" s="25"/>
      <c r="AV37" s="25"/>
      <c r="AW37" s="25"/>
      <c r="AX37" s="25"/>
      <c r="AY37" s="25"/>
      <c r="AZ37" s="25"/>
      <c r="BA37" s="25"/>
      <c r="BB37" s="25"/>
    </row>
    <row r="38" spans="1:54" s="18" customFormat="1" ht="36" customHeight="1" x14ac:dyDescent="0.25">
      <c r="A38" s="17"/>
      <c r="B38" s="191" t="s">
        <v>261</v>
      </c>
      <c r="C38" s="191"/>
      <c r="D38" s="80">
        <v>4.4395916900000003</v>
      </c>
      <c r="E38" s="80">
        <v>3.8351217800000001</v>
      </c>
      <c r="F38" s="80">
        <v>3.1281017200000001</v>
      </c>
      <c r="G38" s="80">
        <v>3.0307521499999996</v>
      </c>
      <c r="H38" s="80">
        <v>2.9875573100000001</v>
      </c>
      <c r="I38" s="80">
        <v>3.2820128899999998</v>
      </c>
      <c r="J38" s="80">
        <v>4.2126575900000001</v>
      </c>
      <c r="K38" s="80">
        <v>4.3311103199999996</v>
      </c>
      <c r="L38" s="80">
        <v>4.0585144099999999</v>
      </c>
      <c r="M38" s="80">
        <v>4.8021692499999995</v>
      </c>
      <c r="N38" s="80">
        <v>5.6201002899999999</v>
      </c>
      <c r="O38" s="80">
        <v>6.4655802299999996</v>
      </c>
      <c r="P38" s="80">
        <v>6.9046159200000004</v>
      </c>
      <c r="Q38" s="80">
        <v>7.1645181500000001</v>
      </c>
      <c r="R38" s="80">
        <v>7.4247065599999997</v>
      </c>
      <c r="S38" s="80">
        <v>100</v>
      </c>
      <c r="T38" s="17"/>
      <c r="Y38" s="26"/>
      <c r="AA38" s="19"/>
      <c r="AB38" s="19"/>
      <c r="AC38" s="19"/>
      <c r="AD38" s="19"/>
      <c r="AE38" s="19"/>
      <c r="AI38" s="14"/>
      <c r="AL38" s="21"/>
      <c r="AM38" s="21"/>
      <c r="AN38" s="21"/>
      <c r="AO38" s="21"/>
      <c r="AP38" s="21"/>
      <c r="AQ38" s="21"/>
      <c r="AR38" s="21"/>
      <c r="AS38" s="21"/>
      <c r="AT38" s="21"/>
      <c r="AU38" s="21"/>
      <c r="AV38" s="21"/>
      <c r="AW38" s="21"/>
      <c r="AX38" s="21"/>
      <c r="AY38" s="21"/>
      <c r="AZ38" s="21"/>
      <c r="BA38" s="21"/>
      <c r="BB38" s="21"/>
    </row>
    <row r="39" spans="1:54" s="115" customFormat="1" ht="22.5" customHeight="1" x14ac:dyDescent="0.25">
      <c r="B39" s="121"/>
      <c r="C39" s="81" t="s">
        <v>11</v>
      </c>
      <c r="D39" s="83">
        <v>4.4395916900000003</v>
      </c>
      <c r="E39" s="83">
        <v>3.8351217800000001</v>
      </c>
      <c r="F39" s="83">
        <v>3.1281017200000001</v>
      </c>
      <c r="G39" s="83">
        <v>3.0307521499999996</v>
      </c>
      <c r="H39" s="83">
        <v>2.9875573100000001</v>
      </c>
      <c r="I39" s="83">
        <v>3.2820128899999998</v>
      </c>
      <c r="J39" s="83">
        <v>4.2126575900000001</v>
      </c>
      <c r="K39" s="83">
        <v>4.3311103199999996</v>
      </c>
      <c r="L39" s="83">
        <v>4.0585144099999999</v>
      </c>
      <c r="M39" s="83">
        <v>4.8021692499999995</v>
      </c>
      <c r="N39" s="83">
        <v>5.6201002899999999</v>
      </c>
      <c r="O39" s="83">
        <v>6.4655802299999996</v>
      </c>
      <c r="P39" s="83">
        <v>6.9046159200000004</v>
      </c>
      <c r="Q39" s="83">
        <v>7.1645181500000001</v>
      </c>
      <c r="R39" s="83">
        <v>7.4247065599999997</v>
      </c>
      <c r="S39" s="83">
        <v>100</v>
      </c>
      <c r="AL39" s="124"/>
      <c r="AM39" s="124"/>
      <c r="AN39" s="124"/>
      <c r="AO39" s="124"/>
      <c r="AP39" s="124"/>
      <c r="AQ39" s="124"/>
      <c r="AR39" s="124"/>
      <c r="AS39" s="124"/>
      <c r="AT39" s="124"/>
      <c r="AU39" s="124"/>
      <c r="AV39" s="124"/>
      <c r="AW39" s="124"/>
      <c r="AX39" s="124"/>
      <c r="AY39" s="124"/>
      <c r="AZ39" s="124"/>
      <c r="BA39" s="124"/>
      <c r="BB39" s="124"/>
    </row>
    <row r="40" spans="1:54" s="24" customFormat="1" ht="22.5" customHeight="1" x14ac:dyDescent="0.25">
      <c r="B40" s="81"/>
      <c r="C40" s="81" t="s">
        <v>20</v>
      </c>
      <c r="D40" s="83">
        <v>0</v>
      </c>
      <c r="E40" s="83">
        <v>0</v>
      </c>
      <c r="F40" s="83">
        <v>0</v>
      </c>
      <c r="G40" s="83">
        <v>0</v>
      </c>
      <c r="H40" s="83">
        <v>0</v>
      </c>
      <c r="I40" s="83">
        <v>0</v>
      </c>
      <c r="J40" s="83">
        <v>0</v>
      </c>
      <c r="K40" s="83">
        <v>0</v>
      </c>
      <c r="L40" s="83">
        <v>0</v>
      </c>
      <c r="M40" s="83">
        <v>0</v>
      </c>
      <c r="N40" s="83">
        <v>0</v>
      </c>
      <c r="O40" s="83">
        <v>0</v>
      </c>
      <c r="P40" s="83">
        <v>0</v>
      </c>
      <c r="Q40" s="83">
        <v>0</v>
      </c>
      <c r="R40" s="83">
        <v>0</v>
      </c>
      <c r="S40" s="83">
        <v>0</v>
      </c>
      <c r="AL40" s="25"/>
      <c r="AM40" s="25"/>
      <c r="AN40" s="25"/>
      <c r="AO40" s="25"/>
      <c r="AP40" s="25"/>
      <c r="AQ40" s="25"/>
      <c r="AR40" s="25"/>
      <c r="AS40" s="25"/>
      <c r="AT40" s="25"/>
      <c r="AU40" s="25"/>
      <c r="AV40" s="25"/>
      <c r="AW40" s="25"/>
      <c r="AX40" s="25"/>
      <c r="AY40" s="25"/>
      <c r="AZ40" s="25"/>
      <c r="BA40" s="25"/>
      <c r="BB40" s="25"/>
    </row>
    <row r="41" spans="1:54" s="24" customFormat="1" ht="27" customHeight="1" x14ac:dyDescent="0.25">
      <c r="B41" s="81"/>
      <c r="C41" s="82" t="s">
        <v>12</v>
      </c>
      <c r="D41" s="83">
        <v>0</v>
      </c>
      <c r="E41" s="83">
        <v>0</v>
      </c>
      <c r="F41" s="83">
        <v>0</v>
      </c>
      <c r="G41" s="83">
        <v>0</v>
      </c>
      <c r="H41" s="83">
        <v>0</v>
      </c>
      <c r="I41" s="83">
        <v>0</v>
      </c>
      <c r="J41" s="83">
        <v>0</v>
      </c>
      <c r="K41" s="83">
        <v>0</v>
      </c>
      <c r="L41" s="83">
        <v>0</v>
      </c>
      <c r="M41" s="83">
        <v>0</v>
      </c>
      <c r="N41" s="83">
        <v>0</v>
      </c>
      <c r="O41" s="83">
        <v>0</v>
      </c>
      <c r="P41" s="83">
        <v>0</v>
      </c>
      <c r="Q41" s="83">
        <v>0</v>
      </c>
      <c r="R41" s="83">
        <v>0</v>
      </c>
      <c r="S41" s="83">
        <v>0</v>
      </c>
      <c r="AL41" s="25"/>
      <c r="AM41" s="25"/>
      <c r="AN41" s="25"/>
      <c r="AO41" s="25"/>
      <c r="AP41" s="25"/>
      <c r="AQ41" s="25"/>
      <c r="AR41" s="25"/>
      <c r="AS41" s="25"/>
      <c r="AT41" s="25"/>
      <c r="AU41" s="25"/>
      <c r="AV41" s="25"/>
      <c r="AW41" s="25"/>
      <c r="AX41" s="25"/>
      <c r="AY41" s="25"/>
      <c r="AZ41" s="25"/>
      <c r="BA41" s="25"/>
      <c r="BB41" s="25"/>
    </row>
    <row r="42" spans="1:54" s="18" customFormat="1" ht="36" customHeight="1" x14ac:dyDescent="0.25">
      <c r="A42" s="17"/>
      <c r="B42" s="191" t="s">
        <v>262</v>
      </c>
      <c r="C42" s="191"/>
      <c r="D42" s="80">
        <v>5.3139894999999999</v>
      </c>
      <c r="E42" s="80">
        <v>4.8360396000000003</v>
      </c>
      <c r="F42" s="80">
        <v>5.0961822000000003</v>
      </c>
      <c r="G42" s="80">
        <v>6.5261314000000006</v>
      </c>
      <c r="H42" s="80">
        <v>7.5970449000000002</v>
      </c>
      <c r="I42" s="80">
        <v>8.5683138000000003</v>
      </c>
      <c r="J42" s="80">
        <v>8.2227557000000004</v>
      </c>
      <c r="K42" s="80">
        <v>9.3214878999999993</v>
      </c>
      <c r="L42" s="80">
        <v>8.4595552999999999</v>
      </c>
      <c r="M42" s="80">
        <v>8.5456818000000005</v>
      </c>
      <c r="N42" s="80">
        <v>8.7525987000000001</v>
      </c>
      <c r="O42" s="80">
        <v>8.757911</v>
      </c>
      <c r="P42" s="80">
        <v>8.2517315400000015</v>
      </c>
      <c r="Q42" s="80">
        <v>8.3499762299999993</v>
      </c>
      <c r="R42" s="80">
        <v>8.5326708199999999</v>
      </c>
      <c r="S42" s="80">
        <v>100</v>
      </c>
      <c r="T42" s="17"/>
      <c r="AA42" s="19"/>
      <c r="AB42" s="19"/>
      <c r="AC42" s="19"/>
      <c r="AD42" s="19"/>
      <c r="AE42" s="19"/>
      <c r="AI42" s="14"/>
      <c r="AL42" s="21"/>
      <c r="AM42" s="21"/>
      <c r="AN42" s="21"/>
      <c r="AO42" s="21"/>
      <c r="AP42" s="21"/>
      <c r="AQ42" s="21"/>
      <c r="AR42" s="21"/>
      <c r="AS42" s="21"/>
      <c r="AT42" s="21"/>
      <c r="AU42" s="21"/>
      <c r="AV42" s="21"/>
      <c r="AW42" s="21"/>
      <c r="AX42" s="21"/>
      <c r="AY42" s="21"/>
      <c r="AZ42" s="21"/>
      <c r="BA42" s="21"/>
      <c r="BB42" s="21"/>
    </row>
    <row r="43" spans="1:54" s="115" customFormat="1" ht="22.5" customHeight="1" x14ac:dyDescent="0.25">
      <c r="B43" s="121"/>
      <c r="C43" s="81" t="s">
        <v>13</v>
      </c>
      <c r="D43" s="83">
        <v>2.2480700000000002</v>
      </c>
      <c r="E43" s="83">
        <v>2.37005</v>
      </c>
      <c r="F43" s="83">
        <v>2.4567199999999998</v>
      </c>
      <c r="G43" s="83">
        <v>2.5326900000000001</v>
      </c>
      <c r="H43" s="83">
        <v>2.6043799999999999</v>
      </c>
      <c r="I43" s="83">
        <v>2.8793699999999998</v>
      </c>
      <c r="J43" s="83">
        <v>2.7049600000000003</v>
      </c>
      <c r="K43" s="83">
        <v>2.8012600000000001</v>
      </c>
      <c r="L43" s="83">
        <v>3.0099099999999996</v>
      </c>
      <c r="M43" s="83">
        <v>3.0719699999999999</v>
      </c>
      <c r="N43" s="83">
        <v>3.2528000000000001</v>
      </c>
      <c r="O43" s="83">
        <v>3.21963</v>
      </c>
      <c r="P43" s="83">
        <v>2.7566056899999998</v>
      </c>
      <c r="Q43" s="83">
        <v>2.8434940900000001</v>
      </c>
      <c r="R43" s="83">
        <v>3.0169177800000004</v>
      </c>
      <c r="S43" s="83">
        <v>35.357250310518836</v>
      </c>
      <c r="AL43" s="124"/>
      <c r="AM43" s="124"/>
      <c r="AN43" s="124"/>
      <c r="AO43" s="124"/>
      <c r="AP43" s="124"/>
      <c r="AQ43" s="124"/>
      <c r="AR43" s="124"/>
      <c r="AS43" s="124"/>
      <c r="AT43" s="124"/>
      <c r="AU43" s="124"/>
      <c r="AV43" s="124"/>
      <c r="AW43" s="124"/>
      <c r="AX43" s="124"/>
      <c r="AY43" s="124"/>
      <c r="AZ43" s="124"/>
      <c r="BA43" s="124"/>
      <c r="BB43" s="124"/>
    </row>
    <row r="44" spans="1:54" s="24" customFormat="1" ht="22.5" customHeight="1" x14ac:dyDescent="0.25">
      <c r="B44" s="81"/>
      <c r="C44" s="81" t="s">
        <v>2</v>
      </c>
      <c r="D44" s="83">
        <v>0.87907000000000002</v>
      </c>
      <c r="E44" s="83">
        <v>1.2793053999999999</v>
      </c>
      <c r="F44" s="83">
        <v>1.3123997999999999</v>
      </c>
      <c r="G44" s="83">
        <v>1.7157378000000001</v>
      </c>
      <c r="H44" s="83">
        <v>2.2411113999999999</v>
      </c>
      <c r="I44" s="83">
        <v>2.2431798000000001</v>
      </c>
      <c r="J44" s="83">
        <v>2.0539212000000004</v>
      </c>
      <c r="K44" s="83">
        <v>2.3621127999999998</v>
      </c>
      <c r="L44" s="83">
        <v>2.3083344000000001</v>
      </c>
      <c r="M44" s="83">
        <v>2.3362577999999998</v>
      </c>
      <c r="N44" s="83">
        <v>2.3434971999999998</v>
      </c>
      <c r="O44" s="83">
        <v>2.3600444</v>
      </c>
      <c r="P44" s="83">
        <v>2.3802216400000002</v>
      </c>
      <c r="Q44" s="83">
        <v>2.4251559900000004</v>
      </c>
      <c r="R44" s="83">
        <v>2.3801066500000001</v>
      </c>
      <c r="S44" s="83">
        <v>27.894040450045161</v>
      </c>
      <c r="AL44" s="25"/>
      <c r="AM44" s="25"/>
      <c r="AN44" s="25"/>
      <c r="AO44" s="25"/>
      <c r="AP44" s="25"/>
      <c r="AQ44" s="25"/>
      <c r="AR44" s="25"/>
      <c r="AS44" s="25"/>
      <c r="AT44" s="25"/>
      <c r="AU44" s="25"/>
      <c r="AV44" s="25"/>
      <c r="AW44" s="25"/>
      <c r="AX44" s="25"/>
      <c r="AY44" s="25"/>
      <c r="AZ44" s="25"/>
      <c r="BA44" s="25"/>
      <c r="BB44" s="25"/>
    </row>
    <row r="45" spans="1:54" s="24" customFormat="1" ht="22.5" customHeight="1" x14ac:dyDescent="0.25">
      <c r="B45" s="81"/>
      <c r="C45" s="81" t="s">
        <v>14</v>
      </c>
      <c r="D45" s="83">
        <v>0</v>
      </c>
      <c r="E45" s="83">
        <v>0</v>
      </c>
      <c r="F45" s="83">
        <v>0</v>
      </c>
      <c r="G45" s="83">
        <v>0</v>
      </c>
      <c r="H45" s="83">
        <v>0</v>
      </c>
      <c r="I45" s="83">
        <v>0</v>
      </c>
      <c r="J45" s="83">
        <v>0</v>
      </c>
      <c r="K45" s="83">
        <v>0</v>
      </c>
      <c r="L45" s="83">
        <v>0</v>
      </c>
      <c r="M45" s="83">
        <v>0</v>
      </c>
      <c r="N45" s="83">
        <v>0</v>
      </c>
      <c r="O45" s="83">
        <v>0</v>
      </c>
      <c r="P45" s="83">
        <v>0</v>
      </c>
      <c r="Q45" s="83">
        <v>0</v>
      </c>
      <c r="R45" s="83">
        <v>0</v>
      </c>
      <c r="S45" s="83">
        <v>0</v>
      </c>
      <c r="AL45" s="25"/>
      <c r="AM45" s="25"/>
      <c r="AN45" s="25"/>
      <c r="AO45" s="25"/>
      <c r="AP45" s="25"/>
      <c r="AQ45" s="25"/>
      <c r="AR45" s="25"/>
      <c r="AS45" s="25"/>
      <c r="AT45" s="25"/>
      <c r="AU45" s="25"/>
      <c r="AV45" s="25"/>
      <c r="AW45" s="25"/>
      <c r="AX45" s="25"/>
      <c r="AY45" s="25"/>
      <c r="AZ45" s="25"/>
      <c r="BA45" s="25"/>
      <c r="BB45" s="25"/>
    </row>
    <row r="46" spans="1:54" s="24" customFormat="1" ht="22.5" customHeight="1" x14ac:dyDescent="0.25">
      <c r="B46" s="81"/>
      <c r="C46" s="81" t="s">
        <v>15</v>
      </c>
      <c r="D46" s="83">
        <v>0</v>
      </c>
      <c r="E46" s="83">
        <v>0</v>
      </c>
      <c r="F46" s="83">
        <v>0</v>
      </c>
      <c r="G46" s="83">
        <v>0</v>
      </c>
      <c r="H46" s="83">
        <v>0</v>
      </c>
      <c r="I46" s="83">
        <v>0</v>
      </c>
      <c r="J46" s="83">
        <v>0</v>
      </c>
      <c r="K46" s="83">
        <v>0</v>
      </c>
      <c r="L46" s="83">
        <v>0</v>
      </c>
      <c r="M46" s="83">
        <v>0</v>
      </c>
      <c r="N46" s="83">
        <v>0</v>
      </c>
      <c r="O46" s="83">
        <v>0</v>
      </c>
      <c r="P46" s="83">
        <v>0</v>
      </c>
      <c r="Q46" s="83">
        <v>0</v>
      </c>
      <c r="R46" s="83">
        <v>0</v>
      </c>
      <c r="S46" s="83">
        <v>0</v>
      </c>
      <c r="AL46" s="25"/>
      <c r="AM46" s="25"/>
      <c r="AN46" s="25"/>
      <c r="AO46" s="25"/>
      <c r="AP46" s="25"/>
      <c r="AQ46" s="25"/>
      <c r="AR46" s="25"/>
      <c r="AS46" s="25"/>
      <c r="AT46" s="25"/>
      <c r="AU46" s="25"/>
      <c r="AV46" s="25"/>
      <c r="AW46" s="25"/>
      <c r="AX46" s="25"/>
      <c r="AY46" s="25"/>
      <c r="AZ46" s="25"/>
      <c r="BA46" s="25"/>
      <c r="BB46" s="25"/>
    </row>
    <row r="47" spans="1:54" s="24" customFormat="1" ht="27" customHeight="1" x14ac:dyDescent="0.25">
      <c r="B47" s="81"/>
      <c r="C47" s="82" t="s">
        <v>16</v>
      </c>
      <c r="D47" s="83">
        <v>0.12991550000000002</v>
      </c>
      <c r="E47" s="83">
        <v>0.12991550000000002</v>
      </c>
      <c r="F47" s="83">
        <v>0.13782339999999998</v>
      </c>
      <c r="G47" s="83">
        <v>0.14347190000000001</v>
      </c>
      <c r="H47" s="83">
        <v>0.14686099999999999</v>
      </c>
      <c r="I47" s="83">
        <v>0.14008279999999998</v>
      </c>
      <c r="J47" s="83">
        <v>0.15702830000000001</v>
      </c>
      <c r="K47" s="83">
        <v>0.15702830000000001</v>
      </c>
      <c r="L47" s="83">
        <v>0.14912039999999999</v>
      </c>
      <c r="M47" s="83">
        <v>0.15815799999999999</v>
      </c>
      <c r="N47" s="83">
        <v>0.16606589999999999</v>
      </c>
      <c r="O47" s="83">
        <v>0.18527080000000001</v>
      </c>
      <c r="P47" s="83">
        <v>0.21327945000000001</v>
      </c>
      <c r="Q47" s="83">
        <v>0.33186180000000004</v>
      </c>
      <c r="R47" s="83">
        <v>0.29116176999999999</v>
      </c>
      <c r="S47" s="83">
        <v>3.4123169186081408</v>
      </c>
      <c r="AL47" s="25"/>
      <c r="AM47" s="25"/>
      <c r="AN47" s="25"/>
      <c r="AO47" s="25"/>
      <c r="AP47" s="25"/>
      <c r="AQ47" s="25"/>
      <c r="AR47" s="25"/>
      <c r="AS47" s="25"/>
      <c r="AT47" s="25"/>
      <c r="AU47" s="25"/>
      <c r="AV47" s="25"/>
      <c r="AW47" s="25"/>
      <c r="AX47" s="25"/>
      <c r="AY47" s="25"/>
      <c r="AZ47" s="25"/>
      <c r="BA47" s="25"/>
      <c r="BB47" s="25"/>
    </row>
    <row r="48" spans="1:54" s="18" customFormat="1" ht="36" customHeight="1" x14ac:dyDescent="0.25">
      <c r="A48" s="17"/>
      <c r="B48" s="191" t="s">
        <v>263</v>
      </c>
      <c r="C48" s="191"/>
      <c r="D48" s="80">
        <v>0</v>
      </c>
      <c r="E48" s="80">
        <v>0</v>
      </c>
      <c r="F48" s="80">
        <v>0</v>
      </c>
      <c r="G48" s="80">
        <v>0</v>
      </c>
      <c r="H48" s="80">
        <v>0.72679083</v>
      </c>
      <c r="I48" s="80">
        <v>2.2783667599999999</v>
      </c>
      <c r="J48" s="80">
        <v>2.8255014299999996</v>
      </c>
      <c r="K48" s="80">
        <v>2.1640401099999997</v>
      </c>
      <c r="L48" s="80">
        <v>1.78022923</v>
      </c>
      <c r="M48" s="80">
        <v>2.7030086</v>
      </c>
      <c r="N48" s="80">
        <v>3.25830946</v>
      </c>
      <c r="O48" s="80">
        <v>4.0504297999999999</v>
      </c>
      <c r="P48" s="80">
        <v>4.5159025799999997</v>
      </c>
      <c r="Q48" s="80">
        <v>4.3803438399999992</v>
      </c>
      <c r="R48" s="80">
        <v>4.5738530099999997</v>
      </c>
      <c r="S48" s="80">
        <v>100</v>
      </c>
      <c r="T48" s="17"/>
      <c r="AA48" s="19"/>
      <c r="AB48" s="19"/>
      <c r="AC48" s="19"/>
      <c r="AD48" s="19"/>
      <c r="AE48" s="19"/>
      <c r="AI48" s="14"/>
      <c r="AL48" s="21"/>
      <c r="AM48" s="21"/>
      <c r="AN48" s="21"/>
      <c r="AO48" s="21"/>
      <c r="AP48" s="21"/>
      <c r="AQ48" s="21"/>
      <c r="AR48" s="21"/>
      <c r="AS48" s="21"/>
      <c r="AT48" s="21"/>
      <c r="AU48" s="21"/>
      <c r="AV48" s="21"/>
      <c r="AW48" s="21"/>
      <c r="AX48" s="21"/>
      <c r="AY48" s="21"/>
      <c r="AZ48" s="21"/>
      <c r="BA48" s="21"/>
      <c r="BB48" s="21"/>
    </row>
    <row r="49" spans="1:54" s="115" customFormat="1" ht="22.5" customHeight="1" x14ac:dyDescent="0.25">
      <c r="B49" s="121"/>
      <c r="C49" s="81" t="s">
        <v>4</v>
      </c>
      <c r="D49" s="83">
        <v>0</v>
      </c>
      <c r="E49" s="83">
        <v>0</v>
      </c>
      <c r="F49" s="83">
        <v>0</v>
      </c>
      <c r="G49" s="83">
        <v>0</v>
      </c>
      <c r="H49" s="83">
        <v>0</v>
      </c>
      <c r="I49" s="83">
        <v>0</v>
      </c>
      <c r="J49" s="83">
        <v>0</v>
      </c>
      <c r="K49" s="83">
        <v>0</v>
      </c>
      <c r="L49" s="83">
        <v>0</v>
      </c>
      <c r="M49" s="83">
        <v>0</v>
      </c>
      <c r="N49" s="83">
        <v>0</v>
      </c>
      <c r="O49" s="83">
        <v>0</v>
      </c>
      <c r="P49" s="83">
        <v>0</v>
      </c>
      <c r="Q49" s="83">
        <v>0</v>
      </c>
      <c r="R49" s="83">
        <v>0</v>
      </c>
      <c r="S49" s="83">
        <v>0</v>
      </c>
      <c r="AL49" s="124"/>
      <c r="AM49" s="124"/>
      <c r="AN49" s="124"/>
      <c r="AO49" s="124"/>
      <c r="AP49" s="124"/>
      <c r="AQ49" s="124"/>
      <c r="AR49" s="124"/>
      <c r="AS49" s="124"/>
      <c r="AT49" s="124"/>
      <c r="AU49" s="124"/>
      <c r="AV49" s="124"/>
      <c r="AW49" s="124"/>
      <c r="AX49" s="124"/>
      <c r="AY49" s="124"/>
      <c r="AZ49" s="124"/>
      <c r="BA49" s="124"/>
      <c r="BB49" s="124"/>
    </row>
    <row r="50" spans="1:54" s="24" customFormat="1" ht="22.5" customHeight="1" x14ac:dyDescent="0.25">
      <c r="B50" s="81"/>
      <c r="C50" s="81" t="s">
        <v>0</v>
      </c>
      <c r="D50" s="83">
        <v>0</v>
      </c>
      <c r="E50" s="83">
        <v>0</v>
      </c>
      <c r="F50" s="83">
        <v>0</v>
      </c>
      <c r="G50" s="83">
        <v>0</v>
      </c>
      <c r="H50" s="83">
        <v>0.72679083</v>
      </c>
      <c r="I50" s="83">
        <v>2.2783667599999999</v>
      </c>
      <c r="J50" s="83">
        <v>2.8255014299999996</v>
      </c>
      <c r="K50" s="83">
        <v>2.1640401099999997</v>
      </c>
      <c r="L50" s="83">
        <v>1.78022923</v>
      </c>
      <c r="M50" s="83">
        <v>2.7030086</v>
      </c>
      <c r="N50" s="83">
        <v>3.25830946</v>
      </c>
      <c r="O50" s="83">
        <v>4.0504297999999999</v>
      </c>
      <c r="P50" s="83">
        <v>4.5159025799999997</v>
      </c>
      <c r="Q50" s="83">
        <v>4.3803438399999992</v>
      </c>
      <c r="R50" s="83">
        <v>4.5738530099999997</v>
      </c>
      <c r="S50" s="83">
        <v>100</v>
      </c>
      <c r="W50" s="49"/>
      <c r="AL50" s="25"/>
      <c r="AM50" s="25"/>
      <c r="AN50" s="25"/>
      <c r="AO50" s="25"/>
      <c r="AP50" s="25"/>
      <c r="AQ50" s="25"/>
      <c r="AR50" s="25"/>
      <c r="AS50" s="25"/>
      <c r="AT50" s="25"/>
      <c r="AU50" s="25"/>
      <c r="AV50" s="25"/>
      <c r="AW50" s="25"/>
      <c r="AX50" s="25"/>
      <c r="AY50" s="25"/>
      <c r="AZ50" s="25"/>
      <c r="BA50" s="25"/>
      <c r="BB50" s="25"/>
    </row>
    <row r="51" spans="1:54" s="24" customFormat="1" ht="22.5" customHeight="1" x14ac:dyDescent="0.25">
      <c r="B51" s="81"/>
      <c r="C51" s="81" t="s">
        <v>13</v>
      </c>
      <c r="D51" s="83">
        <v>0</v>
      </c>
      <c r="E51" s="83">
        <v>0</v>
      </c>
      <c r="F51" s="83">
        <v>0</v>
      </c>
      <c r="G51" s="83">
        <v>0</v>
      </c>
      <c r="H51" s="83">
        <v>0</v>
      </c>
      <c r="I51" s="83">
        <v>0</v>
      </c>
      <c r="J51" s="83">
        <v>0</v>
      </c>
      <c r="K51" s="83">
        <v>0</v>
      </c>
      <c r="L51" s="83">
        <v>0</v>
      </c>
      <c r="M51" s="83">
        <v>0</v>
      </c>
      <c r="N51" s="83">
        <v>0</v>
      </c>
      <c r="O51" s="83">
        <v>0</v>
      </c>
      <c r="P51" s="83">
        <v>0</v>
      </c>
      <c r="Q51" s="83">
        <v>0</v>
      </c>
      <c r="R51" s="83">
        <v>0</v>
      </c>
      <c r="S51" s="83">
        <v>0</v>
      </c>
      <c r="AL51" s="25"/>
      <c r="AM51" s="25"/>
      <c r="AN51" s="25"/>
      <c r="AO51" s="25"/>
      <c r="AP51" s="25"/>
      <c r="AQ51" s="25"/>
      <c r="AR51" s="25"/>
      <c r="AS51" s="25"/>
      <c r="AT51" s="25"/>
      <c r="AU51" s="25"/>
      <c r="AV51" s="25"/>
      <c r="AW51" s="25"/>
      <c r="AX51" s="25"/>
      <c r="AY51" s="25"/>
      <c r="AZ51" s="25"/>
      <c r="BA51" s="25"/>
      <c r="BB51" s="25"/>
    </row>
    <row r="52" spans="1:54" s="24" customFormat="1" ht="22.5" customHeight="1" x14ac:dyDescent="0.25">
      <c r="B52" s="81"/>
      <c r="C52" s="81" t="s">
        <v>2</v>
      </c>
      <c r="D52" s="83">
        <v>0</v>
      </c>
      <c r="E52" s="83">
        <v>0</v>
      </c>
      <c r="F52" s="83">
        <v>0</v>
      </c>
      <c r="G52" s="83">
        <v>0</v>
      </c>
      <c r="H52" s="83">
        <v>0</v>
      </c>
      <c r="I52" s="83">
        <v>0</v>
      </c>
      <c r="J52" s="83">
        <v>0</v>
      </c>
      <c r="K52" s="83">
        <v>0</v>
      </c>
      <c r="L52" s="83">
        <v>0</v>
      </c>
      <c r="M52" s="83">
        <v>0</v>
      </c>
      <c r="N52" s="83">
        <v>0</v>
      </c>
      <c r="O52" s="83">
        <v>0</v>
      </c>
      <c r="P52" s="83">
        <v>0</v>
      </c>
      <c r="Q52" s="83">
        <v>0</v>
      </c>
      <c r="R52" s="83">
        <v>0</v>
      </c>
      <c r="S52" s="83">
        <v>0</v>
      </c>
      <c r="AL52" s="25"/>
      <c r="AM52" s="25"/>
      <c r="AN52" s="25"/>
      <c r="AO52" s="25"/>
      <c r="AP52" s="25"/>
      <c r="AQ52" s="25"/>
      <c r="AR52" s="25"/>
      <c r="AS52" s="25"/>
      <c r="AT52" s="25"/>
      <c r="AU52" s="25"/>
      <c r="AV52" s="25"/>
      <c r="AW52" s="25"/>
      <c r="AX52" s="25"/>
      <c r="AY52" s="25"/>
      <c r="AZ52" s="25"/>
      <c r="BA52" s="25"/>
      <c r="BB52" s="25"/>
    </row>
    <row r="53" spans="1:54" s="24" customFormat="1" ht="22.5" customHeight="1" x14ac:dyDescent="0.25">
      <c r="B53" s="81"/>
      <c r="C53" s="81" t="s">
        <v>14</v>
      </c>
      <c r="D53" s="83">
        <v>0</v>
      </c>
      <c r="E53" s="83">
        <v>0</v>
      </c>
      <c r="F53" s="83">
        <v>0</v>
      </c>
      <c r="G53" s="83">
        <v>0</v>
      </c>
      <c r="H53" s="83">
        <v>0</v>
      </c>
      <c r="I53" s="83">
        <v>0</v>
      </c>
      <c r="J53" s="83">
        <v>0</v>
      </c>
      <c r="K53" s="83">
        <v>0</v>
      </c>
      <c r="L53" s="83">
        <v>0</v>
      </c>
      <c r="M53" s="83">
        <v>0</v>
      </c>
      <c r="N53" s="83">
        <v>0</v>
      </c>
      <c r="O53" s="83">
        <v>0</v>
      </c>
      <c r="P53" s="83">
        <v>0</v>
      </c>
      <c r="Q53" s="83">
        <v>0</v>
      </c>
      <c r="R53" s="83">
        <v>0</v>
      </c>
      <c r="S53" s="83">
        <v>0</v>
      </c>
      <c r="AL53" s="25"/>
      <c r="AM53" s="25"/>
      <c r="AN53" s="25"/>
      <c r="AO53" s="25"/>
      <c r="AP53" s="25"/>
      <c r="AQ53" s="25"/>
      <c r="AR53" s="25"/>
      <c r="AS53" s="25"/>
      <c r="AT53" s="25"/>
      <c r="AU53" s="25"/>
      <c r="AV53" s="25"/>
      <c r="AW53" s="25"/>
      <c r="AX53" s="25"/>
      <c r="AY53" s="25"/>
      <c r="AZ53" s="25"/>
      <c r="BA53" s="25"/>
      <c r="BB53" s="25"/>
    </row>
    <row r="54" spans="1:54" s="24" customFormat="1" ht="22.5" customHeight="1" x14ac:dyDescent="0.25">
      <c r="B54" s="81"/>
      <c r="C54" s="81" t="s">
        <v>15</v>
      </c>
      <c r="D54" s="83">
        <v>0</v>
      </c>
      <c r="E54" s="83">
        <v>0</v>
      </c>
      <c r="F54" s="83">
        <v>0</v>
      </c>
      <c r="G54" s="83">
        <v>0</v>
      </c>
      <c r="H54" s="83">
        <v>0</v>
      </c>
      <c r="I54" s="83">
        <v>0</v>
      </c>
      <c r="J54" s="83">
        <v>0</v>
      </c>
      <c r="K54" s="83">
        <v>0</v>
      </c>
      <c r="L54" s="83">
        <v>0</v>
      </c>
      <c r="M54" s="83">
        <v>0</v>
      </c>
      <c r="N54" s="83">
        <v>0</v>
      </c>
      <c r="O54" s="83">
        <v>0</v>
      </c>
      <c r="P54" s="83">
        <v>0</v>
      </c>
      <c r="Q54" s="83">
        <v>0</v>
      </c>
      <c r="R54" s="83">
        <v>0</v>
      </c>
      <c r="S54" s="83">
        <v>0</v>
      </c>
      <c r="AL54" s="25"/>
      <c r="AM54" s="25"/>
      <c r="AN54" s="25"/>
      <c r="AO54" s="25"/>
      <c r="AP54" s="25"/>
      <c r="AQ54" s="25"/>
      <c r="AR54" s="25"/>
      <c r="AS54" s="25"/>
      <c r="AT54" s="25"/>
      <c r="AU54" s="25"/>
      <c r="AV54" s="25"/>
      <c r="AW54" s="25"/>
      <c r="AX54" s="25"/>
      <c r="AY54" s="25"/>
      <c r="AZ54" s="25"/>
      <c r="BA54" s="25"/>
      <c r="BB54" s="25"/>
    </row>
    <row r="55" spans="1:54" s="24" customFormat="1" ht="27" customHeight="1" x14ac:dyDescent="0.25">
      <c r="B55" s="81"/>
      <c r="C55" s="82" t="s">
        <v>16</v>
      </c>
      <c r="D55" s="83">
        <v>0</v>
      </c>
      <c r="E55" s="83">
        <v>0</v>
      </c>
      <c r="F55" s="83">
        <v>0</v>
      </c>
      <c r="G55" s="83">
        <v>0</v>
      </c>
      <c r="H55" s="83">
        <v>0</v>
      </c>
      <c r="I55" s="83">
        <v>0</v>
      </c>
      <c r="J55" s="83">
        <v>0</v>
      </c>
      <c r="K55" s="83">
        <v>0</v>
      </c>
      <c r="L55" s="83">
        <v>0</v>
      </c>
      <c r="M55" s="83">
        <v>0</v>
      </c>
      <c r="N55" s="83">
        <v>0</v>
      </c>
      <c r="O55" s="83">
        <v>0</v>
      </c>
      <c r="P55" s="83">
        <v>0</v>
      </c>
      <c r="Q55" s="83">
        <v>0</v>
      </c>
      <c r="R55" s="83">
        <v>0</v>
      </c>
      <c r="S55" s="83">
        <v>0</v>
      </c>
      <c r="AL55" s="25"/>
      <c r="AM55" s="25"/>
      <c r="AN55" s="25"/>
      <c r="AO55" s="25"/>
      <c r="AP55" s="25"/>
      <c r="AQ55" s="25"/>
      <c r="AR55" s="25"/>
      <c r="AS55" s="25"/>
      <c r="AT55" s="25"/>
      <c r="AU55" s="25"/>
      <c r="AV55" s="25"/>
      <c r="AW55" s="25"/>
      <c r="AX55" s="25"/>
      <c r="AY55" s="25"/>
      <c r="AZ55" s="25"/>
      <c r="BA55" s="25"/>
      <c r="BB55" s="25"/>
    </row>
    <row r="56" spans="1:54" s="18" customFormat="1" ht="36" customHeight="1" x14ac:dyDescent="0.25">
      <c r="A56" s="17"/>
      <c r="B56" s="191" t="s">
        <v>264</v>
      </c>
      <c r="C56" s="191"/>
      <c r="D56" s="80">
        <v>118.4334887</v>
      </c>
      <c r="E56" s="80">
        <v>123.0075109</v>
      </c>
      <c r="F56" s="80">
        <v>118.3974225</v>
      </c>
      <c r="G56" s="80">
        <v>122.32844929999999</v>
      </c>
      <c r="H56" s="80">
        <v>98.267048899999992</v>
      </c>
      <c r="I56" s="80">
        <v>104.005775</v>
      </c>
      <c r="J56" s="80">
        <v>124.6961939</v>
      </c>
      <c r="K56" s="80">
        <v>139.599434</v>
      </c>
      <c r="L56" s="80">
        <v>137.146672</v>
      </c>
      <c r="M56" s="80">
        <v>135.7840023</v>
      </c>
      <c r="N56" s="80">
        <v>136.2796453</v>
      </c>
      <c r="O56" s="80">
        <v>141.65783389999999</v>
      </c>
      <c r="P56" s="80">
        <v>132.81224673000003</v>
      </c>
      <c r="Q56" s="80">
        <v>135.43263199</v>
      </c>
      <c r="R56" s="80">
        <v>131.60205807</v>
      </c>
      <c r="S56" s="80">
        <v>100</v>
      </c>
      <c r="T56" s="17"/>
      <c r="AA56" s="19"/>
      <c r="AB56" s="19"/>
      <c r="AC56" s="19"/>
      <c r="AD56" s="19"/>
      <c r="AE56" s="19"/>
      <c r="AI56" s="14"/>
      <c r="AL56" s="21"/>
      <c r="AM56" s="21"/>
      <c r="AN56" s="21"/>
      <c r="AO56" s="21"/>
      <c r="AP56" s="21"/>
      <c r="AQ56" s="21"/>
      <c r="AR56" s="21"/>
      <c r="AS56" s="21"/>
      <c r="AT56" s="21"/>
      <c r="AU56" s="21"/>
      <c r="AV56" s="21"/>
      <c r="AW56" s="21"/>
      <c r="AX56" s="21"/>
      <c r="AY56" s="21"/>
      <c r="AZ56" s="21"/>
      <c r="BA56" s="21"/>
      <c r="BB56" s="21"/>
    </row>
    <row r="57" spans="1:54" s="115" customFormat="1" ht="22.5" customHeight="1" x14ac:dyDescent="0.25">
      <c r="B57" s="121"/>
      <c r="C57" s="81" t="s">
        <v>4</v>
      </c>
      <c r="D57" s="83">
        <v>118.4334887</v>
      </c>
      <c r="E57" s="83">
        <v>123.0075109</v>
      </c>
      <c r="F57" s="83">
        <v>118.3974225</v>
      </c>
      <c r="G57" s="83">
        <v>122.32844929999999</v>
      </c>
      <c r="H57" s="83">
        <v>98.267048899999992</v>
      </c>
      <c r="I57" s="83">
        <v>104.005775</v>
      </c>
      <c r="J57" s="83">
        <v>124.6961939</v>
      </c>
      <c r="K57" s="83">
        <v>139.599434</v>
      </c>
      <c r="L57" s="83">
        <v>137.146672</v>
      </c>
      <c r="M57" s="83">
        <v>135.7840023</v>
      </c>
      <c r="N57" s="83">
        <v>136.2796453</v>
      </c>
      <c r="O57" s="83">
        <v>141.65783389999999</v>
      </c>
      <c r="P57" s="83">
        <v>132.81224673000003</v>
      </c>
      <c r="Q57" s="83">
        <v>135.43263199</v>
      </c>
      <c r="R57" s="83">
        <v>131.60205807</v>
      </c>
      <c r="S57" s="83">
        <v>100</v>
      </c>
      <c r="AL57" s="124"/>
      <c r="AM57" s="124"/>
      <c r="AN57" s="124"/>
      <c r="AO57" s="124"/>
      <c r="AP57" s="124"/>
      <c r="AQ57" s="124"/>
      <c r="AR57" s="124"/>
      <c r="AS57" s="124"/>
      <c r="AT57" s="124"/>
      <c r="AU57" s="124"/>
      <c r="AV57" s="124"/>
      <c r="AW57" s="124"/>
      <c r="AX57" s="124"/>
      <c r="AY57" s="124"/>
      <c r="AZ57" s="124"/>
      <c r="BA57" s="124"/>
      <c r="BB57" s="124"/>
    </row>
    <row r="58" spans="1:54" s="24" customFormat="1" ht="22.5" customHeight="1" x14ac:dyDescent="0.25">
      <c r="B58" s="81"/>
      <c r="C58" s="81" t="s">
        <v>0</v>
      </c>
      <c r="D58" s="83">
        <v>0</v>
      </c>
      <c r="E58" s="83">
        <v>0</v>
      </c>
      <c r="F58" s="83">
        <v>0</v>
      </c>
      <c r="G58" s="83">
        <v>0</v>
      </c>
      <c r="H58" s="83">
        <v>0</v>
      </c>
      <c r="I58" s="83">
        <v>0</v>
      </c>
      <c r="J58" s="83">
        <v>0</v>
      </c>
      <c r="K58" s="83">
        <v>0</v>
      </c>
      <c r="L58" s="83">
        <v>0</v>
      </c>
      <c r="M58" s="83">
        <v>0</v>
      </c>
      <c r="N58" s="83">
        <v>0</v>
      </c>
      <c r="O58" s="83">
        <v>0</v>
      </c>
      <c r="P58" s="83">
        <v>0</v>
      </c>
      <c r="Q58" s="83">
        <v>0</v>
      </c>
      <c r="R58" s="83">
        <v>0</v>
      </c>
      <c r="S58" s="83">
        <v>0</v>
      </c>
      <c r="AL58" s="25"/>
      <c r="AM58" s="25"/>
      <c r="AN58" s="25"/>
      <c r="AO58" s="25"/>
      <c r="AP58" s="25"/>
      <c r="AQ58" s="25"/>
      <c r="AR58" s="25"/>
      <c r="AS58" s="25"/>
      <c r="AT58" s="25"/>
      <c r="AU58" s="25"/>
      <c r="AV58" s="25"/>
      <c r="AW58" s="25"/>
      <c r="AX58" s="25"/>
      <c r="AY58" s="25"/>
      <c r="AZ58" s="25"/>
      <c r="BA58" s="25"/>
      <c r="BB58" s="25"/>
    </row>
    <row r="59" spans="1:54" s="24" customFormat="1" ht="22.5" customHeight="1" x14ac:dyDescent="0.25">
      <c r="B59" s="81"/>
      <c r="C59" s="81" t="s">
        <v>13</v>
      </c>
      <c r="D59" s="83">
        <v>5.457E-2</v>
      </c>
      <c r="E59" s="83">
        <v>5.885E-2</v>
      </c>
      <c r="F59" s="83">
        <v>5.0290000000000001E-2</v>
      </c>
      <c r="G59" s="83">
        <v>6.0990000000000003E-2</v>
      </c>
      <c r="H59" s="83">
        <v>2.9960000000000001E-2</v>
      </c>
      <c r="I59" s="83">
        <v>3.959E-2</v>
      </c>
      <c r="J59" s="83">
        <v>5.9920000000000001E-2</v>
      </c>
      <c r="K59" s="83">
        <v>7.1690000000000004E-2</v>
      </c>
      <c r="L59" s="83">
        <v>7.3829999999999993E-2</v>
      </c>
      <c r="M59" s="83">
        <v>7.4900000000000008E-2</v>
      </c>
      <c r="N59" s="83">
        <v>6.2060000000000004E-2</v>
      </c>
      <c r="O59" s="83">
        <v>7.2760000000000005E-2</v>
      </c>
      <c r="P59" s="83">
        <v>6.228363E-2</v>
      </c>
      <c r="Q59" s="83">
        <v>5.9897280000000004E-2</v>
      </c>
      <c r="R59" s="83">
        <v>4.0925829999999996E-2</v>
      </c>
      <c r="S59" s="83">
        <v>3.1098168676230945E-2</v>
      </c>
      <c r="AL59" s="25"/>
      <c r="AM59" s="25"/>
      <c r="AN59" s="25"/>
      <c r="AO59" s="25"/>
      <c r="AP59" s="25"/>
      <c r="AQ59" s="25"/>
      <c r="AR59" s="25"/>
      <c r="AS59" s="25"/>
      <c r="AT59" s="25"/>
      <c r="AU59" s="25"/>
      <c r="AV59" s="25"/>
      <c r="AW59" s="25"/>
      <c r="AX59" s="25"/>
      <c r="AY59" s="25"/>
      <c r="AZ59" s="25"/>
      <c r="BA59" s="25"/>
      <c r="BB59" s="25"/>
    </row>
    <row r="60" spans="1:54" s="24" customFormat="1" ht="22.5" customHeight="1" x14ac:dyDescent="0.25">
      <c r="B60" s="81"/>
      <c r="C60" s="81" t="s">
        <v>2</v>
      </c>
      <c r="D60" s="83">
        <v>11.373097400000001</v>
      </c>
      <c r="E60" s="83">
        <v>9.1485331999999993</v>
      </c>
      <c r="F60" s="83">
        <v>9.5508369999999996</v>
      </c>
      <c r="G60" s="83">
        <v>9.0999258000000012</v>
      </c>
      <c r="H60" s="83">
        <v>7.7337476000000001</v>
      </c>
      <c r="I60" s="83">
        <v>7.2786995999999995</v>
      </c>
      <c r="J60" s="83">
        <v>7.2776654000000001</v>
      </c>
      <c r="K60" s="83">
        <v>7.7409870000000005</v>
      </c>
      <c r="L60" s="83">
        <v>7.1969978000000001</v>
      </c>
      <c r="M60" s="83">
        <v>7.2094081999999995</v>
      </c>
      <c r="N60" s="83">
        <v>7.0191153999999996</v>
      </c>
      <c r="O60" s="83">
        <v>6.4523738000000002</v>
      </c>
      <c r="P60" s="83">
        <v>5.3390357800000006</v>
      </c>
      <c r="Q60" s="83">
        <v>5.4948513099999996</v>
      </c>
      <c r="R60" s="83">
        <v>5.3153571499999996</v>
      </c>
      <c r="S60" s="83">
        <v>4.0389620253299734</v>
      </c>
      <c r="AL60" s="25"/>
      <c r="AM60" s="25"/>
      <c r="AN60" s="25"/>
      <c r="AO60" s="25"/>
      <c r="AP60" s="25"/>
      <c r="AQ60" s="25"/>
      <c r="AR60" s="25"/>
      <c r="AS60" s="25"/>
      <c r="AT60" s="25"/>
      <c r="AU60" s="25"/>
      <c r="AV60" s="25"/>
      <c r="AW60" s="25"/>
      <c r="AX60" s="25"/>
      <c r="AY60" s="25"/>
      <c r="AZ60" s="25"/>
      <c r="BA60" s="25"/>
      <c r="BB60" s="25"/>
    </row>
    <row r="61" spans="1:54" s="115" customFormat="1" ht="22.5" customHeight="1" x14ac:dyDescent="0.25">
      <c r="B61" s="121"/>
      <c r="C61" s="81" t="s">
        <v>14</v>
      </c>
      <c r="D61" s="83">
        <v>1.4575836</v>
      </c>
      <c r="E61" s="83">
        <v>3.0543962000000002</v>
      </c>
      <c r="F61" s="83">
        <v>3.1974659999999999</v>
      </c>
      <c r="G61" s="83">
        <v>1.8608676</v>
      </c>
      <c r="H61" s="83">
        <v>1.4988722000000001</v>
      </c>
      <c r="I61" s="83">
        <v>3.5796256</v>
      </c>
      <c r="J61" s="83">
        <v>4.3160990000000004</v>
      </c>
      <c r="K61" s="83">
        <v>5.1764381999999998</v>
      </c>
      <c r="L61" s="83">
        <v>3.2598789999999997</v>
      </c>
      <c r="M61" s="83">
        <v>3.5853868000000002</v>
      </c>
      <c r="N61" s="83">
        <v>4.8941394000000003</v>
      </c>
      <c r="O61" s="83">
        <v>4.3593080000000004</v>
      </c>
      <c r="P61" s="83">
        <v>3.5518537399999999</v>
      </c>
      <c r="Q61" s="83">
        <v>3.4429525600000002</v>
      </c>
      <c r="R61" s="83">
        <v>3.3331206</v>
      </c>
      <c r="S61" s="83">
        <v>2.5327268044904674</v>
      </c>
      <c r="AL61" s="124"/>
      <c r="AM61" s="124"/>
      <c r="AN61" s="124"/>
      <c r="AO61" s="124"/>
      <c r="AP61" s="124"/>
      <c r="AQ61" s="124"/>
      <c r="AR61" s="124"/>
      <c r="AS61" s="124"/>
      <c r="AT61" s="124"/>
      <c r="AU61" s="124"/>
      <c r="AV61" s="124"/>
      <c r="AW61" s="124"/>
      <c r="AX61" s="124"/>
      <c r="AY61" s="124"/>
      <c r="AZ61" s="124"/>
      <c r="BA61" s="124"/>
      <c r="BB61" s="124"/>
    </row>
    <row r="62" spans="1:54" s="115" customFormat="1" ht="22.5" customHeight="1" x14ac:dyDescent="0.25">
      <c r="B62" s="121"/>
      <c r="C62" s="81" t="s">
        <v>15</v>
      </c>
      <c r="D62" s="83">
        <v>1.8323160000000001</v>
      </c>
      <c r="E62" s="83">
        <v>2.0869227000000001</v>
      </c>
      <c r="F62" s="83">
        <v>2.2030403999999999</v>
      </c>
      <c r="G62" s="83">
        <v>1.9516296</v>
      </c>
      <c r="H62" s="83">
        <v>1.8419037</v>
      </c>
      <c r="I62" s="83">
        <v>1.9782621</v>
      </c>
      <c r="J62" s="83">
        <v>1.9761314999999999</v>
      </c>
      <c r="K62" s="83">
        <v>2.2467177</v>
      </c>
      <c r="L62" s="83">
        <v>2.0070252000000002</v>
      </c>
      <c r="M62" s="83">
        <v>1.8205977</v>
      </c>
      <c r="N62" s="83">
        <v>1.9196705999999999</v>
      </c>
      <c r="O62" s="83">
        <v>1.5542727000000001</v>
      </c>
      <c r="P62" s="83">
        <v>0.94481777</v>
      </c>
      <c r="Q62" s="83">
        <v>1.0146091800000001</v>
      </c>
      <c r="R62" s="83">
        <v>1.0711528399999999</v>
      </c>
      <c r="S62" s="83">
        <v>0.81393319808892861</v>
      </c>
      <c r="AL62" s="124"/>
      <c r="AM62" s="124"/>
      <c r="AN62" s="124"/>
      <c r="AO62" s="124"/>
      <c r="AP62" s="124"/>
      <c r="AQ62" s="124"/>
      <c r="AR62" s="124"/>
      <c r="AS62" s="124"/>
      <c r="AT62" s="124"/>
      <c r="AU62" s="124"/>
      <c r="AV62" s="124"/>
      <c r="AW62" s="124"/>
      <c r="AX62" s="124"/>
      <c r="AY62" s="124"/>
      <c r="AZ62" s="124"/>
      <c r="BA62" s="124"/>
      <c r="BB62" s="124"/>
    </row>
    <row r="63" spans="1:54" s="24" customFormat="1" ht="27" customHeight="1" x14ac:dyDescent="0.25">
      <c r="B63" s="81"/>
      <c r="C63" s="82" t="s">
        <v>16</v>
      </c>
      <c r="D63" s="83">
        <v>3.6060023999999999</v>
      </c>
      <c r="E63" s="83">
        <v>4.0386774999999995</v>
      </c>
      <c r="F63" s="83">
        <v>3.6308558</v>
      </c>
      <c r="G63" s="83">
        <v>3.9483014999999999</v>
      </c>
      <c r="H63" s="83">
        <v>3.4772166000000002</v>
      </c>
      <c r="I63" s="83">
        <v>4.2047433999999999</v>
      </c>
      <c r="J63" s="83">
        <v>4.6306402999999996</v>
      </c>
      <c r="K63" s="83">
        <v>5.1107628000000007</v>
      </c>
      <c r="L63" s="83">
        <v>4.9435672000000004</v>
      </c>
      <c r="M63" s="83">
        <v>4.9695502999999999</v>
      </c>
      <c r="N63" s="83">
        <v>5.4123927000000007</v>
      </c>
      <c r="O63" s="83">
        <v>6.2969477999999999</v>
      </c>
      <c r="P63" s="83">
        <v>7.3001214000000001</v>
      </c>
      <c r="Q63" s="83">
        <v>7.4253714000000004</v>
      </c>
      <c r="R63" s="83">
        <v>7.6159437200000006</v>
      </c>
      <c r="S63" s="83">
        <v>5.7871007731117929</v>
      </c>
      <c r="AL63" s="25"/>
      <c r="AM63" s="25"/>
      <c r="AN63" s="25"/>
      <c r="AO63" s="25"/>
      <c r="AP63" s="25"/>
      <c r="AQ63" s="25"/>
      <c r="AR63" s="25"/>
      <c r="AS63" s="25"/>
      <c r="AT63" s="25"/>
      <c r="AU63" s="25"/>
      <c r="AV63" s="25"/>
      <c r="AW63" s="25"/>
      <c r="AX63" s="25"/>
      <c r="AY63" s="25"/>
      <c r="AZ63" s="25"/>
      <c r="BA63" s="25"/>
      <c r="BB63" s="25"/>
    </row>
    <row r="64" spans="1:54" s="18" customFormat="1" ht="36" customHeight="1" x14ac:dyDescent="0.2">
      <c r="A64" s="17"/>
      <c r="B64" s="191" t="s">
        <v>336</v>
      </c>
      <c r="C64" s="191"/>
      <c r="D64" s="80">
        <v>66.205642109999999</v>
      </c>
      <c r="E64" s="80">
        <v>67.993737400000001</v>
      </c>
      <c r="F64" s="80">
        <v>68.268783079999992</v>
      </c>
      <c r="G64" s="80">
        <v>72.829658879999997</v>
      </c>
      <c r="H64" s="80">
        <v>79.933188080000008</v>
      </c>
      <c r="I64" s="80">
        <v>78.849802780000005</v>
      </c>
      <c r="J64" s="80">
        <v>80.106059770000002</v>
      </c>
      <c r="K64" s="80">
        <v>79.771156770000005</v>
      </c>
      <c r="L64" s="80">
        <v>87.70214412</v>
      </c>
      <c r="M64" s="80">
        <v>83.823908030000013</v>
      </c>
      <c r="N64" s="80">
        <v>93.250050720000004</v>
      </c>
      <c r="O64" s="80">
        <v>94.757616220000003</v>
      </c>
      <c r="P64" s="80">
        <v>90.927689659999999</v>
      </c>
      <c r="Q64" s="80">
        <v>91.882192540000005</v>
      </c>
      <c r="R64" s="80">
        <v>94.422522190000009</v>
      </c>
      <c r="S64" s="80" t="s">
        <v>17</v>
      </c>
      <c r="T64" s="17"/>
      <c r="X64" s="20"/>
      <c r="AA64" s="19"/>
      <c r="AB64" s="19"/>
      <c r="AC64" s="19"/>
      <c r="AD64" s="19"/>
      <c r="AE64" s="19"/>
      <c r="AI64" s="14"/>
      <c r="AL64" s="21"/>
      <c r="AM64" s="21"/>
      <c r="AN64" s="21"/>
      <c r="AO64" s="21"/>
      <c r="AP64" s="21"/>
      <c r="AQ64" s="21"/>
      <c r="AR64" s="21"/>
      <c r="AS64" s="21"/>
      <c r="AT64" s="21"/>
      <c r="AU64" s="21"/>
      <c r="AV64" s="21"/>
      <c r="AW64" s="21"/>
      <c r="AX64" s="21"/>
      <c r="AY64" s="21"/>
      <c r="AZ64" s="21"/>
      <c r="BA64" s="21"/>
      <c r="BB64" s="21"/>
    </row>
    <row r="65" spans="1:54" s="18" customFormat="1" ht="36" customHeight="1" x14ac:dyDescent="0.25">
      <c r="A65" s="17"/>
      <c r="B65" s="191" t="s">
        <v>337</v>
      </c>
      <c r="C65" s="191"/>
      <c r="D65" s="80">
        <v>291.32000000000005</v>
      </c>
      <c r="E65" s="80">
        <v>278.26</v>
      </c>
      <c r="F65" s="80">
        <v>263.58999999999997</v>
      </c>
      <c r="G65" s="80">
        <v>274.39999999999998</v>
      </c>
      <c r="H65" s="80">
        <v>324.10000000000002</v>
      </c>
      <c r="I65" s="80">
        <v>327.45000000000005</v>
      </c>
      <c r="J65" s="80">
        <v>303.45</v>
      </c>
      <c r="K65" s="80">
        <v>283.40999999999997</v>
      </c>
      <c r="L65" s="80">
        <v>308.03999999999996</v>
      </c>
      <c r="M65" s="80">
        <v>292.95</v>
      </c>
      <c r="N65" s="80">
        <v>323.98</v>
      </c>
      <c r="O65" s="80">
        <v>317.94</v>
      </c>
      <c r="P65" s="80">
        <v>314.08999999999997</v>
      </c>
      <c r="Q65" s="80">
        <v>313.47999999999996</v>
      </c>
      <c r="R65" s="80">
        <v>319.79999999999995</v>
      </c>
      <c r="S65" s="80" t="s">
        <v>17</v>
      </c>
      <c r="T65" s="17"/>
      <c r="AA65" s="19"/>
      <c r="AB65" s="19"/>
      <c r="AC65" s="19"/>
      <c r="AD65" s="19"/>
      <c r="AE65" s="19"/>
      <c r="AI65" s="14"/>
      <c r="AL65" s="21"/>
      <c r="AM65" s="21"/>
      <c r="AN65" s="21"/>
      <c r="AO65" s="21"/>
      <c r="AP65" s="21"/>
      <c r="AQ65" s="21"/>
      <c r="AR65" s="21"/>
      <c r="AS65" s="21"/>
      <c r="AT65" s="21"/>
      <c r="AU65" s="21"/>
      <c r="AV65" s="21"/>
      <c r="AW65" s="21"/>
      <c r="AX65" s="21"/>
      <c r="AY65" s="21"/>
      <c r="AZ65" s="21"/>
      <c r="BA65" s="21"/>
      <c r="BB65" s="21"/>
    </row>
    <row r="66" spans="1:54" s="18" customFormat="1" ht="36" customHeight="1" x14ac:dyDescent="0.25">
      <c r="A66" s="17"/>
      <c r="B66" s="191" t="s">
        <v>326</v>
      </c>
      <c r="C66" s="191"/>
      <c r="D66" s="80">
        <v>44.650000000000006</v>
      </c>
      <c r="E66" s="80">
        <v>42.25</v>
      </c>
      <c r="F66" s="80">
        <v>37.760000000000005</v>
      </c>
      <c r="G66" s="80">
        <v>38.93</v>
      </c>
      <c r="H66" s="80">
        <v>44.51</v>
      </c>
      <c r="I66" s="80">
        <v>48.94</v>
      </c>
      <c r="J66" s="80">
        <v>46.89</v>
      </c>
      <c r="K66" s="80">
        <v>46.67</v>
      </c>
      <c r="L66" s="80">
        <v>45.62</v>
      </c>
      <c r="M66" s="80">
        <v>49.44</v>
      </c>
      <c r="N66" s="80">
        <v>52.720000000000006</v>
      </c>
      <c r="O66" s="80">
        <v>54.57</v>
      </c>
      <c r="P66" s="80">
        <v>57.12</v>
      </c>
      <c r="Q66" s="80">
        <v>58.6</v>
      </c>
      <c r="R66" s="80">
        <v>59.54</v>
      </c>
      <c r="S66" s="80" t="s">
        <v>17</v>
      </c>
      <c r="T66" s="17"/>
      <c r="AA66" s="19"/>
      <c r="AB66" s="19"/>
      <c r="AC66" s="19"/>
      <c r="AD66" s="19"/>
      <c r="AE66" s="19"/>
      <c r="AI66" s="14"/>
      <c r="AL66" s="21"/>
      <c r="AM66" s="21"/>
      <c r="AN66" s="21"/>
      <c r="AO66" s="21"/>
      <c r="AP66" s="21"/>
      <c r="AQ66" s="21"/>
      <c r="AR66" s="21"/>
      <c r="AS66" s="21"/>
      <c r="AT66" s="21"/>
      <c r="AU66" s="21"/>
      <c r="AV66" s="21"/>
      <c r="AW66" s="21"/>
      <c r="AX66" s="21"/>
      <c r="AY66" s="21"/>
      <c r="AZ66" s="21"/>
      <c r="BA66" s="21"/>
      <c r="BB66" s="21"/>
    </row>
    <row r="67" spans="1:54" s="18" customFormat="1" ht="36" customHeight="1" x14ac:dyDescent="0.25">
      <c r="A67" s="27"/>
      <c r="B67" s="190" t="s">
        <v>327</v>
      </c>
      <c r="C67" s="190"/>
      <c r="D67" s="84">
        <v>115.65</v>
      </c>
      <c r="E67" s="84">
        <v>105.03</v>
      </c>
      <c r="F67" s="84">
        <v>101.41</v>
      </c>
      <c r="G67" s="84">
        <v>108.17999999999999</v>
      </c>
      <c r="H67" s="84">
        <v>127.35</v>
      </c>
      <c r="I67" s="84">
        <v>133.25</v>
      </c>
      <c r="J67" s="84">
        <v>117.49</v>
      </c>
      <c r="K67" s="84">
        <v>122.32</v>
      </c>
      <c r="L67" s="84">
        <v>118.48</v>
      </c>
      <c r="M67" s="84">
        <v>111.71000000000001</v>
      </c>
      <c r="N67" s="84">
        <v>119.94000000000001</v>
      </c>
      <c r="O67" s="84">
        <v>122.07</v>
      </c>
      <c r="P67" s="84">
        <v>117.52</v>
      </c>
      <c r="Q67" s="84">
        <v>116.63</v>
      </c>
      <c r="R67" s="84">
        <v>120.28999999999999</v>
      </c>
      <c r="S67" s="84" t="s">
        <v>17</v>
      </c>
      <c r="T67" s="27"/>
      <c r="AA67" s="19"/>
      <c r="AB67" s="19"/>
      <c r="AC67" s="19"/>
      <c r="AD67" s="19"/>
      <c r="AE67" s="19"/>
      <c r="AI67" s="14"/>
      <c r="AL67" s="21"/>
      <c r="AM67" s="21"/>
      <c r="AN67" s="21"/>
      <c r="AO67" s="21"/>
      <c r="AP67" s="21"/>
      <c r="AQ67" s="21"/>
      <c r="AR67" s="21"/>
      <c r="AS67" s="21"/>
      <c r="AT67" s="21"/>
      <c r="AU67" s="21"/>
      <c r="AV67" s="21"/>
      <c r="AW67" s="21"/>
      <c r="AX67" s="21"/>
      <c r="AY67" s="21"/>
      <c r="AZ67" s="21"/>
      <c r="BA67" s="21"/>
      <c r="BB67" s="21"/>
    </row>
    <row r="68" spans="1:54" s="22" customFormat="1" ht="18" x14ac:dyDescent="0.25">
      <c r="AL68" s="28"/>
      <c r="AM68" s="28"/>
      <c r="AN68" s="28"/>
      <c r="AO68" s="28"/>
      <c r="AP68" s="28"/>
      <c r="AQ68" s="28"/>
      <c r="AR68" s="28"/>
      <c r="AS68" s="28"/>
      <c r="AT68" s="28"/>
      <c r="AU68" s="28"/>
      <c r="AV68" s="28"/>
      <c r="AW68" s="28"/>
      <c r="AX68" s="28"/>
      <c r="AY68" s="28"/>
      <c r="AZ68" s="28"/>
      <c r="BA68" s="28"/>
      <c r="BB68" s="28"/>
    </row>
    <row r="69" spans="1:54" s="64" customFormat="1" ht="18.75" customHeight="1" x14ac:dyDescent="0.2">
      <c r="A69" s="185" t="s">
        <v>103</v>
      </c>
      <c r="B69" s="185"/>
      <c r="C69" s="185"/>
      <c r="D69" s="184"/>
      <c r="E69" s="184"/>
      <c r="F69" s="184"/>
      <c r="G69" s="184"/>
      <c r="H69" s="184"/>
      <c r="I69" s="184"/>
      <c r="J69" s="184"/>
      <c r="K69" s="184"/>
      <c r="L69" s="184"/>
      <c r="M69" s="184"/>
      <c r="N69" s="184"/>
      <c r="O69" s="184"/>
      <c r="S69" s="14"/>
      <c r="Y69" s="65"/>
      <c r="Z69" s="66"/>
    </row>
    <row r="70" spans="1:54" x14ac:dyDescent="0.25">
      <c r="I70" s="29"/>
      <c r="J70" s="29"/>
      <c r="K70" s="29"/>
      <c r="L70" s="29"/>
      <c r="M70" s="29"/>
      <c r="N70" s="29"/>
      <c r="O70" s="29"/>
      <c r="P70" s="29"/>
      <c r="Q70" s="29"/>
      <c r="R70" s="29"/>
      <c r="S70" s="29"/>
    </row>
    <row r="71" spans="1:54" x14ac:dyDescent="0.25">
      <c r="I71" s="29"/>
      <c r="J71" s="29"/>
      <c r="K71" s="29"/>
      <c r="L71" s="29"/>
      <c r="M71" s="29"/>
      <c r="N71" s="29"/>
      <c r="O71" s="29"/>
      <c r="P71" s="29"/>
      <c r="Q71" s="29"/>
      <c r="R71" s="29"/>
      <c r="S71" s="29"/>
    </row>
    <row r="72" spans="1:54" x14ac:dyDescent="0.25">
      <c r="I72" s="29"/>
      <c r="J72" s="29"/>
      <c r="K72" s="29"/>
      <c r="L72" s="29"/>
      <c r="M72" s="29"/>
      <c r="N72" s="29"/>
      <c r="O72" s="29"/>
      <c r="P72" s="29"/>
      <c r="Q72" s="29"/>
      <c r="R72" s="29"/>
      <c r="S72" s="29"/>
    </row>
  </sheetData>
  <mergeCells count="15">
    <mergeCell ref="V3:W3"/>
    <mergeCell ref="B34:C34"/>
    <mergeCell ref="B3:C3"/>
    <mergeCell ref="B4:C4"/>
    <mergeCell ref="B13:C13"/>
    <mergeCell ref="B20:C20"/>
    <mergeCell ref="B30:C30"/>
    <mergeCell ref="B66:C66"/>
    <mergeCell ref="B67:C67"/>
    <mergeCell ref="B38:C38"/>
    <mergeCell ref="B42:C42"/>
    <mergeCell ref="B48:C48"/>
    <mergeCell ref="B56:C56"/>
    <mergeCell ref="B64:C64"/>
    <mergeCell ref="B65:C65"/>
  </mergeCells>
  <hyperlinks>
    <hyperlink ref="V3" location="Índice!A1" display="Volver al índice"/>
  </hyperlinks>
  <pageMargins left="0.18" right="0.25" top="0.75" bottom="0.75" header="0.3" footer="0.3"/>
  <pageSetup paperSize="9" scale="32" orientation="portrait" r:id="rId1"/>
  <drawing r:id="rId2"/>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8">
    <tabColor rgb="FFFF8200"/>
    <pageSetUpPr fitToPage="1"/>
  </sheetPr>
  <dimension ref="A1:BB72"/>
  <sheetViews>
    <sheetView showGridLines="0" zoomScale="60" zoomScaleNormal="60" workbookViewId="0"/>
  </sheetViews>
  <sheetFormatPr baseColWidth="10" defaultColWidth="11.42578125" defaultRowHeight="11.25" x14ac:dyDescent="0.25"/>
  <cols>
    <col min="1" max="1" width="2.28515625" style="14" customWidth="1"/>
    <col min="2" max="2" width="5.7109375" style="14" customWidth="1"/>
    <col min="3" max="3" width="72.42578125" style="14" customWidth="1"/>
    <col min="4" max="8" width="15" style="14" customWidth="1"/>
    <col min="9" max="18" width="15" style="30" customWidth="1"/>
    <col min="19" max="19" width="16.85546875" style="30" customWidth="1"/>
    <col min="20" max="20" width="2.28515625" style="14" customWidth="1"/>
    <col min="21" max="27" width="11.42578125" style="14"/>
    <col min="28" max="28" width="16.140625" style="14" bestFit="1" customWidth="1"/>
    <col min="29" max="37" width="11.42578125" style="14"/>
    <col min="38" max="54" width="11.42578125" style="16"/>
    <col min="55" max="16384" width="11.42578125" style="14"/>
  </cols>
  <sheetData>
    <row r="1" spans="1:54" s="6" customFormat="1" ht="39.75" customHeight="1" x14ac:dyDescent="0.25">
      <c r="D1" s="7"/>
      <c r="E1" s="7"/>
      <c r="F1" s="7"/>
      <c r="G1" s="7"/>
      <c r="H1" s="7"/>
      <c r="I1" s="7"/>
      <c r="J1" s="7"/>
      <c r="K1" s="7"/>
      <c r="L1" s="7"/>
      <c r="AB1" s="8" t="e">
        <f ca="1">YEAR(TODAY())-1 &amp; ": " &amp; FIXED(HLOOKUP(YEAR(TODAY())-1,D3:AE4,2,FALSE)) &amp;
" Mtep"</f>
        <v>#N/A</v>
      </c>
      <c r="AL1" s="9"/>
      <c r="AM1" s="9"/>
      <c r="AN1" s="9"/>
      <c r="AO1" s="9"/>
      <c r="AP1" s="9"/>
      <c r="AQ1" s="9"/>
      <c r="AR1" s="9"/>
      <c r="AS1" s="9"/>
      <c r="AT1" s="9"/>
      <c r="AU1" s="9"/>
      <c r="AV1" s="9"/>
      <c r="AW1" s="9"/>
      <c r="AX1" s="9"/>
      <c r="AY1" s="9"/>
      <c r="AZ1" s="9"/>
      <c r="BA1" s="9"/>
      <c r="BB1" s="9"/>
    </row>
    <row r="2" spans="1:54" s="6" customFormat="1" ht="39.75" customHeight="1" x14ac:dyDescent="0.25">
      <c r="D2" s="7"/>
      <c r="E2" s="7"/>
      <c r="F2" s="7"/>
      <c r="G2" s="7"/>
      <c r="H2" s="7"/>
      <c r="I2" s="7"/>
      <c r="J2" s="7"/>
      <c r="K2" s="7"/>
      <c r="L2" s="7"/>
      <c r="S2" s="70"/>
      <c r="W2" s="11"/>
      <c r="Y2" s="12"/>
      <c r="AL2" s="9"/>
      <c r="AM2" s="9"/>
      <c r="AN2" s="9"/>
      <c r="AO2" s="9"/>
      <c r="AP2" s="9"/>
      <c r="AQ2" s="9"/>
      <c r="AR2" s="9"/>
      <c r="AS2" s="9"/>
      <c r="AT2" s="9"/>
      <c r="AU2" s="9"/>
      <c r="AV2" s="9"/>
      <c r="AW2" s="9"/>
      <c r="AX2" s="9"/>
      <c r="AY2" s="9"/>
      <c r="AZ2" s="9"/>
      <c r="BA2" s="9"/>
      <c r="BB2" s="9"/>
    </row>
    <row r="3" spans="1:54" ht="65.25" customHeight="1" x14ac:dyDescent="0.25">
      <c r="A3" s="71"/>
      <c r="B3" s="193" t="s">
        <v>271</v>
      </c>
      <c r="C3" s="193"/>
      <c r="D3" s="13">
        <v>2005</v>
      </c>
      <c r="E3" s="13">
        <v>2006</v>
      </c>
      <c r="F3" s="13">
        <v>2007</v>
      </c>
      <c r="G3" s="13">
        <v>2008</v>
      </c>
      <c r="H3" s="13">
        <v>2009</v>
      </c>
      <c r="I3" s="13">
        <v>2010</v>
      </c>
      <c r="J3" s="13">
        <v>2011</v>
      </c>
      <c r="K3" s="13">
        <v>2012</v>
      </c>
      <c r="L3" s="13">
        <v>2013</v>
      </c>
      <c r="M3" s="13">
        <v>2014</v>
      </c>
      <c r="N3" s="13">
        <v>2015</v>
      </c>
      <c r="O3" s="13">
        <v>2016</v>
      </c>
      <c r="P3" s="13">
        <v>2017</v>
      </c>
      <c r="Q3" s="13">
        <v>2018</v>
      </c>
      <c r="R3" s="13">
        <v>2019</v>
      </c>
      <c r="S3" s="73" t="s">
        <v>342</v>
      </c>
      <c r="T3" s="71"/>
      <c r="V3" s="192" t="s">
        <v>168</v>
      </c>
      <c r="W3" s="192"/>
      <c r="AF3" s="15"/>
    </row>
    <row r="4" spans="1:54" s="18" customFormat="1" ht="36" customHeight="1" x14ac:dyDescent="0.2">
      <c r="A4" s="61"/>
      <c r="B4" s="189" t="s">
        <v>256</v>
      </c>
      <c r="C4" s="189"/>
      <c r="D4" s="75">
        <v>499.96528323000001</v>
      </c>
      <c r="E4" s="75">
        <v>528.06947445000003</v>
      </c>
      <c r="F4" s="75">
        <v>543.16561962000003</v>
      </c>
      <c r="G4" s="75">
        <v>568.34427713000002</v>
      </c>
      <c r="H4" s="75">
        <v>561.78968564999991</v>
      </c>
      <c r="I4" s="75">
        <v>609.21866911999996</v>
      </c>
      <c r="J4" s="75">
        <v>617.73138369000003</v>
      </c>
      <c r="K4" s="75">
        <v>640.75411239000005</v>
      </c>
      <c r="L4" s="75">
        <v>659.15315196000006</v>
      </c>
      <c r="M4" s="75">
        <v>665.95875535000005</v>
      </c>
      <c r="N4" s="75">
        <v>661.51691585000003</v>
      </c>
      <c r="O4" s="75">
        <v>653.30936739000003</v>
      </c>
      <c r="P4" s="75">
        <v>649.90093399</v>
      </c>
      <c r="Q4" s="75">
        <v>642.03473499000006</v>
      </c>
      <c r="R4" s="75">
        <v>633.06570973999999</v>
      </c>
      <c r="S4" s="75">
        <v>100</v>
      </c>
      <c r="T4" s="61"/>
      <c r="Y4" s="26"/>
      <c r="AA4" s="19"/>
      <c r="AB4" s="19"/>
      <c r="AC4" s="19"/>
      <c r="AD4" s="19"/>
      <c r="AE4" s="20"/>
      <c r="AI4" s="14"/>
      <c r="AL4" s="21"/>
      <c r="AM4" s="21">
        <v>2006</v>
      </c>
      <c r="AN4" s="21">
        <v>2007</v>
      </c>
      <c r="AO4" s="21">
        <v>2008</v>
      </c>
      <c r="AP4" s="21">
        <v>2009</v>
      </c>
      <c r="AQ4" s="21">
        <v>2010</v>
      </c>
      <c r="AR4" s="21">
        <v>2011</v>
      </c>
      <c r="AS4" s="21">
        <v>2012</v>
      </c>
      <c r="AT4" s="21">
        <v>2013</v>
      </c>
      <c r="AU4" s="21">
        <v>2014</v>
      </c>
      <c r="AV4" s="21">
        <v>2015</v>
      </c>
      <c r="AW4" s="21">
        <v>2016</v>
      </c>
      <c r="AX4" s="21">
        <v>2017</v>
      </c>
      <c r="AY4" s="21">
        <v>2018</v>
      </c>
      <c r="AZ4" s="21">
        <v>2019</v>
      </c>
      <c r="BA4" s="21"/>
      <c r="BB4" s="21"/>
    </row>
    <row r="5" spans="1:54" s="115" customFormat="1" ht="22.5" customHeight="1" x14ac:dyDescent="0.25">
      <c r="B5" s="121"/>
      <c r="C5" s="81" t="s">
        <v>4</v>
      </c>
      <c r="D5" s="83">
        <v>217.67566169000003</v>
      </c>
      <c r="E5" s="83">
        <v>231.76699812999999</v>
      </c>
      <c r="F5" s="83">
        <v>237.22228063000006</v>
      </c>
      <c r="G5" s="83">
        <v>250.98934809000002</v>
      </c>
      <c r="H5" s="83">
        <v>249.58566430999997</v>
      </c>
      <c r="I5" s="83">
        <v>270.24621569999999</v>
      </c>
      <c r="J5" s="83">
        <v>270.98519363999998</v>
      </c>
      <c r="K5" s="83">
        <v>283.38738063000005</v>
      </c>
      <c r="L5" s="83">
        <v>287.01192701999997</v>
      </c>
      <c r="M5" s="83">
        <v>290.50547123000001</v>
      </c>
      <c r="N5" s="83">
        <v>280.00052474999995</v>
      </c>
      <c r="O5" s="83">
        <v>270.99831165000001</v>
      </c>
      <c r="P5" s="83">
        <v>265.04601508000002</v>
      </c>
      <c r="Q5" s="83">
        <v>254.68195372999998</v>
      </c>
      <c r="R5" s="83">
        <v>245.78824061</v>
      </c>
      <c r="S5" s="83">
        <v>39.667940042833784</v>
      </c>
      <c r="AA5" s="123"/>
      <c r="AB5" s="123"/>
      <c r="AL5" s="124" t="s">
        <v>325</v>
      </c>
      <c r="AM5" s="125">
        <f>+E4/D4-1</f>
        <v>5.6212285457970967E-2</v>
      </c>
      <c r="AN5" s="125">
        <f t="shared" ref="AN5:AZ5" si="0">+F4/E4-1</f>
        <v>2.8587422489669612E-2</v>
      </c>
      <c r="AO5" s="125">
        <f t="shared" si="0"/>
        <v>4.6355396218956235E-2</v>
      </c>
      <c r="AP5" s="125">
        <f t="shared" si="0"/>
        <v>-1.1532783461987495E-2</v>
      </c>
      <c r="AQ5" s="125">
        <f t="shared" si="0"/>
        <v>8.4424802878187322E-2</v>
      </c>
      <c r="AR5" s="125">
        <f t="shared" si="0"/>
        <v>1.3973167602195247E-2</v>
      </c>
      <c r="AS5" s="125">
        <f t="shared" si="0"/>
        <v>3.7269805789167609E-2</v>
      </c>
      <c r="AT5" s="125">
        <f t="shared" si="0"/>
        <v>2.8714664821068325E-2</v>
      </c>
      <c r="AU5" s="125">
        <f t="shared" si="0"/>
        <v>1.0324768029650544E-2</v>
      </c>
      <c r="AV5" s="125">
        <f t="shared" si="0"/>
        <v>-6.6698417346665595E-3</v>
      </c>
      <c r="AW5" s="125">
        <f t="shared" si="0"/>
        <v>-1.2407163389697939E-2</v>
      </c>
      <c r="AX5" s="125">
        <f t="shared" si="0"/>
        <v>-5.2171812775574367E-3</v>
      </c>
      <c r="AY5" s="125">
        <f t="shared" si="0"/>
        <v>-1.2103689329550971E-2</v>
      </c>
      <c r="AZ5" s="125">
        <f t="shared" si="0"/>
        <v>-1.3969688493784993E-2</v>
      </c>
      <c r="BA5" s="124"/>
      <c r="BB5" s="124"/>
    </row>
    <row r="6" spans="1:54" s="115" customFormat="1" ht="22.5" customHeight="1" x14ac:dyDescent="0.25">
      <c r="B6" s="121"/>
      <c r="C6" s="81" t="s">
        <v>0</v>
      </c>
      <c r="D6" s="83">
        <v>104.72273089000001</v>
      </c>
      <c r="E6" s="83">
        <v>110.18057071999999</v>
      </c>
      <c r="F6" s="83">
        <v>110.37251091000002</v>
      </c>
      <c r="G6" s="83">
        <v>113.48314271999999</v>
      </c>
      <c r="H6" s="83">
        <v>110.47258398</v>
      </c>
      <c r="I6" s="83">
        <v>123.5375923</v>
      </c>
      <c r="J6" s="83">
        <v>126.47458059</v>
      </c>
      <c r="K6" s="83">
        <v>133.41740376000001</v>
      </c>
      <c r="L6" s="83">
        <v>139.77900555999997</v>
      </c>
      <c r="M6" s="83">
        <v>144.74452641000002</v>
      </c>
      <c r="N6" s="83">
        <v>144.6689762</v>
      </c>
      <c r="O6" s="83">
        <v>140.72862645000004</v>
      </c>
      <c r="P6" s="83">
        <v>140.99284934999997</v>
      </c>
      <c r="Q6" s="83">
        <v>138.55578198000001</v>
      </c>
      <c r="R6" s="83">
        <v>133.86628966000001</v>
      </c>
      <c r="S6" s="83">
        <v>21.58072989340025</v>
      </c>
      <c r="AF6" s="24"/>
      <c r="AL6" s="124" t="s">
        <v>324</v>
      </c>
      <c r="AM6" s="125">
        <f>+E64/D64-1</f>
        <v>2.2523449493182301E-2</v>
      </c>
      <c r="AN6" s="125">
        <f t="shared" ref="AN6:AZ6" si="1">+F64/E64-1</f>
        <v>3.8352522046169124E-2</v>
      </c>
      <c r="AO6" s="125">
        <f t="shared" si="1"/>
        <v>6.4202353880891572E-2</v>
      </c>
      <c r="AP6" s="125">
        <f t="shared" si="1"/>
        <v>-2.0288190550491803E-2</v>
      </c>
      <c r="AQ6" s="125">
        <f t="shared" si="1"/>
        <v>7.6152729151738097E-2</v>
      </c>
      <c r="AR6" s="125">
        <f t="shared" si="1"/>
        <v>1.7872925909572901E-2</v>
      </c>
      <c r="AS6" s="125">
        <f t="shared" si="1"/>
        <v>5.6603485866621117E-2</v>
      </c>
      <c r="AT6" s="125">
        <f t="shared" si="1"/>
        <v>2.553132492332888E-2</v>
      </c>
      <c r="AU6" s="125">
        <f t="shared" si="1"/>
        <v>2.8146581078964283E-2</v>
      </c>
      <c r="AV6" s="125">
        <f t="shared" si="1"/>
        <v>-1.4689110767628688E-2</v>
      </c>
      <c r="AW6" s="125">
        <f t="shared" si="1"/>
        <v>-2.2861065972131223E-2</v>
      </c>
      <c r="AX6" s="125">
        <f t="shared" si="1"/>
        <v>-2.5972429364257477E-2</v>
      </c>
      <c r="AY6" s="125">
        <f t="shared" si="1"/>
        <v>-3.6276904102425789E-2</v>
      </c>
      <c r="AZ6" s="125">
        <f t="shared" si="1"/>
        <v>-2.8574194081806836E-2</v>
      </c>
      <c r="BA6" s="124"/>
      <c r="BB6" s="124"/>
    </row>
    <row r="7" spans="1:54" s="24" customFormat="1" ht="22.5" customHeight="1" x14ac:dyDescent="0.25">
      <c r="B7" s="81"/>
      <c r="C7" s="81" t="s">
        <v>5</v>
      </c>
      <c r="D7" s="83">
        <v>21.290979499999995</v>
      </c>
      <c r="E7" s="83">
        <v>21.723367889999999</v>
      </c>
      <c r="F7" s="83">
        <v>22.695447969999996</v>
      </c>
      <c r="G7" s="83">
        <v>24.345312569999997</v>
      </c>
      <c r="H7" s="83">
        <v>20.706772300000004</v>
      </c>
      <c r="I7" s="83">
        <v>25.582713400000003</v>
      </c>
      <c r="J7" s="83">
        <v>28.026416599999994</v>
      </c>
      <c r="K7" s="83">
        <v>28.19866532</v>
      </c>
      <c r="L7" s="83">
        <v>31.863554840000006</v>
      </c>
      <c r="M7" s="83">
        <v>32.770921869999995</v>
      </c>
      <c r="N7" s="83">
        <v>33.78046698</v>
      </c>
      <c r="O7" s="83">
        <v>34.090234610000003</v>
      </c>
      <c r="P7" s="83">
        <v>32.329893549999994</v>
      </c>
      <c r="Q7" s="83">
        <v>31.812843140000005</v>
      </c>
      <c r="R7" s="83">
        <v>31.57984171</v>
      </c>
      <c r="S7" s="83">
        <v>4.9550034299149726</v>
      </c>
      <c r="AF7" s="115"/>
      <c r="AI7" s="115"/>
      <c r="AL7" s="25"/>
      <c r="AM7" s="25"/>
      <c r="AN7" s="25"/>
      <c r="AO7" s="25"/>
      <c r="AP7" s="25"/>
      <c r="AQ7" s="25"/>
      <c r="AR7" s="25"/>
      <c r="AS7" s="25"/>
      <c r="AT7" s="25"/>
      <c r="AU7" s="25"/>
      <c r="AV7" s="25"/>
      <c r="AW7" s="25"/>
      <c r="AX7" s="25"/>
      <c r="AY7" s="25"/>
      <c r="AZ7" s="25"/>
      <c r="BA7" s="25"/>
      <c r="BB7" s="25"/>
    </row>
    <row r="8" spans="1:54" s="24" customFormat="1" ht="22.5" customHeight="1" x14ac:dyDescent="0.25">
      <c r="B8" s="81"/>
      <c r="C8" s="81" t="s">
        <v>1</v>
      </c>
      <c r="D8" s="83">
        <v>4.3594171700000004</v>
      </c>
      <c r="E8" s="83">
        <v>5.588695669999999</v>
      </c>
      <c r="F8" s="83">
        <v>5.0992776000000006</v>
      </c>
      <c r="G8" s="83">
        <v>5.5506472000000002</v>
      </c>
      <c r="H8" s="83">
        <v>5.5034774999999989</v>
      </c>
      <c r="I8" s="83">
        <v>5.6535865699999999</v>
      </c>
      <c r="J8" s="83">
        <v>5.7411501799999991</v>
      </c>
      <c r="K8" s="83">
        <v>5.8461743999999998</v>
      </c>
      <c r="L8" s="83">
        <v>5.6439441400000021</v>
      </c>
      <c r="M8" s="83">
        <v>5.50764721</v>
      </c>
      <c r="N8" s="83">
        <v>5.700235039999999</v>
      </c>
      <c r="O8" s="83">
        <v>6.2933742999999982</v>
      </c>
      <c r="P8" s="83">
        <v>5.7209300200000008</v>
      </c>
      <c r="Q8" s="83">
        <v>5.9125877899999999</v>
      </c>
      <c r="R8" s="83">
        <v>6.4458492399999994</v>
      </c>
      <c r="S8" s="83">
        <v>0.92091400476830754</v>
      </c>
      <c r="AF8" s="115"/>
      <c r="AL8" s="25"/>
      <c r="AM8" s="25"/>
      <c r="AN8" s="25"/>
      <c r="AO8" s="25"/>
      <c r="AP8" s="25"/>
      <c r="AQ8" s="25"/>
      <c r="AR8" s="25"/>
      <c r="AS8" s="25"/>
      <c r="AT8" s="25"/>
      <c r="AU8" s="25"/>
      <c r="AV8" s="25"/>
      <c r="AW8" s="25"/>
      <c r="AX8" s="25"/>
      <c r="AY8" s="25"/>
      <c r="AZ8" s="25"/>
      <c r="BA8" s="25"/>
      <c r="BB8" s="25"/>
    </row>
    <row r="9" spans="1:54" s="24" customFormat="1" ht="22.5" customHeight="1" x14ac:dyDescent="0.25">
      <c r="B9" s="81"/>
      <c r="C9" s="81" t="s">
        <v>6</v>
      </c>
      <c r="D9" s="83">
        <v>53.328913990000004</v>
      </c>
      <c r="E9" s="83">
        <v>55.725396780000004</v>
      </c>
      <c r="F9" s="83">
        <v>57.531418969999997</v>
      </c>
      <c r="G9" s="83">
        <v>57.909461550000003</v>
      </c>
      <c r="H9" s="83">
        <v>59.389438390000002</v>
      </c>
      <c r="I9" s="83">
        <v>59.658336050000003</v>
      </c>
      <c r="J9" s="83">
        <v>64.054320050000001</v>
      </c>
      <c r="K9" s="83">
        <v>62.743651239999998</v>
      </c>
      <c r="L9" s="83">
        <v>61.526148899999995</v>
      </c>
      <c r="M9" s="83">
        <v>58.054162920000003</v>
      </c>
      <c r="N9" s="83">
        <v>57.919403070000001</v>
      </c>
      <c r="O9" s="83">
        <v>59.579240820000003</v>
      </c>
      <c r="P9" s="83">
        <v>60.889207329999998</v>
      </c>
      <c r="Q9" s="83">
        <v>62.023687870000003</v>
      </c>
      <c r="R9" s="83">
        <v>61.353474590000005</v>
      </c>
      <c r="S9" s="83">
        <v>9.6604878972733541</v>
      </c>
      <c r="AF9" s="115"/>
      <c r="AL9" s="25"/>
      <c r="AM9" s="25"/>
      <c r="AN9" s="25"/>
      <c r="AO9" s="25"/>
      <c r="AP9" s="25"/>
      <c r="AQ9" s="25"/>
      <c r="AR9" s="25"/>
      <c r="AS9" s="25"/>
      <c r="AT9" s="25"/>
      <c r="AU9" s="25"/>
      <c r="AV9" s="25"/>
      <c r="AW9" s="25"/>
      <c r="AX9" s="25"/>
      <c r="AY9" s="25"/>
      <c r="AZ9" s="25"/>
      <c r="BA9" s="25"/>
      <c r="BB9" s="25"/>
    </row>
    <row r="10" spans="1:54" s="24" customFormat="1" ht="22.5" customHeight="1" x14ac:dyDescent="0.25">
      <c r="B10" s="81"/>
      <c r="C10" s="81" t="s">
        <v>7</v>
      </c>
      <c r="D10" s="83">
        <v>95.956039070000003</v>
      </c>
      <c r="E10" s="83">
        <v>100.21796191</v>
      </c>
      <c r="F10" s="83">
        <v>106.94820593</v>
      </c>
      <c r="G10" s="83">
        <v>112.70570939</v>
      </c>
      <c r="H10" s="83">
        <v>112.36115269000001</v>
      </c>
      <c r="I10" s="83">
        <v>120.92661127000001</v>
      </c>
      <c r="J10" s="83">
        <v>118.63570847000001</v>
      </c>
      <c r="K10" s="83">
        <v>122.65065996</v>
      </c>
      <c r="L10" s="83">
        <v>128.40173203000001</v>
      </c>
      <c r="M10" s="83">
        <v>128.59605978000002</v>
      </c>
      <c r="N10" s="83">
        <v>132.38889087000001</v>
      </c>
      <c r="O10" s="83">
        <v>132.9861075</v>
      </c>
      <c r="P10" s="83">
        <v>135.03480332000001</v>
      </c>
      <c r="Q10" s="83">
        <v>137.72301730000001</v>
      </c>
      <c r="R10" s="83">
        <v>140.17410288999997</v>
      </c>
      <c r="S10" s="83">
        <v>21.451022786507821</v>
      </c>
      <c r="AL10" s="25"/>
      <c r="AM10" s="25"/>
      <c r="AN10" s="25"/>
      <c r="AO10" s="25"/>
      <c r="AP10" s="25"/>
      <c r="AQ10" s="25"/>
      <c r="AR10" s="25"/>
      <c r="AS10" s="25"/>
      <c r="AT10" s="25"/>
      <c r="AU10" s="25"/>
      <c r="AV10" s="25"/>
      <c r="AW10" s="25"/>
      <c r="AX10" s="25"/>
      <c r="AY10" s="25"/>
      <c r="AZ10" s="25"/>
      <c r="BA10" s="25"/>
      <c r="BB10" s="25"/>
    </row>
    <row r="11" spans="1:54" s="24" customFormat="1" ht="22.5" customHeight="1" x14ac:dyDescent="0.25">
      <c r="B11" s="81"/>
      <c r="C11" s="126" t="s">
        <v>18</v>
      </c>
      <c r="D11" s="83">
        <v>4.7643999999999999E-2</v>
      </c>
      <c r="E11" s="83">
        <v>6.7337999999999995E-2</v>
      </c>
      <c r="F11" s="83">
        <v>9.7696000000000005E-2</v>
      </c>
      <c r="G11" s="83">
        <v>0.11180000000000002</v>
      </c>
      <c r="H11" s="83">
        <v>0.17415000000000003</v>
      </c>
      <c r="I11" s="83">
        <v>0.28414400000000001</v>
      </c>
      <c r="J11" s="83">
        <v>0.35836200000000007</v>
      </c>
      <c r="K11" s="83">
        <v>0.66684399999999999</v>
      </c>
      <c r="L11" s="83">
        <v>0.87246999999999986</v>
      </c>
      <c r="M11" s="83">
        <v>1.6340859999999997</v>
      </c>
      <c r="N11" s="83">
        <v>2.8717980000000001</v>
      </c>
      <c r="O11" s="83">
        <v>4.2450459999999994</v>
      </c>
      <c r="P11" s="83">
        <v>5.4123296700000001</v>
      </c>
      <c r="Q11" s="83">
        <v>6.6875809200000003</v>
      </c>
      <c r="R11" s="83">
        <v>8.8907435499999998</v>
      </c>
      <c r="S11" s="83">
        <v>1.0416229147016729</v>
      </c>
      <c r="AL11" s="25"/>
      <c r="AM11" s="25"/>
      <c r="AN11" s="25"/>
      <c r="AO11" s="25"/>
      <c r="AP11" s="25"/>
      <c r="AQ11" s="25"/>
      <c r="AR11" s="25"/>
      <c r="AS11" s="25"/>
      <c r="AT11" s="25"/>
      <c r="AU11" s="25"/>
      <c r="AV11" s="25"/>
      <c r="AW11" s="25"/>
      <c r="AX11" s="25"/>
      <c r="AY11" s="25"/>
      <c r="AZ11" s="25"/>
      <c r="BA11" s="25"/>
      <c r="BB11" s="25"/>
    </row>
    <row r="12" spans="1:54" s="24" customFormat="1" ht="27" customHeight="1" x14ac:dyDescent="0.25">
      <c r="A12" s="23"/>
      <c r="B12" s="77"/>
      <c r="C12" s="78" t="s">
        <v>19</v>
      </c>
      <c r="D12" s="79">
        <v>2.5838969199999724</v>
      </c>
      <c r="E12" s="79">
        <v>2.7991453500001171</v>
      </c>
      <c r="F12" s="79">
        <v>3.1987816099999691</v>
      </c>
      <c r="G12" s="79">
        <v>3.2488556099999641</v>
      </c>
      <c r="H12" s="79">
        <v>3.5964464799999405</v>
      </c>
      <c r="I12" s="79">
        <v>3.3294698299999936</v>
      </c>
      <c r="J12" s="79">
        <v>3.4556521599999996</v>
      </c>
      <c r="K12" s="79">
        <v>3.8433330800000931</v>
      </c>
      <c r="L12" s="79">
        <v>4.0543694700002106</v>
      </c>
      <c r="M12" s="79">
        <v>4.1458799299999782</v>
      </c>
      <c r="N12" s="79">
        <v>4.1866209400001253</v>
      </c>
      <c r="O12" s="79">
        <v>4.3884260600000289</v>
      </c>
      <c r="P12" s="79">
        <v>4.4749056699999983</v>
      </c>
      <c r="Q12" s="79">
        <v>4.63728226000012</v>
      </c>
      <c r="R12" s="79">
        <v>4.9671674899999516</v>
      </c>
      <c r="S12" s="79">
        <v>0.72227903059985488</v>
      </c>
      <c r="T12" s="23"/>
      <c r="AL12" s="25"/>
      <c r="AM12" s="25"/>
      <c r="AN12" s="25"/>
      <c r="AO12" s="25"/>
      <c r="AP12" s="25"/>
      <c r="AQ12" s="25"/>
      <c r="AR12" s="25"/>
      <c r="AS12" s="25"/>
      <c r="AT12" s="25"/>
      <c r="AU12" s="25"/>
      <c r="AV12" s="25"/>
      <c r="AW12" s="25"/>
      <c r="AX12" s="25"/>
      <c r="AY12" s="25"/>
      <c r="AZ12" s="25"/>
      <c r="BA12" s="25"/>
      <c r="BB12" s="25"/>
    </row>
    <row r="13" spans="1:54" s="18" customFormat="1" ht="36" customHeight="1" x14ac:dyDescent="0.25">
      <c r="A13" s="17"/>
      <c r="B13" s="191" t="s">
        <v>257</v>
      </c>
      <c r="C13" s="191"/>
      <c r="D13" s="80">
        <v>391.15044951999994</v>
      </c>
      <c r="E13" s="80">
        <v>401.65615128000002</v>
      </c>
      <c r="F13" s="80">
        <v>415.27297753999994</v>
      </c>
      <c r="G13" s="80">
        <v>433.59499775</v>
      </c>
      <c r="H13" s="80">
        <v>427.84927626000001</v>
      </c>
      <c r="I13" s="80">
        <v>463.28342625999994</v>
      </c>
      <c r="J13" s="80">
        <v>471.95374918999994</v>
      </c>
      <c r="K13" s="80">
        <v>485.24311118999998</v>
      </c>
      <c r="L13" s="80">
        <v>492.95702642999993</v>
      </c>
      <c r="M13" s="80">
        <v>498.33950940000005</v>
      </c>
      <c r="N13" s="80">
        <v>493.83021719999999</v>
      </c>
      <c r="O13" s="80">
        <v>492.02528937</v>
      </c>
      <c r="P13" s="80">
        <v>492.44177013999996</v>
      </c>
      <c r="Q13" s="80">
        <v>486.28674811000002</v>
      </c>
      <c r="R13" s="80">
        <v>487.02034520000001</v>
      </c>
      <c r="S13" s="80">
        <v>100</v>
      </c>
      <c r="T13" s="17"/>
      <c r="AA13" s="19"/>
      <c r="AB13" s="19"/>
      <c r="AC13" s="19"/>
      <c r="AD13" s="19"/>
      <c r="AE13" s="19"/>
      <c r="AI13" s="14"/>
      <c r="AL13" s="21"/>
      <c r="AM13" s="21"/>
      <c r="AN13" s="21"/>
      <c r="AO13" s="21"/>
      <c r="AP13" s="21"/>
      <c r="AQ13" s="21"/>
      <c r="AR13" s="21"/>
      <c r="AS13" s="21"/>
      <c r="AT13" s="21"/>
      <c r="AU13" s="21"/>
      <c r="AV13" s="21"/>
      <c r="AW13" s="21"/>
      <c r="AX13" s="21"/>
      <c r="AY13" s="21"/>
      <c r="AZ13" s="21"/>
      <c r="BA13" s="21"/>
      <c r="BB13" s="21"/>
    </row>
    <row r="14" spans="1:54" s="24" customFormat="1" ht="22.5" customHeight="1" x14ac:dyDescent="0.25">
      <c r="B14" s="81"/>
      <c r="C14" s="81" t="s">
        <v>4</v>
      </c>
      <c r="D14" s="83">
        <v>183.41395756</v>
      </c>
      <c r="E14" s="83">
        <v>186.86209511999999</v>
      </c>
      <c r="F14" s="83">
        <v>193.61997464000001</v>
      </c>
      <c r="G14" s="83">
        <v>199.48310952999998</v>
      </c>
      <c r="H14" s="83">
        <v>198.23052346000003</v>
      </c>
      <c r="I14" s="83">
        <v>214.63202004999999</v>
      </c>
      <c r="J14" s="83">
        <v>221.89332479000004</v>
      </c>
      <c r="K14" s="83">
        <v>233.80896033000002</v>
      </c>
      <c r="L14" s="83">
        <v>233.57985380999997</v>
      </c>
      <c r="M14" s="83">
        <v>238.92678451</v>
      </c>
      <c r="N14" s="83">
        <v>229.95762959000001</v>
      </c>
      <c r="O14" s="83">
        <v>230.05700716999999</v>
      </c>
      <c r="P14" s="83">
        <v>230.10097171999996</v>
      </c>
      <c r="Q14" s="83">
        <v>221.87607170000001</v>
      </c>
      <c r="R14" s="83">
        <v>220.84454154000002</v>
      </c>
      <c r="S14" s="83">
        <v>45.626592244666874</v>
      </c>
      <c r="AL14" s="25"/>
      <c r="AM14" s="25"/>
      <c r="AN14" s="25"/>
      <c r="AO14" s="25"/>
      <c r="AP14" s="25"/>
      <c r="AQ14" s="25"/>
      <c r="AR14" s="25"/>
      <c r="AS14" s="25"/>
      <c r="AT14" s="25"/>
      <c r="AU14" s="25"/>
      <c r="AV14" s="25"/>
      <c r="AW14" s="25"/>
      <c r="AX14" s="25"/>
      <c r="AY14" s="25"/>
      <c r="AZ14" s="25"/>
      <c r="BA14" s="25"/>
      <c r="BB14" s="25"/>
    </row>
    <row r="15" spans="1:54" s="115" customFormat="1" ht="22.5" customHeight="1" x14ac:dyDescent="0.25">
      <c r="B15" s="121"/>
      <c r="C15" s="81" t="s">
        <v>0</v>
      </c>
      <c r="D15" s="83">
        <v>56.489609270000003</v>
      </c>
      <c r="E15" s="83">
        <v>57.461116609999991</v>
      </c>
      <c r="F15" s="83">
        <v>56.364740689999998</v>
      </c>
      <c r="G15" s="83">
        <v>62.869703199999996</v>
      </c>
      <c r="H15" s="83">
        <v>59.592633360000001</v>
      </c>
      <c r="I15" s="83">
        <v>65.610937890000002</v>
      </c>
      <c r="J15" s="83">
        <v>61.7945061</v>
      </c>
      <c r="K15" s="83">
        <v>61.304383210000012</v>
      </c>
      <c r="L15" s="83">
        <v>61.828934309999994</v>
      </c>
      <c r="M15" s="83">
        <v>61.074463959999996</v>
      </c>
      <c r="N15" s="83">
        <v>61.589290419999998</v>
      </c>
      <c r="O15" s="83">
        <v>59.135685379999998</v>
      </c>
      <c r="P15" s="83">
        <v>57.393259650000005</v>
      </c>
      <c r="Q15" s="83">
        <v>58.331813080000003</v>
      </c>
      <c r="R15" s="83">
        <v>58.798099089999994</v>
      </c>
      <c r="S15" s="83">
        <v>11.995353216330114</v>
      </c>
      <c r="AF15" s="24"/>
      <c r="AG15" s="24"/>
      <c r="AH15" s="24"/>
      <c r="AI15" s="24"/>
      <c r="AL15" s="124"/>
      <c r="AM15" s="124"/>
      <c r="AN15" s="124"/>
      <c r="AO15" s="124"/>
      <c r="AP15" s="124"/>
      <c r="AQ15" s="124"/>
      <c r="AR15" s="124"/>
      <c r="AS15" s="124"/>
      <c r="AT15" s="124"/>
      <c r="AU15" s="124"/>
      <c r="AV15" s="124"/>
      <c r="AW15" s="124"/>
      <c r="AX15" s="124"/>
      <c r="AY15" s="124"/>
      <c r="AZ15" s="124"/>
      <c r="BA15" s="124"/>
      <c r="BB15" s="124"/>
    </row>
    <row r="16" spans="1:54" s="24" customFormat="1" ht="22.5" customHeight="1" x14ac:dyDescent="0.25">
      <c r="B16" s="81"/>
      <c r="C16" s="81" t="s">
        <v>5</v>
      </c>
      <c r="D16" s="83">
        <v>13.995584699999998</v>
      </c>
      <c r="E16" s="83">
        <v>13.751702700000003</v>
      </c>
      <c r="F16" s="83">
        <v>14.479787489999998</v>
      </c>
      <c r="G16" s="83">
        <v>14.65733006</v>
      </c>
      <c r="H16" s="83">
        <v>12.15538587</v>
      </c>
      <c r="I16" s="83">
        <v>15.47194535</v>
      </c>
      <c r="J16" s="83">
        <v>17.83050824</v>
      </c>
      <c r="K16" s="83">
        <v>15.955519260000001</v>
      </c>
      <c r="L16" s="83">
        <v>16.441488469999999</v>
      </c>
      <c r="M16" s="83">
        <v>16.68859716</v>
      </c>
      <c r="N16" s="83">
        <v>16.430396219999999</v>
      </c>
      <c r="O16" s="83">
        <v>16.461787870000002</v>
      </c>
      <c r="P16" s="83">
        <v>16.371923330000001</v>
      </c>
      <c r="Q16" s="83">
        <v>16.879450810000002</v>
      </c>
      <c r="R16" s="83">
        <v>16.249706119999995</v>
      </c>
      <c r="S16" s="83">
        <v>3.4710900257108803</v>
      </c>
      <c r="X16" s="127"/>
      <c r="AF16" s="128"/>
      <c r="AI16" s="115"/>
      <c r="AL16" s="25"/>
      <c r="AM16" s="25"/>
      <c r="AN16" s="25"/>
      <c r="AO16" s="25"/>
      <c r="AP16" s="25"/>
      <c r="AQ16" s="25"/>
      <c r="AR16" s="25"/>
      <c r="AS16" s="25"/>
      <c r="AT16" s="25"/>
      <c r="AU16" s="25"/>
      <c r="AV16" s="25"/>
      <c r="AW16" s="25"/>
      <c r="AX16" s="25"/>
      <c r="AY16" s="25"/>
      <c r="AZ16" s="25"/>
      <c r="BA16" s="25"/>
      <c r="BB16" s="25"/>
    </row>
    <row r="17" spans="1:54" s="24" customFormat="1" ht="22.5" customHeight="1" x14ac:dyDescent="0.25">
      <c r="B17" s="81"/>
      <c r="C17" s="81" t="s">
        <v>9</v>
      </c>
      <c r="D17" s="83">
        <v>62.918062570000004</v>
      </c>
      <c r="E17" s="83">
        <v>65.952849850000007</v>
      </c>
      <c r="F17" s="83">
        <v>68.83373229999998</v>
      </c>
      <c r="G17" s="83">
        <v>71.721384740000005</v>
      </c>
      <c r="H17" s="83">
        <v>72.024270380000019</v>
      </c>
      <c r="I17" s="83">
        <v>75.99560022</v>
      </c>
      <c r="J17" s="83">
        <v>79.280200109999996</v>
      </c>
      <c r="K17" s="83">
        <v>82.36612246</v>
      </c>
      <c r="L17" s="83">
        <v>86.001357270000014</v>
      </c>
      <c r="M17" s="83">
        <v>86.500235440000012</v>
      </c>
      <c r="N17" s="83">
        <v>88.031907719999992</v>
      </c>
      <c r="O17" s="83">
        <v>88.000365779999996</v>
      </c>
      <c r="P17" s="83">
        <v>88.66945806999999</v>
      </c>
      <c r="Q17" s="83">
        <v>88.871726019999997</v>
      </c>
      <c r="R17" s="83">
        <v>89.097436420000008</v>
      </c>
      <c r="S17" s="83">
        <v>18.275580481147895</v>
      </c>
      <c r="X17" s="127"/>
      <c r="AF17" s="128"/>
      <c r="AG17" s="115"/>
      <c r="AH17" s="115"/>
      <c r="AL17" s="25"/>
      <c r="AM17" s="25"/>
      <c r="AN17" s="25"/>
      <c r="AO17" s="25"/>
      <c r="AP17" s="25"/>
      <c r="AQ17" s="25"/>
      <c r="AR17" s="25"/>
      <c r="AS17" s="25"/>
      <c r="AT17" s="25"/>
      <c r="AU17" s="25"/>
      <c r="AV17" s="25"/>
      <c r="AW17" s="25"/>
      <c r="AX17" s="25"/>
      <c r="AY17" s="25"/>
      <c r="AZ17" s="25"/>
      <c r="BA17" s="25"/>
      <c r="BB17" s="25"/>
    </row>
    <row r="18" spans="1:54" s="24" customFormat="1" ht="22.5" customHeight="1" x14ac:dyDescent="0.25">
      <c r="B18" s="81"/>
      <c r="C18" s="81" t="s">
        <v>10</v>
      </c>
      <c r="D18" s="83">
        <v>0.16444822999999997</v>
      </c>
      <c r="E18" s="83">
        <v>0.18083334000000001</v>
      </c>
      <c r="F18" s="83">
        <v>0.15014110999999997</v>
      </c>
      <c r="G18" s="83">
        <v>0.24859508</v>
      </c>
      <c r="H18" s="83">
        <v>0.32693788000000001</v>
      </c>
      <c r="I18" s="83">
        <v>0.38490677000000001</v>
      </c>
      <c r="J18" s="83">
        <v>0.43869579000000003</v>
      </c>
      <c r="K18" s="83">
        <v>0.52210221000000012</v>
      </c>
      <c r="L18" s="83">
        <v>0.58503919000000004</v>
      </c>
      <c r="M18" s="83">
        <v>0.66464789999999996</v>
      </c>
      <c r="N18" s="83">
        <v>0.76439165000000009</v>
      </c>
      <c r="O18" s="83">
        <v>0.85006714999999988</v>
      </c>
      <c r="P18" s="83">
        <v>0.92706823000000016</v>
      </c>
      <c r="Q18" s="83">
        <v>1.0009430799999999</v>
      </c>
      <c r="R18" s="83">
        <v>1.0853776100000001</v>
      </c>
      <c r="S18" s="83">
        <v>0.20583392080706719</v>
      </c>
      <c r="AF18" s="128"/>
      <c r="AL18" s="25"/>
      <c r="AM18" s="25"/>
      <c r="AN18" s="25"/>
      <c r="AO18" s="25"/>
      <c r="AP18" s="25"/>
      <c r="AQ18" s="25"/>
      <c r="AR18" s="25"/>
      <c r="AS18" s="25"/>
      <c r="AT18" s="25"/>
      <c r="AU18" s="25"/>
      <c r="AV18" s="25"/>
      <c r="AW18" s="25"/>
      <c r="AX18" s="25"/>
      <c r="AY18" s="25"/>
      <c r="AZ18" s="25"/>
      <c r="BA18" s="25"/>
      <c r="BB18" s="25"/>
    </row>
    <row r="19" spans="1:54" s="24" customFormat="1" ht="27" customHeight="1" x14ac:dyDescent="0.25">
      <c r="B19" s="81"/>
      <c r="C19" s="82" t="s">
        <v>7</v>
      </c>
      <c r="D19" s="83">
        <v>74.168787199999997</v>
      </c>
      <c r="E19" s="83">
        <v>77.447553659999997</v>
      </c>
      <c r="F19" s="83">
        <v>81.824601319999999</v>
      </c>
      <c r="G19" s="83">
        <v>84.614875139999995</v>
      </c>
      <c r="H19" s="83">
        <v>85.519525309999992</v>
      </c>
      <c r="I19" s="83">
        <v>91.188015980000003</v>
      </c>
      <c r="J19" s="83">
        <v>90.716514139999987</v>
      </c>
      <c r="K19" s="83">
        <v>91.286023709999995</v>
      </c>
      <c r="L19" s="83">
        <v>94.520353389999997</v>
      </c>
      <c r="M19" s="83">
        <v>94.484780420000007</v>
      </c>
      <c r="N19" s="83">
        <v>97.056601579999992</v>
      </c>
      <c r="O19" s="83">
        <v>97.520376009999993</v>
      </c>
      <c r="P19" s="83">
        <v>98.979089130000006</v>
      </c>
      <c r="Q19" s="83">
        <v>99.32674342</v>
      </c>
      <c r="R19" s="83">
        <v>100.94518442</v>
      </c>
      <c r="S19" s="83">
        <v>20.425550111337166</v>
      </c>
      <c r="AL19" s="25"/>
      <c r="AM19" s="25"/>
      <c r="AN19" s="25"/>
      <c r="AO19" s="25"/>
      <c r="AP19" s="25"/>
      <c r="AQ19" s="25"/>
      <c r="AR19" s="25"/>
      <c r="AS19" s="25"/>
      <c r="AT19" s="25"/>
      <c r="AU19" s="25"/>
      <c r="AV19" s="25"/>
      <c r="AW19" s="25"/>
      <c r="AX19" s="25"/>
      <c r="AY19" s="25"/>
      <c r="AZ19" s="25"/>
      <c r="BA19" s="25"/>
      <c r="BB19" s="25"/>
    </row>
    <row r="20" spans="1:54" s="18" customFormat="1" ht="36" customHeight="1" x14ac:dyDescent="0.25">
      <c r="A20" s="17"/>
      <c r="B20" s="191" t="s">
        <v>258</v>
      </c>
      <c r="C20" s="191"/>
      <c r="D20" s="80">
        <v>77.945302040000016</v>
      </c>
      <c r="E20" s="80">
        <v>81.161206859999993</v>
      </c>
      <c r="F20" s="80">
        <v>85.18920482</v>
      </c>
      <c r="G20" s="80">
        <v>89.038712270000005</v>
      </c>
      <c r="H20" s="80">
        <v>89.598726599999992</v>
      </c>
      <c r="I20" s="80">
        <v>94.509087139999991</v>
      </c>
      <c r="J20" s="80">
        <v>98.192605909999997</v>
      </c>
      <c r="K20" s="80">
        <v>102.17565771000002</v>
      </c>
      <c r="L20" s="80">
        <v>106.21375192999999</v>
      </c>
      <c r="M20" s="80">
        <v>105.85063359999999</v>
      </c>
      <c r="N20" s="80">
        <v>109.25977138</v>
      </c>
      <c r="O20" s="80">
        <v>109.51962749999997</v>
      </c>
      <c r="P20" s="80">
        <v>110.56359744999999</v>
      </c>
      <c r="Q20" s="80">
        <v>111.16231174999999</v>
      </c>
      <c r="R20" s="80">
        <v>111.69678445999999</v>
      </c>
      <c r="S20" s="80">
        <v>100</v>
      </c>
      <c r="T20" s="17"/>
      <c r="Y20" s="26"/>
      <c r="AA20" s="19"/>
      <c r="AB20" s="19"/>
      <c r="AC20" s="19"/>
      <c r="AD20" s="19"/>
      <c r="AE20" s="19"/>
      <c r="AI20" s="14"/>
      <c r="AL20" s="21"/>
      <c r="AM20" s="21"/>
      <c r="AN20" s="21"/>
      <c r="AO20" s="21"/>
      <c r="AP20" s="21"/>
      <c r="AQ20" s="21"/>
      <c r="AR20" s="21"/>
      <c r="AS20" s="21"/>
      <c r="AT20" s="21"/>
      <c r="AU20" s="21"/>
      <c r="AV20" s="21"/>
      <c r="AW20" s="21"/>
      <c r="AX20" s="21"/>
      <c r="AY20" s="21"/>
      <c r="AZ20" s="21"/>
      <c r="BA20" s="21"/>
      <c r="BB20" s="21"/>
    </row>
    <row r="21" spans="1:54" s="24" customFormat="1" ht="22.5" customHeight="1" x14ac:dyDescent="0.25">
      <c r="B21" s="81"/>
      <c r="C21" s="81" t="s">
        <v>4</v>
      </c>
      <c r="D21" s="83">
        <v>7.8394220500000005</v>
      </c>
      <c r="E21" s="83">
        <v>8.3158760799999989</v>
      </c>
      <c r="F21" s="83">
        <v>9.5774898499999992</v>
      </c>
      <c r="G21" s="83">
        <v>10.56303872</v>
      </c>
      <c r="H21" s="83">
        <v>10.229682209999998</v>
      </c>
      <c r="I21" s="83">
        <v>10.290613090000001</v>
      </c>
      <c r="J21" s="83">
        <v>10.466527859999999</v>
      </c>
      <c r="K21" s="83">
        <v>11.106014470000002</v>
      </c>
      <c r="L21" s="83">
        <v>11.52127303</v>
      </c>
      <c r="M21" s="83">
        <v>12.09365669</v>
      </c>
      <c r="N21" s="83">
        <v>12.147588310000001</v>
      </c>
      <c r="O21" s="83">
        <v>10.589882679999999</v>
      </c>
      <c r="P21" s="83">
        <v>8.5666697899999988</v>
      </c>
      <c r="Q21" s="83">
        <v>7.5972015500000003</v>
      </c>
      <c r="R21" s="83">
        <v>6.4423524330284323</v>
      </c>
      <c r="S21" s="83">
        <v>6.8343320954729974</v>
      </c>
      <c r="AL21" s="25"/>
      <c r="AM21" s="25"/>
      <c r="AN21" s="25"/>
      <c r="AO21" s="25"/>
      <c r="AP21" s="25"/>
      <c r="AQ21" s="25"/>
      <c r="AR21" s="25"/>
      <c r="AS21" s="25"/>
      <c r="AT21" s="25"/>
      <c r="AU21" s="25"/>
      <c r="AV21" s="25"/>
      <c r="AW21" s="25"/>
      <c r="AX21" s="25"/>
      <c r="AY21" s="25"/>
      <c r="AZ21" s="25"/>
      <c r="BA21" s="25"/>
      <c r="BB21" s="25"/>
    </row>
    <row r="22" spans="1:54" s="115" customFormat="1" ht="22.5" customHeight="1" x14ac:dyDescent="0.25">
      <c r="B22" s="121"/>
      <c r="C22" s="81" t="s">
        <v>0</v>
      </c>
      <c r="D22" s="83">
        <v>11.037842000000001</v>
      </c>
      <c r="E22" s="83">
        <v>10.49802</v>
      </c>
      <c r="F22" s="83">
        <v>10.791194000000001</v>
      </c>
      <c r="G22" s="83">
        <v>12.730064000000004</v>
      </c>
      <c r="H22" s="83">
        <v>11.801780000000001</v>
      </c>
      <c r="I22" s="83">
        <v>14.933814</v>
      </c>
      <c r="J22" s="83">
        <v>13.442058000000001</v>
      </c>
      <c r="K22" s="83">
        <v>16.492305999999999</v>
      </c>
      <c r="L22" s="83">
        <v>19.286445999999991</v>
      </c>
      <c r="M22" s="83">
        <v>20.620822000000004</v>
      </c>
      <c r="N22" s="83">
        <v>22.092539999999996</v>
      </c>
      <c r="O22" s="83">
        <v>20.455444000000004</v>
      </c>
      <c r="P22" s="83">
        <v>21.46996493</v>
      </c>
      <c r="Q22" s="83">
        <v>20.405138050000001</v>
      </c>
      <c r="R22" s="83">
        <v>20.182549249999997</v>
      </c>
      <c r="S22" s="83">
        <v>18.356165618335123</v>
      </c>
      <c r="AL22" s="124"/>
      <c r="AM22" s="124"/>
      <c r="AN22" s="124"/>
      <c r="AO22" s="124"/>
      <c r="AP22" s="124"/>
      <c r="AQ22" s="124"/>
      <c r="AR22" s="124"/>
      <c r="AS22" s="124"/>
      <c r="AT22" s="124"/>
      <c r="AU22" s="124"/>
      <c r="AV22" s="124"/>
      <c r="AW22" s="124"/>
      <c r="AX22" s="124"/>
      <c r="AY22" s="124"/>
      <c r="AZ22" s="124"/>
      <c r="BA22" s="124"/>
      <c r="BB22" s="124"/>
    </row>
    <row r="23" spans="1:54" s="24" customFormat="1" ht="22.5" customHeight="1" x14ac:dyDescent="0.25">
      <c r="B23" s="81"/>
      <c r="C23" s="81" t="s">
        <v>5</v>
      </c>
      <c r="D23" s="83">
        <v>2.2272279999999998</v>
      </c>
      <c r="E23" s="83">
        <v>2.5716580000000007</v>
      </c>
      <c r="F23" s="83">
        <v>2.8569200000000001</v>
      </c>
      <c r="G23" s="83">
        <v>3.028232</v>
      </c>
      <c r="H23" s="83">
        <v>2.9343199999999996</v>
      </c>
      <c r="I23" s="83">
        <v>3.369996</v>
      </c>
      <c r="J23" s="83">
        <v>3.6413259999999994</v>
      </c>
      <c r="K23" s="83">
        <v>4.537274</v>
      </c>
      <c r="L23" s="83">
        <v>5.861244000000001</v>
      </c>
      <c r="M23" s="83">
        <v>5.8144600000000013</v>
      </c>
      <c r="N23" s="83">
        <v>6.2582200000000006</v>
      </c>
      <c r="O23" s="83">
        <v>6.2569299999999988</v>
      </c>
      <c r="P23" s="83">
        <v>5.7985142200000004</v>
      </c>
      <c r="Q23" s="83">
        <v>5.8586557100000007</v>
      </c>
      <c r="R23" s="83">
        <v>5.9492817999999996</v>
      </c>
      <c r="S23" s="83">
        <v>5.2703615261041943</v>
      </c>
      <c r="AL23" s="25"/>
      <c r="AM23" s="25"/>
      <c r="AN23" s="25"/>
      <c r="AO23" s="25"/>
      <c r="AP23" s="25"/>
      <c r="AQ23" s="25"/>
      <c r="AR23" s="25"/>
      <c r="AS23" s="25"/>
      <c r="AT23" s="25"/>
      <c r="AU23" s="25"/>
      <c r="AV23" s="25"/>
      <c r="AW23" s="25"/>
      <c r="AX23" s="25"/>
      <c r="AY23" s="25"/>
      <c r="AZ23" s="25"/>
      <c r="BA23" s="25"/>
      <c r="BB23" s="25"/>
    </row>
    <row r="24" spans="1:54" s="24" customFormat="1" ht="22.5" customHeight="1" x14ac:dyDescent="0.25">
      <c r="B24" s="81"/>
      <c r="C24" s="81" t="s">
        <v>1</v>
      </c>
      <c r="D24" s="83">
        <v>1.4386080000000003</v>
      </c>
      <c r="E24" s="83">
        <v>1.8442699999999999</v>
      </c>
      <c r="F24" s="83">
        <v>1.6827619999999996</v>
      </c>
      <c r="G24" s="83">
        <v>1.8317139999999998</v>
      </c>
      <c r="H24" s="83">
        <v>1.8161479999999997</v>
      </c>
      <c r="I24" s="83">
        <v>1.8656839999999999</v>
      </c>
      <c r="J24" s="83">
        <v>1.8945799999999999</v>
      </c>
      <c r="K24" s="83">
        <v>1.9292379999999998</v>
      </c>
      <c r="L24" s="83">
        <v>1.8625020000000003</v>
      </c>
      <c r="M24" s="83">
        <v>1.8175239999999999</v>
      </c>
      <c r="N24" s="83">
        <v>1.881078</v>
      </c>
      <c r="O24" s="83">
        <v>2.0768140000000002</v>
      </c>
      <c r="P24" s="83">
        <v>1.8879073500000001</v>
      </c>
      <c r="Q24" s="83">
        <v>1.9511544299999997</v>
      </c>
      <c r="R24" s="83">
        <v>2.1271307500000001</v>
      </c>
      <c r="S24" s="83">
        <v>1.7552301668465435</v>
      </c>
      <c r="AL24" s="25"/>
      <c r="AM24" s="25"/>
      <c r="AN24" s="25"/>
      <c r="AO24" s="25"/>
      <c r="AP24" s="25"/>
      <c r="AQ24" s="25"/>
      <c r="AR24" s="25"/>
      <c r="AS24" s="25"/>
      <c r="AT24" s="25"/>
      <c r="AU24" s="25"/>
      <c r="AV24" s="25"/>
      <c r="AW24" s="25"/>
      <c r="AX24" s="25"/>
      <c r="AY24" s="25"/>
      <c r="AZ24" s="25"/>
      <c r="BA24" s="25"/>
      <c r="BB24" s="25"/>
    </row>
    <row r="25" spans="1:54" s="24" customFormat="1" ht="22.5" customHeight="1" x14ac:dyDescent="0.25">
      <c r="B25" s="81"/>
      <c r="C25" s="81" t="s">
        <v>6</v>
      </c>
      <c r="D25" s="83">
        <v>53.351187990000007</v>
      </c>
      <c r="E25" s="83">
        <v>55.74319878</v>
      </c>
      <c r="F25" s="83">
        <v>57.560658970000006</v>
      </c>
      <c r="G25" s="83">
        <v>57.937239550000001</v>
      </c>
      <c r="H25" s="83">
        <v>59.426332390000006</v>
      </c>
      <c r="I25" s="83">
        <v>59.686802049999997</v>
      </c>
      <c r="J25" s="83">
        <v>64.08330205</v>
      </c>
      <c r="K25" s="83">
        <v>62.780717240000008</v>
      </c>
      <c r="L25" s="83">
        <v>61.559602899999994</v>
      </c>
      <c r="M25" s="83">
        <v>58.091486920000001</v>
      </c>
      <c r="N25" s="83">
        <v>57.961543070000005</v>
      </c>
      <c r="O25" s="83">
        <v>59.621724820000004</v>
      </c>
      <c r="P25" s="83">
        <v>60.920054149999999</v>
      </c>
      <c r="Q25" s="83">
        <v>62.05490752</v>
      </c>
      <c r="R25" s="83">
        <v>61.398713469999997</v>
      </c>
      <c r="S25" s="83">
        <v>55.823692889330367</v>
      </c>
      <c r="AL25" s="25"/>
      <c r="AM25" s="25"/>
      <c r="AN25" s="25"/>
      <c r="AO25" s="25"/>
      <c r="AP25" s="25"/>
      <c r="AQ25" s="25"/>
      <c r="AR25" s="25"/>
      <c r="AS25" s="25"/>
      <c r="AT25" s="25"/>
      <c r="AU25" s="25"/>
      <c r="AV25" s="25"/>
      <c r="AW25" s="25"/>
      <c r="AX25" s="25"/>
      <c r="AY25" s="25"/>
      <c r="AZ25" s="25"/>
      <c r="BA25" s="25"/>
      <c r="BB25" s="25"/>
    </row>
    <row r="26" spans="1:54" s="24" customFormat="1" ht="22.5" customHeight="1" x14ac:dyDescent="0.25">
      <c r="B26" s="81"/>
      <c r="C26" s="81" t="s">
        <v>7</v>
      </c>
      <c r="D26" s="83">
        <v>1.707444</v>
      </c>
      <c r="E26" s="83">
        <v>1.8185560000000001</v>
      </c>
      <c r="F26" s="83">
        <v>2.251652</v>
      </c>
      <c r="G26" s="83">
        <v>2.5144680000000004</v>
      </c>
      <c r="H26" s="83">
        <v>2.8659499999999998</v>
      </c>
      <c r="I26" s="83">
        <v>3.7538999999999998</v>
      </c>
      <c r="J26" s="83">
        <v>3.9719959999999999</v>
      </c>
      <c r="K26" s="83">
        <v>4.319178</v>
      </c>
      <c r="L26" s="83">
        <v>4.8647620000000007</v>
      </c>
      <c r="M26" s="83">
        <v>5.3770640000000007</v>
      </c>
      <c r="N26" s="83">
        <v>5.6817620000000009</v>
      </c>
      <c r="O26" s="83">
        <v>5.8995140000000008</v>
      </c>
      <c r="P26" s="83">
        <v>6.1348157699999994</v>
      </c>
      <c r="Q26" s="83">
        <v>6.2147197099999998</v>
      </c>
      <c r="R26" s="83">
        <v>6.3022098700000004</v>
      </c>
      <c r="S26" s="83">
        <v>5.5906715254147281</v>
      </c>
      <c r="AL26" s="25"/>
      <c r="AM26" s="25"/>
      <c r="AN26" s="25"/>
      <c r="AO26" s="25"/>
      <c r="AP26" s="25"/>
      <c r="AQ26" s="25"/>
      <c r="AR26" s="25"/>
      <c r="AS26" s="25"/>
      <c r="AT26" s="25"/>
      <c r="AU26" s="25"/>
      <c r="AV26" s="25"/>
      <c r="AW26" s="25"/>
      <c r="AX26" s="25"/>
      <c r="AY26" s="25"/>
      <c r="AZ26" s="25"/>
      <c r="BA26" s="25"/>
      <c r="BB26" s="25"/>
    </row>
    <row r="27" spans="1:54" s="24" customFormat="1" ht="22.5" customHeight="1" x14ac:dyDescent="0.25">
      <c r="B27" s="81"/>
      <c r="C27" s="81" t="s">
        <v>8</v>
      </c>
      <c r="D27" s="83">
        <v>4.7472000000000007E-2</v>
      </c>
      <c r="E27" s="83">
        <v>6.7080000000000001E-2</v>
      </c>
      <c r="F27" s="83">
        <v>9.7437999999999997E-2</v>
      </c>
      <c r="G27" s="83">
        <v>0.11145600000000001</v>
      </c>
      <c r="H27" s="83">
        <v>0.17354800000000001</v>
      </c>
      <c r="I27" s="83">
        <v>0.28337000000000001</v>
      </c>
      <c r="J27" s="83">
        <v>0.35715800000000003</v>
      </c>
      <c r="K27" s="83">
        <v>0.65961999999999998</v>
      </c>
      <c r="L27" s="83">
        <v>0.84993800000000008</v>
      </c>
      <c r="M27" s="83">
        <v>1.5639099999999999</v>
      </c>
      <c r="N27" s="83">
        <v>2.6693540000000002</v>
      </c>
      <c r="O27" s="83">
        <v>3.8553799999999994</v>
      </c>
      <c r="P27" s="83">
        <v>4.7992866700000008</v>
      </c>
      <c r="Q27" s="83">
        <v>5.6361660300000009</v>
      </c>
      <c r="R27" s="83">
        <v>7.0556338599999986</v>
      </c>
      <c r="S27" s="83">
        <v>5.0702130436757509</v>
      </c>
      <c r="AL27" s="25"/>
      <c r="AM27" s="25"/>
      <c r="AN27" s="25"/>
      <c r="AO27" s="25"/>
      <c r="AP27" s="25"/>
      <c r="AQ27" s="25"/>
      <c r="AR27" s="25"/>
      <c r="AS27" s="25"/>
      <c r="AT27" s="25"/>
      <c r="AU27" s="25"/>
      <c r="AV27" s="25"/>
      <c r="AW27" s="25"/>
      <c r="AX27" s="25"/>
      <c r="AY27" s="25"/>
      <c r="AZ27" s="25"/>
      <c r="BA27" s="25"/>
      <c r="BB27" s="25"/>
    </row>
    <row r="28" spans="1:54" s="24" customFormat="1" ht="22.5" customHeight="1" x14ac:dyDescent="0.25">
      <c r="B28" s="81"/>
      <c r="C28" s="81" t="s">
        <v>3</v>
      </c>
      <c r="D28" s="83">
        <v>1.7199999999999984E-4</v>
      </c>
      <c r="E28" s="83">
        <v>2.5800000000000009E-4</v>
      </c>
      <c r="F28" s="83">
        <v>2.5799999999999987E-4</v>
      </c>
      <c r="G28" s="83">
        <v>3.4400000000000034E-4</v>
      </c>
      <c r="H28" s="83">
        <v>6.0199999999999967E-4</v>
      </c>
      <c r="I28" s="83">
        <v>7.7399999999999995E-4</v>
      </c>
      <c r="J28" s="83">
        <v>1.2040000000000011E-3</v>
      </c>
      <c r="K28" s="83">
        <v>7.2239999999999995E-3</v>
      </c>
      <c r="L28" s="83">
        <v>2.2532000000000003E-2</v>
      </c>
      <c r="M28" s="83">
        <v>7.0176000000000002E-2</v>
      </c>
      <c r="N28" s="83">
        <v>0.20244400000000001</v>
      </c>
      <c r="O28" s="83">
        <v>0.38966600000000001</v>
      </c>
      <c r="P28" s="83">
        <v>0.61304299999999989</v>
      </c>
      <c r="Q28" s="83">
        <v>1.0514148899999998</v>
      </c>
      <c r="R28" s="83">
        <v>1.8351096899999997</v>
      </c>
      <c r="S28" s="83">
        <v>0.94583755361672739</v>
      </c>
      <c r="AL28" s="25"/>
      <c r="AM28" s="25"/>
      <c r="AN28" s="25"/>
      <c r="AO28" s="25"/>
      <c r="AP28" s="25"/>
      <c r="AQ28" s="25"/>
      <c r="AR28" s="25"/>
      <c r="AS28" s="25"/>
      <c r="AT28" s="25"/>
      <c r="AU28" s="25"/>
      <c r="AV28" s="25"/>
      <c r="AW28" s="25"/>
      <c r="AX28" s="25"/>
      <c r="AY28" s="25"/>
      <c r="AZ28" s="25"/>
      <c r="BA28" s="25"/>
      <c r="BB28" s="25"/>
    </row>
    <row r="29" spans="1:54" s="24" customFormat="1" ht="27" customHeight="1" x14ac:dyDescent="0.25">
      <c r="B29" s="81"/>
      <c r="C29" s="82" t="s">
        <v>18</v>
      </c>
      <c r="D29" s="83">
        <v>0.29592600000000857</v>
      </c>
      <c r="E29" s="83">
        <v>0.30228999999998507</v>
      </c>
      <c r="F29" s="83">
        <v>0.37083200000000716</v>
      </c>
      <c r="G29" s="83">
        <v>0.32215600000000677</v>
      </c>
      <c r="H29" s="83">
        <v>0.3503639999999848</v>
      </c>
      <c r="I29" s="83">
        <v>0.3241339999999866</v>
      </c>
      <c r="J29" s="83">
        <v>0.33445399999999381</v>
      </c>
      <c r="K29" s="83">
        <v>0.34408600000003275</v>
      </c>
      <c r="L29" s="83">
        <v>0.385452000000015</v>
      </c>
      <c r="M29" s="83">
        <v>0.40153398999997592</v>
      </c>
      <c r="N29" s="83">
        <v>0.36524199999999496</v>
      </c>
      <c r="O29" s="83">
        <v>0.37427199999996219</v>
      </c>
      <c r="P29" s="83">
        <v>0.37334156999999379</v>
      </c>
      <c r="Q29" s="83">
        <v>0.39295385999997734</v>
      </c>
      <c r="R29" s="83">
        <v>0.40380333697157766</v>
      </c>
      <c r="S29" s="83">
        <v>0.35349558120356145</v>
      </c>
      <c r="AL29" s="25"/>
      <c r="AM29" s="25"/>
      <c r="AN29" s="25"/>
      <c r="AO29" s="25"/>
      <c r="AP29" s="25"/>
      <c r="AQ29" s="25"/>
      <c r="AR29" s="25"/>
      <c r="AS29" s="25"/>
      <c r="AT29" s="25"/>
      <c r="AU29" s="25"/>
      <c r="AV29" s="25"/>
      <c r="AW29" s="25"/>
      <c r="AX29" s="25"/>
      <c r="AY29" s="25"/>
      <c r="AZ29" s="25"/>
      <c r="BA29" s="25"/>
      <c r="BB29" s="25"/>
    </row>
    <row r="30" spans="1:54" s="18" customFormat="1" ht="36" customHeight="1" x14ac:dyDescent="0.25">
      <c r="A30" s="17"/>
      <c r="B30" s="191" t="s">
        <v>259</v>
      </c>
      <c r="C30" s="191"/>
      <c r="D30" s="80">
        <v>391.15044951999994</v>
      </c>
      <c r="E30" s="80">
        <v>401.65615128000002</v>
      </c>
      <c r="F30" s="80">
        <v>415.27297753999994</v>
      </c>
      <c r="G30" s="80">
        <v>433.59499775</v>
      </c>
      <c r="H30" s="80">
        <v>427.84927626000001</v>
      </c>
      <c r="I30" s="80">
        <v>463.28342625999994</v>
      </c>
      <c r="J30" s="80">
        <v>471.95374918999994</v>
      </c>
      <c r="K30" s="80">
        <v>485.24311118999998</v>
      </c>
      <c r="L30" s="80">
        <v>492.95702642999993</v>
      </c>
      <c r="M30" s="80">
        <v>498.33950940000005</v>
      </c>
      <c r="N30" s="80">
        <v>493.83021719999999</v>
      </c>
      <c r="O30" s="80">
        <v>492.02528937</v>
      </c>
      <c r="P30" s="80">
        <v>492.44177013999996</v>
      </c>
      <c r="Q30" s="80">
        <v>486.28674811000002</v>
      </c>
      <c r="R30" s="80">
        <v>487.02034520000001</v>
      </c>
      <c r="S30" s="80">
        <v>100</v>
      </c>
      <c r="T30" s="17"/>
      <c r="AA30" s="19"/>
      <c r="AB30" s="19"/>
      <c r="AC30" s="19"/>
      <c r="AD30" s="19"/>
      <c r="AE30" s="19"/>
      <c r="AI30" s="14"/>
      <c r="AL30" s="21"/>
      <c r="AM30" s="21"/>
      <c r="AN30" s="21"/>
      <c r="AO30" s="21"/>
      <c r="AP30" s="21"/>
      <c r="AQ30" s="21"/>
      <c r="AR30" s="21"/>
      <c r="AS30" s="21"/>
      <c r="AT30" s="21"/>
      <c r="AU30" s="21"/>
      <c r="AV30" s="21"/>
      <c r="AW30" s="21"/>
      <c r="AX30" s="21"/>
      <c r="AY30" s="21"/>
      <c r="AZ30" s="21"/>
      <c r="BA30" s="21"/>
      <c r="BB30" s="21"/>
    </row>
    <row r="31" spans="1:54" s="115" customFormat="1" ht="22.5" customHeight="1" x14ac:dyDescent="0.25">
      <c r="A31" s="120"/>
      <c r="B31" s="121"/>
      <c r="C31" s="81" t="s">
        <v>11</v>
      </c>
      <c r="D31" s="83">
        <v>138.58715580999998</v>
      </c>
      <c r="E31" s="83">
        <v>144.08139120999999</v>
      </c>
      <c r="F31" s="83">
        <v>145.9978165</v>
      </c>
      <c r="G31" s="83">
        <v>156.33270088</v>
      </c>
      <c r="H31" s="83">
        <v>147.36085313000001</v>
      </c>
      <c r="I31" s="83">
        <v>162.99436295000001</v>
      </c>
      <c r="J31" s="83">
        <v>164.28863586999998</v>
      </c>
      <c r="K31" s="83">
        <v>163.86773532999999</v>
      </c>
      <c r="L31" s="83">
        <v>165.13207674</v>
      </c>
      <c r="M31" s="83">
        <v>162.65947994999999</v>
      </c>
      <c r="N31" s="83">
        <v>157.03994273000001</v>
      </c>
      <c r="O31" s="83">
        <v>157.06702572999998</v>
      </c>
      <c r="P31" s="83">
        <v>154.97735688</v>
      </c>
      <c r="Q31" s="83">
        <v>151.45626912</v>
      </c>
      <c r="R31" s="83">
        <v>150.82401469000001</v>
      </c>
      <c r="S31" s="83">
        <v>31.145465038611331</v>
      </c>
      <c r="AL31" s="124"/>
      <c r="AM31" s="124"/>
      <c r="AN31" s="124"/>
      <c r="AO31" s="124"/>
      <c r="AP31" s="124"/>
      <c r="AQ31" s="124"/>
      <c r="AR31" s="124"/>
      <c r="AS31" s="124"/>
      <c r="AT31" s="124"/>
      <c r="AU31" s="124"/>
      <c r="AV31" s="124"/>
      <c r="AW31" s="124"/>
      <c r="AX31" s="124"/>
      <c r="AY31" s="124"/>
      <c r="AZ31" s="124"/>
      <c r="BA31" s="124"/>
      <c r="BB31" s="124"/>
    </row>
    <row r="32" spans="1:54" s="24" customFormat="1" ht="22.5" customHeight="1" x14ac:dyDescent="0.25">
      <c r="B32" s="81"/>
      <c r="C32" s="81" t="s">
        <v>20</v>
      </c>
      <c r="D32" s="83">
        <v>116.20568739999999</v>
      </c>
      <c r="E32" s="83">
        <v>117.65337718000001</v>
      </c>
      <c r="F32" s="83">
        <v>125.42642427999999</v>
      </c>
      <c r="G32" s="83">
        <v>133.29847663000001</v>
      </c>
      <c r="H32" s="83">
        <v>133.86650406999999</v>
      </c>
      <c r="I32" s="83">
        <v>145.06147120000003</v>
      </c>
      <c r="J32" s="83">
        <v>152.69076524000002</v>
      </c>
      <c r="K32" s="83">
        <v>161.81640834000001</v>
      </c>
      <c r="L32" s="83">
        <v>163.50694265999999</v>
      </c>
      <c r="M32" s="83">
        <v>169.92853507999999</v>
      </c>
      <c r="N32" s="83">
        <v>170.81833246000002</v>
      </c>
      <c r="O32" s="83">
        <v>170.23100769999999</v>
      </c>
      <c r="P32" s="83">
        <v>172.24558175999999</v>
      </c>
      <c r="Q32" s="83">
        <v>171.06064769000002</v>
      </c>
      <c r="R32" s="83">
        <v>171.56673448999999</v>
      </c>
      <c r="S32" s="83">
        <v>35.176909170328742</v>
      </c>
      <c r="AL32" s="25"/>
      <c r="AM32" s="25"/>
      <c r="AN32" s="25"/>
      <c r="AO32" s="25"/>
      <c r="AP32" s="25"/>
      <c r="AQ32" s="25"/>
      <c r="AR32" s="25"/>
      <c r="AS32" s="25"/>
      <c r="AT32" s="25"/>
      <c r="AU32" s="25"/>
      <c r="AV32" s="25"/>
      <c r="AW32" s="25"/>
      <c r="AX32" s="25"/>
      <c r="AY32" s="25"/>
      <c r="AZ32" s="25"/>
      <c r="BA32" s="25"/>
      <c r="BB32" s="25"/>
    </row>
    <row r="33" spans="1:54" s="24" customFormat="1" ht="27" customHeight="1" x14ac:dyDescent="0.25">
      <c r="B33" s="81"/>
      <c r="C33" s="82" t="s">
        <v>12</v>
      </c>
      <c r="D33" s="83">
        <v>85.481260089999992</v>
      </c>
      <c r="E33" s="83">
        <v>87.995970599999993</v>
      </c>
      <c r="F33" s="83">
        <v>92.697862290000003</v>
      </c>
      <c r="G33" s="83">
        <v>92.718309240000011</v>
      </c>
      <c r="H33" s="83">
        <v>94.942696279999993</v>
      </c>
      <c r="I33" s="83">
        <v>99.971838600000012</v>
      </c>
      <c r="J33" s="83">
        <v>101.29179076</v>
      </c>
      <c r="K33" s="83">
        <v>104.43508647</v>
      </c>
      <c r="L33" s="83">
        <v>108.37462179999999</v>
      </c>
      <c r="M33" s="83">
        <v>108.91226059000002</v>
      </c>
      <c r="N33" s="83">
        <v>110.61321096</v>
      </c>
      <c r="O33" s="83">
        <v>111.99454328</v>
      </c>
      <c r="P33" s="83">
        <v>111.33566441000001</v>
      </c>
      <c r="Q33" s="83">
        <v>111.90831068999998</v>
      </c>
      <c r="R33" s="83">
        <v>112.51596306000002</v>
      </c>
      <c r="S33" s="83">
        <v>23.01282342670088</v>
      </c>
      <c r="AL33" s="25"/>
      <c r="AM33" s="25"/>
      <c r="AN33" s="25"/>
      <c r="AO33" s="25"/>
      <c r="AP33" s="25"/>
      <c r="AQ33" s="25"/>
      <c r="AR33" s="25"/>
      <c r="AS33" s="25"/>
      <c r="AT33" s="25"/>
      <c r="AU33" s="25"/>
      <c r="AV33" s="25"/>
      <c r="AW33" s="25"/>
      <c r="AX33" s="25"/>
      <c r="AY33" s="25"/>
      <c r="AZ33" s="25"/>
      <c r="BA33" s="25"/>
      <c r="BB33" s="25"/>
    </row>
    <row r="34" spans="1:54" s="18" customFormat="1" ht="36" customHeight="1" x14ac:dyDescent="0.2">
      <c r="A34" s="17"/>
      <c r="B34" s="191" t="s">
        <v>260</v>
      </c>
      <c r="C34" s="191"/>
      <c r="D34" s="80">
        <v>183.41395756</v>
      </c>
      <c r="E34" s="80">
        <v>186.86209511999999</v>
      </c>
      <c r="F34" s="80">
        <v>193.61997464000001</v>
      </c>
      <c r="G34" s="80">
        <v>199.48310952999998</v>
      </c>
      <c r="H34" s="80">
        <v>198.23052346000003</v>
      </c>
      <c r="I34" s="80">
        <v>214.63202004999999</v>
      </c>
      <c r="J34" s="80">
        <v>221.89332479000004</v>
      </c>
      <c r="K34" s="80">
        <v>233.80896033000002</v>
      </c>
      <c r="L34" s="80">
        <v>233.57985380999997</v>
      </c>
      <c r="M34" s="80">
        <v>238.92678451</v>
      </c>
      <c r="N34" s="80">
        <v>229.95762959000001</v>
      </c>
      <c r="O34" s="80">
        <v>230.05700716999999</v>
      </c>
      <c r="P34" s="80">
        <v>230.10097171999996</v>
      </c>
      <c r="Q34" s="80">
        <v>221.87607170000001</v>
      </c>
      <c r="R34" s="80">
        <v>220.84454154000002</v>
      </c>
      <c r="S34" s="80">
        <v>100</v>
      </c>
      <c r="T34" s="17"/>
      <c r="Z34" s="20"/>
      <c r="AA34" s="19"/>
      <c r="AB34" s="19"/>
      <c r="AC34" s="19"/>
      <c r="AD34" s="19"/>
      <c r="AE34" s="19"/>
      <c r="AI34" s="14"/>
      <c r="AL34" s="21"/>
      <c r="AM34" s="21"/>
      <c r="AN34" s="21"/>
      <c r="AO34" s="21"/>
      <c r="AP34" s="21"/>
      <c r="AQ34" s="21"/>
      <c r="AR34" s="21"/>
      <c r="AS34" s="21"/>
      <c r="AT34" s="21"/>
      <c r="AU34" s="21"/>
      <c r="AV34" s="21"/>
      <c r="AW34" s="21"/>
      <c r="AX34" s="21"/>
      <c r="AY34" s="21"/>
      <c r="AZ34" s="21"/>
      <c r="BA34" s="21"/>
      <c r="BB34" s="21"/>
    </row>
    <row r="35" spans="1:54" s="115" customFormat="1" ht="22.5" customHeight="1" x14ac:dyDescent="0.25">
      <c r="B35" s="121"/>
      <c r="C35" s="81" t="s">
        <v>11</v>
      </c>
      <c r="D35" s="83">
        <v>31.499315510000002</v>
      </c>
      <c r="E35" s="83">
        <v>33.351068920000003</v>
      </c>
      <c r="F35" s="83">
        <v>33.400554909999997</v>
      </c>
      <c r="G35" s="83">
        <v>34.380732690000002</v>
      </c>
      <c r="H35" s="83">
        <v>33.582799960000003</v>
      </c>
      <c r="I35" s="83">
        <v>37.589702559999999</v>
      </c>
      <c r="J35" s="83">
        <v>37.292117989999994</v>
      </c>
      <c r="K35" s="83">
        <v>38.021388209999998</v>
      </c>
      <c r="L35" s="83">
        <v>37.572649239999997</v>
      </c>
      <c r="M35" s="83">
        <v>37.195861930000007</v>
      </c>
      <c r="N35" s="83">
        <v>32.892353719999996</v>
      </c>
      <c r="O35" s="83">
        <v>33.158305639999995</v>
      </c>
      <c r="P35" s="83">
        <v>31.171039129999997</v>
      </c>
      <c r="Q35" s="83">
        <v>29.933614499999997</v>
      </c>
      <c r="R35" s="83">
        <v>29.606254489999998</v>
      </c>
      <c r="S35" s="83">
        <v>13.491141370338223</v>
      </c>
      <c r="AL35" s="124"/>
      <c r="AM35" s="124"/>
      <c r="AN35" s="124"/>
      <c r="AO35" s="124"/>
      <c r="AP35" s="124"/>
      <c r="AQ35" s="124"/>
      <c r="AR35" s="124"/>
      <c r="AS35" s="124"/>
      <c r="AT35" s="124"/>
      <c r="AU35" s="124"/>
      <c r="AV35" s="124"/>
      <c r="AW35" s="124"/>
      <c r="AX35" s="124"/>
      <c r="AY35" s="124"/>
      <c r="AZ35" s="124"/>
      <c r="BA35" s="124"/>
      <c r="BB35" s="124"/>
    </row>
    <row r="36" spans="1:54" s="24" customFormat="1" ht="22.5" customHeight="1" x14ac:dyDescent="0.25">
      <c r="B36" s="81"/>
      <c r="C36" s="81" t="s">
        <v>20</v>
      </c>
      <c r="D36" s="83">
        <v>103.24772408999999</v>
      </c>
      <c r="E36" s="83">
        <v>105.03580183</v>
      </c>
      <c r="F36" s="83">
        <v>110.36624952000003</v>
      </c>
      <c r="G36" s="83">
        <v>114.7775049</v>
      </c>
      <c r="H36" s="83">
        <v>114.2724719</v>
      </c>
      <c r="I36" s="83">
        <v>123.85061779</v>
      </c>
      <c r="J36" s="83">
        <v>132.37112617</v>
      </c>
      <c r="K36" s="83">
        <v>141.92866388000002</v>
      </c>
      <c r="L36" s="83">
        <v>141.40425923000004</v>
      </c>
      <c r="M36" s="83">
        <v>146.13607802999999</v>
      </c>
      <c r="N36" s="83">
        <v>143.73800191999999</v>
      </c>
      <c r="O36" s="83">
        <v>144.86031043000003</v>
      </c>
      <c r="P36" s="83">
        <v>146.58052488999999</v>
      </c>
      <c r="Q36" s="83">
        <v>142.19192146</v>
      </c>
      <c r="R36" s="83">
        <v>142.23771684000002</v>
      </c>
      <c r="S36" s="83">
        <v>64.086190264022065</v>
      </c>
      <c r="AL36" s="25"/>
      <c r="AM36" s="25"/>
      <c r="AN36" s="25"/>
      <c r="AO36" s="25"/>
      <c r="AP36" s="25"/>
      <c r="AQ36" s="25"/>
      <c r="AR36" s="25"/>
      <c r="AS36" s="25"/>
      <c r="AT36" s="25"/>
      <c r="AU36" s="25"/>
      <c r="AV36" s="25"/>
      <c r="AW36" s="25"/>
      <c r="AX36" s="25"/>
      <c r="AY36" s="25"/>
      <c r="AZ36" s="25"/>
      <c r="BA36" s="25"/>
      <c r="BB36" s="25"/>
    </row>
    <row r="37" spans="1:54" s="24" customFormat="1" ht="27" customHeight="1" x14ac:dyDescent="0.25">
      <c r="B37" s="81"/>
      <c r="C37" s="82" t="s">
        <v>12</v>
      </c>
      <c r="D37" s="83">
        <v>16.219457679999998</v>
      </c>
      <c r="E37" s="83">
        <v>16.600809939999998</v>
      </c>
      <c r="F37" s="83">
        <v>17.570155100000001</v>
      </c>
      <c r="G37" s="83">
        <v>17.073212609999999</v>
      </c>
      <c r="H37" s="83">
        <v>16.976668649999997</v>
      </c>
      <c r="I37" s="83">
        <v>17.505610189999999</v>
      </c>
      <c r="J37" s="83">
        <v>17.372078619999996</v>
      </c>
      <c r="K37" s="83">
        <v>17.321194130000002</v>
      </c>
      <c r="L37" s="83">
        <v>17.826386530000001</v>
      </c>
      <c r="M37" s="83">
        <v>17.998463319999995</v>
      </c>
      <c r="N37" s="83">
        <v>17.546328729999999</v>
      </c>
      <c r="O37" s="83">
        <v>18.124143719999999</v>
      </c>
      <c r="P37" s="83">
        <v>17.868174170000003</v>
      </c>
      <c r="Q37" s="83">
        <v>18.095543470000003</v>
      </c>
      <c r="R37" s="83">
        <v>17.278170710000001</v>
      </c>
      <c r="S37" s="83">
        <v>8.1556985083398708</v>
      </c>
      <c r="AL37" s="25"/>
      <c r="AM37" s="25"/>
      <c r="AN37" s="25"/>
      <c r="AO37" s="25"/>
      <c r="AP37" s="25"/>
      <c r="AQ37" s="25"/>
      <c r="AR37" s="25"/>
      <c r="AS37" s="25"/>
      <c r="AT37" s="25"/>
      <c r="AU37" s="25"/>
      <c r="AV37" s="25"/>
      <c r="AW37" s="25"/>
      <c r="AX37" s="25"/>
      <c r="AY37" s="25"/>
      <c r="AZ37" s="25"/>
      <c r="BA37" s="25"/>
      <c r="BB37" s="25"/>
    </row>
    <row r="38" spans="1:54" s="18" customFormat="1" ht="36" customHeight="1" x14ac:dyDescent="0.25">
      <c r="A38" s="17"/>
      <c r="B38" s="191" t="s">
        <v>261</v>
      </c>
      <c r="C38" s="191"/>
      <c r="D38" s="80">
        <v>56.489609270000003</v>
      </c>
      <c r="E38" s="80">
        <v>57.461116609999991</v>
      </c>
      <c r="F38" s="80">
        <v>56.364740689999998</v>
      </c>
      <c r="G38" s="80">
        <v>62.869703199999996</v>
      </c>
      <c r="H38" s="80">
        <v>59.592633360000001</v>
      </c>
      <c r="I38" s="80">
        <v>65.610937890000002</v>
      </c>
      <c r="J38" s="80">
        <v>61.7945061</v>
      </c>
      <c r="K38" s="80">
        <v>61.304383210000012</v>
      </c>
      <c r="L38" s="80">
        <v>61.828934309999994</v>
      </c>
      <c r="M38" s="80">
        <v>61.074463959999996</v>
      </c>
      <c r="N38" s="80">
        <v>61.589290419999998</v>
      </c>
      <c r="O38" s="80">
        <v>59.135685379999998</v>
      </c>
      <c r="P38" s="80">
        <v>57.393259650000005</v>
      </c>
      <c r="Q38" s="80">
        <v>58.331813080000003</v>
      </c>
      <c r="R38" s="80">
        <v>58.798099089999994</v>
      </c>
      <c r="S38" s="80">
        <v>100</v>
      </c>
      <c r="T38" s="17"/>
      <c r="Y38" s="26"/>
      <c r="AA38" s="19"/>
      <c r="AB38" s="19"/>
      <c r="AC38" s="19"/>
      <c r="AD38" s="19"/>
      <c r="AE38" s="19"/>
      <c r="AI38" s="14"/>
      <c r="AL38" s="21"/>
      <c r="AM38" s="21"/>
      <c r="AN38" s="21"/>
      <c r="AO38" s="21"/>
      <c r="AP38" s="21"/>
      <c r="AQ38" s="21"/>
      <c r="AR38" s="21"/>
      <c r="AS38" s="21"/>
      <c r="AT38" s="21"/>
      <c r="AU38" s="21"/>
      <c r="AV38" s="21"/>
      <c r="AW38" s="21"/>
      <c r="AX38" s="21"/>
      <c r="AY38" s="21"/>
      <c r="AZ38" s="21"/>
      <c r="BA38" s="21"/>
      <c r="BB38" s="21"/>
    </row>
    <row r="39" spans="1:54" s="115" customFormat="1" ht="22.5" customHeight="1" x14ac:dyDescent="0.25">
      <c r="B39" s="121"/>
      <c r="C39" s="81" t="s">
        <v>11</v>
      </c>
      <c r="D39" s="83">
        <v>28.050416429999999</v>
      </c>
      <c r="E39" s="83">
        <v>27.229366209999995</v>
      </c>
      <c r="F39" s="83">
        <v>25.269268099999998</v>
      </c>
      <c r="G39" s="83">
        <v>33.508188469999993</v>
      </c>
      <c r="H39" s="83">
        <v>30.015677699999998</v>
      </c>
      <c r="I39" s="83">
        <v>34.048623909999996</v>
      </c>
      <c r="J39" s="83">
        <v>30.79343411</v>
      </c>
      <c r="K39" s="83">
        <v>29.974263759999999</v>
      </c>
      <c r="L39" s="83">
        <v>29.454653290000003</v>
      </c>
      <c r="M39" s="83">
        <v>29.018450509999997</v>
      </c>
      <c r="N39" s="83">
        <v>29.120668799999997</v>
      </c>
      <c r="O39" s="83">
        <v>27.06241043</v>
      </c>
      <c r="P39" s="83">
        <v>26.182394379999998</v>
      </c>
      <c r="Q39" s="83">
        <v>26.547838059999997</v>
      </c>
      <c r="R39" s="83">
        <v>26.080448919999995</v>
      </c>
      <c r="S39" s="83">
        <v>45.511765635658506</v>
      </c>
      <c r="AL39" s="124"/>
      <c r="AM39" s="124"/>
      <c r="AN39" s="124"/>
      <c r="AO39" s="124"/>
      <c r="AP39" s="124"/>
      <c r="AQ39" s="124"/>
      <c r="AR39" s="124"/>
      <c r="AS39" s="124"/>
      <c r="AT39" s="124"/>
      <c r="AU39" s="124"/>
      <c r="AV39" s="124"/>
      <c r="AW39" s="124"/>
      <c r="AX39" s="124"/>
      <c r="AY39" s="124"/>
      <c r="AZ39" s="124"/>
      <c r="BA39" s="124"/>
      <c r="BB39" s="124"/>
    </row>
    <row r="40" spans="1:54" s="24" customFormat="1" ht="22.5" customHeight="1" x14ac:dyDescent="0.25">
      <c r="B40" s="81"/>
      <c r="C40" s="81" t="s">
        <v>20</v>
      </c>
      <c r="D40" s="83">
        <v>4.8111820100000005</v>
      </c>
      <c r="E40" s="83">
        <v>5.1137815599999996</v>
      </c>
      <c r="F40" s="83">
        <v>5.1891222599999995</v>
      </c>
      <c r="G40" s="83">
        <v>5.3811941299999999</v>
      </c>
      <c r="H40" s="83">
        <v>5.1245803600000004</v>
      </c>
      <c r="I40" s="83">
        <v>5.2735558100000004</v>
      </c>
      <c r="J40" s="83">
        <v>5.3480111799999994</v>
      </c>
      <c r="K40" s="83">
        <v>5.5769356600000002</v>
      </c>
      <c r="L40" s="83">
        <v>5.7028553300000002</v>
      </c>
      <c r="M40" s="83">
        <v>5.8180430500000009</v>
      </c>
      <c r="N40" s="83">
        <v>5.9078437500000005</v>
      </c>
      <c r="O40" s="83">
        <v>5.7391012700000008</v>
      </c>
      <c r="P40" s="83">
        <v>5.6077640000000004</v>
      </c>
      <c r="Q40" s="83">
        <v>5.7282009299999999</v>
      </c>
      <c r="R40" s="83">
        <v>5.9596791200000006</v>
      </c>
      <c r="S40" s="83">
        <v>9.8200289474012692</v>
      </c>
      <c r="AL40" s="25"/>
      <c r="AM40" s="25"/>
      <c r="AN40" s="25"/>
      <c r="AO40" s="25"/>
      <c r="AP40" s="25"/>
      <c r="AQ40" s="25"/>
      <c r="AR40" s="25"/>
      <c r="AS40" s="25"/>
      <c r="AT40" s="25"/>
      <c r="AU40" s="25"/>
      <c r="AV40" s="25"/>
      <c r="AW40" s="25"/>
      <c r="AX40" s="25"/>
      <c r="AY40" s="25"/>
      <c r="AZ40" s="25"/>
      <c r="BA40" s="25"/>
      <c r="BB40" s="25"/>
    </row>
    <row r="41" spans="1:54" s="24" customFormat="1" ht="27" customHeight="1" x14ac:dyDescent="0.25">
      <c r="B41" s="81"/>
      <c r="C41" s="82" t="s">
        <v>12</v>
      </c>
      <c r="D41" s="83">
        <v>10.444958230000001</v>
      </c>
      <c r="E41" s="83">
        <v>10.44818605</v>
      </c>
      <c r="F41" s="83">
        <v>12.514322289999999</v>
      </c>
      <c r="G41" s="83">
        <v>11.76745595</v>
      </c>
      <c r="H41" s="83">
        <v>11.66127329</v>
      </c>
      <c r="I41" s="83">
        <v>12.388623449999999</v>
      </c>
      <c r="J41" s="83">
        <v>12.698588469999999</v>
      </c>
      <c r="K41" s="83">
        <v>13.274638229999999</v>
      </c>
      <c r="L41" s="83">
        <v>13.799435649999999</v>
      </c>
      <c r="M41" s="83">
        <v>13.55097817</v>
      </c>
      <c r="N41" s="83">
        <v>13.652751640000002</v>
      </c>
      <c r="O41" s="83">
        <v>14.138026930000001</v>
      </c>
      <c r="P41" s="83">
        <v>13.155045299999999</v>
      </c>
      <c r="Q41" s="83">
        <v>13.241573969999999</v>
      </c>
      <c r="R41" s="83">
        <v>13.556767529999998</v>
      </c>
      <c r="S41" s="83">
        <v>22.700432698431047</v>
      </c>
      <c r="AL41" s="25"/>
      <c r="AM41" s="25"/>
      <c r="AN41" s="25"/>
      <c r="AO41" s="25"/>
      <c r="AP41" s="25"/>
      <c r="AQ41" s="25"/>
      <c r="AR41" s="25"/>
      <c r="AS41" s="25"/>
      <c r="AT41" s="25"/>
      <c r="AU41" s="25"/>
      <c r="AV41" s="25"/>
      <c r="AW41" s="25"/>
      <c r="AX41" s="25"/>
      <c r="AY41" s="25"/>
      <c r="AZ41" s="25"/>
      <c r="BA41" s="25"/>
      <c r="BB41" s="25"/>
    </row>
    <row r="42" spans="1:54" s="18" customFormat="1" ht="36" customHeight="1" x14ac:dyDescent="0.25">
      <c r="A42" s="17"/>
      <c r="B42" s="191" t="s">
        <v>262</v>
      </c>
      <c r="C42" s="191"/>
      <c r="D42" s="80">
        <v>182.86084255999998</v>
      </c>
      <c r="E42" s="80">
        <v>186.09544762000002</v>
      </c>
      <c r="F42" s="80">
        <v>193.11863363999998</v>
      </c>
      <c r="G42" s="80">
        <v>198.81709552999996</v>
      </c>
      <c r="H42" s="80">
        <v>197.38970146000003</v>
      </c>
      <c r="I42" s="80">
        <v>213.52347555000006</v>
      </c>
      <c r="J42" s="80">
        <v>221.09028979000001</v>
      </c>
      <c r="K42" s="80">
        <v>233.21227482999998</v>
      </c>
      <c r="L42" s="80">
        <v>233.21910130999999</v>
      </c>
      <c r="M42" s="80">
        <v>238.41047751000002</v>
      </c>
      <c r="N42" s="80">
        <v>229.30307109</v>
      </c>
      <c r="O42" s="80">
        <v>227.69574517000004</v>
      </c>
      <c r="P42" s="80">
        <v>227.92407653999999</v>
      </c>
      <c r="Q42" s="80">
        <v>219.81970047999999</v>
      </c>
      <c r="R42" s="80">
        <v>218.78882374</v>
      </c>
      <c r="S42" s="80">
        <v>100</v>
      </c>
      <c r="T42" s="17"/>
      <c r="AA42" s="19"/>
      <c r="AB42" s="19"/>
      <c r="AC42" s="19"/>
      <c r="AD42" s="19"/>
      <c r="AE42" s="19"/>
      <c r="AI42" s="14"/>
      <c r="AL42" s="21"/>
      <c r="AM42" s="21"/>
      <c r="AN42" s="21"/>
      <c r="AO42" s="21"/>
      <c r="AP42" s="21"/>
      <c r="AQ42" s="21"/>
      <c r="AR42" s="21"/>
      <c r="AS42" s="21"/>
      <c r="AT42" s="21"/>
      <c r="AU42" s="21"/>
      <c r="AV42" s="21"/>
      <c r="AW42" s="21"/>
      <c r="AX42" s="21"/>
      <c r="AY42" s="21"/>
      <c r="AZ42" s="21"/>
      <c r="BA42" s="21"/>
      <c r="BB42" s="21"/>
    </row>
    <row r="43" spans="1:54" s="115" customFormat="1" ht="22.5" customHeight="1" x14ac:dyDescent="0.25">
      <c r="B43" s="121"/>
      <c r="C43" s="81" t="s">
        <v>13</v>
      </c>
      <c r="D43" s="83">
        <v>44.587762490000003</v>
      </c>
      <c r="E43" s="83">
        <v>44.888426810000006</v>
      </c>
      <c r="F43" s="83">
        <v>46.19932141999999</v>
      </c>
      <c r="G43" s="83">
        <v>47.982742669999993</v>
      </c>
      <c r="H43" s="83">
        <v>49.381470170000007</v>
      </c>
      <c r="I43" s="83">
        <v>54.024033879999998</v>
      </c>
      <c r="J43" s="83">
        <v>57.383633539999991</v>
      </c>
      <c r="K43" s="83">
        <v>64.525374050000011</v>
      </c>
      <c r="L43" s="83">
        <v>62.512563429999993</v>
      </c>
      <c r="M43" s="83">
        <v>66.241379420000001</v>
      </c>
      <c r="N43" s="83">
        <v>65.569833200000005</v>
      </c>
      <c r="O43" s="83">
        <v>66.656107240000011</v>
      </c>
      <c r="P43" s="83">
        <v>66.860653900000003</v>
      </c>
      <c r="Q43" s="83">
        <v>62.802723360000002</v>
      </c>
      <c r="R43" s="83">
        <v>62.732843323777672</v>
      </c>
      <c r="S43" s="83">
        <v>28.570106875254353</v>
      </c>
      <c r="AL43" s="124"/>
      <c r="AM43" s="124"/>
      <c r="AN43" s="124"/>
      <c r="AO43" s="124"/>
      <c r="AP43" s="124"/>
      <c r="AQ43" s="124"/>
      <c r="AR43" s="124"/>
      <c r="AS43" s="124"/>
      <c r="AT43" s="124"/>
      <c r="AU43" s="124"/>
      <c r="AV43" s="124"/>
      <c r="AW43" s="124"/>
      <c r="AX43" s="124"/>
      <c r="AY43" s="124"/>
      <c r="AZ43" s="124"/>
      <c r="BA43" s="124"/>
      <c r="BB43" s="124"/>
    </row>
    <row r="44" spans="1:54" s="24" customFormat="1" ht="22.5" customHeight="1" x14ac:dyDescent="0.25">
      <c r="B44" s="81"/>
      <c r="C44" s="81" t="s">
        <v>2</v>
      </c>
      <c r="D44" s="83">
        <v>72.415773819999998</v>
      </c>
      <c r="E44" s="83">
        <v>74.015674579999995</v>
      </c>
      <c r="F44" s="83">
        <v>77.447628030000004</v>
      </c>
      <c r="G44" s="83">
        <v>81.232264880000002</v>
      </c>
      <c r="H44" s="83">
        <v>79.312952039999999</v>
      </c>
      <c r="I44" s="83">
        <v>85.385040929999988</v>
      </c>
      <c r="J44" s="83">
        <v>88.889878679999995</v>
      </c>
      <c r="K44" s="83">
        <v>91.958945929999999</v>
      </c>
      <c r="L44" s="83">
        <v>95.150817520000004</v>
      </c>
      <c r="M44" s="83">
        <v>97.26356285</v>
      </c>
      <c r="N44" s="83">
        <v>94.593992489999991</v>
      </c>
      <c r="O44" s="83">
        <v>93.499344600000001</v>
      </c>
      <c r="P44" s="83">
        <v>93.775761549999999</v>
      </c>
      <c r="Q44" s="83">
        <v>93.283482889999988</v>
      </c>
      <c r="R44" s="83">
        <v>93.625680380714883</v>
      </c>
      <c r="S44" s="83">
        <v>42.436361566458991</v>
      </c>
      <c r="AL44" s="25"/>
      <c r="AM44" s="25"/>
      <c r="AN44" s="25"/>
      <c r="AO44" s="25"/>
      <c r="AP44" s="25"/>
      <c r="AQ44" s="25"/>
      <c r="AR44" s="25"/>
      <c r="AS44" s="25"/>
      <c r="AT44" s="25"/>
      <c r="AU44" s="25"/>
      <c r="AV44" s="25"/>
      <c r="AW44" s="25"/>
      <c r="AX44" s="25"/>
      <c r="AY44" s="25"/>
      <c r="AZ44" s="25"/>
      <c r="BA44" s="25"/>
      <c r="BB44" s="25"/>
    </row>
    <row r="45" spans="1:54" s="24" customFormat="1" ht="22.5" customHeight="1" x14ac:dyDescent="0.25">
      <c r="B45" s="81"/>
      <c r="C45" s="81" t="s">
        <v>14</v>
      </c>
      <c r="D45" s="83">
        <v>11.69227564</v>
      </c>
      <c r="E45" s="83">
        <v>11.92532937</v>
      </c>
      <c r="F45" s="83">
        <v>12.741075630000001</v>
      </c>
      <c r="G45" s="83">
        <v>12.082030789999999</v>
      </c>
      <c r="H45" s="83">
        <v>11.058370200000001</v>
      </c>
      <c r="I45" s="83">
        <v>13.2416477</v>
      </c>
      <c r="J45" s="83">
        <v>13.1255238</v>
      </c>
      <c r="K45" s="83">
        <v>12.966452820000001</v>
      </c>
      <c r="L45" s="83">
        <v>12.501531080000001</v>
      </c>
      <c r="M45" s="83">
        <v>10.888955229999999</v>
      </c>
      <c r="N45" s="83">
        <v>8.6562610499999995</v>
      </c>
      <c r="O45" s="83">
        <v>7.9104562199999986</v>
      </c>
      <c r="P45" s="83">
        <v>7.3423750499999993</v>
      </c>
      <c r="Q45" s="83">
        <v>6.77649919</v>
      </c>
      <c r="R45" s="83">
        <v>6.1582171543492237</v>
      </c>
      <c r="S45" s="83">
        <v>3.0827533543184638</v>
      </c>
      <c r="AL45" s="25"/>
      <c r="AM45" s="25"/>
      <c r="AN45" s="25"/>
      <c r="AO45" s="25"/>
      <c r="AP45" s="25"/>
      <c r="AQ45" s="25"/>
      <c r="AR45" s="25"/>
      <c r="AS45" s="25"/>
      <c r="AT45" s="25"/>
      <c r="AU45" s="25"/>
      <c r="AV45" s="25"/>
      <c r="AW45" s="25"/>
      <c r="AX45" s="25"/>
      <c r="AY45" s="25"/>
      <c r="AZ45" s="25"/>
      <c r="BA45" s="25"/>
      <c r="BB45" s="25"/>
    </row>
    <row r="46" spans="1:54" s="24" customFormat="1" ht="22.5" customHeight="1" x14ac:dyDescent="0.25">
      <c r="B46" s="81"/>
      <c r="C46" s="81" t="s">
        <v>15</v>
      </c>
      <c r="D46" s="83">
        <v>3.5656759900000004</v>
      </c>
      <c r="E46" s="83">
        <v>3.3927241399999999</v>
      </c>
      <c r="F46" s="83">
        <v>3.88217794</v>
      </c>
      <c r="G46" s="83">
        <v>4.2487126799999997</v>
      </c>
      <c r="H46" s="83">
        <v>4.1015794200000002</v>
      </c>
      <c r="I46" s="83">
        <v>4.6540801800000002</v>
      </c>
      <c r="J46" s="83">
        <v>5.0291772799999999</v>
      </c>
      <c r="K46" s="83">
        <v>5.15698656</v>
      </c>
      <c r="L46" s="83">
        <v>5.25400022</v>
      </c>
      <c r="M46" s="83">
        <v>5.3497171900000007</v>
      </c>
      <c r="N46" s="83">
        <v>5.5807511299999994</v>
      </c>
      <c r="O46" s="83">
        <v>5.2081057899999994</v>
      </c>
      <c r="P46" s="83">
        <v>5.1858282400000002</v>
      </c>
      <c r="Q46" s="83">
        <v>5.0884960699999997</v>
      </c>
      <c r="R46" s="83">
        <v>4.9611530891933606</v>
      </c>
      <c r="S46" s="83">
        <v>2.3148498787364011</v>
      </c>
      <c r="AL46" s="25"/>
      <c r="AM46" s="25"/>
      <c r="AN46" s="25"/>
      <c r="AO46" s="25"/>
      <c r="AP46" s="25"/>
      <c r="AQ46" s="25"/>
      <c r="AR46" s="25"/>
      <c r="AS46" s="25"/>
      <c r="AT46" s="25"/>
      <c r="AU46" s="25"/>
      <c r="AV46" s="25"/>
      <c r="AW46" s="25"/>
      <c r="AX46" s="25"/>
      <c r="AY46" s="25"/>
      <c r="AZ46" s="25"/>
      <c r="BA46" s="25"/>
      <c r="BB46" s="25"/>
    </row>
    <row r="47" spans="1:54" s="24" customFormat="1" ht="27" customHeight="1" x14ac:dyDescent="0.25">
      <c r="B47" s="81"/>
      <c r="C47" s="82" t="s">
        <v>16</v>
      </c>
      <c r="D47" s="83">
        <v>18.074111740000003</v>
      </c>
      <c r="E47" s="83">
        <v>19.451946079999999</v>
      </c>
      <c r="F47" s="83">
        <v>18.728210789999999</v>
      </c>
      <c r="G47" s="83">
        <v>20.097880910000001</v>
      </c>
      <c r="H47" s="83">
        <v>19.961013260000001</v>
      </c>
      <c r="I47" s="83">
        <v>20.510983600000003</v>
      </c>
      <c r="J47" s="83">
        <v>20.929539469999998</v>
      </c>
      <c r="K47" s="83">
        <v>21.859548459999999</v>
      </c>
      <c r="L47" s="83">
        <v>22.898481530000005</v>
      </c>
      <c r="M47" s="83">
        <v>23.247596370000004</v>
      </c>
      <c r="N47" s="83">
        <v>21.441892599999996</v>
      </c>
      <c r="O47" s="83">
        <v>22.127417410000003</v>
      </c>
      <c r="P47" s="83">
        <v>21.62906151</v>
      </c>
      <c r="Q47" s="83">
        <v>21.469514770000004</v>
      </c>
      <c r="R47" s="83">
        <v>20.317723434522925</v>
      </c>
      <c r="S47" s="83">
        <v>9.7668747264776563</v>
      </c>
      <c r="AL47" s="25"/>
      <c r="AM47" s="25"/>
      <c r="AN47" s="25"/>
      <c r="AO47" s="25"/>
      <c r="AP47" s="25"/>
      <c r="AQ47" s="25"/>
      <c r="AR47" s="25"/>
      <c r="AS47" s="25"/>
      <c r="AT47" s="25"/>
      <c r="AU47" s="25"/>
      <c r="AV47" s="25"/>
      <c r="AW47" s="25"/>
      <c r="AX47" s="25"/>
      <c r="AY47" s="25"/>
      <c r="AZ47" s="25"/>
      <c r="BA47" s="25"/>
      <c r="BB47" s="25"/>
    </row>
    <row r="48" spans="1:54" s="18" customFormat="1" ht="36" customHeight="1" x14ac:dyDescent="0.25">
      <c r="A48" s="17"/>
      <c r="B48" s="191" t="s">
        <v>263</v>
      </c>
      <c r="C48" s="191"/>
      <c r="D48" s="80">
        <v>126.87570890000001</v>
      </c>
      <c r="E48" s="80">
        <v>131.07991344000001</v>
      </c>
      <c r="F48" s="80">
        <v>140.53057444000001</v>
      </c>
      <c r="G48" s="80">
        <v>142.81993241999999</v>
      </c>
      <c r="H48" s="80">
        <v>138.07968130999998</v>
      </c>
      <c r="I48" s="80">
        <v>151.32405919999999</v>
      </c>
      <c r="J48" s="80">
        <v>160.30234712000001</v>
      </c>
      <c r="K48" s="80">
        <v>167.01212315000001</v>
      </c>
      <c r="L48" s="80">
        <v>178.62413896999999</v>
      </c>
      <c r="M48" s="80">
        <v>176.52239116999996</v>
      </c>
      <c r="N48" s="80">
        <v>171.35878241000003</v>
      </c>
      <c r="O48" s="80">
        <v>165.06584833999997</v>
      </c>
      <c r="P48" s="80">
        <v>167.36669344000001</v>
      </c>
      <c r="Q48" s="80">
        <v>163.85123431</v>
      </c>
      <c r="R48" s="80">
        <v>160.42047179999997</v>
      </c>
      <c r="S48" s="80">
        <v>100</v>
      </c>
      <c r="T48" s="17"/>
      <c r="AA48" s="19"/>
      <c r="AB48" s="19"/>
      <c r="AC48" s="19"/>
      <c r="AD48" s="19"/>
      <c r="AE48" s="19"/>
      <c r="AI48" s="14"/>
      <c r="AL48" s="21"/>
      <c r="AM48" s="21"/>
      <c r="AN48" s="21"/>
      <c r="AO48" s="21"/>
      <c r="AP48" s="21"/>
      <c r="AQ48" s="21"/>
      <c r="AR48" s="21"/>
      <c r="AS48" s="21"/>
      <c r="AT48" s="21"/>
      <c r="AU48" s="21"/>
      <c r="AV48" s="21"/>
      <c r="AW48" s="21"/>
      <c r="AX48" s="21"/>
      <c r="AY48" s="21"/>
      <c r="AZ48" s="21"/>
      <c r="BA48" s="21"/>
      <c r="BB48" s="21"/>
    </row>
    <row r="49" spans="1:54" s="115" customFormat="1" ht="22.5" customHeight="1" x14ac:dyDescent="0.25">
      <c r="B49" s="121"/>
      <c r="C49" s="81" t="s">
        <v>4</v>
      </c>
      <c r="D49" s="83">
        <v>112.15280059000001</v>
      </c>
      <c r="E49" s="83">
        <v>115.99264267000001</v>
      </c>
      <c r="F49" s="83">
        <v>127.28718619</v>
      </c>
      <c r="G49" s="83">
        <v>129.69901551999999</v>
      </c>
      <c r="H49" s="83">
        <v>125.59104233999999</v>
      </c>
      <c r="I49" s="83">
        <v>132.06586436000001</v>
      </c>
      <c r="J49" s="83">
        <v>139.83590012000002</v>
      </c>
      <c r="K49" s="83">
        <v>142.40662171</v>
      </c>
      <c r="L49" s="83">
        <v>148.65164614</v>
      </c>
      <c r="M49" s="83">
        <v>145.64474073999997</v>
      </c>
      <c r="N49" s="83">
        <v>141.72823800000003</v>
      </c>
      <c r="O49" s="83">
        <v>141.67985979999997</v>
      </c>
      <c r="P49" s="83">
        <v>144.22172121</v>
      </c>
      <c r="Q49" s="83">
        <v>140.92529739</v>
      </c>
      <c r="R49" s="83">
        <v>141.49528092999998</v>
      </c>
      <c r="S49" s="83">
        <v>86.008077988216414</v>
      </c>
      <c r="AL49" s="124"/>
      <c r="AM49" s="124"/>
      <c r="AN49" s="124"/>
      <c r="AO49" s="124"/>
      <c r="AP49" s="124"/>
      <c r="AQ49" s="124"/>
      <c r="AR49" s="124"/>
      <c r="AS49" s="124"/>
      <c r="AT49" s="124"/>
      <c r="AU49" s="124"/>
      <c r="AV49" s="124"/>
      <c r="AW49" s="124"/>
      <c r="AX49" s="124"/>
      <c r="AY49" s="124"/>
      <c r="AZ49" s="124"/>
      <c r="BA49" s="124"/>
      <c r="BB49" s="124"/>
    </row>
    <row r="50" spans="1:54" s="24" customFormat="1" ht="22.5" customHeight="1" x14ac:dyDescent="0.25">
      <c r="B50" s="81"/>
      <c r="C50" s="81" t="s">
        <v>0</v>
      </c>
      <c r="D50" s="83">
        <v>14.722908309999998</v>
      </c>
      <c r="E50" s="83">
        <v>15.087270770000002</v>
      </c>
      <c r="F50" s="83">
        <v>13.243388250000002</v>
      </c>
      <c r="G50" s="83">
        <v>13.120916899999997</v>
      </c>
      <c r="H50" s="83">
        <v>12.48863897</v>
      </c>
      <c r="I50" s="83">
        <v>19.258194839999998</v>
      </c>
      <c r="J50" s="83">
        <v>20.466446999999995</v>
      </c>
      <c r="K50" s="83">
        <v>24.605501440000001</v>
      </c>
      <c r="L50" s="83">
        <v>29.972492830000004</v>
      </c>
      <c r="M50" s="83">
        <v>30.877650429999999</v>
      </c>
      <c r="N50" s="83">
        <v>29.630544409999999</v>
      </c>
      <c r="O50" s="83">
        <v>23.385988540000007</v>
      </c>
      <c r="P50" s="83">
        <v>23.14497223</v>
      </c>
      <c r="Q50" s="83">
        <v>22.925936919999991</v>
      </c>
      <c r="R50" s="83">
        <v>18.925190869999994</v>
      </c>
      <c r="S50" s="83">
        <v>13.991922011783586</v>
      </c>
      <c r="W50" s="49"/>
      <c r="AL50" s="25"/>
      <c r="AM50" s="25"/>
      <c r="AN50" s="25"/>
      <c r="AO50" s="25"/>
      <c r="AP50" s="25"/>
      <c r="AQ50" s="25"/>
      <c r="AR50" s="25"/>
      <c r="AS50" s="25"/>
      <c r="AT50" s="25"/>
      <c r="AU50" s="25"/>
      <c r="AV50" s="25"/>
      <c r="AW50" s="25"/>
      <c r="AX50" s="25"/>
      <c r="AY50" s="25"/>
      <c r="AZ50" s="25"/>
      <c r="BA50" s="25"/>
      <c r="BB50" s="25"/>
    </row>
    <row r="51" spans="1:54" s="24" customFormat="1" ht="22.5" customHeight="1" x14ac:dyDescent="0.25">
      <c r="B51" s="81"/>
      <c r="C51" s="81" t="s">
        <v>13</v>
      </c>
      <c r="D51" s="83">
        <v>7.0276378899999976</v>
      </c>
      <c r="E51" s="83">
        <v>6.9010336099999972</v>
      </c>
      <c r="F51" s="83">
        <v>7.8047998199999995</v>
      </c>
      <c r="G51" s="83">
        <v>7.2571781700000013</v>
      </c>
      <c r="H51" s="83">
        <v>8.1378002699999996</v>
      </c>
      <c r="I51" s="83">
        <v>9.7074184800000012</v>
      </c>
      <c r="J51" s="83">
        <v>12.118556840000004</v>
      </c>
      <c r="K51" s="83">
        <v>14.210817950000003</v>
      </c>
      <c r="L51" s="83">
        <v>12.933748329999997</v>
      </c>
      <c r="M51" s="83">
        <v>12.994396519999999</v>
      </c>
      <c r="N51" s="83">
        <v>14.279321500000002</v>
      </c>
      <c r="O51" s="83">
        <v>16.013332739999996</v>
      </c>
      <c r="P51" s="83">
        <v>18.255170699999994</v>
      </c>
      <c r="Q51" s="83">
        <v>17.139664170000003</v>
      </c>
      <c r="R51" s="83">
        <v>19.492883547037671</v>
      </c>
      <c r="S51" s="83">
        <v>10.46050354284939</v>
      </c>
      <c r="AL51" s="25"/>
      <c r="AM51" s="25"/>
      <c r="AN51" s="25"/>
      <c r="AO51" s="25"/>
      <c r="AP51" s="25"/>
      <c r="AQ51" s="25"/>
      <c r="AR51" s="25"/>
      <c r="AS51" s="25"/>
      <c r="AT51" s="25"/>
      <c r="AU51" s="25"/>
      <c r="AV51" s="25"/>
      <c r="AW51" s="25"/>
      <c r="AX51" s="25"/>
      <c r="AY51" s="25"/>
      <c r="AZ51" s="25"/>
      <c r="BA51" s="25"/>
      <c r="BB51" s="25"/>
    </row>
    <row r="52" spans="1:54" s="24" customFormat="1" ht="22.5" customHeight="1" x14ac:dyDescent="0.25">
      <c r="B52" s="81"/>
      <c r="C52" s="81" t="s">
        <v>2</v>
      </c>
      <c r="D52" s="83">
        <v>17.357371650000001</v>
      </c>
      <c r="E52" s="83">
        <v>19.016786430000003</v>
      </c>
      <c r="F52" s="83">
        <v>24.495574399999999</v>
      </c>
      <c r="G52" s="83">
        <v>25.64794934</v>
      </c>
      <c r="H52" s="83">
        <v>24.206132579999998</v>
      </c>
      <c r="I52" s="83">
        <v>32.735108249999996</v>
      </c>
      <c r="J52" s="83">
        <v>32.595779569999998</v>
      </c>
      <c r="K52" s="83">
        <v>34.599105680000001</v>
      </c>
      <c r="L52" s="83">
        <v>40.12835664</v>
      </c>
      <c r="M52" s="83">
        <v>39.851227379999997</v>
      </c>
      <c r="N52" s="83">
        <v>37.140788999999998</v>
      </c>
      <c r="O52" s="83">
        <v>41.341454579999997</v>
      </c>
      <c r="P52" s="83">
        <v>43.019404200000004</v>
      </c>
      <c r="Q52" s="83">
        <v>41.907391359999998</v>
      </c>
      <c r="R52" s="83">
        <v>40.14327179012551</v>
      </c>
      <c r="S52" s="83">
        <v>25.576488048123515</v>
      </c>
      <c r="AL52" s="25"/>
      <c r="AM52" s="25"/>
      <c r="AN52" s="25"/>
      <c r="AO52" s="25"/>
      <c r="AP52" s="25"/>
      <c r="AQ52" s="25"/>
      <c r="AR52" s="25"/>
      <c r="AS52" s="25"/>
      <c r="AT52" s="25"/>
      <c r="AU52" s="25"/>
      <c r="AV52" s="25"/>
      <c r="AW52" s="25"/>
      <c r="AX52" s="25"/>
      <c r="AY52" s="25"/>
      <c r="AZ52" s="25"/>
      <c r="BA52" s="25"/>
      <c r="BB52" s="25"/>
    </row>
    <row r="53" spans="1:54" s="24" customFormat="1" ht="22.5" customHeight="1" x14ac:dyDescent="0.25">
      <c r="B53" s="81"/>
      <c r="C53" s="81" t="s">
        <v>14</v>
      </c>
      <c r="D53" s="83">
        <v>12.86993635</v>
      </c>
      <c r="E53" s="83">
        <v>14.5829086</v>
      </c>
      <c r="F53" s="83">
        <v>12.755035299999999</v>
      </c>
      <c r="G53" s="83">
        <v>14.107924819999999</v>
      </c>
      <c r="H53" s="83">
        <v>12.05950168</v>
      </c>
      <c r="I53" s="83">
        <v>13.85040607</v>
      </c>
      <c r="J53" s="83">
        <v>14.845556810000001</v>
      </c>
      <c r="K53" s="83">
        <v>13.69367759</v>
      </c>
      <c r="L53" s="83">
        <v>12.49540543</v>
      </c>
      <c r="M53" s="83">
        <v>12.6423585</v>
      </c>
      <c r="N53" s="83">
        <v>12.449964959999999</v>
      </c>
      <c r="O53" s="83">
        <v>12.869213969999999</v>
      </c>
      <c r="P53" s="83">
        <v>12.74362254</v>
      </c>
      <c r="Q53" s="83">
        <v>12.309805140000002</v>
      </c>
      <c r="R53" s="83">
        <v>11.287594266495411</v>
      </c>
      <c r="S53" s="83">
        <v>7.5127936581242603</v>
      </c>
      <c r="AL53" s="25"/>
      <c r="AM53" s="25"/>
      <c r="AN53" s="25"/>
      <c r="AO53" s="25"/>
      <c r="AP53" s="25"/>
      <c r="AQ53" s="25"/>
      <c r="AR53" s="25"/>
      <c r="AS53" s="25"/>
      <c r="AT53" s="25"/>
      <c r="AU53" s="25"/>
      <c r="AV53" s="25"/>
      <c r="AW53" s="25"/>
      <c r="AX53" s="25"/>
      <c r="AY53" s="25"/>
      <c r="AZ53" s="25"/>
      <c r="BA53" s="25"/>
      <c r="BB53" s="25"/>
    </row>
    <row r="54" spans="1:54" s="24" customFormat="1" ht="22.5" customHeight="1" x14ac:dyDescent="0.25">
      <c r="B54" s="81"/>
      <c r="C54" s="81" t="s">
        <v>15</v>
      </c>
      <c r="D54" s="83">
        <v>1.9045075</v>
      </c>
      <c r="E54" s="83">
        <v>2.28462795</v>
      </c>
      <c r="F54" s="83">
        <v>2.7766770300000005</v>
      </c>
      <c r="G54" s="83">
        <v>3.4191376099999995</v>
      </c>
      <c r="H54" s="83">
        <v>2.85153671</v>
      </c>
      <c r="I54" s="83">
        <v>3.9120528699999992</v>
      </c>
      <c r="J54" s="83">
        <v>3.9759247800000002</v>
      </c>
      <c r="K54" s="83">
        <v>4.2730404499999999</v>
      </c>
      <c r="L54" s="83">
        <v>4.3461335099999996</v>
      </c>
      <c r="M54" s="83">
        <v>4.3103695800000006</v>
      </c>
      <c r="N54" s="83">
        <v>4.7540067099999996</v>
      </c>
      <c r="O54" s="83">
        <v>4.3481698799999995</v>
      </c>
      <c r="P54" s="83">
        <v>4.5561473299999999</v>
      </c>
      <c r="Q54" s="83">
        <v>4.5752682999999994</v>
      </c>
      <c r="R54" s="83">
        <v>4.1993013437300402</v>
      </c>
      <c r="S54" s="83">
        <v>2.7923306890345265</v>
      </c>
      <c r="AL54" s="25"/>
      <c r="AM54" s="25"/>
      <c r="AN54" s="25"/>
      <c r="AO54" s="25"/>
      <c r="AP54" s="25"/>
      <c r="AQ54" s="25"/>
      <c r="AR54" s="25"/>
      <c r="AS54" s="25"/>
      <c r="AT54" s="25"/>
      <c r="AU54" s="25"/>
      <c r="AV54" s="25"/>
      <c r="AW54" s="25"/>
      <c r="AX54" s="25"/>
      <c r="AY54" s="25"/>
      <c r="AZ54" s="25"/>
      <c r="BA54" s="25"/>
      <c r="BB54" s="25"/>
    </row>
    <row r="55" spans="1:54" s="24" customFormat="1" ht="27" customHeight="1" x14ac:dyDescent="0.25">
      <c r="B55" s="81"/>
      <c r="C55" s="82" t="s">
        <v>16</v>
      </c>
      <c r="D55" s="83">
        <v>4.2332433300000005</v>
      </c>
      <c r="E55" s="83">
        <v>4.8569404400000007</v>
      </c>
      <c r="F55" s="83">
        <v>5.7344519900000002</v>
      </c>
      <c r="G55" s="83">
        <v>6.0385970899999988</v>
      </c>
      <c r="H55" s="83">
        <v>6.3324360300000002</v>
      </c>
      <c r="I55" s="83">
        <v>6.72119803</v>
      </c>
      <c r="J55" s="83">
        <v>6.7554464999999997</v>
      </c>
      <c r="K55" s="83">
        <v>6.4287505300000003</v>
      </c>
      <c r="L55" s="83">
        <v>7.3257488100000003</v>
      </c>
      <c r="M55" s="83">
        <v>7.7043887</v>
      </c>
      <c r="N55" s="83">
        <v>7.0780823000000002</v>
      </c>
      <c r="O55" s="83">
        <v>7.7110028200000009</v>
      </c>
      <c r="P55" s="83">
        <v>7.9891788200000002</v>
      </c>
      <c r="Q55" s="83">
        <v>8.5195220599999999</v>
      </c>
      <c r="R55" s="83">
        <v>7.6282899170591367</v>
      </c>
      <c r="S55" s="83">
        <v>5.1995470744403454</v>
      </c>
      <c r="AL55" s="25"/>
      <c r="AM55" s="25"/>
      <c r="AN55" s="25"/>
      <c r="AO55" s="25"/>
      <c r="AP55" s="25"/>
      <c r="AQ55" s="25"/>
      <c r="AR55" s="25"/>
      <c r="AS55" s="25"/>
      <c r="AT55" s="25"/>
      <c r="AU55" s="25"/>
      <c r="AV55" s="25"/>
      <c r="AW55" s="25"/>
      <c r="AX55" s="25"/>
      <c r="AY55" s="25"/>
      <c r="AZ55" s="25"/>
      <c r="BA55" s="25"/>
      <c r="BB55" s="25"/>
    </row>
    <row r="56" spans="1:54" s="18" customFormat="1" ht="36" customHeight="1" x14ac:dyDescent="0.25">
      <c r="A56" s="17"/>
      <c r="B56" s="191" t="s">
        <v>264</v>
      </c>
      <c r="C56" s="191"/>
      <c r="D56" s="80">
        <v>299.92605333</v>
      </c>
      <c r="E56" s="80">
        <v>298.5934987</v>
      </c>
      <c r="F56" s="80">
        <v>267.47454803000005</v>
      </c>
      <c r="G56" s="80">
        <v>263.91313464000007</v>
      </c>
      <c r="H56" s="80">
        <v>272.80508996999998</v>
      </c>
      <c r="I56" s="80">
        <v>274.08225220999998</v>
      </c>
      <c r="J56" s="80">
        <v>289.56325088</v>
      </c>
      <c r="K56" s="80">
        <v>280.09715603000001</v>
      </c>
      <c r="L56" s="80">
        <v>279.32268239000001</v>
      </c>
      <c r="M56" s="80">
        <v>285.01723771000002</v>
      </c>
      <c r="N56" s="80">
        <v>293.87416162000005</v>
      </c>
      <c r="O56" s="80">
        <v>278.39707432</v>
      </c>
      <c r="P56" s="80">
        <v>275.79692884999997</v>
      </c>
      <c r="Q56" s="80">
        <v>249.61637955999996</v>
      </c>
      <c r="R56" s="80">
        <v>240.94260536000002</v>
      </c>
      <c r="S56" s="80">
        <v>100</v>
      </c>
      <c r="T56" s="17"/>
      <c r="AA56" s="19"/>
      <c r="AB56" s="19"/>
      <c r="AC56" s="19"/>
      <c r="AD56" s="19"/>
      <c r="AE56" s="19"/>
      <c r="AI56" s="14"/>
      <c r="AL56" s="21"/>
      <c r="AM56" s="21"/>
      <c r="AN56" s="21"/>
      <c r="AO56" s="21"/>
      <c r="AP56" s="21"/>
      <c r="AQ56" s="21"/>
      <c r="AR56" s="21"/>
      <c r="AS56" s="21"/>
      <c r="AT56" s="21"/>
      <c r="AU56" s="21"/>
      <c r="AV56" s="21"/>
      <c r="AW56" s="21"/>
      <c r="AX56" s="21"/>
      <c r="AY56" s="21"/>
      <c r="AZ56" s="21"/>
      <c r="BA56" s="21"/>
      <c r="BB56" s="21"/>
    </row>
    <row r="57" spans="1:54" s="115" customFormat="1" ht="22.5" customHeight="1" x14ac:dyDescent="0.25">
      <c r="B57" s="121"/>
      <c r="C57" s="81" t="s">
        <v>4</v>
      </c>
      <c r="D57" s="83">
        <v>274.28780834999998</v>
      </c>
      <c r="E57" s="83">
        <v>270.19061188000001</v>
      </c>
      <c r="F57" s="83">
        <v>238.78702654000006</v>
      </c>
      <c r="G57" s="83">
        <v>236.09339969000004</v>
      </c>
      <c r="H57" s="83">
        <v>245.00168739</v>
      </c>
      <c r="I57" s="83">
        <v>243.10957313</v>
      </c>
      <c r="J57" s="83">
        <v>255.95214056999998</v>
      </c>
      <c r="K57" s="83">
        <v>244.44875345000003</v>
      </c>
      <c r="L57" s="83">
        <v>240.77680846999999</v>
      </c>
      <c r="M57" s="83">
        <v>247.82252424000001</v>
      </c>
      <c r="N57" s="83">
        <v>259.35295102000003</v>
      </c>
      <c r="O57" s="83">
        <v>246.31632933000003</v>
      </c>
      <c r="P57" s="83">
        <v>244.31414847999997</v>
      </c>
      <c r="Q57" s="83">
        <v>217.84090318999995</v>
      </c>
      <c r="R57" s="83">
        <v>208.06679675000001</v>
      </c>
      <c r="S57" s="83">
        <v>87.27027592259337</v>
      </c>
      <c r="AL57" s="124"/>
      <c r="AM57" s="124"/>
      <c r="AN57" s="124"/>
      <c r="AO57" s="124"/>
      <c r="AP57" s="124"/>
      <c r="AQ57" s="124"/>
      <c r="AR57" s="124"/>
      <c r="AS57" s="124"/>
      <c r="AT57" s="124"/>
      <c r="AU57" s="124"/>
      <c r="AV57" s="124"/>
      <c r="AW57" s="124"/>
      <c r="AX57" s="124"/>
      <c r="AY57" s="124"/>
      <c r="AZ57" s="124"/>
      <c r="BA57" s="124"/>
      <c r="BB57" s="124"/>
    </row>
    <row r="58" spans="1:54" s="24" customFormat="1" ht="22.5" customHeight="1" x14ac:dyDescent="0.25">
      <c r="B58" s="81"/>
      <c r="C58" s="81" t="s">
        <v>0</v>
      </c>
      <c r="D58" s="83">
        <v>25.638244980000003</v>
      </c>
      <c r="E58" s="83">
        <v>28.402886819999999</v>
      </c>
      <c r="F58" s="83">
        <v>28.687521489999998</v>
      </c>
      <c r="G58" s="83">
        <v>27.819734950000001</v>
      </c>
      <c r="H58" s="83">
        <v>27.80340258</v>
      </c>
      <c r="I58" s="83">
        <v>30.972679079999999</v>
      </c>
      <c r="J58" s="83">
        <v>33.611110310000001</v>
      </c>
      <c r="K58" s="83">
        <v>35.648402579999996</v>
      </c>
      <c r="L58" s="83">
        <v>38.545873920000005</v>
      </c>
      <c r="M58" s="83">
        <v>37.194713469999996</v>
      </c>
      <c r="N58" s="83">
        <v>34.521210600000003</v>
      </c>
      <c r="O58" s="83">
        <v>32.080744989999999</v>
      </c>
      <c r="P58" s="83">
        <v>31.482780370000004</v>
      </c>
      <c r="Q58" s="83">
        <v>31.77547637</v>
      </c>
      <c r="R58" s="83">
        <v>32.87580861</v>
      </c>
      <c r="S58" s="83">
        <v>12.729724077406615</v>
      </c>
      <c r="AL58" s="25"/>
      <c r="AM58" s="25"/>
      <c r="AN58" s="25"/>
      <c r="AO58" s="25"/>
      <c r="AP58" s="25"/>
      <c r="AQ58" s="25"/>
      <c r="AR58" s="25"/>
      <c r="AS58" s="25"/>
      <c r="AT58" s="25"/>
      <c r="AU58" s="25"/>
      <c r="AV58" s="25"/>
      <c r="AW58" s="25"/>
      <c r="AX58" s="25"/>
      <c r="AY58" s="25"/>
      <c r="AZ58" s="25"/>
      <c r="BA58" s="25"/>
      <c r="BB58" s="25"/>
    </row>
    <row r="59" spans="1:54" s="24" customFormat="1" ht="22.5" customHeight="1" x14ac:dyDescent="0.25">
      <c r="B59" s="81"/>
      <c r="C59" s="81" t="s">
        <v>13</v>
      </c>
      <c r="D59" s="83">
        <v>18.560345699999999</v>
      </c>
      <c r="E59" s="83">
        <v>14.006125599999999</v>
      </c>
      <c r="F59" s="83">
        <v>13.050061099999999</v>
      </c>
      <c r="G59" s="83">
        <v>11.089141800000002</v>
      </c>
      <c r="H59" s="83">
        <v>9.8323039999999988</v>
      </c>
      <c r="I59" s="83">
        <v>7.2125538999999996</v>
      </c>
      <c r="J59" s="83">
        <v>7.7694539000000002</v>
      </c>
      <c r="K59" s="83">
        <v>6.8751248</v>
      </c>
      <c r="L59" s="83">
        <v>7.0412933000000004</v>
      </c>
      <c r="M59" s="83">
        <v>6.267881</v>
      </c>
      <c r="N59" s="83">
        <v>8.0685839000000001</v>
      </c>
      <c r="O59" s="83">
        <v>7.5452282999999998</v>
      </c>
      <c r="P59" s="83">
        <v>7.4703598700000002</v>
      </c>
      <c r="Q59" s="83">
        <v>6.5921512199999999</v>
      </c>
      <c r="R59" s="83">
        <v>11.151892732872442</v>
      </c>
      <c r="S59" s="83">
        <v>2.6409129207065729</v>
      </c>
      <c r="AL59" s="25"/>
      <c r="AM59" s="25"/>
      <c r="AN59" s="25"/>
      <c r="AO59" s="25"/>
      <c r="AP59" s="25"/>
      <c r="AQ59" s="25"/>
      <c r="AR59" s="25"/>
      <c r="AS59" s="25"/>
      <c r="AT59" s="25"/>
      <c r="AU59" s="25"/>
      <c r="AV59" s="25"/>
      <c r="AW59" s="25"/>
      <c r="AX59" s="25"/>
      <c r="AY59" s="25"/>
      <c r="AZ59" s="25"/>
      <c r="BA59" s="25"/>
      <c r="BB59" s="25"/>
    </row>
    <row r="60" spans="1:54" s="24" customFormat="1" ht="22.5" customHeight="1" x14ac:dyDescent="0.25">
      <c r="B60" s="81"/>
      <c r="C60" s="81" t="s">
        <v>2</v>
      </c>
      <c r="D60" s="83">
        <v>14.835215049999999</v>
      </c>
      <c r="E60" s="83">
        <v>12.27313575</v>
      </c>
      <c r="F60" s="83">
        <v>13.182519750000001</v>
      </c>
      <c r="G60" s="83">
        <v>11.67241885</v>
      </c>
      <c r="H60" s="83">
        <v>12.464863249999999</v>
      </c>
      <c r="I60" s="83">
        <v>7.6463409500000008</v>
      </c>
      <c r="J60" s="83">
        <v>12.02834635</v>
      </c>
      <c r="K60" s="83">
        <v>7.0065165499999997</v>
      </c>
      <c r="L60" s="83">
        <v>5.0633712499999994</v>
      </c>
      <c r="M60" s="83">
        <v>5.4545278499999998</v>
      </c>
      <c r="N60" s="83">
        <v>4.4406171499999996</v>
      </c>
      <c r="O60" s="83">
        <v>5.2151513500000002</v>
      </c>
      <c r="P60" s="83">
        <v>4.5649606799999995</v>
      </c>
      <c r="Q60" s="83">
        <v>5.3072572899999999</v>
      </c>
      <c r="R60" s="83">
        <v>7.1104482840618903</v>
      </c>
      <c r="S60" s="83">
        <v>2.1261654781449555</v>
      </c>
      <c r="AL60" s="25"/>
      <c r="AM60" s="25"/>
      <c r="AN60" s="25"/>
      <c r="AO60" s="25"/>
      <c r="AP60" s="25"/>
      <c r="AQ60" s="25"/>
      <c r="AR60" s="25"/>
      <c r="AS60" s="25"/>
      <c r="AT60" s="25"/>
      <c r="AU60" s="25"/>
      <c r="AV60" s="25"/>
      <c r="AW60" s="25"/>
      <c r="AX60" s="25"/>
      <c r="AY60" s="25"/>
      <c r="AZ60" s="25"/>
      <c r="BA60" s="25"/>
      <c r="BB60" s="25"/>
    </row>
    <row r="61" spans="1:54" s="115" customFormat="1" ht="22.5" customHeight="1" x14ac:dyDescent="0.25">
      <c r="B61" s="121"/>
      <c r="C61" s="81" t="s">
        <v>14</v>
      </c>
      <c r="D61" s="83">
        <v>32.934681499999996</v>
      </c>
      <c r="E61" s="83">
        <v>31.273667000000003</v>
      </c>
      <c r="F61" s="83">
        <v>27.505891300000002</v>
      </c>
      <c r="G61" s="83">
        <v>29.877126700000005</v>
      </c>
      <c r="H61" s="83">
        <v>29.422469899999999</v>
      </c>
      <c r="I61" s="83">
        <v>25.824125599999999</v>
      </c>
      <c r="J61" s="83">
        <v>29.902744499999997</v>
      </c>
      <c r="K61" s="83">
        <v>29.828263099999997</v>
      </c>
      <c r="L61" s="83">
        <v>28.429672300000004</v>
      </c>
      <c r="M61" s="83">
        <v>27.991820499999996</v>
      </c>
      <c r="N61" s="83">
        <v>26.3958491</v>
      </c>
      <c r="O61" s="83">
        <v>28.470847100000004</v>
      </c>
      <c r="P61" s="83">
        <v>27.615156549999995</v>
      </c>
      <c r="Q61" s="83">
        <v>26.426486950000001</v>
      </c>
      <c r="R61" s="83">
        <v>23.851336728163755</v>
      </c>
      <c r="S61" s="83">
        <v>10.586840093018775</v>
      </c>
      <c r="AL61" s="124"/>
      <c r="AM61" s="124"/>
      <c r="AN61" s="124"/>
      <c r="AO61" s="124"/>
      <c r="AP61" s="124"/>
      <c r="AQ61" s="124"/>
      <c r="AR61" s="124"/>
      <c r="AS61" s="124"/>
      <c r="AT61" s="124"/>
      <c r="AU61" s="124"/>
      <c r="AV61" s="124"/>
      <c r="AW61" s="124"/>
      <c r="AX61" s="124"/>
      <c r="AY61" s="124"/>
      <c r="AZ61" s="124"/>
      <c r="BA61" s="124"/>
      <c r="BB61" s="124"/>
    </row>
    <row r="62" spans="1:54" s="115" customFormat="1" ht="22.5" customHeight="1" x14ac:dyDescent="0.25">
      <c r="B62" s="121"/>
      <c r="C62" s="81" t="s">
        <v>15</v>
      </c>
      <c r="D62" s="83">
        <v>5.9276394099999994</v>
      </c>
      <c r="E62" s="83">
        <v>5.6255291100000004</v>
      </c>
      <c r="F62" s="83">
        <v>5.2334286900000002</v>
      </c>
      <c r="G62" s="83">
        <v>5.6270999299999991</v>
      </c>
      <c r="H62" s="83">
        <v>6.1557332900000006</v>
      </c>
      <c r="I62" s="83">
        <v>5.1171427899999999</v>
      </c>
      <c r="J62" s="83">
        <v>6.0204701900000002</v>
      </c>
      <c r="K62" s="83">
        <v>5.2202994900000004</v>
      </c>
      <c r="L62" s="83">
        <v>4.6458704900000001</v>
      </c>
      <c r="M62" s="83">
        <v>5.0103029900000005</v>
      </c>
      <c r="N62" s="83">
        <v>4.61768219</v>
      </c>
      <c r="O62" s="83">
        <v>3.1500695900000002</v>
      </c>
      <c r="P62" s="83">
        <v>2.5193420500000001</v>
      </c>
      <c r="Q62" s="83">
        <v>2.2381133000000002</v>
      </c>
      <c r="R62" s="83">
        <v>2.5027689248364142</v>
      </c>
      <c r="S62" s="83">
        <v>0.89662116882919862</v>
      </c>
      <c r="AL62" s="124"/>
      <c r="AM62" s="124"/>
      <c r="AN62" s="124"/>
      <c r="AO62" s="124"/>
      <c r="AP62" s="124"/>
      <c r="AQ62" s="124"/>
      <c r="AR62" s="124"/>
      <c r="AS62" s="124"/>
      <c r="AT62" s="124"/>
      <c r="AU62" s="124"/>
      <c r="AV62" s="124"/>
      <c r="AW62" s="124"/>
      <c r="AX62" s="124"/>
      <c r="AY62" s="124"/>
      <c r="AZ62" s="124"/>
      <c r="BA62" s="124"/>
      <c r="BB62" s="124"/>
    </row>
    <row r="63" spans="1:54" s="24" customFormat="1" ht="27" customHeight="1" x14ac:dyDescent="0.25">
      <c r="B63" s="81"/>
      <c r="C63" s="82" t="s">
        <v>16</v>
      </c>
      <c r="D63" s="83">
        <v>5.8223132</v>
      </c>
      <c r="E63" s="83">
        <v>3.7493146999999998</v>
      </c>
      <c r="F63" s="83">
        <v>5.1510233999999988</v>
      </c>
      <c r="G63" s="83">
        <v>5.2437617000000003</v>
      </c>
      <c r="H63" s="83">
        <v>5.3900837999999993</v>
      </c>
      <c r="I63" s="83">
        <v>5.0945261999999998</v>
      </c>
      <c r="J63" s="83">
        <v>5.5742909000000003</v>
      </c>
      <c r="K63" s="83">
        <v>5.0860908</v>
      </c>
      <c r="L63" s="83">
        <v>4.9770409999999998</v>
      </c>
      <c r="M63" s="83">
        <v>4.6171442999999996</v>
      </c>
      <c r="N63" s="83">
        <v>2.5218470000000002</v>
      </c>
      <c r="O63" s="83">
        <v>2.1834424000000001</v>
      </c>
      <c r="P63" s="83">
        <v>2.1591988900000003</v>
      </c>
      <c r="Q63" s="83">
        <v>2.2213599500000001</v>
      </c>
      <c r="R63" s="83">
        <v>2.5444439616041628</v>
      </c>
      <c r="S63" s="83">
        <v>0.8899095299417461</v>
      </c>
      <c r="AL63" s="25"/>
      <c r="AM63" s="25"/>
      <c r="AN63" s="25"/>
      <c r="AO63" s="25"/>
      <c r="AP63" s="25"/>
      <c r="AQ63" s="25"/>
      <c r="AR63" s="25"/>
      <c r="AS63" s="25"/>
      <c r="AT63" s="25"/>
      <c r="AU63" s="25"/>
      <c r="AV63" s="25"/>
      <c r="AW63" s="25"/>
      <c r="AX63" s="25"/>
      <c r="AY63" s="25"/>
      <c r="AZ63" s="25"/>
      <c r="BA63" s="25"/>
      <c r="BB63" s="25"/>
    </row>
    <row r="64" spans="1:54" s="18" customFormat="1" ht="36" customHeight="1" x14ac:dyDescent="0.2">
      <c r="A64" s="17"/>
      <c r="B64" s="191" t="s">
        <v>336</v>
      </c>
      <c r="C64" s="191"/>
      <c r="D64" s="80">
        <v>929.50860730000022</v>
      </c>
      <c r="E64" s="80">
        <v>950.44434747000003</v>
      </c>
      <c r="F64" s="80">
        <v>986.89628526000013</v>
      </c>
      <c r="G64" s="80">
        <v>1050.2573498100001</v>
      </c>
      <c r="H64" s="80">
        <v>1028.9495285700002</v>
      </c>
      <c r="I64" s="80">
        <v>1107.30684333</v>
      </c>
      <c r="J64" s="80">
        <v>1127.0976565000001</v>
      </c>
      <c r="K64" s="80">
        <v>1190.8953127699997</v>
      </c>
      <c r="L64" s="80">
        <v>1221.30044795</v>
      </c>
      <c r="M64" s="80">
        <v>1255.6758800300001</v>
      </c>
      <c r="N64" s="80">
        <v>1237.2311179399999</v>
      </c>
      <c r="O64" s="80">
        <v>1208.9466957299999</v>
      </c>
      <c r="P64" s="80">
        <v>1177.5474130699999</v>
      </c>
      <c r="Q64" s="80">
        <v>1134.82963849</v>
      </c>
      <c r="R64" s="80">
        <v>1102.4027961500001</v>
      </c>
      <c r="S64" s="80" t="s">
        <v>17</v>
      </c>
      <c r="T64" s="17"/>
      <c r="X64" s="20"/>
      <c r="AA64" s="19"/>
      <c r="AB64" s="19"/>
      <c r="AC64" s="19"/>
      <c r="AD64" s="19"/>
      <c r="AE64" s="19"/>
      <c r="AI64" s="14"/>
      <c r="AL64" s="21"/>
      <c r="AM64" s="21"/>
      <c r="AN64" s="21"/>
      <c r="AO64" s="21"/>
      <c r="AP64" s="21"/>
      <c r="AQ64" s="21"/>
      <c r="AR64" s="21"/>
      <c r="AS64" s="21"/>
      <c r="AT64" s="21"/>
      <c r="AU64" s="21"/>
      <c r="AV64" s="21"/>
      <c r="AW64" s="21"/>
      <c r="AX64" s="21"/>
      <c r="AY64" s="21"/>
      <c r="AZ64" s="21"/>
      <c r="BA64" s="21"/>
      <c r="BB64" s="21"/>
    </row>
    <row r="65" spans="1:54" s="18" customFormat="1" ht="36" customHeight="1" x14ac:dyDescent="0.25">
      <c r="A65" s="17"/>
      <c r="B65" s="191" t="s">
        <v>337</v>
      </c>
      <c r="C65" s="191"/>
      <c r="D65" s="80">
        <v>178.7047240672704</v>
      </c>
      <c r="E65" s="80">
        <v>172.78726877268966</v>
      </c>
      <c r="F65" s="80">
        <v>168.18409293095951</v>
      </c>
      <c r="G65" s="80">
        <v>170.70062140657976</v>
      </c>
      <c r="H65" s="80">
        <v>168.96944291612215</v>
      </c>
      <c r="I65" s="80">
        <v>170.96488321479035</v>
      </c>
      <c r="J65" s="80">
        <v>165.91517492369198</v>
      </c>
      <c r="K65" s="80">
        <v>170.77743411846731</v>
      </c>
      <c r="L65" s="80">
        <v>169.49596824437262</v>
      </c>
      <c r="M65" s="80">
        <v>172.84002734490554</v>
      </c>
      <c r="N65" s="80">
        <v>171.59290007244104</v>
      </c>
      <c r="O65" s="80">
        <v>171.18680056709053</v>
      </c>
      <c r="P65" s="80">
        <v>165.40356224580773</v>
      </c>
      <c r="Q65" s="80">
        <v>158.64547060947589</v>
      </c>
      <c r="R65" s="80">
        <v>154.59767643835531</v>
      </c>
      <c r="S65" s="80" t="s">
        <v>17</v>
      </c>
      <c r="T65" s="17"/>
      <c r="AA65" s="19"/>
      <c r="AB65" s="19"/>
      <c r="AC65" s="19"/>
      <c r="AD65" s="19"/>
      <c r="AE65" s="19"/>
      <c r="AI65" s="14"/>
      <c r="AL65" s="21"/>
      <c r="AM65" s="21"/>
      <c r="AN65" s="21"/>
      <c r="AO65" s="21"/>
      <c r="AP65" s="21"/>
      <c r="AQ65" s="21"/>
      <c r="AR65" s="21"/>
      <c r="AS65" s="21"/>
      <c r="AT65" s="21"/>
      <c r="AU65" s="21"/>
      <c r="AV65" s="21"/>
      <c r="AW65" s="21"/>
      <c r="AX65" s="21"/>
      <c r="AY65" s="21"/>
      <c r="AZ65" s="21"/>
      <c r="BA65" s="21"/>
      <c r="BB65" s="21"/>
    </row>
    <row r="66" spans="1:54" s="18" customFormat="1" ht="36" customHeight="1" x14ac:dyDescent="0.25">
      <c r="A66" s="17"/>
      <c r="B66" s="191" t="s">
        <v>326</v>
      </c>
      <c r="C66" s="191"/>
      <c r="D66" s="80">
        <v>75.201490982750983</v>
      </c>
      <c r="E66" s="80">
        <v>73.019603462486828</v>
      </c>
      <c r="F66" s="80">
        <v>70.769654409939861</v>
      </c>
      <c r="G66" s="80">
        <v>70.473142195195734</v>
      </c>
      <c r="H66" s="80">
        <v>70.25947517774685</v>
      </c>
      <c r="I66" s="80">
        <v>71.529583098841243</v>
      </c>
      <c r="J66" s="80">
        <v>69.474271728956523</v>
      </c>
      <c r="K66" s="80">
        <v>69.5851033790196</v>
      </c>
      <c r="L66" s="80">
        <v>68.414147098585474</v>
      </c>
      <c r="M66" s="80">
        <v>68.594942215251393</v>
      </c>
      <c r="N66" s="80">
        <v>68.489838223468311</v>
      </c>
      <c r="O66" s="80">
        <v>69.670759995325966</v>
      </c>
      <c r="P66" s="80">
        <v>69.170567635517614</v>
      </c>
      <c r="Q66" s="80">
        <v>67.981296388869779</v>
      </c>
      <c r="R66" s="80">
        <v>68.298279003894123</v>
      </c>
      <c r="S66" s="80" t="s">
        <v>17</v>
      </c>
      <c r="T66" s="17"/>
      <c r="AA66" s="19"/>
      <c r="AB66" s="19"/>
      <c r="AC66" s="19"/>
      <c r="AD66" s="19"/>
      <c r="AE66" s="19"/>
      <c r="AI66" s="14"/>
      <c r="AL66" s="21"/>
      <c r="AM66" s="21"/>
      <c r="AN66" s="21"/>
      <c r="AO66" s="21"/>
      <c r="AP66" s="21"/>
      <c r="AQ66" s="21"/>
      <c r="AR66" s="21"/>
      <c r="AS66" s="21"/>
      <c r="AT66" s="21"/>
      <c r="AU66" s="21"/>
      <c r="AV66" s="21"/>
      <c r="AW66" s="21"/>
      <c r="AX66" s="21"/>
      <c r="AY66" s="21"/>
      <c r="AZ66" s="21"/>
      <c r="BA66" s="21"/>
      <c r="BB66" s="21"/>
    </row>
    <row r="67" spans="1:54" s="18" customFormat="1" ht="36" customHeight="1" x14ac:dyDescent="0.25">
      <c r="A67" s="27"/>
      <c r="B67" s="190" t="s">
        <v>327</v>
      </c>
      <c r="C67" s="190"/>
      <c r="D67" s="84">
        <v>96.121926447094509</v>
      </c>
      <c r="E67" s="84">
        <v>96.001078290725644</v>
      </c>
      <c r="F67" s="84">
        <v>92.5647592472247</v>
      </c>
      <c r="G67" s="84">
        <v>92.374236939656271</v>
      </c>
      <c r="H67" s="84">
        <v>92.254564081707557</v>
      </c>
      <c r="I67" s="84">
        <v>94.061550550112941</v>
      </c>
      <c r="J67" s="84">
        <v>90.933567282047349</v>
      </c>
      <c r="K67" s="84">
        <v>91.885778742630706</v>
      </c>
      <c r="L67" s="84">
        <v>91.479375038568932</v>
      </c>
      <c r="M67" s="84">
        <v>91.667229828865729</v>
      </c>
      <c r="N67" s="84">
        <v>91.746484865880348</v>
      </c>
      <c r="O67" s="84">
        <v>92.508578565966246</v>
      </c>
      <c r="P67" s="84">
        <v>91.287984157316799</v>
      </c>
      <c r="Q67" s="84">
        <v>89.754355389984156</v>
      </c>
      <c r="R67" s="84">
        <v>88.779244846259814</v>
      </c>
      <c r="S67" s="84" t="s">
        <v>17</v>
      </c>
      <c r="T67" s="27"/>
      <c r="AA67" s="19"/>
      <c r="AB67" s="19"/>
      <c r="AC67" s="19"/>
      <c r="AD67" s="19"/>
      <c r="AE67" s="19"/>
      <c r="AI67" s="14"/>
      <c r="AL67" s="21"/>
      <c r="AM67" s="21"/>
      <c r="AN67" s="21"/>
      <c r="AO67" s="21"/>
      <c r="AP67" s="21"/>
      <c r="AQ67" s="21"/>
      <c r="AR67" s="21"/>
      <c r="AS67" s="21"/>
      <c r="AT67" s="21"/>
      <c r="AU67" s="21"/>
      <c r="AV67" s="21"/>
      <c r="AW67" s="21"/>
      <c r="AX67" s="21"/>
      <c r="AY67" s="21"/>
      <c r="AZ67" s="21"/>
      <c r="BA67" s="21"/>
      <c r="BB67" s="21"/>
    </row>
    <row r="68" spans="1:54" s="22" customFormat="1" ht="18" x14ac:dyDescent="0.25">
      <c r="AL68" s="28"/>
      <c r="AM68" s="28"/>
      <c r="AN68" s="28"/>
      <c r="AO68" s="28"/>
      <c r="AP68" s="28"/>
      <c r="AQ68" s="28"/>
      <c r="AR68" s="28"/>
      <c r="AS68" s="28"/>
      <c r="AT68" s="28"/>
      <c r="AU68" s="28"/>
      <c r="AV68" s="28"/>
      <c r="AW68" s="28"/>
      <c r="AX68" s="28"/>
      <c r="AY68" s="28"/>
      <c r="AZ68" s="28"/>
      <c r="BA68" s="28"/>
      <c r="BB68" s="28"/>
    </row>
    <row r="69" spans="1:54" s="64" customFormat="1" ht="18.75" customHeight="1" x14ac:dyDescent="0.2">
      <c r="A69" s="185" t="s">
        <v>103</v>
      </c>
      <c r="B69" s="185"/>
      <c r="C69" s="185"/>
      <c r="D69" s="184"/>
      <c r="E69" s="184"/>
      <c r="F69" s="184"/>
      <c r="G69" s="184"/>
      <c r="H69" s="184"/>
      <c r="I69" s="184"/>
      <c r="J69" s="184"/>
      <c r="K69" s="184"/>
      <c r="L69" s="184"/>
      <c r="M69" s="184"/>
      <c r="N69" s="184"/>
      <c r="O69" s="184"/>
      <c r="S69" s="14"/>
      <c r="Y69" s="65"/>
      <c r="Z69" s="66"/>
    </row>
    <row r="70" spans="1:54" x14ac:dyDescent="0.25">
      <c r="I70" s="29"/>
      <c r="J70" s="29"/>
      <c r="K70" s="29"/>
      <c r="L70" s="29"/>
      <c r="M70" s="29"/>
      <c r="N70" s="29"/>
      <c r="O70" s="29"/>
      <c r="P70" s="29"/>
      <c r="Q70" s="29"/>
      <c r="R70" s="29"/>
      <c r="S70" s="29"/>
    </row>
    <row r="71" spans="1:54" x14ac:dyDescent="0.25">
      <c r="I71" s="29"/>
      <c r="J71" s="29"/>
      <c r="K71" s="29"/>
      <c r="L71" s="29"/>
      <c r="M71" s="29"/>
      <c r="N71" s="29"/>
      <c r="O71" s="29"/>
      <c r="P71" s="29"/>
      <c r="Q71" s="29"/>
      <c r="R71" s="29"/>
      <c r="S71" s="29"/>
    </row>
    <row r="72" spans="1:54" x14ac:dyDescent="0.25">
      <c r="I72" s="29"/>
      <c r="J72" s="29"/>
      <c r="K72" s="29"/>
      <c r="L72" s="29"/>
      <c r="M72" s="29"/>
      <c r="N72" s="29"/>
      <c r="O72" s="29"/>
      <c r="P72" s="29"/>
      <c r="Q72" s="29"/>
      <c r="R72" s="29"/>
      <c r="S72" s="29"/>
    </row>
  </sheetData>
  <mergeCells count="15">
    <mergeCell ref="V3:W3"/>
    <mergeCell ref="B66:C66"/>
    <mergeCell ref="B67:C67"/>
    <mergeCell ref="B38:C38"/>
    <mergeCell ref="B42:C42"/>
    <mergeCell ref="B48:C48"/>
    <mergeCell ref="B56:C56"/>
    <mergeCell ref="B64:C64"/>
    <mergeCell ref="B65:C65"/>
    <mergeCell ref="B34:C34"/>
    <mergeCell ref="B3:C3"/>
    <mergeCell ref="B4:C4"/>
    <mergeCell ref="B13:C13"/>
    <mergeCell ref="B20:C20"/>
    <mergeCell ref="B30:C30"/>
  </mergeCells>
  <hyperlinks>
    <hyperlink ref="V3" location="Índice!A1" display="Volver al índice"/>
  </hyperlinks>
  <pageMargins left="0.18" right="0.25" top="0.75" bottom="0.75" header="0.3" footer="0.3"/>
  <pageSetup paperSize="9" scale="32" orientation="portrait" r:id="rId1"/>
  <drawing r:id="rId2"/>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0">
    <tabColor rgb="FFFFC081"/>
    <pageSetUpPr fitToPage="1"/>
  </sheetPr>
  <dimension ref="A1:BB72"/>
  <sheetViews>
    <sheetView showGridLines="0" zoomScale="60" zoomScaleNormal="60" workbookViewId="0"/>
  </sheetViews>
  <sheetFormatPr baseColWidth="10" defaultColWidth="11.42578125" defaultRowHeight="11.25" x14ac:dyDescent="0.25"/>
  <cols>
    <col min="1" max="1" width="2.28515625" style="14" customWidth="1"/>
    <col min="2" max="2" width="5.7109375" style="14" customWidth="1"/>
    <col min="3" max="3" width="72.42578125" style="14" customWidth="1"/>
    <col min="4" max="8" width="15" style="14" customWidth="1"/>
    <col min="9" max="18" width="15" style="30" customWidth="1"/>
    <col min="19" max="19" width="16.85546875" style="30" customWidth="1"/>
    <col min="20" max="20" width="2.28515625" style="14" customWidth="1"/>
    <col min="21" max="27" width="11.42578125" style="14"/>
    <col min="28" max="28" width="16.140625" style="14" bestFit="1" customWidth="1"/>
    <col min="29" max="37" width="11.42578125" style="14"/>
    <col min="38" max="54" width="11.42578125" style="16"/>
    <col min="55" max="16384" width="11.42578125" style="14"/>
  </cols>
  <sheetData>
    <row r="1" spans="1:54" s="6" customFormat="1" ht="39.75" customHeight="1" x14ac:dyDescent="0.25">
      <c r="D1" s="7"/>
      <c r="E1" s="7"/>
      <c r="F1" s="7"/>
      <c r="G1" s="7"/>
      <c r="H1" s="7"/>
      <c r="I1" s="7"/>
      <c r="J1" s="7"/>
      <c r="K1" s="7"/>
      <c r="L1" s="7"/>
      <c r="AB1" s="8" t="e">
        <f ca="1">YEAR(TODAY())-1 &amp; ": " &amp; FIXED(HLOOKUP(YEAR(TODAY())-1,D3:AE4,2,FALSE)) &amp;
" Mtep"</f>
        <v>#N/A</v>
      </c>
      <c r="AL1" s="9"/>
      <c r="AM1" s="9"/>
      <c r="AN1" s="9"/>
      <c r="AO1" s="9"/>
      <c r="AP1" s="9"/>
      <c r="AQ1" s="9"/>
      <c r="AR1" s="9"/>
      <c r="AS1" s="9"/>
      <c r="AT1" s="9"/>
      <c r="AU1" s="9"/>
      <c r="AV1" s="9"/>
      <c r="AW1" s="9"/>
      <c r="AX1" s="9"/>
      <c r="AY1" s="9"/>
      <c r="AZ1" s="9"/>
      <c r="BA1" s="9"/>
      <c r="BB1" s="9"/>
    </row>
    <row r="2" spans="1:54" s="6" customFormat="1" ht="39.75" customHeight="1" x14ac:dyDescent="0.25">
      <c r="D2" s="7"/>
      <c r="E2" s="7"/>
      <c r="F2" s="7"/>
      <c r="G2" s="7"/>
      <c r="H2" s="7"/>
      <c r="I2" s="7"/>
      <c r="J2" s="7"/>
      <c r="K2" s="7"/>
      <c r="L2" s="7"/>
      <c r="S2" s="70"/>
      <c r="W2" s="11"/>
      <c r="Y2" s="12"/>
      <c r="AL2" s="9"/>
      <c r="AM2" s="9"/>
      <c r="AN2" s="9"/>
      <c r="AO2" s="9"/>
      <c r="AP2" s="9"/>
      <c r="AQ2" s="9"/>
      <c r="AR2" s="9"/>
      <c r="AS2" s="9"/>
      <c r="AT2" s="9"/>
      <c r="AU2" s="9"/>
      <c r="AV2" s="9"/>
      <c r="AW2" s="9"/>
      <c r="AX2" s="9"/>
      <c r="AY2" s="9"/>
      <c r="AZ2" s="9"/>
      <c r="BA2" s="9"/>
      <c r="BB2" s="9"/>
    </row>
    <row r="3" spans="1:54" ht="65.25" customHeight="1" x14ac:dyDescent="0.25">
      <c r="A3" s="71"/>
      <c r="B3" s="193" t="s">
        <v>270</v>
      </c>
      <c r="C3" s="193"/>
      <c r="D3" s="13">
        <v>2005</v>
      </c>
      <c r="E3" s="13">
        <v>2006</v>
      </c>
      <c r="F3" s="13">
        <v>2007</v>
      </c>
      <c r="G3" s="13">
        <v>2008</v>
      </c>
      <c r="H3" s="13">
        <v>2009</v>
      </c>
      <c r="I3" s="13">
        <v>2010</v>
      </c>
      <c r="J3" s="13">
        <v>2011</v>
      </c>
      <c r="K3" s="13">
        <v>2012</v>
      </c>
      <c r="L3" s="13">
        <v>2013</v>
      </c>
      <c r="M3" s="13">
        <v>2014</v>
      </c>
      <c r="N3" s="13">
        <v>2015</v>
      </c>
      <c r="O3" s="13">
        <v>2016</v>
      </c>
      <c r="P3" s="13">
        <v>2017</v>
      </c>
      <c r="Q3" s="13">
        <v>2018</v>
      </c>
      <c r="R3" s="13">
        <v>2019</v>
      </c>
      <c r="S3" s="73" t="s">
        <v>342</v>
      </c>
      <c r="T3" s="71"/>
      <c r="V3" s="192" t="s">
        <v>168</v>
      </c>
      <c r="W3" s="192"/>
      <c r="AF3" s="15"/>
    </row>
    <row r="4" spans="1:54" s="18" customFormat="1" ht="36" customHeight="1" x14ac:dyDescent="0.2">
      <c r="A4" s="61"/>
      <c r="B4" s="189" t="s">
        <v>256</v>
      </c>
      <c r="C4" s="189"/>
      <c r="D4" s="75">
        <v>66.922501600000004</v>
      </c>
      <c r="E4" s="75">
        <v>72.806326540000001</v>
      </c>
      <c r="F4" s="75">
        <v>73.749534150000002</v>
      </c>
      <c r="G4" s="75">
        <v>77.661426000000006</v>
      </c>
      <c r="H4" s="75">
        <v>75.514501240000001</v>
      </c>
      <c r="I4" s="75">
        <v>78.667240309999997</v>
      </c>
      <c r="J4" s="75">
        <v>80.539912319999999</v>
      </c>
      <c r="K4" s="75">
        <v>81.015904970000008</v>
      </c>
      <c r="L4" s="75">
        <v>83.143719719999993</v>
      </c>
      <c r="M4" s="75">
        <v>83.506151869999997</v>
      </c>
      <c r="N4" s="75">
        <v>85.561082169999992</v>
      </c>
      <c r="O4" s="75">
        <v>86.294041530000001</v>
      </c>
      <c r="P4" s="75">
        <v>85.336382970000003</v>
      </c>
      <c r="Q4" s="75">
        <v>83.609559219999994</v>
      </c>
      <c r="R4" s="75">
        <v>82.498608529999998</v>
      </c>
      <c r="S4" s="75">
        <v>100</v>
      </c>
      <c r="T4" s="61"/>
      <c r="AA4" s="19"/>
      <c r="AB4" s="19"/>
      <c r="AC4" s="19"/>
      <c r="AD4" s="19"/>
      <c r="AE4" s="20"/>
      <c r="AI4" s="14"/>
      <c r="AL4" s="21"/>
      <c r="AM4" s="21">
        <v>2006</v>
      </c>
      <c r="AN4" s="21">
        <v>2007</v>
      </c>
      <c r="AO4" s="21">
        <v>2008</v>
      </c>
      <c r="AP4" s="21">
        <v>2009</v>
      </c>
      <c r="AQ4" s="21">
        <v>2010</v>
      </c>
      <c r="AR4" s="21">
        <v>2011</v>
      </c>
      <c r="AS4" s="21">
        <v>2012</v>
      </c>
      <c r="AT4" s="21">
        <v>2013</v>
      </c>
      <c r="AU4" s="21">
        <v>2014</v>
      </c>
      <c r="AV4" s="21">
        <v>2015</v>
      </c>
      <c r="AW4" s="21">
        <v>2016</v>
      </c>
      <c r="AX4" s="21">
        <v>2017</v>
      </c>
      <c r="AY4" s="21">
        <v>2018</v>
      </c>
      <c r="AZ4" s="21">
        <v>2019</v>
      </c>
      <c r="BA4" s="21"/>
      <c r="BB4" s="21"/>
    </row>
    <row r="5" spans="1:54" s="115" customFormat="1" ht="22.5" customHeight="1" x14ac:dyDescent="0.25">
      <c r="B5" s="121"/>
      <c r="C5" s="81" t="s">
        <v>4</v>
      </c>
      <c r="D5" s="83">
        <v>22.947809399999997</v>
      </c>
      <c r="E5" s="83">
        <v>27.233420200000001</v>
      </c>
      <c r="F5" s="83">
        <v>26.811777800000002</v>
      </c>
      <c r="G5" s="83">
        <v>30.0547252</v>
      </c>
      <c r="H5" s="83">
        <v>28.432860000000002</v>
      </c>
      <c r="I5" s="83">
        <v>31.441596799999999</v>
      </c>
      <c r="J5" s="83">
        <v>29.943977599999997</v>
      </c>
      <c r="K5" s="83">
        <v>29.242938800000001</v>
      </c>
      <c r="L5" s="83">
        <v>30.910887200000001</v>
      </c>
      <c r="M5" s="83">
        <v>30.776364399999999</v>
      </c>
      <c r="N5" s="83">
        <v>32.117386799999998</v>
      </c>
      <c r="O5" s="83">
        <v>31.218084999999999</v>
      </c>
      <c r="P5" s="83">
        <v>29.488844350000001</v>
      </c>
      <c r="Q5" s="83">
        <v>27.184547269999999</v>
      </c>
      <c r="R5" s="83">
        <v>27.046148799999997</v>
      </c>
      <c r="S5" s="83">
        <v>32.783763607558143</v>
      </c>
      <c r="AA5" s="123"/>
      <c r="AB5" s="123"/>
      <c r="AL5" s="124" t="s">
        <v>325</v>
      </c>
      <c r="AM5" s="125">
        <f>+E4/D4-1</f>
        <v>8.7919979070238297E-2</v>
      </c>
      <c r="AN5" s="125">
        <f t="shared" ref="AN5:AZ5" si="0">+F4/E4-1</f>
        <v>1.2955022658392101E-2</v>
      </c>
      <c r="AO5" s="125">
        <f t="shared" si="0"/>
        <v>5.3042936407483809E-2</v>
      </c>
      <c r="AP5" s="125">
        <f t="shared" si="0"/>
        <v>-2.7644673431569511E-2</v>
      </c>
      <c r="AQ5" s="125">
        <f t="shared" si="0"/>
        <v>4.1750114457883569E-2</v>
      </c>
      <c r="AR5" s="125">
        <f t="shared" si="0"/>
        <v>2.3804979081768485E-2</v>
      </c>
      <c r="AS5" s="125">
        <f t="shared" si="0"/>
        <v>5.910021954193434E-3</v>
      </c>
      <c r="AT5" s="125">
        <f t="shared" si="0"/>
        <v>2.6264160732240249E-2</v>
      </c>
      <c r="AU5" s="125">
        <f t="shared" si="0"/>
        <v>4.3591043463120371E-3</v>
      </c>
      <c r="AV5" s="125">
        <f t="shared" si="0"/>
        <v>2.4608130706334608E-2</v>
      </c>
      <c r="AW5" s="125">
        <f t="shared" si="0"/>
        <v>8.5665040858611263E-3</v>
      </c>
      <c r="AX5" s="125">
        <f t="shared" si="0"/>
        <v>-1.1097620913572248E-2</v>
      </c>
      <c r="AY5" s="125">
        <f t="shared" si="0"/>
        <v>-2.0235492645699238E-2</v>
      </c>
      <c r="AZ5" s="125">
        <f t="shared" si="0"/>
        <v>-1.3287364511476163E-2</v>
      </c>
      <c r="BA5" s="124"/>
      <c r="BB5" s="124"/>
    </row>
    <row r="6" spans="1:54" s="115" customFormat="1" ht="22.5" customHeight="1" x14ac:dyDescent="0.25">
      <c r="B6" s="121"/>
      <c r="C6" s="81" t="s">
        <v>0</v>
      </c>
      <c r="D6" s="83">
        <v>35.808309459999997</v>
      </c>
      <c r="E6" s="83">
        <v>36.471704870000003</v>
      </c>
      <c r="F6" s="83">
        <v>38.084204870000001</v>
      </c>
      <c r="G6" s="83">
        <v>39.368724929999999</v>
      </c>
      <c r="H6" s="83">
        <v>38.44119628</v>
      </c>
      <c r="I6" s="83">
        <v>37.974863899999995</v>
      </c>
      <c r="J6" s="83">
        <v>40.446146130000002</v>
      </c>
      <c r="K6" s="83">
        <v>41.667206299999997</v>
      </c>
      <c r="L6" s="83">
        <v>41.920680520000005</v>
      </c>
      <c r="M6" s="83">
        <v>42.204498570000005</v>
      </c>
      <c r="N6" s="83">
        <v>42.934233519999999</v>
      </c>
      <c r="O6" s="83">
        <v>44.639075929999997</v>
      </c>
      <c r="P6" s="83">
        <v>45.114259359999998</v>
      </c>
      <c r="Q6" s="83">
        <v>45.514841869999998</v>
      </c>
      <c r="R6" s="83">
        <v>43.7173838</v>
      </c>
      <c r="S6" s="83">
        <v>52.991662015853876</v>
      </c>
      <c r="AF6" s="24"/>
      <c r="AL6" s="124" t="s">
        <v>324</v>
      </c>
      <c r="AM6" s="125">
        <f>+E64/D64-1</f>
        <v>6.6138380804913632E-2</v>
      </c>
      <c r="AN6" s="125">
        <f t="shared" ref="AN6:AZ6" si="1">+F64/E64-1</f>
        <v>4.0882649850198405E-2</v>
      </c>
      <c r="AO6" s="125">
        <f t="shared" si="1"/>
        <v>6.8979729433526593E-2</v>
      </c>
      <c r="AP6" s="125">
        <f t="shared" si="1"/>
        <v>-3.9529207653211773E-2</v>
      </c>
      <c r="AQ6" s="125">
        <f t="shared" si="1"/>
        <v>2.0207520689154546E-2</v>
      </c>
      <c r="AR6" s="125">
        <f t="shared" si="1"/>
        <v>4.1473650561691278E-2</v>
      </c>
      <c r="AS6" s="125">
        <f t="shared" si="1"/>
        <v>3.7972076606938243E-2</v>
      </c>
      <c r="AT6" s="125">
        <f t="shared" si="1"/>
        <v>-2.5163936596538705E-2</v>
      </c>
      <c r="AU6" s="125">
        <f t="shared" si="1"/>
        <v>1.8609214179222455E-2</v>
      </c>
      <c r="AV6" s="125">
        <f t="shared" si="1"/>
        <v>3.1152186387199743E-2</v>
      </c>
      <c r="AW6" s="125">
        <f t="shared" si="1"/>
        <v>2.0752997192514666E-3</v>
      </c>
      <c r="AX6" s="125">
        <f t="shared" si="1"/>
        <v>-3.6754636685799813E-2</v>
      </c>
      <c r="AY6" s="125">
        <f t="shared" si="1"/>
        <v>-7.2518985551237147E-2</v>
      </c>
      <c r="AZ6" s="125">
        <f t="shared" si="1"/>
        <v>-1.2858010968951561E-2</v>
      </c>
      <c r="BA6" s="124"/>
      <c r="BB6" s="124"/>
    </row>
    <row r="7" spans="1:54" s="24" customFormat="1" ht="22.5" customHeight="1" x14ac:dyDescent="0.25">
      <c r="B7" s="81"/>
      <c r="C7" s="81" t="s">
        <v>5</v>
      </c>
      <c r="D7" s="83">
        <v>0.84014520000000004</v>
      </c>
      <c r="E7" s="83">
        <v>0.83951490000000006</v>
      </c>
      <c r="F7" s="83">
        <v>0.90679571999999997</v>
      </c>
      <c r="G7" s="83">
        <v>0.97759680999999998</v>
      </c>
      <c r="H7" s="83">
        <v>0.79557155999999996</v>
      </c>
      <c r="I7" s="83">
        <v>0.99283671000000007</v>
      </c>
      <c r="J7" s="83">
        <v>1.1716306999999999</v>
      </c>
      <c r="K7" s="83">
        <v>1.2341440800000001</v>
      </c>
      <c r="L7" s="83">
        <v>1.16103139</v>
      </c>
      <c r="M7" s="83">
        <v>1.11046472</v>
      </c>
      <c r="N7" s="83">
        <v>1.0490720899999999</v>
      </c>
      <c r="O7" s="83">
        <v>0.82349043</v>
      </c>
      <c r="P7" s="83">
        <v>0.82478569000000002</v>
      </c>
      <c r="Q7" s="83">
        <v>0.89654178000000007</v>
      </c>
      <c r="R7" s="83">
        <v>0.68826076999999997</v>
      </c>
      <c r="S7" s="83">
        <v>0.83426954983091517</v>
      </c>
      <c r="AF7" s="115"/>
      <c r="AI7" s="115"/>
      <c r="AL7" s="25"/>
      <c r="AM7" s="25"/>
      <c r="AN7" s="25"/>
      <c r="AO7" s="25"/>
      <c r="AP7" s="25"/>
      <c r="AQ7" s="25"/>
      <c r="AR7" s="25"/>
      <c r="AS7" s="25"/>
      <c r="AT7" s="25"/>
      <c r="AU7" s="25"/>
      <c r="AV7" s="25"/>
      <c r="AW7" s="25"/>
      <c r="AX7" s="25"/>
      <c r="AY7" s="25"/>
      <c r="AZ7" s="25"/>
      <c r="BA7" s="25"/>
      <c r="BB7" s="25"/>
    </row>
    <row r="8" spans="1:54" s="24" customFormat="1" ht="22.5" customHeight="1" x14ac:dyDescent="0.25">
      <c r="B8" s="81"/>
      <c r="C8" s="81" t="s">
        <v>1</v>
      </c>
      <c r="D8" s="83">
        <v>1.7911450400000002</v>
      </c>
      <c r="E8" s="83">
        <v>2.0043207500000002</v>
      </c>
      <c r="F8" s="83">
        <v>1.8807935</v>
      </c>
      <c r="G8" s="83">
        <v>1.9102419800000001</v>
      </c>
      <c r="H8" s="83">
        <v>2.1268055700000001</v>
      </c>
      <c r="I8" s="83">
        <v>1.86880563</v>
      </c>
      <c r="J8" s="83">
        <v>1.6603208299999999</v>
      </c>
      <c r="K8" s="83">
        <v>1.6665753700000001</v>
      </c>
      <c r="L8" s="83">
        <v>1.6175814399999999</v>
      </c>
      <c r="M8" s="83">
        <v>1.5000481400000001</v>
      </c>
      <c r="N8" s="83">
        <v>1.8604662299999999</v>
      </c>
      <c r="O8" s="83">
        <v>2.1591207100000003</v>
      </c>
      <c r="P8" s="83">
        <v>1.6192011099999999</v>
      </c>
      <c r="Q8" s="83">
        <v>1.82787879</v>
      </c>
      <c r="R8" s="83">
        <v>2.24545503</v>
      </c>
      <c r="S8" s="83">
        <v>2.7218095795924331</v>
      </c>
      <c r="AF8" s="115"/>
      <c r="AL8" s="25"/>
      <c r="AM8" s="25"/>
      <c r="AN8" s="25"/>
      <c r="AO8" s="25"/>
      <c r="AP8" s="25"/>
      <c r="AQ8" s="25"/>
      <c r="AR8" s="25"/>
      <c r="AS8" s="25"/>
      <c r="AT8" s="25"/>
      <c r="AU8" s="25"/>
      <c r="AV8" s="25"/>
      <c r="AW8" s="25"/>
      <c r="AX8" s="25"/>
      <c r="AY8" s="25"/>
      <c r="AZ8" s="25"/>
      <c r="BA8" s="25"/>
      <c r="BB8" s="25"/>
    </row>
    <row r="9" spans="1:54" s="24" customFormat="1" ht="22.5" customHeight="1" x14ac:dyDescent="0.25">
      <c r="B9" s="81"/>
      <c r="C9" s="81" t="s">
        <v>6</v>
      </c>
      <c r="D9" s="83">
        <v>2.9243440000000001</v>
      </c>
      <c r="E9" s="83">
        <v>3.2636999999999996</v>
      </c>
      <c r="F9" s="83">
        <v>2.6115619999999997</v>
      </c>
      <c r="G9" s="83">
        <v>2.6158619999999999</v>
      </c>
      <c r="H9" s="83">
        <v>2.9124760000000003</v>
      </c>
      <c r="I9" s="83">
        <v>2.8884819999999998</v>
      </c>
      <c r="J9" s="83">
        <v>3.4141140000000001</v>
      </c>
      <c r="K9" s="83">
        <v>3.1763240000000001</v>
      </c>
      <c r="L9" s="83">
        <v>3.512756</v>
      </c>
      <c r="M9" s="83">
        <v>3.5174859999999999</v>
      </c>
      <c r="N9" s="83">
        <v>3.2713539999999997</v>
      </c>
      <c r="O9" s="83">
        <v>3.2078000000000002</v>
      </c>
      <c r="P9" s="83">
        <v>3.42731027</v>
      </c>
      <c r="Q9" s="83">
        <v>3.4356613699999996</v>
      </c>
      <c r="R9" s="83">
        <v>3.0403007999999998</v>
      </c>
      <c r="S9" s="83">
        <v>3.6852752478781716</v>
      </c>
      <c r="AF9" s="115"/>
      <c r="AL9" s="25"/>
      <c r="AM9" s="25"/>
      <c r="AN9" s="25"/>
      <c r="AO9" s="25"/>
      <c r="AP9" s="25"/>
      <c r="AQ9" s="25"/>
      <c r="AR9" s="25"/>
      <c r="AS9" s="25"/>
      <c r="AT9" s="25"/>
      <c r="AU9" s="25"/>
      <c r="AV9" s="25"/>
      <c r="AW9" s="25"/>
      <c r="AX9" s="25"/>
      <c r="AY9" s="25"/>
      <c r="AZ9" s="25"/>
      <c r="BA9" s="25"/>
      <c r="BB9" s="25"/>
    </row>
    <row r="10" spans="1:54" s="24" customFormat="1" ht="22.5" customHeight="1" x14ac:dyDescent="0.25">
      <c r="B10" s="81"/>
      <c r="C10" s="81" t="s">
        <v>7</v>
      </c>
      <c r="D10" s="83">
        <v>2.2708765099999999</v>
      </c>
      <c r="E10" s="83">
        <v>2.78485782</v>
      </c>
      <c r="F10" s="83">
        <v>2.7909962699999999</v>
      </c>
      <c r="G10" s="83">
        <v>2.2591250899999999</v>
      </c>
      <c r="H10" s="83">
        <v>2.2731658400000003</v>
      </c>
      <c r="I10" s="83">
        <v>2.7590772800000001</v>
      </c>
      <c r="J10" s="83">
        <v>3.06995306</v>
      </c>
      <c r="K10" s="83">
        <v>3.3416624100000001</v>
      </c>
      <c r="L10" s="83">
        <v>3.2881491700000001</v>
      </c>
      <c r="M10" s="83">
        <v>3.4945480499999997</v>
      </c>
      <c r="N10" s="83">
        <v>3.50494752</v>
      </c>
      <c r="O10" s="83">
        <v>3.3787294600000002</v>
      </c>
      <c r="P10" s="83">
        <v>3.9078641300000001</v>
      </c>
      <c r="Q10" s="83">
        <v>3.7969943499999999</v>
      </c>
      <c r="R10" s="83">
        <v>4.1090457200000001</v>
      </c>
      <c r="S10" s="83">
        <v>4.9807454855505551</v>
      </c>
      <c r="AL10" s="25"/>
      <c r="AM10" s="25"/>
      <c r="AN10" s="25"/>
      <c r="AO10" s="25"/>
      <c r="AP10" s="25"/>
      <c r="AQ10" s="25"/>
      <c r="AR10" s="25"/>
      <c r="AS10" s="25"/>
      <c r="AT10" s="25"/>
      <c r="AU10" s="25"/>
      <c r="AV10" s="25"/>
      <c r="AW10" s="25"/>
      <c r="AX10" s="25"/>
      <c r="AY10" s="25"/>
      <c r="AZ10" s="25"/>
      <c r="BA10" s="25"/>
      <c r="BB10" s="25"/>
    </row>
    <row r="11" spans="1:54" s="24" customFormat="1" ht="22.5" customHeight="1" x14ac:dyDescent="0.25">
      <c r="B11" s="81"/>
      <c r="C11" s="126" t="s">
        <v>18</v>
      </c>
      <c r="D11" s="83">
        <v>6.45E-3</v>
      </c>
      <c r="E11" s="83">
        <v>6.0199999999999993E-3</v>
      </c>
      <c r="F11" s="83">
        <v>5.2460000000000007E-3</v>
      </c>
      <c r="G11" s="83">
        <v>3.6120000000000002E-3</v>
      </c>
      <c r="H11" s="83">
        <v>3.0960000000000002E-3</v>
      </c>
      <c r="I11" s="83">
        <v>2.15E-3</v>
      </c>
      <c r="J11" s="83">
        <v>2.4080000000000004E-3</v>
      </c>
      <c r="K11" s="83">
        <v>3.2422000000000006E-2</v>
      </c>
      <c r="L11" s="83">
        <v>4.0936E-2</v>
      </c>
      <c r="M11" s="83">
        <v>5.4609999999999999E-2</v>
      </c>
      <c r="N11" s="83">
        <v>5.2804000000000004E-2</v>
      </c>
      <c r="O11" s="83">
        <v>4.8847999999999996E-2</v>
      </c>
      <c r="P11" s="83">
        <v>5.4371179999999998E-2</v>
      </c>
      <c r="Q11" s="83">
        <v>0.13079395999999999</v>
      </c>
      <c r="R11" s="83">
        <v>0.49842640000000005</v>
      </c>
      <c r="S11" s="83">
        <v>0.60416340212423225</v>
      </c>
      <c r="AL11" s="25"/>
      <c r="AM11" s="25"/>
      <c r="AN11" s="25"/>
      <c r="AO11" s="25"/>
      <c r="AP11" s="25"/>
      <c r="AQ11" s="25"/>
      <c r="AR11" s="25"/>
      <c r="AS11" s="25"/>
      <c r="AT11" s="25"/>
      <c r="AU11" s="25"/>
      <c r="AV11" s="25"/>
      <c r="AW11" s="25"/>
      <c r="AX11" s="25"/>
      <c r="AY11" s="25"/>
      <c r="AZ11" s="25"/>
      <c r="BA11" s="25"/>
      <c r="BB11" s="25"/>
    </row>
    <row r="12" spans="1:54" s="24" customFormat="1" ht="27" customHeight="1" x14ac:dyDescent="0.25">
      <c r="A12" s="23"/>
      <c r="B12" s="77"/>
      <c r="C12" s="78" t="s">
        <v>19</v>
      </c>
      <c r="D12" s="79">
        <v>0.33342199000000505</v>
      </c>
      <c r="E12" s="79">
        <v>0.20278799999998398</v>
      </c>
      <c r="F12" s="79">
        <v>0.65815799000000652</v>
      </c>
      <c r="G12" s="79">
        <v>0.47153799000003005</v>
      </c>
      <c r="H12" s="79">
        <v>0.5293299899999937</v>
      </c>
      <c r="I12" s="79">
        <v>0.73942799000001003</v>
      </c>
      <c r="J12" s="79">
        <v>0.8313619999999986</v>
      </c>
      <c r="K12" s="79">
        <v>0.65463201000002869</v>
      </c>
      <c r="L12" s="79">
        <v>0.69169799999998816</v>
      </c>
      <c r="M12" s="79">
        <v>0.84813198999998463</v>
      </c>
      <c r="N12" s="79">
        <v>0.77081800999999928</v>
      </c>
      <c r="O12" s="79">
        <v>0.81889199999999107</v>
      </c>
      <c r="P12" s="79">
        <v>0.89974687999999503</v>
      </c>
      <c r="Q12" s="79">
        <v>0.82229982999997731</v>
      </c>
      <c r="R12" s="79">
        <v>1.153587210000012</v>
      </c>
      <c r="S12" s="79">
        <v>1.3983111116116809</v>
      </c>
      <c r="T12" s="23"/>
      <c r="AL12" s="25"/>
      <c r="AM12" s="25"/>
      <c r="AN12" s="25"/>
      <c r="AO12" s="25"/>
      <c r="AP12" s="25"/>
      <c r="AQ12" s="25"/>
      <c r="AR12" s="25"/>
      <c r="AS12" s="25"/>
      <c r="AT12" s="25"/>
      <c r="AU12" s="25"/>
      <c r="AV12" s="25"/>
      <c r="AW12" s="25"/>
      <c r="AX12" s="25"/>
      <c r="AY12" s="25"/>
      <c r="AZ12" s="25"/>
      <c r="BA12" s="25"/>
      <c r="BB12" s="25"/>
    </row>
    <row r="13" spans="1:54" s="18" customFormat="1" ht="36" customHeight="1" x14ac:dyDescent="0.25">
      <c r="A13" s="17"/>
      <c r="B13" s="191" t="s">
        <v>257</v>
      </c>
      <c r="C13" s="191"/>
      <c r="D13" s="80">
        <v>50.03465843</v>
      </c>
      <c r="E13" s="80">
        <v>53.644960959999999</v>
      </c>
      <c r="F13" s="80">
        <v>54.125213369999997</v>
      </c>
      <c r="G13" s="80">
        <v>56.152887939999999</v>
      </c>
      <c r="H13" s="80">
        <v>53.86608605</v>
      </c>
      <c r="I13" s="80">
        <v>55.937795449999996</v>
      </c>
      <c r="J13" s="80">
        <v>57.630935830000006</v>
      </c>
      <c r="K13" s="80">
        <v>58.550029309999999</v>
      </c>
      <c r="L13" s="80">
        <v>59.060186009999995</v>
      </c>
      <c r="M13" s="80">
        <v>59.898968410000002</v>
      </c>
      <c r="N13" s="80">
        <v>61.232072440000003</v>
      </c>
      <c r="O13" s="80">
        <v>61.163464509999997</v>
      </c>
      <c r="P13" s="80">
        <v>60.414247799999998</v>
      </c>
      <c r="Q13" s="80">
        <v>57.78055518</v>
      </c>
      <c r="R13" s="80">
        <v>58.701894330000002</v>
      </c>
      <c r="S13" s="80">
        <v>100</v>
      </c>
      <c r="T13" s="17"/>
      <c r="AA13" s="19"/>
      <c r="AB13" s="19"/>
      <c r="AC13" s="19"/>
      <c r="AD13" s="19"/>
      <c r="AE13" s="19"/>
      <c r="AI13" s="14"/>
      <c r="AL13" s="21"/>
      <c r="AM13" s="21"/>
      <c r="AN13" s="21"/>
      <c r="AO13" s="21"/>
      <c r="AP13" s="21"/>
      <c r="AQ13" s="21"/>
      <c r="AR13" s="21"/>
      <c r="AS13" s="21"/>
      <c r="AT13" s="21"/>
      <c r="AU13" s="21"/>
      <c r="AV13" s="21"/>
      <c r="AW13" s="21"/>
      <c r="AX13" s="21"/>
      <c r="AY13" s="21"/>
      <c r="AZ13" s="21"/>
      <c r="BA13" s="21"/>
      <c r="BB13" s="21"/>
    </row>
    <row r="14" spans="1:54" s="24" customFormat="1" ht="22.5" customHeight="1" x14ac:dyDescent="0.25">
      <c r="B14" s="81"/>
      <c r="C14" s="81" t="s">
        <v>4</v>
      </c>
      <c r="D14" s="83">
        <v>22.395331200000001</v>
      </c>
      <c r="E14" s="83">
        <v>24.362999800000001</v>
      </c>
      <c r="F14" s="83">
        <v>23.6388952</v>
      </c>
      <c r="G14" s="83">
        <v>25.5739892</v>
      </c>
      <c r="H14" s="83">
        <v>24.209621899999998</v>
      </c>
      <c r="I14" s="83">
        <v>24.5851188</v>
      </c>
      <c r="J14" s="83">
        <v>24.663258000000003</v>
      </c>
      <c r="K14" s="83">
        <v>25.471995</v>
      </c>
      <c r="L14" s="83">
        <v>25.026486500000001</v>
      </c>
      <c r="M14" s="83">
        <v>25.282132600000001</v>
      </c>
      <c r="N14" s="83">
        <v>25.771699799999997</v>
      </c>
      <c r="O14" s="83">
        <v>25.617084699999999</v>
      </c>
      <c r="P14" s="83">
        <v>25.95757665</v>
      </c>
      <c r="Q14" s="83">
        <v>23.082834009999999</v>
      </c>
      <c r="R14" s="83">
        <v>23.887785569999998</v>
      </c>
      <c r="S14" s="83">
        <v>40.69338109552622</v>
      </c>
      <c r="AL14" s="25"/>
      <c r="AM14" s="25"/>
      <c r="AN14" s="25"/>
      <c r="AO14" s="25"/>
      <c r="AP14" s="25"/>
      <c r="AQ14" s="25"/>
      <c r="AR14" s="25"/>
      <c r="AS14" s="25"/>
      <c r="AT14" s="25"/>
      <c r="AU14" s="25"/>
      <c r="AV14" s="25"/>
      <c r="AW14" s="25"/>
      <c r="AX14" s="25"/>
      <c r="AY14" s="25"/>
      <c r="AZ14" s="25"/>
      <c r="BA14" s="25"/>
      <c r="BB14" s="25"/>
    </row>
    <row r="15" spans="1:54" s="115" customFormat="1" ht="22.5" customHeight="1" x14ac:dyDescent="0.25">
      <c r="B15" s="121"/>
      <c r="C15" s="81" t="s">
        <v>0</v>
      </c>
      <c r="D15" s="83">
        <v>17.601200049999999</v>
      </c>
      <c r="E15" s="83">
        <v>18.269895569999999</v>
      </c>
      <c r="F15" s="83">
        <v>19.347887490000002</v>
      </c>
      <c r="G15" s="83">
        <v>18.983618740000001</v>
      </c>
      <c r="H15" s="83">
        <v>18.25952912</v>
      </c>
      <c r="I15" s="83">
        <v>19.039342570000002</v>
      </c>
      <c r="J15" s="83">
        <v>19.982173279999998</v>
      </c>
      <c r="K15" s="83">
        <v>19.940014959999999</v>
      </c>
      <c r="L15" s="83">
        <v>20.85046131</v>
      </c>
      <c r="M15" s="83">
        <v>20.576901750000001</v>
      </c>
      <c r="N15" s="83">
        <v>21.025260079999999</v>
      </c>
      <c r="O15" s="83">
        <v>21.106485420000002</v>
      </c>
      <c r="P15" s="83">
        <v>19.870460090000002</v>
      </c>
      <c r="Q15" s="83">
        <v>20.040508709999997</v>
      </c>
      <c r="R15" s="83">
        <v>20.514498410000002</v>
      </c>
      <c r="S15" s="83">
        <v>34.946910392150542</v>
      </c>
      <c r="AF15" s="24"/>
      <c r="AG15" s="24"/>
      <c r="AH15" s="24"/>
      <c r="AI15" s="24"/>
      <c r="AL15" s="124"/>
      <c r="AM15" s="124"/>
      <c r="AN15" s="124"/>
      <c r="AO15" s="124"/>
      <c r="AP15" s="124"/>
      <c r="AQ15" s="124"/>
      <c r="AR15" s="124"/>
      <c r="AS15" s="124"/>
      <c r="AT15" s="124"/>
      <c r="AU15" s="124"/>
      <c r="AV15" s="124"/>
      <c r="AW15" s="124"/>
      <c r="AX15" s="124"/>
      <c r="AY15" s="124"/>
      <c r="AZ15" s="124"/>
      <c r="BA15" s="124"/>
      <c r="BB15" s="124"/>
    </row>
    <row r="16" spans="1:54" s="24" customFormat="1" ht="22.5" customHeight="1" x14ac:dyDescent="0.25">
      <c r="B16" s="81"/>
      <c r="C16" s="81" t="s">
        <v>5</v>
      </c>
      <c r="D16" s="83">
        <v>0.74924203</v>
      </c>
      <c r="E16" s="83">
        <v>0.81816027999999996</v>
      </c>
      <c r="F16" s="83">
        <v>0.79594381999999997</v>
      </c>
      <c r="G16" s="83">
        <v>0.80862306000000006</v>
      </c>
      <c r="H16" s="83">
        <v>0.60838021000000009</v>
      </c>
      <c r="I16" s="83">
        <v>0.73785281000000003</v>
      </c>
      <c r="J16" s="83">
        <v>0.79424251000000001</v>
      </c>
      <c r="K16" s="83">
        <v>0.46799883999999997</v>
      </c>
      <c r="L16" s="83">
        <v>0.49876371000000003</v>
      </c>
      <c r="M16" s="83">
        <v>0.53388800999999997</v>
      </c>
      <c r="N16" s="83">
        <v>0.48883536999999999</v>
      </c>
      <c r="O16" s="83">
        <v>0.42300340999999997</v>
      </c>
      <c r="P16" s="83">
        <v>0.47066771000000002</v>
      </c>
      <c r="Q16" s="83">
        <v>0.50806927999999996</v>
      </c>
      <c r="R16" s="83">
        <v>0.53476917000000002</v>
      </c>
      <c r="S16" s="83">
        <v>0.91099133359092055</v>
      </c>
      <c r="X16" s="127"/>
      <c r="AF16" s="128"/>
      <c r="AI16" s="115"/>
      <c r="AL16" s="25"/>
      <c r="AM16" s="25"/>
      <c r="AN16" s="25"/>
      <c r="AO16" s="25"/>
      <c r="AP16" s="25"/>
      <c r="AQ16" s="25"/>
      <c r="AR16" s="25"/>
      <c r="AS16" s="25"/>
      <c r="AT16" s="25"/>
      <c r="AU16" s="25"/>
      <c r="AV16" s="25"/>
      <c r="AW16" s="25"/>
      <c r="AX16" s="25"/>
      <c r="AY16" s="25"/>
      <c r="AZ16" s="25"/>
      <c r="BA16" s="25"/>
      <c r="BB16" s="25"/>
    </row>
    <row r="17" spans="1:54" s="24" customFormat="1" ht="22.5" customHeight="1" x14ac:dyDescent="0.25">
      <c r="B17" s="81"/>
      <c r="C17" s="81" t="s">
        <v>9</v>
      </c>
      <c r="D17" s="83">
        <v>7.7637359999999997</v>
      </c>
      <c r="E17" s="83">
        <v>8.2219439999999988</v>
      </c>
      <c r="F17" s="83">
        <v>8.3950619999999994</v>
      </c>
      <c r="G17" s="83">
        <v>9.2059560000000005</v>
      </c>
      <c r="H17" s="83">
        <v>9.1487660000000002</v>
      </c>
      <c r="I17" s="83">
        <v>9.697102000000001</v>
      </c>
      <c r="J17" s="83">
        <v>9.9751399999999997</v>
      </c>
      <c r="K17" s="83">
        <v>10.308906</v>
      </c>
      <c r="L17" s="83">
        <v>10.401183999999999</v>
      </c>
      <c r="M17" s="83">
        <v>10.858876</v>
      </c>
      <c r="N17" s="83">
        <v>11.363093999999998</v>
      </c>
      <c r="O17" s="83">
        <v>11.347785999999999</v>
      </c>
      <c r="P17" s="83">
        <v>11.095920640000001</v>
      </c>
      <c r="Q17" s="83">
        <v>11.07392102</v>
      </c>
      <c r="R17" s="83">
        <v>10.73299583</v>
      </c>
      <c r="S17" s="83">
        <v>18.283900294023102</v>
      </c>
      <c r="X17" s="127"/>
      <c r="AF17" s="128"/>
      <c r="AG17" s="115"/>
      <c r="AH17" s="115"/>
      <c r="AL17" s="25"/>
      <c r="AM17" s="25"/>
      <c r="AN17" s="25"/>
      <c r="AO17" s="25"/>
      <c r="AP17" s="25"/>
      <c r="AQ17" s="25"/>
      <c r="AR17" s="25"/>
      <c r="AS17" s="25"/>
      <c r="AT17" s="25"/>
      <c r="AU17" s="25"/>
      <c r="AV17" s="25"/>
      <c r="AW17" s="25"/>
      <c r="AX17" s="25"/>
      <c r="AY17" s="25"/>
      <c r="AZ17" s="25"/>
      <c r="BA17" s="25"/>
      <c r="BB17" s="25"/>
    </row>
    <row r="18" spans="1:54" s="24" customFormat="1" ht="22.5" customHeight="1" x14ac:dyDescent="0.25">
      <c r="B18" s="81"/>
      <c r="C18" s="81" t="s">
        <v>10</v>
      </c>
      <c r="D18" s="83">
        <v>0</v>
      </c>
      <c r="E18" s="83">
        <v>0</v>
      </c>
      <c r="F18" s="83">
        <v>0</v>
      </c>
      <c r="G18" s="83">
        <v>0</v>
      </c>
      <c r="H18" s="83">
        <v>0</v>
      </c>
      <c r="I18" s="83">
        <v>0</v>
      </c>
      <c r="J18" s="83">
        <v>0</v>
      </c>
      <c r="K18" s="83">
        <v>0</v>
      </c>
      <c r="L18" s="83">
        <v>0</v>
      </c>
      <c r="M18" s="83">
        <v>0</v>
      </c>
      <c r="N18" s="83">
        <v>0</v>
      </c>
      <c r="O18" s="83">
        <v>0</v>
      </c>
      <c r="P18" s="83">
        <v>0</v>
      </c>
      <c r="Q18" s="83">
        <v>0</v>
      </c>
      <c r="R18" s="83">
        <v>0</v>
      </c>
      <c r="S18" s="83">
        <v>0</v>
      </c>
      <c r="AF18" s="128"/>
      <c r="AL18" s="25"/>
      <c r="AM18" s="25"/>
      <c r="AN18" s="25"/>
      <c r="AO18" s="25"/>
      <c r="AP18" s="25"/>
      <c r="AQ18" s="25"/>
      <c r="AR18" s="25"/>
      <c r="AS18" s="25"/>
      <c r="AT18" s="25"/>
      <c r="AU18" s="25"/>
      <c r="AV18" s="25"/>
      <c r="AW18" s="25"/>
      <c r="AX18" s="25"/>
      <c r="AY18" s="25"/>
      <c r="AZ18" s="25"/>
      <c r="BA18" s="25"/>
      <c r="BB18" s="25"/>
    </row>
    <row r="19" spans="1:54" s="24" customFormat="1" ht="27" customHeight="1" x14ac:dyDescent="0.25">
      <c r="B19" s="81"/>
      <c r="C19" s="82" t="s">
        <v>7</v>
      </c>
      <c r="D19" s="83">
        <v>1.5251491500000001</v>
      </c>
      <c r="E19" s="83">
        <v>1.9719613199999999</v>
      </c>
      <c r="F19" s="83">
        <v>1.9474248600000001</v>
      </c>
      <c r="G19" s="83">
        <v>1.58070095</v>
      </c>
      <c r="H19" s="83">
        <v>1.63978881</v>
      </c>
      <c r="I19" s="83">
        <v>1.8783792800000001</v>
      </c>
      <c r="J19" s="83">
        <v>2.2161220400000001</v>
      </c>
      <c r="K19" s="83">
        <v>2.3611145099999997</v>
      </c>
      <c r="L19" s="83">
        <v>2.2832905000000001</v>
      </c>
      <c r="M19" s="83">
        <v>2.6471700500000002</v>
      </c>
      <c r="N19" s="83">
        <v>2.5831831799999998</v>
      </c>
      <c r="O19" s="83">
        <v>2.6691049899999997</v>
      </c>
      <c r="P19" s="83">
        <v>3.0196226999999998</v>
      </c>
      <c r="Q19" s="83">
        <v>3.0752221599999996</v>
      </c>
      <c r="R19" s="83">
        <v>3.0318453599999997</v>
      </c>
      <c r="S19" s="83">
        <v>5.1648169017444374</v>
      </c>
      <c r="AL19" s="25"/>
      <c r="AM19" s="25"/>
      <c r="AN19" s="25"/>
      <c r="AO19" s="25"/>
      <c r="AP19" s="25"/>
      <c r="AQ19" s="25"/>
      <c r="AR19" s="25"/>
      <c r="AS19" s="25"/>
      <c r="AT19" s="25"/>
      <c r="AU19" s="25"/>
      <c r="AV19" s="25"/>
      <c r="AW19" s="25"/>
      <c r="AX19" s="25"/>
      <c r="AY19" s="25"/>
      <c r="AZ19" s="25"/>
      <c r="BA19" s="25"/>
      <c r="BB19" s="25"/>
    </row>
    <row r="20" spans="1:54" s="18" customFormat="1" ht="36" customHeight="1" x14ac:dyDescent="0.25">
      <c r="A20" s="17"/>
      <c r="B20" s="191" t="s">
        <v>258</v>
      </c>
      <c r="C20" s="191"/>
      <c r="D20" s="80">
        <v>9.0945</v>
      </c>
      <c r="E20" s="80">
        <v>9.2085360000000005</v>
      </c>
      <c r="F20" s="80">
        <v>9.2669300000000003</v>
      </c>
      <c r="G20" s="80">
        <v>10.485721999999999</v>
      </c>
      <c r="H20" s="80">
        <v>10.521927999999999</v>
      </c>
      <c r="I20" s="80">
        <v>10.801084000000001</v>
      </c>
      <c r="J20" s="80">
        <v>11.170712</v>
      </c>
      <c r="K20" s="80">
        <v>11.700987999999999</v>
      </c>
      <c r="L20" s="80">
        <v>11.994162000000001</v>
      </c>
      <c r="M20" s="80">
        <v>11.917536</v>
      </c>
      <c r="N20" s="80">
        <v>12.508441999999999</v>
      </c>
      <c r="O20" s="80">
        <v>12.660920000000001</v>
      </c>
      <c r="P20" s="80">
        <v>12.525441189999999</v>
      </c>
      <c r="Q20" s="80">
        <v>12.618799040000001</v>
      </c>
      <c r="R20" s="80">
        <v>12.046497329999999</v>
      </c>
      <c r="S20" s="80">
        <v>100</v>
      </c>
      <c r="T20" s="17"/>
      <c r="Y20" s="26"/>
      <c r="AA20" s="19"/>
      <c r="AB20" s="19"/>
      <c r="AC20" s="19"/>
      <c r="AD20" s="19"/>
      <c r="AE20" s="19"/>
      <c r="AI20" s="14"/>
      <c r="AL20" s="21"/>
      <c r="AM20" s="21"/>
      <c r="AN20" s="21"/>
      <c r="AO20" s="21"/>
      <c r="AP20" s="21"/>
      <c r="AQ20" s="21"/>
      <c r="AR20" s="21"/>
      <c r="AS20" s="21"/>
      <c r="AT20" s="21"/>
      <c r="AU20" s="21"/>
      <c r="AV20" s="21"/>
      <c r="AW20" s="21"/>
      <c r="AX20" s="21"/>
      <c r="AY20" s="21"/>
      <c r="AZ20" s="21"/>
      <c r="BA20" s="21"/>
      <c r="BB20" s="21"/>
    </row>
    <row r="21" spans="1:54" s="24" customFormat="1" ht="22.5" customHeight="1" x14ac:dyDescent="0.25">
      <c r="B21" s="81"/>
      <c r="C21" s="81" t="s">
        <v>4</v>
      </c>
      <c r="D21" s="83">
        <v>0.49415599999999998</v>
      </c>
      <c r="E21" s="83">
        <v>0.69109600000000004</v>
      </c>
      <c r="F21" s="83">
        <v>0.94341999999999993</v>
      </c>
      <c r="G21" s="83">
        <v>1.2358199999999999</v>
      </c>
      <c r="H21" s="83">
        <v>1.2277360000000002</v>
      </c>
      <c r="I21" s="83">
        <v>1.4330180000000001</v>
      </c>
      <c r="J21" s="83">
        <v>1.6848259999999999</v>
      </c>
      <c r="K21" s="83">
        <v>1.724988</v>
      </c>
      <c r="L21" s="83">
        <v>1.7065840000000001</v>
      </c>
      <c r="M21" s="83">
        <v>1.644234</v>
      </c>
      <c r="N21" s="83">
        <v>1.9227019999999999</v>
      </c>
      <c r="O21" s="83">
        <v>1.802646</v>
      </c>
      <c r="P21" s="83">
        <v>0.98558210000000002</v>
      </c>
      <c r="Q21" s="83">
        <v>0.56116186000000001</v>
      </c>
      <c r="R21" s="83">
        <v>0.22386035999999998</v>
      </c>
      <c r="S21" s="83">
        <v>1.8583024913184452</v>
      </c>
      <c r="AL21" s="25"/>
      <c r="AM21" s="25"/>
      <c r="AN21" s="25"/>
      <c r="AO21" s="25"/>
      <c r="AP21" s="25"/>
      <c r="AQ21" s="25"/>
      <c r="AR21" s="25"/>
      <c r="AS21" s="25"/>
      <c r="AT21" s="25"/>
      <c r="AU21" s="25"/>
      <c r="AV21" s="25"/>
      <c r="AW21" s="25"/>
      <c r="AX21" s="25"/>
      <c r="AY21" s="25"/>
      <c r="AZ21" s="25"/>
      <c r="BA21" s="25"/>
      <c r="BB21" s="25"/>
    </row>
    <row r="22" spans="1:54" s="115" customFormat="1" ht="22.5" customHeight="1" x14ac:dyDescent="0.25">
      <c r="B22" s="121"/>
      <c r="C22" s="81" t="s">
        <v>0</v>
      </c>
      <c r="D22" s="83">
        <v>4.7580359999999997</v>
      </c>
      <c r="E22" s="83">
        <v>4.2544199999999996</v>
      </c>
      <c r="F22" s="83">
        <v>4.7155519999999997</v>
      </c>
      <c r="G22" s="83">
        <v>5.6701519999999999</v>
      </c>
      <c r="H22" s="83">
        <v>5.3714740000000001</v>
      </c>
      <c r="I22" s="83">
        <v>5.3843740000000002</v>
      </c>
      <c r="J22" s="83">
        <v>4.9935900000000002</v>
      </c>
      <c r="K22" s="83">
        <v>5.6196700000000002</v>
      </c>
      <c r="L22" s="83">
        <v>5.6317960000000005</v>
      </c>
      <c r="M22" s="83">
        <v>5.6920820000000001</v>
      </c>
      <c r="N22" s="83">
        <v>6.137562</v>
      </c>
      <c r="O22" s="83">
        <v>6.4806160000000004</v>
      </c>
      <c r="P22" s="83">
        <v>7.1033760599999995</v>
      </c>
      <c r="Q22" s="83">
        <v>7.4779174499999996</v>
      </c>
      <c r="R22" s="83">
        <v>7.1342308999999995</v>
      </c>
      <c r="S22" s="83">
        <v>59.222450348561196</v>
      </c>
      <c r="AL22" s="124"/>
      <c r="AM22" s="124"/>
      <c r="AN22" s="124"/>
      <c r="AO22" s="124"/>
      <c r="AP22" s="124"/>
      <c r="AQ22" s="124"/>
      <c r="AR22" s="124"/>
      <c r="AS22" s="124"/>
      <c r="AT22" s="124"/>
      <c r="AU22" s="124"/>
      <c r="AV22" s="124"/>
      <c r="AW22" s="124"/>
      <c r="AX22" s="124"/>
      <c r="AY22" s="124"/>
      <c r="AZ22" s="124"/>
      <c r="BA22" s="124"/>
      <c r="BB22" s="124"/>
    </row>
    <row r="23" spans="1:54" s="24" customFormat="1" ht="22.5" customHeight="1" x14ac:dyDescent="0.25">
      <c r="B23" s="81"/>
      <c r="C23" s="81" t="s">
        <v>5</v>
      </c>
      <c r="D23" s="83">
        <v>0.18747999999999998</v>
      </c>
      <c r="E23" s="83">
        <v>0.171484</v>
      </c>
      <c r="F23" s="83">
        <v>0.201326</v>
      </c>
      <c r="G23" s="83">
        <v>0.16658199999999998</v>
      </c>
      <c r="H23" s="83">
        <v>0.15093000000000001</v>
      </c>
      <c r="I23" s="83">
        <v>0.25911800000000001</v>
      </c>
      <c r="J23" s="83">
        <v>0.31596400000000002</v>
      </c>
      <c r="K23" s="83">
        <v>0.356298</v>
      </c>
      <c r="L23" s="83">
        <v>0.32275799999999999</v>
      </c>
      <c r="M23" s="83">
        <v>0.29755999999999999</v>
      </c>
      <c r="N23" s="83">
        <v>0.28405799999999998</v>
      </c>
      <c r="O23" s="83">
        <v>0.21887000000000001</v>
      </c>
      <c r="P23" s="83">
        <v>0.20948293000000001</v>
      </c>
      <c r="Q23" s="83">
        <v>0.21384201</v>
      </c>
      <c r="R23" s="83">
        <v>0.13290417999999998</v>
      </c>
      <c r="S23" s="83">
        <v>1.1032599465159221</v>
      </c>
      <c r="AL23" s="25"/>
      <c r="AM23" s="25"/>
      <c r="AN23" s="25"/>
      <c r="AO23" s="25"/>
      <c r="AP23" s="25"/>
      <c r="AQ23" s="25"/>
      <c r="AR23" s="25"/>
      <c r="AS23" s="25"/>
      <c r="AT23" s="25"/>
      <c r="AU23" s="25"/>
      <c r="AV23" s="25"/>
      <c r="AW23" s="25"/>
      <c r="AX23" s="25"/>
      <c r="AY23" s="25"/>
      <c r="AZ23" s="25"/>
      <c r="BA23" s="25"/>
      <c r="BB23" s="25"/>
    </row>
    <row r="24" spans="1:54" s="24" customFormat="1" ht="22.5" customHeight="1" x14ac:dyDescent="0.25">
      <c r="B24" s="81"/>
      <c r="C24" s="81" t="s">
        <v>1</v>
      </c>
      <c r="D24" s="83">
        <v>0.59107799999999999</v>
      </c>
      <c r="E24" s="83">
        <v>0.66142600000000007</v>
      </c>
      <c r="F24" s="83">
        <v>0.62066200000000005</v>
      </c>
      <c r="G24" s="83">
        <v>0.63037999999999994</v>
      </c>
      <c r="H24" s="83">
        <v>0.70184599999999997</v>
      </c>
      <c r="I24" s="83">
        <v>0.61670599999999998</v>
      </c>
      <c r="J24" s="83">
        <v>0.547906</v>
      </c>
      <c r="K24" s="83">
        <v>0.54997000000000007</v>
      </c>
      <c r="L24" s="83">
        <v>0.533802</v>
      </c>
      <c r="M24" s="83">
        <v>0.49501600000000001</v>
      </c>
      <c r="N24" s="83">
        <v>0.613954</v>
      </c>
      <c r="O24" s="83">
        <v>0.71250999999999998</v>
      </c>
      <c r="P24" s="83">
        <v>0.53433649000000005</v>
      </c>
      <c r="Q24" s="83">
        <v>0.60320014</v>
      </c>
      <c r="R24" s="83">
        <v>0.74100032999999998</v>
      </c>
      <c r="S24" s="83">
        <v>6.1511683413123706</v>
      </c>
      <c r="AL24" s="25"/>
      <c r="AM24" s="25"/>
      <c r="AN24" s="25"/>
      <c r="AO24" s="25"/>
      <c r="AP24" s="25"/>
      <c r="AQ24" s="25"/>
      <c r="AR24" s="25"/>
      <c r="AS24" s="25"/>
      <c r="AT24" s="25"/>
      <c r="AU24" s="25"/>
      <c r="AV24" s="25"/>
      <c r="AW24" s="25"/>
      <c r="AX24" s="25"/>
      <c r="AY24" s="25"/>
      <c r="AZ24" s="25"/>
      <c r="BA24" s="25"/>
      <c r="BB24" s="25"/>
    </row>
    <row r="25" spans="1:54" s="24" customFormat="1" ht="22.5" customHeight="1" x14ac:dyDescent="0.25">
      <c r="B25" s="81"/>
      <c r="C25" s="81" t="s">
        <v>6</v>
      </c>
      <c r="D25" s="83">
        <v>2.946618</v>
      </c>
      <c r="E25" s="83">
        <v>3.2815020000000001</v>
      </c>
      <c r="F25" s="83">
        <v>2.6408020000000003</v>
      </c>
      <c r="G25" s="83">
        <v>2.64364</v>
      </c>
      <c r="H25" s="83">
        <v>2.94937</v>
      </c>
      <c r="I25" s="83">
        <v>2.9169479999999997</v>
      </c>
      <c r="J25" s="83">
        <v>3.4430960000000002</v>
      </c>
      <c r="K25" s="83">
        <v>3.21339</v>
      </c>
      <c r="L25" s="83">
        <v>3.5462099999999999</v>
      </c>
      <c r="M25" s="83">
        <v>3.5548099999999998</v>
      </c>
      <c r="N25" s="83">
        <v>3.3134939999999999</v>
      </c>
      <c r="O25" s="83">
        <v>3.2502840000000002</v>
      </c>
      <c r="P25" s="83">
        <v>3.4581570900000003</v>
      </c>
      <c r="Q25" s="83">
        <v>3.4668810199999998</v>
      </c>
      <c r="R25" s="83">
        <v>3.0855396799999997</v>
      </c>
      <c r="S25" s="83">
        <v>25.613583728740174</v>
      </c>
      <c r="AL25" s="25"/>
      <c r="AM25" s="25"/>
      <c r="AN25" s="25"/>
      <c r="AO25" s="25"/>
      <c r="AP25" s="25"/>
      <c r="AQ25" s="25"/>
      <c r="AR25" s="25"/>
      <c r="AS25" s="25"/>
      <c r="AT25" s="25"/>
      <c r="AU25" s="25"/>
      <c r="AV25" s="25"/>
      <c r="AW25" s="25"/>
      <c r="AX25" s="25"/>
      <c r="AY25" s="25"/>
      <c r="AZ25" s="25"/>
      <c r="BA25" s="25"/>
      <c r="BB25" s="25"/>
    </row>
    <row r="26" spans="1:54" s="24" customFormat="1" ht="22.5" customHeight="1" x14ac:dyDescent="0.25">
      <c r="B26" s="81"/>
      <c r="C26" s="81" t="s">
        <v>7</v>
      </c>
      <c r="D26" s="83">
        <v>0.110682</v>
      </c>
      <c r="E26" s="83">
        <v>0.14258799999999999</v>
      </c>
      <c r="F26" s="83">
        <v>0.13992199999999999</v>
      </c>
      <c r="G26" s="83">
        <v>0.13553599999999999</v>
      </c>
      <c r="H26" s="83">
        <v>0.117476</v>
      </c>
      <c r="I26" s="83">
        <v>0.18877000000000002</v>
      </c>
      <c r="J26" s="83">
        <v>0.182922</v>
      </c>
      <c r="K26" s="83">
        <v>0.20424999999999999</v>
      </c>
      <c r="L26" s="83">
        <v>0.21207599999999999</v>
      </c>
      <c r="M26" s="83">
        <v>0.17922399999999999</v>
      </c>
      <c r="N26" s="83">
        <v>0.183868</v>
      </c>
      <c r="O26" s="83">
        <v>0.147146</v>
      </c>
      <c r="P26" s="83">
        <v>0.18013534</v>
      </c>
      <c r="Q26" s="83">
        <v>0.16500259</v>
      </c>
      <c r="R26" s="83">
        <v>0.23053549000000001</v>
      </c>
      <c r="S26" s="83">
        <v>1.9137138678965697</v>
      </c>
      <c r="AL26" s="25"/>
      <c r="AM26" s="25"/>
      <c r="AN26" s="25"/>
      <c r="AO26" s="25"/>
      <c r="AP26" s="25"/>
      <c r="AQ26" s="25"/>
      <c r="AR26" s="25"/>
      <c r="AS26" s="25"/>
      <c r="AT26" s="25"/>
      <c r="AU26" s="25"/>
      <c r="AV26" s="25"/>
      <c r="AW26" s="25"/>
      <c r="AX26" s="25"/>
      <c r="AY26" s="25"/>
      <c r="AZ26" s="25"/>
      <c r="BA26" s="25"/>
      <c r="BB26" s="25"/>
    </row>
    <row r="27" spans="1:54" s="24" customFormat="1" ht="22.5" customHeight="1" x14ac:dyDescent="0.25">
      <c r="B27" s="81"/>
      <c r="C27" s="81" t="s">
        <v>8</v>
      </c>
      <c r="D27" s="83">
        <v>6.45E-3</v>
      </c>
      <c r="E27" s="83">
        <v>6.0199999999999993E-3</v>
      </c>
      <c r="F27" s="83">
        <v>5.2460000000000007E-3</v>
      </c>
      <c r="G27" s="83">
        <v>3.6120000000000002E-3</v>
      </c>
      <c r="H27" s="83">
        <v>3.0960000000000002E-3</v>
      </c>
      <c r="I27" s="83">
        <v>2.15E-3</v>
      </c>
      <c r="J27" s="83">
        <v>2.2360000000000001E-3</v>
      </c>
      <c r="K27" s="83">
        <v>3.1733999999999998E-2</v>
      </c>
      <c r="L27" s="83">
        <v>3.9646000000000001E-2</v>
      </c>
      <c r="M27" s="83">
        <v>5.3234000000000004E-2</v>
      </c>
      <c r="N27" s="83">
        <v>5.1514000000000004E-2</v>
      </c>
      <c r="O27" s="83">
        <v>4.7643999999999999E-2</v>
      </c>
      <c r="P27" s="83">
        <v>5.2960349999999996E-2</v>
      </c>
      <c r="Q27" s="83">
        <v>0.1214959</v>
      </c>
      <c r="R27" s="83">
        <v>0.42965320000000001</v>
      </c>
      <c r="S27" s="83">
        <v>3.5666234609956953</v>
      </c>
      <c r="AL27" s="25"/>
      <c r="AM27" s="25"/>
      <c r="AN27" s="25"/>
      <c r="AO27" s="25"/>
      <c r="AP27" s="25"/>
      <c r="AQ27" s="25"/>
      <c r="AR27" s="25"/>
      <c r="AS27" s="25"/>
      <c r="AT27" s="25"/>
      <c r="AU27" s="25"/>
      <c r="AV27" s="25"/>
      <c r="AW27" s="25"/>
      <c r="AX27" s="25"/>
      <c r="AY27" s="25"/>
      <c r="AZ27" s="25"/>
      <c r="BA27" s="25"/>
      <c r="BB27" s="25"/>
    </row>
    <row r="28" spans="1:54" s="24" customFormat="1" ht="22.5" customHeight="1" x14ac:dyDescent="0.25">
      <c r="B28" s="81"/>
      <c r="C28" s="81" t="s">
        <v>3</v>
      </c>
      <c r="D28" s="83">
        <v>0</v>
      </c>
      <c r="E28" s="83">
        <v>0</v>
      </c>
      <c r="F28" s="83">
        <v>0</v>
      </c>
      <c r="G28" s="83">
        <v>0</v>
      </c>
      <c r="H28" s="83">
        <v>0</v>
      </c>
      <c r="I28" s="83">
        <v>0</v>
      </c>
      <c r="J28" s="83">
        <v>1.7199999999999998E-4</v>
      </c>
      <c r="K28" s="83">
        <v>6.8799999999999992E-4</v>
      </c>
      <c r="L28" s="83">
        <v>1.2900000000000001E-3</v>
      </c>
      <c r="M28" s="83">
        <v>1.3759999999999998E-3</v>
      </c>
      <c r="N28" s="83">
        <v>1.2900000000000001E-3</v>
      </c>
      <c r="O28" s="83">
        <v>1.204E-3</v>
      </c>
      <c r="P28" s="83">
        <v>1.4108300000000001E-3</v>
      </c>
      <c r="Q28" s="83">
        <v>9.2980600000000004E-3</v>
      </c>
      <c r="R28" s="83">
        <v>6.8773200000000007E-2</v>
      </c>
      <c r="S28" s="83">
        <v>0.57089789767130605</v>
      </c>
      <c r="AL28" s="25"/>
      <c r="AM28" s="25"/>
      <c r="AN28" s="25"/>
      <c r="AO28" s="25"/>
      <c r="AP28" s="25"/>
      <c r="AQ28" s="25"/>
      <c r="AR28" s="25"/>
      <c r="AS28" s="25"/>
      <c r="AT28" s="25"/>
      <c r="AU28" s="25"/>
      <c r="AV28" s="25"/>
      <c r="AW28" s="25"/>
      <c r="AX28" s="25"/>
      <c r="AY28" s="25"/>
      <c r="AZ28" s="25"/>
      <c r="BA28" s="25"/>
      <c r="BB28" s="25"/>
    </row>
    <row r="29" spans="1:54" s="24" customFormat="1" ht="27" customHeight="1" x14ac:dyDescent="0.25">
      <c r="B29" s="81"/>
      <c r="C29" s="82" t="s">
        <v>18</v>
      </c>
      <c r="D29" s="83">
        <v>1.7763568394002505E-15</v>
      </c>
      <c r="E29" s="83">
        <v>1.7763568394002505E-15</v>
      </c>
      <c r="F29" s="83">
        <v>0</v>
      </c>
      <c r="G29" s="83">
        <v>-1.7763568394002505E-15</v>
      </c>
      <c r="H29" s="83">
        <v>0</v>
      </c>
      <c r="I29" s="83">
        <v>1.7763568394002505E-15</v>
      </c>
      <c r="J29" s="83">
        <v>0</v>
      </c>
      <c r="K29" s="83">
        <v>-1.7763568394002505E-15</v>
      </c>
      <c r="L29" s="83">
        <v>1.7763568394002505E-15</v>
      </c>
      <c r="M29" s="83">
        <v>0</v>
      </c>
      <c r="N29" s="83">
        <v>0</v>
      </c>
      <c r="O29" s="83">
        <v>0</v>
      </c>
      <c r="P29" s="83">
        <v>1.7763568394002505E-15</v>
      </c>
      <c r="Q29" s="83">
        <v>1.000000082740371E-8</v>
      </c>
      <c r="R29" s="83">
        <v>-1.000000082740371E-8</v>
      </c>
      <c r="S29" s="83">
        <v>-8.3011688405892096E-8</v>
      </c>
      <c r="AL29" s="25"/>
      <c r="AM29" s="25"/>
      <c r="AN29" s="25"/>
      <c r="AO29" s="25"/>
      <c r="AP29" s="25"/>
      <c r="AQ29" s="25"/>
      <c r="AR29" s="25"/>
      <c r="AS29" s="25"/>
      <c r="AT29" s="25"/>
      <c r="AU29" s="25"/>
      <c r="AV29" s="25"/>
      <c r="AW29" s="25"/>
      <c r="AX29" s="25"/>
      <c r="AY29" s="25"/>
      <c r="AZ29" s="25"/>
      <c r="BA29" s="25"/>
      <c r="BB29" s="25"/>
    </row>
    <row r="30" spans="1:54" s="18" customFormat="1" ht="36" customHeight="1" x14ac:dyDescent="0.25">
      <c r="A30" s="17"/>
      <c r="B30" s="191" t="s">
        <v>259</v>
      </c>
      <c r="C30" s="191"/>
      <c r="D30" s="80">
        <v>50.03465843</v>
      </c>
      <c r="E30" s="80">
        <v>53.644960959999999</v>
      </c>
      <c r="F30" s="80">
        <v>54.125213369999997</v>
      </c>
      <c r="G30" s="80">
        <v>56.152887939999999</v>
      </c>
      <c r="H30" s="80">
        <v>53.86608605</v>
      </c>
      <c r="I30" s="80">
        <v>55.937795449999996</v>
      </c>
      <c r="J30" s="80">
        <v>57.630935830000006</v>
      </c>
      <c r="K30" s="80">
        <v>58.550029309999999</v>
      </c>
      <c r="L30" s="80">
        <v>59.060186009999995</v>
      </c>
      <c r="M30" s="80">
        <v>59.898968410000002</v>
      </c>
      <c r="N30" s="80">
        <v>61.232072440000003</v>
      </c>
      <c r="O30" s="80">
        <v>61.163464509999997</v>
      </c>
      <c r="P30" s="80">
        <v>60.414247799999998</v>
      </c>
      <c r="Q30" s="80">
        <v>57.78055518</v>
      </c>
      <c r="R30" s="80">
        <v>58.701894330000002</v>
      </c>
      <c r="S30" s="80">
        <v>100</v>
      </c>
      <c r="T30" s="17"/>
      <c r="AA30" s="19"/>
      <c r="AB30" s="19"/>
      <c r="AC30" s="19"/>
      <c r="AD30" s="19"/>
      <c r="AE30" s="19"/>
      <c r="AI30" s="14"/>
      <c r="AL30" s="21"/>
      <c r="AM30" s="21"/>
      <c r="AN30" s="21"/>
      <c r="AO30" s="21"/>
      <c r="AP30" s="21"/>
      <c r="AQ30" s="21"/>
      <c r="AR30" s="21"/>
      <c r="AS30" s="21"/>
      <c r="AT30" s="21"/>
      <c r="AU30" s="21"/>
      <c r="AV30" s="21"/>
      <c r="AW30" s="21"/>
      <c r="AX30" s="21"/>
      <c r="AY30" s="21"/>
      <c r="AZ30" s="21"/>
      <c r="BA30" s="21"/>
      <c r="BB30" s="21"/>
    </row>
    <row r="31" spans="1:54" s="115" customFormat="1" ht="22.5" customHeight="1" x14ac:dyDescent="0.25">
      <c r="A31" s="120"/>
      <c r="B31" s="121"/>
      <c r="C31" s="81" t="s">
        <v>11</v>
      </c>
      <c r="D31" s="83">
        <v>15.994697</v>
      </c>
      <c r="E31" s="83">
        <v>17.63434324</v>
      </c>
      <c r="F31" s="83">
        <v>17.589364450000001</v>
      </c>
      <c r="G31" s="83">
        <v>17.529638309999999</v>
      </c>
      <c r="H31" s="83">
        <v>16.403511640000001</v>
      </c>
      <c r="I31" s="83">
        <v>16.554930079999998</v>
      </c>
      <c r="J31" s="83">
        <v>16.794663489999998</v>
      </c>
      <c r="K31" s="83">
        <v>16.264030250000001</v>
      </c>
      <c r="L31" s="83">
        <v>16.150786889999999</v>
      </c>
      <c r="M31" s="83">
        <v>16.991512579999998</v>
      </c>
      <c r="N31" s="83">
        <v>17.028477070000001</v>
      </c>
      <c r="O31" s="83">
        <v>16.333503220000001</v>
      </c>
      <c r="P31" s="83">
        <v>16.1886078</v>
      </c>
      <c r="Q31" s="83">
        <v>16.677127899999999</v>
      </c>
      <c r="R31" s="83">
        <v>16.919609639999997</v>
      </c>
      <c r="S31" s="83">
        <v>28.822936351737315</v>
      </c>
      <c r="AL31" s="124"/>
      <c r="AM31" s="124"/>
      <c r="AN31" s="124"/>
      <c r="AO31" s="124"/>
      <c r="AP31" s="124"/>
      <c r="AQ31" s="124"/>
      <c r="AR31" s="124"/>
      <c r="AS31" s="124"/>
      <c r="AT31" s="124"/>
      <c r="AU31" s="124"/>
      <c r="AV31" s="124"/>
      <c r="AW31" s="124"/>
      <c r="AX31" s="124"/>
      <c r="AY31" s="124"/>
      <c r="AZ31" s="124"/>
      <c r="BA31" s="124"/>
      <c r="BB31" s="124"/>
    </row>
    <row r="32" spans="1:54" s="24" customFormat="1" ht="22.5" customHeight="1" x14ac:dyDescent="0.25">
      <c r="B32" s="81"/>
      <c r="C32" s="81" t="s">
        <v>20</v>
      </c>
      <c r="D32" s="83">
        <v>12.84418514</v>
      </c>
      <c r="E32" s="83">
        <v>13.464119140000001</v>
      </c>
      <c r="F32" s="83">
        <v>13.6781427</v>
      </c>
      <c r="G32" s="83">
        <v>14.56964011</v>
      </c>
      <c r="H32" s="83">
        <v>13.19727486</v>
      </c>
      <c r="I32" s="83">
        <v>14.75746487</v>
      </c>
      <c r="J32" s="83">
        <v>16.994029359999999</v>
      </c>
      <c r="K32" s="83">
        <v>17.004809819999998</v>
      </c>
      <c r="L32" s="83">
        <v>16.161299419999999</v>
      </c>
      <c r="M32" s="83">
        <v>16.073747009999998</v>
      </c>
      <c r="N32" s="83">
        <v>16.780420079999999</v>
      </c>
      <c r="O32" s="83">
        <v>16.76570164</v>
      </c>
      <c r="P32" s="83">
        <v>17.140512449999999</v>
      </c>
      <c r="Q32" s="83">
        <v>15.701985839999999</v>
      </c>
      <c r="R32" s="83">
        <v>15.995845989999999</v>
      </c>
      <c r="S32" s="83">
        <v>27.249284154404563</v>
      </c>
      <c r="AL32" s="25"/>
      <c r="AM32" s="25"/>
      <c r="AN32" s="25"/>
      <c r="AO32" s="25"/>
      <c r="AP32" s="25"/>
      <c r="AQ32" s="25"/>
      <c r="AR32" s="25"/>
      <c r="AS32" s="25"/>
      <c r="AT32" s="25"/>
      <c r="AU32" s="25"/>
      <c r="AV32" s="25"/>
      <c r="AW32" s="25"/>
      <c r="AX32" s="25"/>
      <c r="AY32" s="25"/>
      <c r="AZ32" s="25"/>
      <c r="BA32" s="25"/>
      <c r="BB32" s="25"/>
    </row>
    <row r="33" spans="1:54" s="24" customFormat="1" ht="27" customHeight="1" x14ac:dyDescent="0.25">
      <c r="B33" s="81"/>
      <c r="C33" s="82" t="s">
        <v>12</v>
      </c>
      <c r="D33" s="83">
        <v>12.88809037</v>
      </c>
      <c r="E33" s="83">
        <v>14.01235312</v>
      </c>
      <c r="F33" s="83">
        <v>14.926598139999999</v>
      </c>
      <c r="G33" s="83">
        <v>15.46590986</v>
      </c>
      <c r="H33" s="83">
        <v>15.47691135</v>
      </c>
      <c r="I33" s="83">
        <v>16.447901779999999</v>
      </c>
      <c r="J33" s="83">
        <v>16.239423309999999</v>
      </c>
      <c r="K33" s="83">
        <v>17.21842822</v>
      </c>
      <c r="L33" s="83">
        <v>17.8545619</v>
      </c>
      <c r="M33" s="83">
        <v>18.085987060000001</v>
      </c>
      <c r="N33" s="83">
        <v>18.501913420000001</v>
      </c>
      <c r="O33" s="83">
        <v>19.200098929999999</v>
      </c>
      <c r="P33" s="83">
        <v>17.773090349999997</v>
      </c>
      <c r="Q33" s="83">
        <v>17.602807169999998</v>
      </c>
      <c r="R33" s="83">
        <v>17.625330340000001</v>
      </c>
      <c r="S33" s="83">
        <v>30.025147469546749</v>
      </c>
      <c r="AL33" s="25"/>
      <c r="AM33" s="25"/>
      <c r="AN33" s="25"/>
      <c r="AO33" s="25"/>
      <c r="AP33" s="25"/>
      <c r="AQ33" s="25"/>
      <c r="AR33" s="25"/>
      <c r="AS33" s="25"/>
      <c r="AT33" s="25"/>
      <c r="AU33" s="25"/>
      <c r="AV33" s="25"/>
      <c r="AW33" s="25"/>
      <c r="AX33" s="25"/>
      <c r="AY33" s="25"/>
      <c r="AZ33" s="25"/>
      <c r="BA33" s="25"/>
      <c r="BB33" s="25"/>
    </row>
    <row r="34" spans="1:54" s="18" customFormat="1" ht="36" customHeight="1" x14ac:dyDescent="0.2">
      <c r="A34" s="17"/>
      <c r="B34" s="191" t="s">
        <v>260</v>
      </c>
      <c r="C34" s="191"/>
      <c r="D34" s="80">
        <v>22.395331200000001</v>
      </c>
      <c r="E34" s="80">
        <v>24.362999800000001</v>
      </c>
      <c r="F34" s="80">
        <v>23.6388952</v>
      </c>
      <c r="G34" s="80">
        <v>25.5739892</v>
      </c>
      <c r="H34" s="80">
        <v>24.209621899999998</v>
      </c>
      <c r="I34" s="80">
        <v>24.5851188</v>
      </c>
      <c r="J34" s="80">
        <v>24.663258000000003</v>
      </c>
      <c r="K34" s="80">
        <v>25.471995</v>
      </c>
      <c r="L34" s="80">
        <v>25.026486500000001</v>
      </c>
      <c r="M34" s="80">
        <v>25.282132600000001</v>
      </c>
      <c r="N34" s="80">
        <v>25.771699799999997</v>
      </c>
      <c r="O34" s="80">
        <v>25.617084699999999</v>
      </c>
      <c r="P34" s="80">
        <v>25.95757665</v>
      </c>
      <c r="Q34" s="80">
        <v>23.082834009999999</v>
      </c>
      <c r="R34" s="80">
        <v>23.887785569999998</v>
      </c>
      <c r="S34" s="80">
        <v>100</v>
      </c>
      <c r="T34" s="17"/>
      <c r="Z34" s="20"/>
      <c r="AA34" s="19"/>
      <c r="AB34" s="19"/>
      <c r="AC34" s="19"/>
      <c r="AD34" s="19"/>
      <c r="AE34" s="19"/>
      <c r="AI34" s="14"/>
      <c r="AL34" s="21"/>
      <c r="AM34" s="21"/>
      <c r="AN34" s="21"/>
      <c r="AO34" s="21"/>
      <c r="AP34" s="21"/>
      <c r="AQ34" s="21"/>
      <c r="AR34" s="21"/>
      <c r="AS34" s="21"/>
      <c r="AT34" s="21"/>
      <c r="AU34" s="21"/>
      <c r="AV34" s="21"/>
      <c r="AW34" s="21"/>
      <c r="AX34" s="21"/>
      <c r="AY34" s="21"/>
      <c r="AZ34" s="21"/>
      <c r="BA34" s="21"/>
      <c r="BB34" s="21"/>
    </row>
    <row r="35" spans="1:54" s="115" customFormat="1" ht="22.5" customHeight="1" x14ac:dyDescent="0.25">
      <c r="B35" s="121"/>
      <c r="C35" s="81" t="s">
        <v>11</v>
      </c>
      <c r="D35" s="83">
        <v>4.4051737999999991</v>
      </c>
      <c r="E35" s="83">
        <v>4.7110666000000005</v>
      </c>
      <c r="F35" s="83">
        <v>4.8027048000000008</v>
      </c>
      <c r="G35" s="83">
        <v>4.6708239999999996</v>
      </c>
      <c r="H35" s="83">
        <v>4.4971728000000004</v>
      </c>
      <c r="I35" s="83">
        <v>4.2358860000000007</v>
      </c>
      <c r="J35" s="83">
        <v>3.7933262000000001</v>
      </c>
      <c r="K35" s="83">
        <v>4.2437208000000002</v>
      </c>
      <c r="L35" s="83">
        <v>3.6883742000000002</v>
      </c>
      <c r="M35" s="83">
        <v>4.0616300000000001</v>
      </c>
      <c r="N35" s="83">
        <v>3.8560455999999999</v>
      </c>
      <c r="O35" s="83">
        <v>3.6895452</v>
      </c>
      <c r="P35" s="83">
        <v>3.4024321100000003</v>
      </c>
      <c r="Q35" s="83">
        <v>3.3410743099999998</v>
      </c>
      <c r="R35" s="83">
        <v>3.5528723100000001</v>
      </c>
      <c r="S35" s="83">
        <v>14.873175663724783</v>
      </c>
      <c r="AL35" s="124"/>
      <c r="AM35" s="124"/>
      <c r="AN35" s="124"/>
      <c r="AO35" s="124"/>
      <c r="AP35" s="124"/>
      <c r="AQ35" s="124"/>
      <c r="AR35" s="124"/>
      <c r="AS35" s="124"/>
      <c r="AT35" s="124"/>
      <c r="AU35" s="124"/>
      <c r="AV35" s="124"/>
      <c r="AW35" s="124"/>
      <c r="AX35" s="124"/>
      <c r="AY35" s="124"/>
      <c r="AZ35" s="124"/>
      <c r="BA35" s="124"/>
      <c r="BB35" s="124"/>
    </row>
    <row r="36" spans="1:54" s="24" customFormat="1" ht="22.5" customHeight="1" x14ac:dyDescent="0.25">
      <c r="B36" s="81"/>
      <c r="C36" s="81" t="s">
        <v>20</v>
      </c>
      <c r="D36" s="83">
        <v>10.125350000000001</v>
      </c>
      <c r="E36" s="83">
        <v>10.847580000000001</v>
      </c>
      <c r="F36" s="83">
        <v>11.217919999999999</v>
      </c>
      <c r="G36" s="83">
        <v>12.208440000000001</v>
      </c>
      <c r="H36" s="83">
        <v>10.889709999999999</v>
      </c>
      <c r="I36" s="83">
        <v>11.924479999999999</v>
      </c>
      <c r="J36" s="83">
        <v>13.822620000000001</v>
      </c>
      <c r="K36" s="83">
        <v>13.689360000000001</v>
      </c>
      <c r="L36" s="83">
        <v>12.81302</v>
      </c>
      <c r="M36" s="83">
        <v>12.52867</v>
      </c>
      <c r="N36" s="83">
        <v>13.072709999999999</v>
      </c>
      <c r="O36" s="83">
        <v>13.08902</v>
      </c>
      <c r="P36" s="83">
        <v>13.507085829999999</v>
      </c>
      <c r="Q36" s="83">
        <v>12.27560559</v>
      </c>
      <c r="R36" s="83">
        <v>12.548084419999999</v>
      </c>
      <c r="S36" s="83">
        <v>52.529291102473671</v>
      </c>
      <c r="AL36" s="25"/>
      <c r="AM36" s="25"/>
      <c r="AN36" s="25"/>
      <c r="AO36" s="25"/>
      <c r="AP36" s="25"/>
      <c r="AQ36" s="25"/>
      <c r="AR36" s="25"/>
      <c r="AS36" s="25"/>
      <c r="AT36" s="25"/>
      <c r="AU36" s="25"/>
      <c r="AV36" s="25"/>
      <c r="AW36" s="25"/>
      <c r="AX36" s="25"/>
      <c r="AY36" s="25"/>
      <c r="AZ36" s="25"/>
      <c r="BA36" s="25"/>
      <c r="BB36" s="25"/>
    </row>
    <row r="37" spans="1:54" s="24" customFormat="1" ht="27" customHeight="1" x14ac:dyDescent="0.25">
      <c r="B37" s="81"/>
      <c r="C37" s="82" t="s">
        <v>12</v>
      </c>
      <c r="D37" s="83">
        <v>1.3337399999999999</v>
      </c>
      <c r="E37" s="83">
        <v>2.2500500000000003</v>
      </c>
      <c r="F37" s="83">
        <v>1.4790300000000001</v>
      </c>
      <c r="G37" s="83">
        <v>1.9921599999999999</v>
      </c>
      <c r="H37" s="83">
        <v>1.8995300000000002</v>
      </c>
      <c r="I37" s="83">
        <v>2.0271300000000001</v>
      </c>
      <c r="J37" s="83">
        <v>1.3535599999999999</v>
      </c>
      <c r="K37" s="83">
        <v>1.4793400000000001</v>
      </c>
      <c r="L37" s="83">
        <v>1.56856</v>
      </c>
      <c r="M37" s="83">
        <v>1.7697400000000003</v>
      </c>
      <c r="N37" s="83">
        <v>1.7613299999999998</v>
      </c>
      <c r="O37" s="83">
        <v>1.7489399999999997</v>
      </c>
      <c r="P37" s="83">
        <v>1.6333977399999999</v>
      </c>
      <c r="Q37" s="83">
        <v>1.53511427</v>
      </c>
      <c r="R37" s="83">
        <v>1.5391255099999999</v>
      </c>
      <c r="S37" s="83">
        <v>6.4431485517558587</v>
      </c>
      <c r="AL37" s="25"/>
      <c r="AM37" s="25"/>
      <c r="AN37" s="25"/>
      <c r="AO37" s="25"/>
      <c r="AP37" s="25"/>
      <c r="AQ37" s="25"/>
      <c r="AR37" s="25"/>
      <c r="AS37" s="25"/>
      <c r="AT37" s="25"/>
      <c r="AU37" s="25"/>
      <c r="AV37" s="25"/>
      <c r="AW37" s="25"/>
      <c r="AX37" s="25"/>
      <c r="AY37" s="25"/>
      <c r="AZ37" s="25"/>
      <c r="BA37" s="25"/>
      <c r="BB37" s="25"/>
    </row>
    <row r="38" spans="1:54" s="18" customFormat="1" ht="36" customHeight="1" x14ac:dyDescent="0.25">
      <c r="A38" s="17"/>
      <c r="B38" s="191" t="s">
        <v>261</v>
      </c>
      <c r="C38" s="191"/>
      <c r="D38" s="80">
        <v>17.601200049999999</v>
      </c>
      <c r="E38" s="80">
        <v>18.269895569999999</v>
      </c>
      <c r="F38" s="80">
        <v>19.347887490000002</v>
      </c>
      <c r="G38" s="80">
        <v>18.983618740000001</v>
      </c>
      <c r="H38" s="80">
        <v>18.25952912</v>
      </c>
      <c r="I38" s="80">
        <v>19.039342570000002</v>
      </c>
      <c r="J38" s="80">
        <v>19.982173279999998</v>
      </c>
      <c r="K38" s="80">
        <v>19.940014959999999</v>
      </c>
      <c r="L38" s="80">
        <v>20.85046131</v>
      </c>
      <c r="M38" s="80">
        <v>20.576901750000001</v>
      </c>
      <c r="N38" s="80">
        <v>21.025260079999999</v>
      </c>
      <c r="O38" s="80">
        <v>21.106485420000002</v>
      </c>
      <c r="P38" s="80">
        <v>19.870460090000002</v>
      </c>
      <c r="Q38" s="80">
        <v>20.040508709999997</v>
      </c>
      <c r="R38" s="80">
        <v>20.514498410000002</v>
      </c>
      <c r="S38" s="80">
        <v>100</v>
      </c>
      <c r="T38" s="17"/>
      <c r="Y38" s="26"/>
      <c r="AA38" s="19"/>
      <c r="AB38" s="19"/>
      <c r="AC38" s="19"/>
      <c r="AD38" s="19"/>
      <c r="AE38" s="19"/>
      <c r="AI38" s="14"/>
      <c r="AL38" s="21"/>
      <c r="AM38" s="21"/>
      <c r="AN38" s="21"/>
      <c r="AO38" s="21"/>
      <c r="AP38" s="21"/>
      <c r="AQ38" s="21"/>
      <c r="AR38" s="21"/>
      <c r="AS38" s="21"/>
      <c r="AT38" s="21"/>
      <c r="AU38" s="21"/>
      <c r="AV38" s="21"/>
      <c r="AW38" s="21"/>
      <c r="AX38" s="21"/>
      <c r="AY38" s="21"/>
      <c r="AZ38" s="21"/>
      <c r="BA38" s="21"/>
      <c r="BB38" s="21"/>
    </row>
    <row r="39" spans="1:54" s="115" customFormat="1" ht="22.5" customHeight="1" x14ac:dyDescent="0.25">
      <c r="B39" s="121"/>
      <c r="C39" s="81" t="s">
        <v>11</v>
      </c>
      <c r="D39" s="83">
        <v>6.0933777099999995</v>
      </c>
      <c r="E39" s="83">
        <v>6.7684013199999997</v>
      </c>
      <c r="F39" s="83">
        <v>6.76102209</v>
      </c>
      <c r="G39" s="83">
        <v>6.8395302000000004</v>
      </c>
      <c r="H39" s="83">
        <v>6.2382156100000001</v>
      </c>
      <c r="I39" s="83">
        <v>6.5063709099999993</v>
      </c>
      <c r="J39" s="83">
        <v>6.9260167600000004</v>
      </c>
      <c r="K39" s="83">
        <v>6.3003089900000004</v>
      </c>
      <c r="L39" s="83">
        <v>6.9475964700000006</v>
      </c>
      <c r="M39" s="83">
        <v>7.0275464199999993</v>
      </c>
      <c r="N39" s="83">
        <v>7.2253788199999995</v>
      </c>
      <c r="O39" s="83">
        <v>6.9126958900000002</v>
      </c>
      <c r="P39" s="83">
        <v>6.9516068799999999</v>
      </c>
      <c r="Q39" s="83">
        <v>7.3083158400000006</v>
      </c>
      <c r="R39" s="83">
        <v>7.48116906</v>
      </c>
      <c r="S39" s="83">
        <v>36.467716199939979</v>
      </c>
      <c r="AL39" s="124"/>
      <c r="AM39" s="124"/>
      <c r="AN39" s="124"/>
      <c r="AO39" s="124"/>
      <c r="AP39" s="124"/>
      <c r="AQ39" s="124"/>
      <c r="AR39" s="124"/>
      <c r="AS39" s="124"/>
      <c r="AT39" s="124"/>
      <c r="AU39" s="124"/>
      <c r="AV39" s="124"/>
      <c r="AW39" s="124"/>
      <c r="AX39" s="124"/>
      <c r="AY39" s="124"/>
      <c r="AZ39" s="124"/>
      <c r="BA39" s="124"/>
      <c r="BB39" s="124"/>
    </row>
    <row r="40" spans="1:54" s="24" customFormat="1" ht="22.5" customHeight="1" x14ac:dyDescent="0.25">
      <c r="B40" s="81"/>
      <c r="C40" s="81" t="s">
        <v>20</v>
      </c>
      <c r="D40" s="83">
        <v>2.65072514</v>
      </c>
      <c r="E40" s="83">
        <v>2.5462791400000002</v>
      </c>
      <c r="F40" s="83">
        <v>2.3914247</v>
      </c>
      <c r="G40" s="83">
        <v>2.28922011</v>
      </c>
      <c r="H40" s="83">
        <v>2.20299486</v>
      </c>
      <c r="I40" s="83">
        <v>2.2292710699999998</v>
      </c>
      <c r="J40" s="83">
        <v>2.3103985599999999</v>
      </c>
      <c r="K40" s="83">
        <v>2.33672302</v>
      </c>
      <c r="L40" s="83">
        <v>2.3086377200000001</v>
      </c>
      <c r="M40" s="83">
        <v>2.3868128099999999</v>
      </c>
      <c r="N40" s="83">
        <v>2.4943777799999998</v>
      </c>
      <c r="O40" s="83">
        <v>2.3716021399999998</v>
      </c>
      <c r="P40" s="83">
        <v>2.1348680500000001</v>
      </c>
      <c r="Q40" s="83">
        <v>2.0079886400000002</v>
      </c>
      <c r="R40" s="83">
        <v>2.0554807400000001</v>
      </c>
      <c r="S40" s="83">
        <v>10.019649025384092</v>
      </c>
      <c r="AL40" s="25"/>
      <c r="AM40" s="25"/>
      <c r="AN40" s="25"/>
      <c r="AO40" s="25"/>
      <c r="AP40" s="25"/>
      <c r="AQ40" s="25"/>
      <c r="AR40" s="25"/>
      <c r="AS40" s="25"/>
      <c r="AT40" s="25"/>
      <c r="AU40" s="25"/>
      <c r="AV40" s="25"/>
      <c r="AW40" s="25"/>
      <c r="AX40" s="25"/>
      <c r="AY40" s="25"/>
      <c r="AZ40" s="25"/>
      <c r="BA40" s="25"/>
      <c r="BB40" s="25"/>
    </row>
    <row r="41" spans="1:54" s="24" customFormat="1" ht="27" customHeight="1" x14ac:dyDescent="0.25">
      <c r="B41" s="81"/>
      <c r="C41" s="82" t="s">
        <v>12</v>
      </c>
      <c r="D41" s="83">
        <v>7.17333541</v>
      </c>
      <c r="E41" s="83">
        <v>7.1147576899999994</v>
      </c>
      <c r="F41" s="83">
        <v>8.5666518600000003</v>
      </c>
      <c r="G41" s="83">
        <v>8.1616028499999995</v>
      </c>
      <c r="H41" s="83">
        <v>8.1531784300000005</v>
      </c>
      <c r="I41" s="83">
        <v>8.7277335600000008</v>
      </c>
      <c r="J41" s="83">
        <v>9.0424960500000005</v>
      </c>
      <c r="K41" s="83">
        <v>9.5438486100000013</v>
      </c>
      <c r="L41" s="83">
        <v>9.9028220999999998</v>
      </c>
      <c r="M41" s="83">
        <v>9.5670647099999986</v>
      </c>
      <c r="N41" s="83">
        <v>9.6757659699999987</v>
      </c>
      <c r="O41" s="83">
        <v>10.22814668</v>
      </c>
      <c r="P41" s="83">
        <v>9.1014403599999998</v>
      </c>
      <c r="Q41" s="83">
        <v>9.0423958399999993</v>
      </c>
      <c r="R41" s="83">
        <v>9.256262790000001</v>
      </c>
      <c r="S41" s="83">
        <v>45.120590350324832</v>
      </c>
      <c r="AL41" s="25"/>
      <c r="AM41" s="25"/>
      <c r="AN41" s="25"/>
      <c r="AO41" s="25"/>
      <c r="AP41" s="25"/>
      <c r="AQ41" s="25"/>
      <c r="AR41" s="25"/>
      <c r="AS41" s="25"/>
      <c r="AT41" s="25"/>
      <c r="AU41" s="25"/>
      <c r="AV41" s="25"/>
      <c r="AW41" s="25"/>
      <c r="AX41" s="25"/>
      <c r="AY41" s="25"/>
      <c r="AZ41" s="25"/>
      <c r="BA41" s="25"/>
      <c r="BB41" s="25"/>
    </row>
    <row r="42" spans="1:54" s="18" customFormat="1" ht="36" customHeight="1" x14ac:dyDescent="0.25">
      <c r="A42" s="17"/>
      <c r="B42" s="191" t="s">
        <v>262</v>
      </c>
      <c r="C42" s="191"/>
      <c r="D42" s="80">
        <v>22.395331200000001</v>
      </c>
      <c r="E42" s="80">
        <v>24.362999800000001</v>
      </c>
      <c r="F42" s="80">
        <v>23.6388952</v>
      </c>
      <c r="G42" s="80">
        <v>25.5739892</v>
      </c>
      <c r="H42" s="80">
        <v>24.209621899999998</v>
      </c>
      <c r="I42" s="80">
        <v>24.5851188</v>
      </c>
      <c r="J42" s="80">
        <v>24.663258000000003</v>
      </c>
      <c r="K42" s="80">
        <v>25.471995</v>
      </c>
      <c r="L42" s="80">
        <v>25.026486500000001</v>
      </c>
      <c r="M42" s="80">
        <v>25.282132600000001</v>
      </c>
      <c r="N42" s="80">
        <v>25.771699799999997</v>
      </c>
      <c r="O42" s="80">
        <v>25.617084699999999</v>
      </c>
      <c r="P42" s="80">
        <v>25.95757665</v>
      </c>
      <c r="Q42" s="80">
        <v>23.082834009999999</v>
      </c>
      <c r="R42" s="80">
        <v>23.887785569999998</v>
      </c>
      <c r="S42" s="80">
        <v>100</v>
      </c>
      <c r="T42" s="17"/>
      <c r="AA42" s="19"/>
      <c r="AB42" s="19"/>
      <c r="AC42" s="19"/>
      <c r="AD42" s="19"/>
      <c r="AE42" s="19"/>
      <c r="AI42" s="14"/>
      <c r="AL42" s="21"/>
      <c r="AM42" s="21"/>
      <c r="AN42" s="21"/>
      <c r="AO42" s="21"/>
      <c r="AP42" s="21"/>
      <c r="AQ42" s="21"/>
      <c r="AR42" s="21"/>
      <c r="AS42" s="21"/>
      <c r="AT42" s="21"/>
      <c r="AU42" s="21"/>
      <c r="AV42" s="21"/>
      <c r="AW42" s="21"/>
      <c r="AX42" s="21"/>
      <c r="AY42" s="21"/>
      <c r="AZ42" s="21"/>
      <c r="BA42" s="21"/>
      <c r="BB42" s="21"/>
    </row>
    <row r="43" spans="1:54" s="115" customFormat="1" ht="22.5" customHeight="1" x14ac:dyDescent="0.25">
      <c r="B43" s="121"/>
      <c r="C43" s="81" t="s">
        <v>13</v>
      </c>
      <c r="D43" s="83">
        <v>2.8225599999999997</v>
      </c>
      <c r="E43" s="83">
        <v>3.2520799999999999</v>
      </c>
      <c r="F43" s="83">
        <v>3.7908000000000004</v>
      </c>
      <c r="G43" s="83">
        <v>4.2119999999999997</v>
      </c>
      <c r="H43" s="83">
        <v>4.3960799999999995</v>
      </c>
      <c r="I43" s="83">
        <v>4.758</v>
      </c>
      <c r="J43" s="83">
        <v>5.3164799999999994</v>
      </c>
      <c r="K43" s="83">
        <v>5.7262399999999998</v>
      </c>
      <c r="L43" s="83">
        <v>5.93424</v>
      </c>
      <c r="M43" s="83">
        <v>5.7709599999999996</v>
      </c>
      <c r="N43" s="83">
        <v>6.0403199999999995</v>
      </c>
      <c r="O43" s="83">
        <v>6.0652799999999996</v>
      </c>
      <c r="P43" s="83">
        <v>6.4505095199999998</v>
      </c>
      <c r="Q43" s="83">
        <v>5.8668675000000006</v>
      </c>
      <c r="R43" s="83">
        <v>5.7466133399999997</v>
      </c>
      <c r="S43" s="83">
        <v>24.056701794983503</v>
      </c>
      <c r="AL43" s="124"/>
      <c r="AM43" s="124"/>
      <c r="AN43" s="124"/>
      <c r="AO43" s="124"/>
      <c r="AP43" s="124"/>
      <c r="AQ43" s="124"/>
      <c r="AR43" s="124"/>
      <c r="AS43" s="124"/>
      <c r="AT43" s="124"/>
      <c r="AU43" s="124"/>
      <c r="AV43" s="124"/>
      <c r="AW43" s="124"/>
      <c r="AX43" s="124"/>
      <c r="AY43" s="124"/>
      <c r="AZ43" s="124"/>
      <c r="BA43" s="124"/>
      <c r="BB43" s="124"/>
    </row>
    <row r="44" spans="1:54" s="24" customFormat="1" ht="22.5" customHeight="1" x14ac:dyDescent="0.25">
      <c r="B44" s="81"/>
      <c r="C44" s="81" t="s">
        <v>2</v>
      </c>
      <c r="D44" s="83">
        <v>10.47438</v>
      </c>
      <c r="E44" s="83">
        <v>10.46214</v>
      </c>
      <c r="F44" s="83">
        <v>9.9704999999999995</v>
      </c>
      <c r="G44" s="83">
        <v>11.497440000000001</v>
      </c>
      <c r="H44" s="83">
        <v>9.8725799999999992</v>
      </c>
      <c r="I44" s="83">
        <v>10.06536</v>
      </c>
      <c r="J44" s="83">
        <v>10.9191</v>
      </c>
      <c r="K44" s="83">
        <v>10.31424</v>
      </c>
      <c r="L44" s="83">
        <v>9.568620000000001</v>
      </c>
      <c r="M44" s="83">
        <v>9.9541800000000009</v>
      </c>
      <c r="N44" s="83">
        <v>10.3224</v>
      </c>
      <c r="O44" s="83">
        <v>10.192860000000001</v>
      </c>
      <c r="P44" s="83">
        <v>10.407427200000001</v>
      </c>
      <c r="Q44" s="83">
        <v>9.1993783999999987</v>
      </c>
      <c r="R44" s="83">
        <v>9.5330835399999998</v>
      </c>
      <c r="S44" s="83">
        <v>39.907774255862094</v>
      </c>
      <c r="AL44" s="25"/>
      <c r="AM44" s="25"/>
      <c r="AN44" s="25"/>
      <c r="AO44" s="25"/>
      <c r="AP44" s="25"/>
      <c r="AQ44" s="25"/>
      <c r="AR44" s="25"/>
      <c r="AS44" s="25"/>
      <c r="AT44" s="25"/>
      <c r="AU44" s="25"/>
      <c r="AV44" s="25"/>
      <c r="AW44" s="25"/>
      <c r="AX44" s="25"/>
      <c r="AY44" s="25"/>
      <c r="AZ44" s="25"/>
      <c r="BA44" s="25"/>
      <c r="BB44" s="25"/>
    </row>
    <row r="45" spans="1:54" s="24" customFormat="1" ht="22.5" customHeight="1" x14ac:dyDescent="0.25">
      <c r="B45" s="81"/>
      <c r="C45" s="81" t="s">
        <v>14</v>
      </c>
      <c r="D45" s="83">
        <v>8.9180000000000009E-2</v>
      </c>
      <c r="E45" s="83">
        <v>0.29987999999999998</v>
      </c>
      <c r="F45" s="83">
        <v>0.34789999999999999</v>
      </c>
      <c r="G45" s="83">
        <v>0.79771999999999998</v>
      </c>
      <c r="H45" s="83">
        <v>0.56840000000000002</v>
      </c>
      <c r="I45" s="83">
        <v>0.47236</v>
      </c>
      <c r="J45" s="83">
        <v>0.22638</v>
      </c>
      <c r="K45" s="83">
        <v>0.24402000000000001</v>
      </c>
      <c r="L45" s="83">
        <v>0.14993999999999999</v>
      </c>
      <c r="M45" s="83">
        <v>0.35181999999999997</v>
      </c>
      <c r="N45" s="83">
        <v>0.41160000000000002</v>
      </c>
      <c r="O45" s="83">
        <v>0.25284000000000001</v>
      </c>
      <c r="P45" s="83">
        <v>0.10672494</v>
      </c>
      <c r="Q45" s="83">
        <v>0.20471740999999999</v>
      </c>
      <c r="R45" s="83">
        <v>0.51297878000000008</v>
      </c>
      <c r="S45" s="83">
        <v>2.1474522135874987</v>
      </c>
      <c r="AL45" s="25"/>
      <c r="AM45" s="25"/>
      <c r="AN45" s="25"/>
      <c r="AO45" s="25"/>
      <c r="AP45" s="25"/>
      <c r="AQ45" s="25"/>
      <c r="AR45" s="25"/>
      <c r="AS45" s="25"/>
      <c r="AT45" s="25"/>
      <c r="AU45" s="25"/>
      <c r="AV45" s="25"/>
      <c r="AW45" s="25"/>
      <c r="AX45" s="25"/>
      <c r="AY45" s="25"/>
      <c r="AZ45" s="25"/>
      <c r="BA45" s="25"/>
      <c r="BB45" s="25"/>
    </row>
    <row r="46" spans="1:54" s="24" customFormat="1" ht="22.5" customHeight="1" x14ac:dyDescent="0.25">
      <c r="B46" s="81"/>
      <c r="C46" s="81" t="s">
        <v>15</v>
      </c>
      <c r="D46" s="83">
        <v>0.35947000000000001</v>
      </c>
      <c r="E46" s="83">
        <v>0.34608</v>
      </c>
      <c r="F46" s="83">
        <v>0.37698000000000004</v>
      </c>
      <c r="G46" s="83">
        <v>0.40376000000000001</v>
      </c>
      <c r="H46" s="83">
        <v>0.41920999999999997</v>
      </c>
      <c r="I46" s="83">
        <v>0.35020000000000001</v>
      </c>
      <c r="J46" s="83">
        <v>0.33577999999999997</v>
      </c>
      <c r="K46" s="83">
        <v>0.36668000000000001</v>
      </c>
      <c r="L46" s="83">
        <v>0.46556000000000003</v>
      </c>
      <c r="M46" s="83">
        <v>0.46453</v>
      </c>
      <c r="N46" s="83">
        <v>0.49954999999999999</v>
      </c>
      <c r="O46" s="83">
        <v>0.57267999999999997</v>
      </c>
      <c r="P46" s="83">
        <v>0.55548620999999998</v>
      </c>
      <c r="Q46" s="83">
        <v>0.59574253999999993</v>
      </c>
      <c r="R46" s="83">
        <v>0.59984340000000003</v>
      </c>
      <c r="S46" s="83">
        <v>2.511088347817918</v>
      </c>
      <c r="AL46" s="25"/>
      <c r="AM46" s="25"/>
      <c r="AN46" s="25"/>
      <c r="AO46" s="25"/>
      <c r="AP46" s="25"/>
      <c r="AQ46" s="25"/>
      <c r="AR46" s="25"/>
      <c r="AS46" s="25"/>
      <c r="AT46" s="25"/>
      <c r="AU46" s="25"/>
      <c r="AV46" s="25"/>
      <c r="AW46" s="25"/>
      <c r="AX46" s="25"/>
      <c r="AY46" s="25"/>
      <c r="AZ46" s="25"/>
      <c r="BA46" s="25"/>
      <c r="BB46" s="25"/>
    </row>
    <row r="47" spans="1:54" s="24" customFormat="1" ht="27" customHeight="1" x14ac:dyDescent="0.25">
      <c r="B47" s="81"/>
      <c r="C47" s="82" t="s">
        <v>16</v>
      </c>
      <c r="D47" s="83">
        <v>1.7610999999999999</v>
      </c>
      <c r="E47" s="83">
        <v>2.9446999999999997</v>
      </c>
      <c r="F47" s="83">
        <v>1.6785999999999999</v>
      </c>
      <c r="G47" s="83">
        <v>1.6565999999999999</v>
      </c>
      <c r="H47" s="83">
        <v>1.6247</v>
      </c>
      <c r="I47" s="83">
        <v>1.7842</v>
      </c>
      <c r="J47" s="83">
        <v>1.2903</v>
      </c>
      <c r="K47" s="83">
        <v>1.9349000000000001</v>
      </c>
      <c r="L47" s="83">
        <v>2.0449000000000002</v>
      </c>
      <c r="M47" s="83">
        <v>1.8887</v>
      </c>
      <c r="N47" s="83">
        <v>1.8160999999999998</v>
      </c>
      <c r="O47" s="83">
        <v>1.8711</v>
      </c>
      <c r="P47" s="83">
        <v>1.7581827999999999</v>
      </c>
      <c r="Q47" s="83">
        <v>1.65238043</v>
      </c>
      <c r="R47" s="83">
        <v>1.6259999000000001</v>
      </c>
      <c r="S47" s="83">
        <v>6.8068255855496629</v>
      </c>
      <c r="AL47" s="25"/>
      <c r="AM47" s="25"/>
      <c r="AN47" s="25"/>
      <c r="AO47" s="25"/>
      <c r="AP47" s="25"/>
      <c r="AQ47" s="25"/>
      <c r="AR47" s="25"/>
      <c r="AS47" s="25"/>
      <c r="AT47" s="25"/>
      <c r="AU47" s="25"/>
      <c r="AV47" s="25"/>
      <c r="AW47" s="25"/>
      <c r="AX47" s="25"/>
      <c r="AY47" s="25"/>
      <c r="AZ47" s="25"/>
      <c r="BA47" s="25"/>
      <c r="BB47" s="25"/>
    </row>
    <row r="48" spans="1:54" s="18" customFormat="1" ht="36" customHeight="1" x14ac:dyDescent="0.25">
      <c r="A48" s="17"/>
      <c r="B48" s="191" t="s">
        <v>263</v>
      </c>
      <c r="C48" s="191"/>
      <c r="D48" s="80">
        <v>2.8091567199999998</v>
      </c>
      <c r="E48" s="80">
        <v>3.4466269700000001</v>
      </c>
      <c r="F48" s="80">
        <v>2.4239453700000002</v>
      </c>
      <c r="G48" s="80">
        <v>4.2500332499999995</v>
      </c>
      <c r="H48" s="80">
        <v>4.8407209800000004</v>
      </c>
      <c r="I48" s="80">
        <v>7.5165545199999997</v>
      </c>
      <c r="J48" s="80">
        <v>10.774220250000001</v>
      </c>
      <c r="K48" s="80">
        <v>12.45724188</v>
      </c>
      <c r="L48" s="80">
        <v>16.338209729999999</v>
      </c>
      <c r="M48" s="80">
        <v>16.838437289999998</v>
      </c>
      <c r="N48" s="80">
        <v>15.981999260000002</v>
      </c>
      <c r="O48" s="80">
        <v>15.983862219999999</v>
      </c>
      <c r="P48" s="80">
        <v>15.844223419999999</v>
      </c>
      <c r="Q48" s="80">
        <v>14.501241480000001</v>
      </c>
      <c r="R48" s="80">
        <v>9.8268416300000005</v>
      </c>
      <c r="S48" s="80">
        <v>100</v>
      </c>
      <c r="T48" s="17"/>
      <c r="AA48" s="19"/>
      <c r="AB48" s="19"/>
      <c r="AC48" s="19"/>
      <c r="AD48" s="19"/>
      <c r="AE48" s="19"/>
      <c r="AI48" s="14"/>
      <c r="AL48" s="21"/>
      <c r="AM48" s="21"/>
      <c r="AN48" s="21"/>
      <c r="AO48" s="21"/>
      <c r="AP48" s="21"/>
      <c r="AQ48" s="21"/>
      <c r="AR48" s="21"/>
      <c r="AS48" s="21"/>
      <c r="AT48" s="21"/>
      <c r="AU48" s="21"/>
      <c r="AV48" s="21"/>
      <c r="AW48" s="21"/>
      <c r="AX48" s="21"/>
      <c r="AY48" s="21"/>
      <c r="AZ48" s="21"/>
      <c r="BA48" s="21"/>
      <c r="BB48" s="21"/>
    </row>
    <row r="49" spans="1:54" s="115" customFormat="1" ht="22.5" customHeight="1" x14ac:dyDescent="0.25">
      <c r="B49" s="121"/>
      <c r="C49" s="81" t="s">
        <v>4</v>
      </c>
      <c r="D49" s="83">
        <v>1.355704</v>
      </c>
      <c r="E49" s="83">
        <v>1.919786</v>
      </c>
      <c r="F49" s="83">
        <v>0.99995540000000005</v>
      </c>
      <c r="G49" s="83">
        <v>3.1195747999999996</v>
      </c>
      <c r="H49" s="83">
        <v>2.7698184000000001</v>
      </c>
      <c r="I49" s="83">
        <v>4.5127508000000001</v>
      </c>
      <c r="J49" s="83">
        <v>5.0550512000000003</v>
      </c>
      <c r="K49" s="83">
        <v>4.8586244000000001</v>
      </c>
      <c r="L49" s="83">
        <v>6.7365550000000001</v>
      </c>
      <c r="M49" s="83">
        <v>7.0918541999999993</v>
      </c>
      <c r="N49" s="83">
        <v>6.5497070000000006</v>
      </c>
      <c r="O49" s="83">
        <v>7.2464051999999999</v>
      </c>
      <c r="P49" s="83">
        <v>6.5700757299999992</v>
      </c>
      <c r="Q49" s="83">
        <v>6.2608781000000002</v>
      </c>
      <c r="R49" s="83">
        <v>5.3323663699999999</v>
      </c>
      <c r="S49" s="83">
        <v>54.26327777300304</v>
      </c>
      <c r="AL49" s="124"/>
      <c r="AM49" s="124"/>
      <c r="AN49" s="124"/>
      <c r="AO49" s="124"/>
      <c r="AP49" s="124"/>
      <c r="AQ49" s="124"/>
      <c r="AR49" s="124"/>
      <c r="AS49" s="124"/>
      <c r="AT49" s="124"/>
      <c r="AU49" s="124"/>
      <c r="AV49" s="124"/>
      <c r="AW49" s="124"/>
      <c r="AX49" s="124"/>
      <c r="AY49" s="124"/>
      <c r="AZ49" s="124"/>
      <c r="BA49" s="124"/>
      <c r="BB49" s="124"/>
    </row>
    <row r="50" spans="1:54" s="24" customFormat="1" ht="22.5" customHeight="1" x14ac:dyDescent="0.25">
      <c r="B50" s="81"/>
      <c r="C50" s="81" t="s">
        <v>0</v>
      </c>
      <c r="D50" s="83">
        <v>1.45345272</v>
      </c>
      <c r="E50" s="83">
        <v>1.5268409700000001</v>
      </c>
      <c r="F50" s="83">
        <v>1.42398997</v>
      </c>
      <c r="G50" s="83">
        <v>1.1304584500000001</v>
      </c>
      <c r="H50" s="83">
        <v>2.0709025799999998</v>
      </c>
      <c r="I50" s="83">
        <v>3.0038037200000001</v>
      </c>
      <c r="J50" s="83">
        <v>5.7191690500000005</v>
      </c>
      <c r="K50" s="83">
        <v>7.5986174799999997</v>
      </c>
      <c r="L50" s="83">
        <v>9.6016547299999999</v>
      </c>
      <c r="M50" s="83">
        <v>9.7465830899999997</v>
      </c>
      <c r="N50" s="83">
        <v>9.4322922600000005</v>
      </c>
      <c r="O50" s="83">
        <v>8.737457019999999</v>
      </c>
      <c r="P50" s="83">
        <v>9.2741476899999995</v>
      </c>
      <c r="Q50" s="83">
        <v>8.2403633800000016</v>
      </c>
      <c r="R50" s="83">
        <v>4.4944752599999997</v>
      </c>
      <c r="S50" s="83">
        <v>45.736722226996953</v>
      </c>
      <c r="W50" s="49"/>
      <c r="AL50" s="25"/>
      <c r="AM50" s="25"/>
      <c r="AN50" s="25"/>
      <c r="AO50" s="25"/>
      <c r="AP50" s="25"/>
      <c r="AQ50" s="25"/>
      <c r="AR50" s="25"/>
      <c r="AS50" s="25"/>
      <c r="AT50" s="25"/>
      <c r="AU50" s="25"/>
      <c r="AV50" s="25"/>
      <c r="AW50" s="25"/>
      <c r="AX50" s="25"/>
      <c r="AY50" s="25"/>
      <c r="AZ50" s="25"/>
      <c r="BA50" s="25"/>
      <c r="BB50" s="25"/>
    </row>
    <row r="51" spans="1:54" s="24" customFormat="1" ht="22.5" customHeight="1" x14ac:dyDescent="0.25">
      <c r="B51" s="81"/>
      <c r="C51" s="81" t="s">
        <v>13</v>
      </c>
      <c r="D51" s="83">
        <v>1.04E-2</v>
      </c>
      <c r="E51" s="83">
        <v>2.496E-2</v>
      </c>
      <c r="F51" s="83">
        <v>1.7680000000000001E-2</v>
      </c>
      <c r="G51" s="83">
        <v>3.9520000000000007E-2</v>
      </c>
      <c r="H51" s="83">
        <v>0</v>
      </c>
      <c r="I51" s="83">
        <v>0.10712000000000001</v>
      </c>
      <c r="J51" s="83">
        <v>0.10920000000000001</v>
      </c>
      <c r="K51" s="83">
        <v>4.0559999999999999E-2</v>
      </c>
      <c r="L51" s="83">
        <v>0.28911999999999999</v>
      </c>
      <c r="M51" s="83">
        <v>0.34320000000000001</v>
      </c>
      <c r="N51" s="83">
        <v>1.1439999999999999E-2</v>
      </c>
      <c r="O51" s="83">
        <v>0.18824000000000002</v>
      </c>
      <c r="P51" s="83">
        <v>0.31727384000000003</v>
      </c>
      <c r="Q51" s="83">
        <v>0.47149868</v>
      </c>
      <c r="R51" s="83">
        <v>0.39801837000000001</v>
      </c>
      <c r="S51" s="83">
        <v>4.0503183523880608</v>
      </c>
      <c r="AL51" s="25"/>
      <c r="AM51" s="25"/>
      <c r="AN51" s="25"/>
      <c r="AO51" s="25"/>
      <c r="AP51" s="25"/>
      <c r="AQ51" s="25"/>
      <c r="AR51" s="25"/>
      <c r="AS51" s="25"/>
      <c r="AT51" s="25"/>
      <c r="AU51" s="25"/>
      <c r="AV51" s="25"/>
      <c r="AW51" s="25"/>
      <c r="AX51" s="25"/>
      <c r="AY51" s="25"/>
      <c r="AZ51" s="25"/>
      <c r="BA51" s="25"/>
      <c r="BB51" s="25"/>
    </row>
    <row r="52" spans="1:54" s="24" customFormat="1" ht="22.5" customHeight="1" x14ac:dyDescent="0.25">
      <c r="B52" s="81"/>
      <c r="C52" s="81" t="s">
        <v>2</v>
      </c>
      <c r="D52" s="83">
        <v>0.59670000000000001</v>
      </c>
      <c r="E52" s="83">
        <v>0.38453999999999999</v>
      </c>
      <c r="F52" s="83">
        <v>0.73032000000000008</v>
      </c>
      <c r="G52" s="83">
        <v>1.34334</v>
      </c>
      <c r="H52" s="83">
        <v>1.23726</v>
      </c>
      <c r="I52" s="83">
        <v>1.31376</v>
      </c>
      <c r="J52" s="83">
        <v>1.78704</v>
      </c>
      <c r="K52" s="83">
        <v>1.2087000000000001</v>
      </c>
      <c r="L52" s="83">
        <v>3.7821599999999997</v>
      </c>
      <c r="M52" s="83">
        <v>3.2344200000000001</v>
      </c>
      <c r="N52" s="83">
        <v>3.33744</v>
      </c>
      <c r="O52" s="83">
        <v>3.6036599999999996</v>
      </c>
      <c r="P52" s="83">
        <v>3.0707487599999999</v>
      </c>
      <c r="Q52" s="83">
        <v>2.7221345800000001</v>
      </c>
      <c r="R52" s="83">
        <v>2.6968054600000002</v>
      </c>
      <c r="S52" s="83">
        <v>27.443257574916263</v>
      </c>
      <c r="AL52" s="25"/>
      <c r="AM52" s="25"/>
      <c r="AN52" s="25"/>
      <c r="AO52" s="25"/>
      <c r="AP52" s="25"/>
      <c r="AQ52" s="25"/>
      <c r="AR52" s="25"/>
      <c r="AS52" s="25"/>
      <c r="AT52" s="25"/>
      <c r="AU52" s="25"/>
      <c r="AV52" s="25"/>
      <c r="AW52" s="25"/>
      <c r="AX52" s="25"/>
      <c r="AY52" s="25"/>
      <c r="AZ52" s="25"/>
      <c r="BA52" s="25"/>
      <c r="BB52" s="25"/>
    </row>
    <row r="53" spans="1:54" s="24" customFormat="1" ht="22.5" customHeight="1" x14ac:dyDescent="0.25">
      <c r="B53" s="81"/>
      <c r="C53" s="81" t="s">
        <v>14</v>
      </c>
      <c r="D53" s="83">
        <v>0.39298</v>
      </c>
      <c r="E53" s="83">
        <v>0.90061999999999998</v>
      </c>
      <c r="F53" s="83">
        <v>4.41E-2</v>
      </c>
      <c r="G53" s="83">
        <v>0.71736</v>
      </c>
      <c r="H53" s="83">
        <v>0.63896000000000008</v>
      </c>
      <c r="I53" s="83">
        <v>0.68208000000000002</v>
      </c>
      <c r="J53" s="83">
        <v>0.68208000000000002</v>
      </c>
      <c r="K53" s="83">
        <v>0.68208000000000002</v>
      </c>
      <c r="L53" s="83">
        <v>0.32830000000000004</v>
      </c>
      <c r="M53" s="83">
        <v>0.54194000000000009</v>
      </c>
      <c r="N53" s="83">
        <v>0</v>
      </c>
      <c r="O53" s="83">
        <v>0</v>
      </c>
      <c r="P53" s="83">
        <v>0</v>
      </c>
      <c r="Q53" s="83">
        <v>0.21491652999999999</v>
      </c>
      <c r="R53" s="83">
        <v>0</v>
      </c>
      <c r="S53" s="83">
        <v>0</v>
      </c>
      <c r="AL53" s="25"/>
      <c r="AM53" s="25"/>
      <c r="AN53" s="25"/>
      <c r="AO53" s="25"/>
      <c r="AP53" s="25"/>
      <c r="AQ53" s="25"/>
      <c r="AR53" s="25"/>
      <c r="AS53" s="25"/>
      <c r="AT53" s="25"/>
      <c r="AU53" s="25"/>
      <c r="AV53" s="25"/>
      <c r="AW53" s="25"/>
      <c r="AX53" s="25"/>
      <c r="AY53" s="25"/>
      <c r="AZ53" s="25"/>
      <c r="BA53" s="25"/>
      <c r="BB53" s="25"/>
    </row>
    <row r="54" spans="1:54" s="24" customFormat="1" ht="22.5" customHeight="1" x14ac:dyDescent="0.25">
      <c r="B54" s="81"/>
      <c r="C54" s="81" t="s">
        <v>15</v>
      </c>
      <c r="D54" s="83">
        <v>0</v>
      </c>
      <c r="E54" s="83">
        <v>2.0600000000000002E-3</v>
      </c>
      <c r="F54" s="83">
        <v>2.0600000000000002E-3</v>
      </c>
      <c r="G54" s="83">
        <v>1.2359999999999999E-2</v>
      </c>
      <c r="H54" s="83">
        <v>1.8539999999999997E-2</v>
      </c>
      <c r="I54" s="83">
        <v>3.6049999999999999E-2</v>
      </c>
      <c r="J54" s="83">
        <v>8.5489999999999997E-2</v>
      </c>
      <c r="K54" s="83">
        <v>3.3989999999999999E-2</v>
      </c>
      <c r="L54" s="83">
        <v>5.6649999999999999E-2</v>
      </c>
      <c r="M54" s="83">
        <v>6.386E-2</v>
      </c>
      <c r="N54" s="83">
        <v>9.2700000000000005E-2</v>
      </c>
      <c r="O54" s="83">
        <v>0.12772</v>
      </c>
      <c r="P54" s="83">
        <v>9.3340660000000006E-2</v>
      </c>
      <c r="Q54" s="83">
        <v>0.16707659</v>
      </c>
      <c r="R54" s="83">
        <v>0.22454241999999999</v>
      </c>
      <c r="S54" s="83">
        <v>2.2849907269748071</v>
      </c>
      <c r="AL54" s="25"/>
      <c r="AM54" s="25"/>
      <c r="AN54" s="25"/>
      <c r="AO54" s="25"/>
      <c r="AP54" s="25"/>
      <c r="AQ54" s="25"/>
      <c r="AR54" s="25"/>
      <c r="AS54" s="25"/>
      <c r="AT54" s="25"/>
      <c r="AU54" s="25"/>
      <c r="AV54" s="25"/>
      <c r="AW54" s="25"/>
      <c r="AX54" s="25"/>
      <c r="AY54" s="25"/>
      <c r="AZ54" s="25"/>
      <c r="BA54" s="25"/>
      <c r="BB54" s="25"/>
    </row>
    <row r="55" spans="1:54" s="24" customFormat="1" ht="27" customHeight="1" x14ac:dyDescent="0.25">
      <c r="B55" s="81"/>
      <c r="C55" s="82" t="s">
        <v>16</v>
      </c>
      <c r="D55" s="83">
        <v>0</v>
      </c>
      <c r="E55" s="83">
        <v>0</v>
      </c>
      <c r="F55" s="83">
        <v>0</v>
      </c>
      <c r="G55" s="83">
        <v>0</v>
      </c>
      <c r="H55" s="83">
        <v>0</v>
      </c>
      <c r="I55" s="83">
        <v>0</v>
      </c>
      <c r="J55" s="83">
        <v>0</v>
      </c>
      <c r="K55" s="83">
        <v>0</v>
      </c>
      <c r="L55" s="83">
        <v>0</v>
      </c>
      <c r="M55" s="83">
        <v>0</v>
      </c>
      <c r="N55" s="83">
        <v>0</v>
      </c>
      <c r="O55" s="83">
        <v>0</v>
      </c>
      <c r="P55" s="83">
        <v>0</v>
      </c>
      <c r="Q55" s="83">
        <v>0</v>
      </c>
      <c r="R55" s="83">
        <v>0</v>
      </c>
      <c r="S55" s="83">
        <v>0</v>
      </c>
      <c r="AL55" s="25"/>
      <c r="AM55" s="25"/>
      <c r="AN55" s="25"/>
      <c r="AO55" s="25"/>
      <c r="AP55" s="25"/>
      <c r="AQ55" s="25"/>
      <c r="AR55" s="25"/>
      <c r="AS55" s="25"/>
      <c r="AT55" s="25"/>
      <c r="AU55" s="25"/>
      <c r="AV55" s="25"/>
      <c r="AW55" s="25"/>
      <c r="AX55" s="25"/>
      <c r="AY55" s="25"/>
      <c r="AZ55" s="25"/>
      <c r="BA55" s="25"/>
      <c r="BB55" s="25"/>
    </row>
    <row r="56" spans="1:54" s="18" customFormat="1" ht="36" customHeight="1" x14ac:dyDescent="0.25">
      <c r="A56" s="17"/>
      <c r="B56" s="191" t="s">
        <v>264</v>
      </c>
      <c r="C56" s="191"/>
      <c r="D56" s="80">
        <v>20.179967300000001</v>
      </c>
      <c r="E56" s="80">
        <v>16.138536819999999</v>
      </c>
      <c r="F56" s="80">
        <v>11.855384090000001</v>
      </c>
      <c r="G56" s="80">
        <v>8.2746585699999997</v>
      </c>
      <c r="H56" s="80">
        <v>9.2831388700000002</v>
      </c>
      <c r="I56" s="80">
        <v>6.6262730500000009</v>
      </c>
      <c r="J56" s="80">
        <v>5.8398375300000005</v>
      </c>
      <c r="K56" s="80">
        <v>5.6789485699999993</v>
      </c>
      <c r="L56" s="80">
        <v>3.54052013</v>
      </c>
      <c r="M56" s="80">
        <v>4.06022018</v>
      </c>
      <c r="N56" s="80">
        <v>3.6242951800000003</v>
      </c>
      <c r="O56" s="80">
        <v>3.9245573599999997</v>
      </c>
      <c r="P56" s="80">
        <v>3.38649434</v>
      </c>
      <c r="Q56" s="80">
        <v>6.2553596599999999</v>
      </c>
      <c r="R56" s="80">
        <v>7.7410267400000006</v>
      </c>
      <c r="S56" s="80">
        <v>100</v>
      </c>
      <c r="T56" s="17"/>
      <c r="AA56" s="19"/>
      <c r="AB56" s="19"/>
      <c r="AC56" s="19"/>
      <c r="AD56" s="19"/>
      <c r="AE56" s="19"/>
      <c r="AI56" s="14"/>
      <c r="AL56" s="21"/>
      <c r="AM56" s="21"/>
      <c r="AN56" s="21"/>
      <c r="AO56" s="21"/>
      <c r="AP56" s="21"/>
      <c r="AQ56" s="21"/>
      <c r="AR56" s="21"/>
      <c r="AS56" s="21"/>
      <c r="AT56" s="21"/>
      <c r="AU56" s="21"/>
      <c r="AV56" s="21"/>
      <c r="AW56" s="21"/>
      <c r="AX56" s="21"/>
      <c r="AY56" s="21"/>
      <c r="AZ56" s="21"/>
      <c r="BA56" s="21"/>
      <c r="BB56" s="21"/>
    </row>
    <row r="57" spans="1:54" s="115" customFormat="1" ht="22.5" customHeight="1" x14ac:dyDescent="0.25">
      <c r="B57" s="121"/>
      <c r="C57" s="81" t="s">
        <v>4</v>
      </c>
      <c r="D57" s="83">
        <v>14.620533200000001</v>
      </c>
      <c r="E57" s="83">
        <v>10.8669394</v>
      </c>
      <c r="F57" s="83">
        <v>9.6045030000000011</v>
      </c>
      <c r="G57" s="83">
        <v>7.3801600000000001</v>
      </c>
      <c r="H57" s="83">
        <v>8.4929956000000004</v>
      </c>
      <c r="I57" s="83">
        <v>6.2365954000000006</v>
      </c>
      <c r="J57" s="83">
        <v>5.6723232000000001</v>
      </c>
      <c r="K57" s="83">
        <v>5.5912479999999993</v>
      </c>
      <c r="L57" s="83">
        <v>3.4726547999999999</v>
      </c>
      <c r="M57" s="83">
        <v>4.0072473999999998</v>
      </c>
      <c r="N57" s="83">
        <v>3.5713224000000001</v>
      </c>
      <c r="O57" s="83">
        <v>3.8736905999999998</v>
      </c>
      <c r="P57" s="83">
        <v>3.3736918999999999</v>
      </c>
      <c r="Q57" s="83">
        <v>5.7414160299999999</v>
      </c>
      <c r="R57" s="83">
        <v>7.3037971100000005</v>
      </c>
      <c r="S57" s="83">
        <v>94.351787628626639</v>
      </c>
      <c r="AL57" s="124"/>
      <c r="AM57" s="124"/>
      <c r="AN57" s="124"/>
      <c r="AO57" s="124"/>
      <c r="AP57" s="124"/>
      <c r="AQ57" s="124"/>
      <c r="AR57" s="124"/>
      <c r="AS57" s="124"/>
      <c r="AT57" s="124"/>
      <c r="AU57" s="124"/>
      <c r="AV57" s="124"/>
      <c r="AW57" s="124"/>
      <c r="AX57" s="124"/>
      <c r="AY57" s="124"/>
      <c r="AZ57" s="124"/>
      <c r="BA57" s="124"/>
      <c r="BB57" s="124"/>
    </row>
    <row r="58" spans="1:54" s="24" customFormat="1" ht="22.5" customHeight="1" x14ac:dyDescent="0.25">
      <c r="B58" s="81"/>
      <c r="C58" s="81" t="s">
        <v>0</v>
      </c>
      <c r="D58" s="83">
        <v>5.5594341000000007</v>
      </c>
      <c r="E58" s="83">
        <v>5.27159742</v>
      </c>
      <c r="F58" s="83">
        <v>2.25088109</v>
      </c>
      <c r="G58" s="83">
        <v>0.89449856999999999</v>
      </c>
      <c r="H58" s="83">
        <v>0.79014327000000006</v>
      </c>
      <c r="I58" s="83">
        <v>0.38967765000000004</v>
      </c>
      <c r="J58" s="83">
        <v>0.16751432999999999</v>
      </c>
      <c r="K58" s="83">
        <v>8.7700570000000005E-2</v>
      </c>
      <c r="L58" s="83">
        <v>6.7865330000000001E-2</v>
      </c>
      <c r="M58" s="83">
        <v>5.2972779999999997E-2</v>
      </c>
      <c r="N58" s="83">
        <v>5.2972779999999997E-2</v>
      </c>
      <c r="O58" s="83">
        <v>5.0866759999999997E-2</v>
      </c>
      <c r="P58" s="83">
        <v>1.280244E-2</v>
      </c>
      <c r="Q58" s="83">
        <v>0.51394362999999998</v>
      </c>
      <c r="R58" s="83">
        <v>0.43722962999999998</v>
      </c>
      <c r="S58" s="83">
        <v>5.6482123713733605</v>
      </c>
      <c r="AL58" s="25"/>
      <c r="AM58" s="25"/>
      <c r="AN58" s="25"/>
      <c r="AO58" s="25"/>
      <c r="AP58" s="25"/>
      <c r="AQ58" s="25"/>
      <c r="AR58" s="25"/>
      <c r="AS58" s="25"/>
      <c r="AT58" s="25"/>
      <c r="AU58" s="25"/>
      <c r="AV58" s="25"/>
      <c r="AW58" s="25"/>
      <c r="AX58" s="25"/>
      <c r="AY58" s="25"/>
      <c r="AZ58" s="25"/>
      <c r="BA58" s="25"/>
      <c r="BB58" s="25"/>
    </row>
    <row r="59" spans="1:54" s="24" customFormat="1" ht="22.5" customHeight="1" x14ac:dyDescent="0.25">
      <c r="B59" s="81"/>
      <c r="C59" s="81" t="s">
        <v>13</v>
      </c>
      <c r="D59" s="83">
        <v>2.25888</v>
      </c>
      <c r="E59" s="83">
        <v>1.3520000000000001</v>
      </c>
      <c r="F59" s="83">
        <v>1.0712000000000002</v>
      </c>
      <c r="G59" s="83">
        <v>0.4108</v>
      </c>
      <c r="H59" s="83">
        <v>0.33072000000000001</v>
      </c>
      <c r="I59" s="83">
        <v>1.1439999999999999E-2</v>
      </c>
      <c r="J59" s="83">
        <v>1.0400000000000001E-3</v>
      </c>
      <c r="K59" s="83">
        <v>0</v>
      </c>
      <c r="L59" s="83">
        <v>1.04E-2</v>
      </c>
      <c r="M59" s="83">
        <v>0</v>
      </c>
      <c r="N59" s="83">
        <v>0</v>
      </c>
      <c r="O59" s="83">
        <v>0</v>
      </c>
      <c r="P59" s="83">
        <v>0</v>
      </c>
      <c r="Q59" s="83">
        <v>0</v>
      </c>
      <c r="R59" s="83">
        <v>0</v>
      </c>
      <c r="S59" s="83">
        <v>0</v>
      </c>
      <c r="AL59" s="25"/>
      <c r="AM59" s="25"/>
      <c r="AN59" s="25"/>
      <c r="AO59" s="25"/>
      <c r="AP59" s="25"/>
      <c r="AQ59" s="25"/>
      <c r="AR59" s="25"/>
      <c r="AS59" s="25"/>
      <c r="AT59" s="25"/>
      <c r="AU59" s="25"/>
      <c r="AV59" s="25"/>
      <c r="AW59" s="25"/>
      <c r="AX59" s="25"/>
      <c r="AY59" s="25"/>
      <c r="AZ59" s="25"/>
      <c r="BA59" s="25"/>
      <c r="BB59" s="25"/>
    </row>
    <row r="60" spans="1:54" s="24" customFormat="1" ht="22.5" customHeight="1" x14ac:dyDescent="0.25">
      <c r="B60" s="81"/>
      <c r="C60" s="81" t="s">
        <v>2</v>
      </c>
      <c r="D60" s="83">
        <v>0.27539999999999998</v>
      </c>
      <c r="E60" s="83">
        <v>0.50183999999999995</v>
      </c>
      <c r="F60" s="83">
        <v>0.66810000000000003</v>
      </c>
      <c r="G60" s="83">
        <v>5.0999999999999995E-3</v>
      </c>
      <c r="H60" s="83">
        <v>0</v>
      </c>
      <c r="I60" s="83">
        <v>0</v>
      </c>
      <c r="J60" s="83">
        <v>0</v>
      </c>
      <c r="K60" s="83">
        <v>6.6299999999999998E-2</v>
      </c>
      <c r="L60" s="83">
        <v>9.486E-2</v>
      </c>
      <c r="M60" s="83">
        <v>0.26112000000000002</v>
      </c>
      <c r="N60" s="83">
        <v>9.9959999999999993E-2</v>
      </c>
      <c r="O60" s="83">
        <v>7.5480000000000005E-2</v>
      </c>
      <c r="P60" s="83">
        <v>0.12015396</v>
      </c>
      <c r="Q60" s="83">
        <v>0.16935718999999999</v>
      </c>
      <c r="R60" s="83">
        <v>0.18190217</v>
      </c>
      <c r="S60" s="83">
        <v>2.3498455193296488</v>
      </c>
      <c r="AL60" s="25"/>
      <c r="AM60" s="25"/>
      <c r="AN60" s="25"/>
      <c r="AO60" s="25"/>
      <c r="AP60" s="25"/>
      <c r="AQ60" s="25"/>
      <c r="AR60" s="25"/>
      <c r="AS60" s="25"/>
      <c r="AT60" s="25"/>
      <c r="AU60" s="25"/>
      <c r="AV60" s="25"/>
      <c r="AW60" s="25"/>
      <c r="AX60" s="25"/>
      <c r="AY60" s="25"/>
      <c r="AZ60" s="25"/>
      <c r="BA60" s="25"/>
      <c r="BB60" s="25"/>
    </row>
    <row r="61" spans="1:54" s="115" customFormat="1" ht="22.5" customHeight="1" x14ac:dyDescent="0.25">
      <c r="B61" s="121"/>
      <c r="C61" s="81" t="s">
        <v>14</v>
      </c>
      <c r="D61" s="83">
        <v>0.99077999999999999</v>
      </c>
      <c r="E61" s="83">
        <v>1.49058</v>
      </c>
      <c r="F61" s="83">
        <v>0.90551999999999999</v>
      </c>
      <c r="G61" s="83">
        <v>0.61151999999999995</v>
      </c>
      <c r="H61" s="83">
        <v>0.41748000000000002</v>
      </c>
      <c r="I61" s="83">
        <v>0.58211999999999997</v>
      </c>
      <c r="J61" s="83">
        <v>3.3320000000000002E-2</v>
      </c>
      <c r="K61" s="83">
        <v>4.9000000000000002E-2</v>
      </c>
      <c r="L61" s="83">
        <v>0.24010000000000001</v>
      </c>
      <c r="M61" s="83">
        <v>0.18522</v>
      </c>
      <c r="N61" s="83">
        <v>0</v>
      </c>
      <c r="O61" s="83">
        <v>2.4500000000000001E-2</v>
      </c>
      <c r="P61" s="83">
        <v>0.30937522000000001</v>
      </c>
      <c r="Q61" s="83">
        <v>0.66768819000000001</v>
      </c>
      <c r="R61" s="83">
        <v>0.70483273000000002</v>
      </c>
      <c r="S61" s="83">
        <v>9.1051581873233527</v>
      </c>
      <c r="AL61" s="124"/>
      <c r="AM61" s="124"/>
      <c r="AN61" s="124"/>
      <c r="AO61" s="124"/>
      <c r="AP61" s="124"/>
      <c r="AQ61" s="124"/>
      <c r="AR61" s="124"/>
      <c r="AS61" s="124"/>
      <c r="AT61" s="124"/>
      <c r="AU61" s="124"/>
      <c r="AV61" s="124"/>
      <c r="AW61" s="124"/>
      <c r="AX61" s="124"/>
      <c r="AY61" s="124"/>
      <c r="AZ61" s="124"/>
      <c r="BA61" s="124"/>
      <c r="BB61" s="124"/>
    </row>
    <row r="62" spans="1:54" s="115" customFormat="1" ht="22.5" customHeight="1" x14ac:dyDescent="0.25">
      <c r="B62" s="121"/>
      <c r="C62" s="81" t="s">
        <v>15</v>
      </c>
      <c r="D62" s="83">
        <v>0.10094</v>
      </c>
      <c r="E62" s="83">
        <v>6.1799999999999994E-2</v>
      </c>
      <c r="F62" s="83">
        <v>7.415999999999999E-2</v>
      </c>
      <c r="G62" s="83">
        <v>0</v>
      </c>
      <c r="H62" s="83">
        <v>0</v>
      </c>
      <c r="I62" s="83">
        <v>0</v>
      </c>
      <c r="J62" s="83">
        <v>0</v>
      </c>
      <c r="K62" s="83">
        <v>0</v>
      </c>
      <c r="L62" s="83">
        <v>0</v>
      </c>
      <c r="M62" s="83">
        <v>0</v>
      </c>
      <c r="N62" s="83">
        <v>0</v>
      </c>
      <c r="O62" s="83">
        <v>0</v>
      </c>
      <c r="P62" s="83">
        <v>0</v>
      </c>
      <c r="Q62" s="83">
        <v>0</v>
      </c>
      <c r="R62" s="83">
        <v>0</v>
      </c>
      <c r="S62" s="83">
        <v>0</v>
      </c>
      <c r="AL62" s="124"/>
      <c r="AM62" s="124"/>
      <c r="AN62" s="124"/>
      <c r="AO62" s="124"/>
      <c r="AP62" s="124"/>
      <c r="AQ62" s="124"/>
      <c r="AR62" s="124"/>
      <c r="AS62" s="124"/>
      <c r="AT62" s="124"/>
      <c r="AU62" s="124"/>
      <c r="AV62" s="124"/>
      <c r="AW62" s="124"/>
      <c r="AX62" s="124"/>
      <c r="AY62" s="124"/>
      <c r="AZ62" s="124"/>
      <c r="BA62" s="124"/>
      <c r="BB62" s="124"/>
    </row>
    <row r="63" spans="1:54" s="24" customFormat="1" ht="27" customHeight="1" x14ac:dyDescent="0.25">
      <c r="B63" s="81"/>
      <c r="C63" s="82" t="s">
        <v>16</v>
      </c>
      <c r="D63" s="83">
        <v>1.8975</v>
      </c>
      <c r="E63" s="83">
        <v>1.1902000000000001</v>
      </c>
      <c r="F63" s="83">
        <v>1.6257999999999999</v>
      </c>
      <c r="G63" s="83">
        <v>1.7127000000000001</v>
      </c>
      <c r="H63" s="83">
        <v>1.6884999999999999</v>
      </c>
      <c r="I63" s="83">
        <v>1.3354000000000001</v>
      </c>
      <c r="J63" s="83">
        <v>1.3046</v>
      </c>
      <c r="K63" s="83">
        <v>1.0108999999999999</v>
      </c>
      <c r="L63" s="83">
        <v>0.82279999999999998</v>
      </c>
      <c r="M63" s="83">
        <v>0.96140000000000003</v>
      </c>
      <c r="N63" s="83">
        <v>0.9405</v>
      </c>
      <c r="O63" s="83">
        <v>0.96689999999999998</v>
      </c>
      <c r="P63" s="83">
        <v>0.97987559999999996</v>
      </c>
      <c r="Q63" s="83">
        <v>1.2464043999999999</v>
      </c>
      <c r="R63" s="83">
        <v>1.48339679</v>
      </c>
      <c r="S63" s="83">
        <v>19.162791188084693</v>
      </c>
      <c r="AL63" s="25"/>
      <c r="AM63" s="25"/>
      <c r="AN63" s="25"/>
      <c r="AO63" s="25"/>
      <c r="AP63" s="25"/>
      <c r="AQ63" s="25"/>
      <c r="AR63" s="25"/>
      <c r="AS63" s="25"/>
      <c r="AT63" s="25"/>
      <c r="AU63" s="25"/>
      <c r="AV63" s="25"/>
      <c r="AW63" s="25"/>
      <c r="AX63" s="25"/>
      <c r="AY63" s="25"/>
      <c r="AZ63" s="25"/>
      <c r="BA63" s="25"/>
      <c r="BB63" s="25"/>
    </row>
    <row r="64" spans="1:54" s="18" customFormat="1" ht="36" customHeight="1" x14ac:dyDescent="0.2">
      <c r="A64" s="17"/>
      <c r="B64" s="191" t="s">
        <v>336</v>
      </c>
      <c r="C64" s="191"/>
      <c r="D64" s="80">
        <v>150.16016342</v>
      </c>
      <c r="E64" s="80">
        <v>160.09151349000001</v>
      </c>
      <c r="F64" s="80">
        <v>166.63647878</v>
      </c>
      <c r="G64" s="80">
        <v>178.13101800000001</v>
      </c>
      <c r="H64" s="80">
        <v>171.08964</v>
      </c>
      <c r="I64" s="80">
        <v>174.54693744000002</v>
      </c>
      <c r="J64" s="80">
        <v>181.78603612999999</v>
      </c>
      <c r="K64" s="80">
        <v>188.68882941999999</v>
      </c>
      <c r="L64" s="80">
        <v>183.94067568</v>
      </c>
      <c r="M64" s="80">
        <v>187.36366711000002</v>
      </c>
      <c r="N64" s="80">
        <v>193.20045499</v>
      </c>
      <c r="O64" s="80">
        <v>193.60140384000002</v>
      </c>
      <c r="P64" s="80">
        <v>186.48565458000002</v>
      </c>
      <c r="Q64" s="80">
        <v>172.96190408999999</v>
      </c>
      <c r="R64" s="80">
        <v>170.73795803000002</v>
      </c>
      <c r="S64" s="80" t="s">
        <v>17</v>
      </c>
      <c r="T64" s="17"/>
      <c r="X64" s="20"/>
      <c r="AA64" s="19"/>
      <c r="AB64" s="19"/>
      <c r="AC64" s="19"/>
      <c r="AD64" s="19"/>
      <c r="AE64" s="19"/>
      <c r="AI64" s="14"/>
      <c r="AL64" s="21"/>
      <c r="AM64" s="21"/>
      <c r="AN64" s="21"/>
      <c r="AO64" s="21"/>
      <c r="AP64" s="21"/>
      <c r="AQ64" s="21"/>
      <c r="AR64" s="21"/>
      <c r="AS64" s="21"/>
      <c r="AT64" s="21"/>
      <c r="AU64" s="21"/>
      <c r="AV64" s="21"/>
      <c r="AW64" s="21"/>
      <c r="AX64" s="21"/>
      <c r="AY64" s="21"/>
      <c r="AZ64" s="21"/>
      <c r="BA64" s="21"/>
      <c r="BB64" s="21"/>
    </row>
    <row r="65" spans="1:54" s="18" customFormat="1" ht="36" customHeight="1" x14ac:dyDescent="0.25">
      <c r="A65" s="17"/>
      <c r="B65" s="191" t="s">
        <v>337</v>
      </c>
      <c r="C65" s="191"/>
      <c r="D65" s="80">
        <v>231.45</v>
      </c>
      <c r="E65" s="80">
        <v>228.38</v>
      </c>
      <c r="F65" s="80">
        <v>218.07000000000002</v>
      </c>
      <c r="G65" s="80">
        <v>224.02</v>
      </c>
      <c r="H65" s="80">
        <v>228.71</v>
      </c>
      <c r="I65" s="80">
        <v>211.87</v>
      </c>
      <c r="J65" s="80">
        <v>208.16000000000003</v>
      </c>
      <c r="K65" s="80">
        <v>218.31</v>
      </c>
      <c r="L65" s="80">
        <v>207.82</v>
      </c>
      <c r="M65" s="80">
        <v>217.14</v>
      </c>
      <c r="N65" s="80">
        <v>217.95000000000002</v>
      </c>
      <c r="O65" s="80">
        <v>222.45999999999998</v>
      </c>
      <c r="P65" s="80">
        <v>208.32999999999998</v>
      </c>
      <c r="Q65" s="80">
        <v>198.14000000000001</v>
      </c>
      <c r="R65" s="80">
        <v>199.92</v>
      </c>
      <c r="S65" s="80" t="s">
        <v>17</v>
      </c>
      <c r="T65" s="17"/>
      <c r="AA65" s="19"/>
      <c r="AB65" s="19"/>
      <c r="AC65" s="19"/>
      <c r="AD65" s="19"/>
      <c r="AE65" s="19"/>
      <c r="AI65" s="14"/>
      <c r="AL65" s="21"/>
      <c r="AM65" s="21"/>
      <c r="AN65" s="21"/>
      <c r="AO65" s="21"/>
      <c r="AP65" s="21"/>
      <c r="AQ65" s="21"/>
      <c r="AR65" s="21"/>
      <c r="AS65" s="21"/>
      <c r="AT65" s="21"/>
      <c r="AU65" s="21"/>
      <c r="AV65" s="21"/>
      <c r="AW65" s="21"/>
      <c r="AX65" s="21"/>
      <c r="AY65" s="21"/>
      <c r="AZ65" s="21"/>
      <c r="BA65" s="21"/>
      <c r="BB65" s="21"/>
    </row>
    <row r="66" spans="1:54" s="18" customFormat="1" ht="36" customHeight="1" x14ac:dyDescent="0.25">
      <c r="A66" s="17"/>
      <c r="B66" s="191" t="s">
        <v>326</v>
      </c>
      <c r="C66" s="191"/>
      <c r="D66" s="80">
        <v>69.83</v>
      </c>
      <c r="E66" s="80">
        <v>69.17</v>
      </c>
      <c r="F66" s="80">
        <v>64.449999999999989</v>
      </c>
      <c r="G66" s="80">
        <v>65.210000000000008</v>
      </c>
      <c r="H66" s="80">
        <v>65.75</v>
      </c>
      <c r="I66" s="80">
        <v>62.300000000000004</v>
      </c>
      <c r="J66" s="80">
        <v>60.75</v>
      </c>
      <c r="K66" s="80">
        <v>62.07</v>
      </c>
      <c r="L66" s="80">
        <v>60.63</v>
      </c>
      <c r="M66" s="80">
        <v>63.81</v>
      </c>
      <c r="N66" s="80">
        <v>63.58</v>
      </c>
      <c r="O66" s="80">
        <v>64.61999999999999</v>
      </c>
      <c r="P66" s="80">
        <v>61.629999999999995</v>
      </c>
      <c r="Q66" s="80">
        <v>61.39</v>
      </c>
      <c r="R66" s="80">
        <v>63.6</v>
      </c>
      <c r="S66" s="80" t="s">
        <v>17</v>
      </c>
      <c r="T66" s="17"/>
      <c r="AA66" s="19"/>
      <c r="AB66" s="19"/>
      <c r="AC66" s="19"/>
      <c r="AD66" s="19"/>
      <c r="AE66" s="19"/>
      <c r="AI66" s="14"/>
      <c r="AL66" s="21"/>
      <c r="AM66" s="21"/>
      <c r="AN66" s="21"/>
      <c r="AO66" s="21"/>
      <c r="AP66" s="21"/>
      <c r="AQ66" s="21"/>
      <c r="AR66" s="21"/>
      <c r="AS66" s="21"/>
      <c r="AT66" s="21"/>
      <c r="AU66" s="21"/>
      <c r="AV66" s="21"/>
      <c r="AW66" s="21"/>
      <c r="AX66" s="21"/>
      <c r="AY66" s="21"/>
      <c r="AZ66" s="21"/>
      <c r="BA66" s="21"/>
      <c r="BB66" s="21"/>
    </row>
    <row r="67" spans="1:54" s="18" customFormat="1" ht="36" customHeight="1" x14ac:dyDescent="0.25">
      <c r="A67" s="27"/>
      <c r="B67" s="190" t="s">
        <v>327</v>
      </c>
      <c r="C67" s="190"/>
      <c r="D67" s="84">
        <v>103.15</v>
      </c>
      <c r="E67" s="84">
        <v>103.86</v>
      </c>
      <c r="F67" s="84">
        <v>96.51</v>
      </c>
      <c r="G67" s="84">
        <v>97.67</v>
      </c>
      <c r="H67" s="84">
        <v>100.94</v>
      </c>
      <c r="I67" s="84">
        <v>95.490000000000009</v>
      </c>
      <c r="J67" s="84">
        <v>92.23</v>
      </c>
      <c r="K67" s="84">
        <v>93.72999999999999</v>
      </c>
      <c r="L67" s="84">
        <v>93.94</v>
      </c>
      <c r="M67" s="84">
        <v>96.78</v>
      </c>
      <c r="N67" s="84">
        <v>96.52</v>
      </c>
      <c r="O67" s="84">
        <v>99.16</v>
      </c>
      <c r="P67" s="84">
        <v>95.33</v>
      </c>
      <c r="Q67" s="84">
        <v>95.78</v>
      </c>
      <c r="R67" s="84">
        <v>96.600000000000009</v>
      </c>
      <c r="S67" s="84" t="s">
        <v>17</v>
      </c>
      <c r="T67" s="27"/>
      <c r="AA67" s="19"/>
      <c r="AB67" s="19"/>
      <c r="AC67" s="19"/>
      <c r="AD67" s="19"/>
      <c r="AE67" s="19"/>
      <c r="AI67" s="14"/>
      <c r="AL67" s="21"/>
      <c r="AM67" s="21"/>
      <c r="AN67" s="21"/>
      <c r="AO67" s="21"/>
      <c r="AP67" s="21"/>
      <c r="AQ67" s="21"/>
      <c r="AR67" s="21"/>
      <c r="AS67" s="21"/>
      <c r="AT67" s="21"/>
      <c r="AU67" s="21"/>
      <c r="AV67" s="21"/>
      <c r="AW67" s="21"/>
      <c r="AX67" s="21"/>
      <c r="AY67" s="21"/>
      <c r="AZ67" s="21"/>
      <c r="BA67" s="21"/>
      <c r="BB67" s="21"/>
    </row>
    <row r="68" spans="1:54" s="22" customFormat="1" ht="18" x14ac:dyDescent="0.25">
      <c r="AL68" s="28"/>
      <c r="AM68" s="28"/>
      <c r="AN68" s="28"/>
      <c r="AO68" s="28"/>
      <c r="AP68" s="28"/>
      <c r="AQ68" s="28"/>
      <c r="AR68" s="28"/>
      <c r="AS68" s="28"/>
      <c r="AT68" s="28"/>
      <c r="AU68" s="28"/>
      <c r="AV68" s="28"/>
      <c r="AW68" s="28"/>
      <c r="AX68" s="28"/>
      <c r="AY68" s="28"/>
      <c r="AZ68" s="28"/>
      <c r="BA68" s="28"/>
      <c r="BB68" s="28"/>
    </row>
    <row r="69" spans="1:54" s="64" customFormat="1" ht="18.75" customHeight="1" x14ac:dyDescent="0.2">
      <c r="A69" s="185" t="s">
        <v>103</v>
      </c>
      <c r="B69" s="185"/>
      <c r="C69" s="185"/>
      <c r="D69" s="184"/>
      <c r="E69" s="184"/>
      <c r="F69" s="184"/>
      <c r="G69" s="184"/>
      <c r="H69" s="184"/>
      <c r="I69" s="184"/>
      <c r="J69" s="184"/>
      <c r="K69" s="184"/>
      <c r="L69" s="184"/>
      <c r="M69" s="184"/>
      <c r="N69" s="184"/>
      <c r="O69" s="184"/>
      <c r="S69" s="14"/>
      <c r="Y69" s="65"/>
      <c r="Z69" s="66"/>
    </row>
    <row r="70" spans="1:54" x14ac:dyDescent="0.25">
      <c r="I70" s="29"/>
      <c r="J70" s="29"/>
      <c r="K70" s="29"/>
      <c r="L70" s="29"/>
      <c r="M70" s="29"/>
      <c r="N70" s="29"/>
      <c r="O70" s="29"/>
      <c r="P70" s="29"/>
      <c r="Q70" s="29"/>
      <c r="R70" s="29"/>
      <c r="S70" s="29"/>
    </row>
    <row r="71" spans="1:54" x14ac:dyDescent="0.25">
      <c r="I71" s="29"/>
      <c r="J71" s="29"/>
      <c r="K71" s="29"/>
      <c r="L71" s="29"/>
      <c r="M71" s="29"/>
      <c r="N71" s="29"/>
      <c r="O71" s="29"/>
      <c r="P71" s="29"/>
      <c r="Q71" s="29"/>
      <c r="R71" s="29"/>
      <c r="S71" s="29"/>
    </row>
    <row r="72" spans="1:54" x14ac:dyDescent="0.25">
      <c r="I72" s="29"/>
      <c r="J72" s="29"/>
      <c r="K72" s="29"/>
      <c r="L72" s="29"/>
      <c r="M72" s="29"/>
      <c r="N72" s="29"/>
      <c r="O72" s="29"/>
      <c r="P72" s="29"/>
      <c r="Q72" s="29"/>
      <c r="R72" s="29"/>
      <c r="S72" s="29"/>
    </row>
  </sheetData>
  <mergeCells count="15">
    <mergeCell ref="V3:W3"/>
    <mergeCell ref="B34:C34"/>
    <mergeCell ref="B3:C3"/>
    <mergeCell ref="B4:C4"/>
    <mergeCell ref="B13:C13"/>
    <mergeCell ref="B20:C20"/>
    <mergeCell ref="B30:C30"/>
    <mergeCell ref="B66:C66"/>
    <mergeCell ref="B67:C67"/>
    <mergeCell ref="B38:C38"/>
    <mergeCell ref="B42:C42"/>
    <mergeCell ref="B48:C48"/>
    <mergeCell ref="B56:C56"/>
    <mergeCell ref="B64:C64"/>
    <mergeCell ref="B65:C65"/>
  </mergeCells>
  <hyperlinks>
    <hyperlink ref="V3" location="Índice!A1" display="Volver al índice"/>
  </hyperlinks>
  <pageMargins left="0.18" right="0.25" top="0.75" bottom="0.75" header="0.3" footer="0.3"/>
  <pageSetup paperSize="9" scale="32" orientation="portrait" r:id="rId1"/>
  <drawing r:id="rId2"/>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1">
    <tabColor rgb="FFFFC081"/>
    <pageSetUpPr fitToPage="1"/>
  </sheetPr>
  <dimension ref="A1:BB72"/>
  <sheetViews>
    <sheetView showGridLines="0" zoomScale="60" zoomScaleNormal="60" workbookViewId="0"/>
  </sheetViews>
  <sheetFormatPr baseColWidth="10" defaultColWidth="11.42578125" defaultRowHeight="11.25" x14ac:dyDescent="0.25"/>
  <cols>
    <col min="1" max="1" width="2.28515625" style="14" customWidth="1"/>
    <col min="2" max="2" width="5.7109375" style="14" customWidth="1"/>
    <col min="3" max="3" width="72.42578125" style="14" customWidth="1"/>
    <col min="4" max="8" width="15" style="14" customWidth="1"/>
    <col min="9" max="18" width="15" style="30" customWidth="1"/>
    <col min="19" max="19" width="16.85546875" style="30" customWidth="1"/>
    <col min="20" max="20" width="2.28515625" style="14" customWidth="1"/>
    <col min="21" max="27" width="11.42578125" style="14"/>
    <col min="28" max="28" width="16.140625" style="14" bestFit="1" customWidth="1"/>
    <col min="29" max="37" width="11.42578125" style="14"/>
    <col min="38" max="54" width="11.42578125" style="16"/>
    <col min="55" max="16384" width="11.42578125" style="14"/>
  </cols>
  <sheetData>
    <row r="1" spans="1:54" s="6" customFormat="1" ht="39.75" customHeight="1" x14ac:dyDescent="0.25">
      <c r="D1" s="7"/>
      <c r="E1" s="7"/>
      <c r="F1" s="7"/>
      <c r="G1" s="7"/>
      <c r="H1" s="7"/>
      <c r="I1" s="7"/>
      <c r="J1" s="7"/>
      <c r="K1" s="7"/>
      <c r="L1" s="7"/>
      <c r="AB1" s="8" t="e">
        <f ca="1">YEAR(TODAY())-1 &amp; ": " &amp; FIXED(HLOOKUP(YEAR(TODAY())-1,D3:AE4,2,FALSE)) &amp;
" Mtep"</f>
        <v>#N/A</v>
      </c>
      <c r="AL1" s="9"/>
      <c r="AM1" s="9"/>
      <c r="AN1" s="9"/>
      <c r="AO1" s="9"/>
      <c r="AP1" s="9"/>
      <c r="AQ1" s="9"/>
      <c r="AR1" s="9"/>
      <c r="AS1" s="9"/>
      <c r="AT1" s="9"/>
      <c r="AU1" s="9"/>
      <c r="AV1" s="9"/>
      <c r="AW1" s="9"/>
      <c r="AX1" s="9"/>
      <c r="AY1" s="9"/>
      <c r="AZ1" s="9"/>
      <c r="BA1" s="9"/>
      <c r="BB1" s="9"/>
    </row>
    <row r="2" spans="1:54" s="6" customFormat="1" ht="39.75" customHeight="1" x14ac:dyDescent="0.25">
      <c r="D2" s="7"/>
      <c r="E2" s="7"/>
      <c r="F2" s="7"/>
      <c r="G2" s="7"/>
      <c r="H2" s="7"/>
      <c r="I2" s="7"/>
      <c r="J2" s="7"/>
      <c r="K2" s="7"/>
      <c r="L2" s="7"/>
      <c r="S2" s="70"/>
      <c r="W2" s="11"/>
      <c r="Y2" s="12"/>
      <c r="AL2" s="9"/>
      <c r="AM2" s="9"/>
      <c r="AN2" s="9"/>
      <c r="AO2" s="9"/>
      <c r="AP2" s="9"/>
      <c r="AQ2" s="9"/>
      <c r="AR2" s="9"/>
      <c r="AS2" s="9"/>
      <c r="AT2" s="9"/>
      <c r="AU2" s="9"/>
      <c r="AV2" s="9"/>
      <c r="AW2" s="9"/>
      <c r="AX2" s="9"/>
      <c r="AY2" s="9"/>
      <c r="AZ2" s="9"/>
      <c r="BA2" s="9"/>
      <c r="BB2" s="9"/>
    </row>
    <row r="3" spans="1:54" ht="65.25" customHeight="1" x14ac:dyDescent="0.25">
      <c r="A3" s="71"/>
      <c r="B3" s="193" t="s">
        <v>269</v>
      </c>
      <c r="C3" s="193"/>
      <c r="D3" s="13">
        <v>2005</v>
      </c>
      <c r="E3" s="13">
        <v>2006</v>
      </c>
      <c r="F3" s="13">
        <v>2007</v>
      </c>
      <c r="G3" s="13">
        <v>2008</v>
      </c>
      <c r="H3" s="13">
        <v>2009</v>
      </c>
      <c r="I3" s="13">
        <v>2010</v>
      </c>
      <c r="J3" s="13">
        <v>2011</v>
      </c>
      <c r="K3" s="13">
        <v>2012</v>
      </c>
      <c r="L3" s="13">
        <v>2013</v>
      </c>
      <c r="M3" s="13">
        <v>2014</v>
      </c>
      <c r="N3" s="13">
        <v>2015</v>
      </c>
      <c r="O3" s="13">
        <v>2016</v>
      </c>
      <c r="P3" s="13">
        <v>2017</v>
      </c>
      <c r="Q3" s="13">
        <v>2018</v>
      </c>
      <c r="R3" s="13">
        <v>2019</v>
      </c>
      <c r="S3" s="73" t="s">
        <v>342</v>
      </c>
      <c r="T3" s="71"/>
      <c r="V3" s="192" t="s">
        <v>168</v>
      </c>
      <c r="W3" s="192"/>
      <c r="AF3" s="15"/>
    </row>
    <row r="4" spans="1:54" s="18" customFormat="1" ht="36" customHeight="1" x14ac:dyDescent="0.2">
      <c r="A4" s="61"/>
      <c r="B4" s="189" t="s">
        <v>256</v>
      </c>
      <c r="C4" s="189"/>
      <c r="D4" s="75">
        <v>216.01566858000001</v>
      </c>
      <c r="E4" s="75">
        <v>223.5727315</v>
      </c>
      <c r="F4" s="75">
        <v>236.34319085000001</v>
      </c>
      <c r="G4" s="75">
        <v>249.71273135999999</v>
      </c>
      <c r="H4" s="75">
        <v>241.54112309999999</v>
      </c>
      <c r="I4" s="75">
        <v>267.12991819000001</v>
      </c>
      <c r="J4" s="75">
        <v>271.04300083999999</v>
      </c>
      <c r="K4" s="75">
        <v>281.37403480999996</v>
      </c>
      <c r="L4" s="75">
        <v>293.79509905000003</v>
      </c>
      <c r="M4" s="75">
        <v>303.00265766000001</v>
      </c>
      <c r="N4" s="75">
        <v>297.14761960999999</v>
      </c>
      <c r="O4" s="75">
        <v>286.17090653999998</v>
      </c>
      <c r="P4" s="75">
        <v>291.25112435</v>
      </c>
      <c r="Q4" s="75">
        <v>287.01228326</v>
      </c>
      <c r="R4" s="75">
        <v>288.29106043999997</v>
      </c>
      <c r="S4" s="75">
        <v>100</v>
      </c>
      <c r="T4" s="61"/>
      <c r="AA4" s="19"/>
      <c r="AB4" s="19"/>
      <c r="AC4" s="19"/>
      <c r="AD4" s="19"/>
      <c r="AE4" s="20"/>
      <c r="AI4" s="14"/>
      <c r="AL4" s="21"/>
      <c r="AM4" s="21">
        <v>2006</v>
      </c>
      <c r="AN4" s="21">
        <v>2007</v>
      </c>
      <c r="AO4" s="21">
        <v>2008</v>
      </c>
      <c r="AP4" s="21">
        <v>2009</v>
      </c>
      <c r="AQ4" s="21">
        <v>2010</v>
      </c>
      <c r="AR4" s="21">
        <v>2011</v>
      </c>
      <c r="AS4" s="21">
        <v>2012</v>
      </c>
      <c r="AT4" s="21">
        <v>2013</v>
      </c>
      <c r="AU4" s="21">
        <v>2014</v>
      </c>
      <c r="AV4" s="21">
        <v>2015</v>
      </c>
      <c r="AW4" s="21">
        <v>2016</v>
      </c>
      <c r="AX4" s="21">
        <v>2017</v>
      </c>
      <c r="AY4" s="21">
        <v>2018</v>
      </c>
      <c r="AZ4" s="21">
        <v>2019</v>
      </c>
      <c r="BA4" s="21"/>
      <c r="BB4" s="21"/>
    </row>
    <row r="5" spans="1:54" s="115" customFormat="1" ht="22.5" customHeight="1" x14ac:dyDescent="0.25">
      <c r="B5" s="121"/>
      <c r="C5" s="81" t="s">
        <v>4</v>
      </c>
      <c r="D5" s="83">
        <v>87.115207999999996</v>
      </c>
      <c r="E5" s="83">
        <v>88.712238200000002</v>
      </c>
      <c r="F5" s="83">
        <v>92.633699200000009</v>
      </c>
      <c r="G5" s="83">
        <v>95.731025299999999</v>
      </c>
      <c r="H5" s="83">
        <v>95.423858699999997</v>
      </c>
      <c r="I5" s="83">
        <v>104.72922939999999</v>
      </c>
      <c r="J5" s="83">
        <v>108.921952</v>
      </c>
      <c r="K5" s="83">
        <v>115.23935349999999</v>
      </c>
      <c r="L5" s="83">
        <v>120.53112059999999</v>
      </c>
      <c r="M5" s="83">
        <v>124.6481197</v>
      </c>
      <c r="N5" s="83">
        <v>115.753705</v>
      </c>
      <c r="O5" s="83">
        <v>109.5981239</v>
      </c>
      <c r="P5" s="83">
        <v>111.20215030999999</v>
      </c>
      <c r="Q5" s="83">
        <v>103.84747719000001</v>
      </c>
      <c r="R5" s="83">
        <v>102.51666584</v>
      </c>
      <c r="S5" s="83">
        <v>35.560126520584944</v>
      </c>
      <c r="AA5" s="123"/>
      <c r="AB5" s="123"/>
      <c r="AL5" s="124" t="s">
        <v>325</v>
      </c>
      <c r="AM5" s="125">
        <f>+E4/D4-1</f>
        <v>3.4983864687580635E-2</v>
      </c>
      <c r="AN5" s="125">
        <f t="shared" ref="AN5:AZ5" si="0">+F4/E4-1</f>
        <v>5.7119932579971167E-2</v>
      </c>
      <c r="AO5" s="125">
        <f t="shared" si="0"/>
        <v>5.6568333794245973E-2</v>
      </c>
      <c r="AP5" s="125">
        <f t="shared" si="0"/>
        <v>-3.2724035396574758E-2</v>
      </c>
      <c r="AQ5" s="125">
        <f t="shared" si="0"/>
        <v>0.10593970402052832</v>
      </c>
      <c r="AR5" s="125">
        <f t="shared" si="0"/>
        <v>1.4648612467349054E-2</v>
      </c>
      <c r="AS5" s="125">
        <f t="shared" si="0"/>
        <v>3.8115848547952469E-2</v>
      </c>
      <c r="AT5" s="125">
        <f t="shared" si="0"/>
        <v>4.4144315762424613E-2</v>
      </c>
      <c r="AU5" s="125">
        <f t="shared" si="0"/>
        <v>3.1340068775051133E-2</v>
      </c>
      <c r="AV5" s="125">
        <f t="shared" si="0"/>
        <v>-1.9323388432354816E-2</v>
      </c>
      <c r="AW5" s="125">
        <f t="shared" si="0"/>
        <v>-3.6940269231861E-2</v>
      </c>
      <c r="AX5" s="125">
        <f t="shared" si="0"/>
        <v>1.7752390945058982E-2</v>
      </c>
      <c r="AY5" s="125">
        <f t="shared" si="0"/>
        <v>-1.4553904639716064E-2</v>
      </c>
      <c r="AZ5" s="125">
        <f t="shared" si="0"/>
        <v>4.4554789275048634E-3</v>
      </c>
      <c r="BA5" s="124"/>
      <c r="BB5" s="124"/>
    </row>
    <row r="6" spans="1:54" s="115" customFormat="1" ht="22.5" customHeight="1" x14ac:dyDescent="0.25">
      <c r="B6" s="121"/>
      <c r="C6" s="81" t="s">
        <v>0</v>
      </c>
      <c r="D6" s="83">
        <v>17.186217769999999</v>
      </c>
      <c r="E6" s="83">
        <v>17.99060888</v>
      </c>
      <c r="F6" s="83">
        <v>18.26219914</v>
      </c>
      <c r="G6" s="83">
        <v>21.797514330000002</v>
      </c>
      <c r="H6" s="83">
        <v>17.46704871</v>
      </c>
      <c r="I6" s="83">
        <v>23.659255010000003</v>
      </c>
      <c r="J6" s="83">
        <v>23.524190539999999</v>
      </c>
      <c r="K6" s="83">
        <v>27.98600287</v>
      </c>
      <c r="L6" s="83">
        <v>32.965207739999997</v>
      </c>
      <c r="M6" s="83">
        <v>36.353574500000001</v>
      </c>
      <c r="N6" s="83">
        <v>36.181697710000002</v>
      </c>
      <c r="O6" s="83">
        <v>30.67119628</v>
      </c>
      <c r="P6" s="83">
        <v>32.516238440000002</v>
      </c>
      <c r="Q6" s="83">
        <v>30.750621429999999</v>
      </c>
      <c r="R6" s="83">
        <v>30.667299019999998</v>
      </c>
      <c r="S6" s="83">
        <v>10.637617057287342</v>
      </c>
      <c r="AF6" s="24"/>
      <c r="AL6" s="124" t="s">
        <v>324</v>
      </c>
      <c r="AM6" s="125">
        <f>+E64/D64-1</f>
        <v>1.2291090905858004E-2</v>
      </c>
      <c r="AN6" s="125">
        <f t="shared" ref="AN6:AZ6" si="1">+F64/E64-1</f>
        <v>4.6615123025151028E-2</v>
      </c>
      <c r="AO6" s="125">
        <f t="shared" si="1"/>
        <v>5.3788091227379153E-2</v>
      </c>
      <c r="AP6" s="125">
        <f t="shared" si="1"/>
        <v>-6.3294058944415088E-2</v>
      </c>
      <c r="AQ6" s="125">
        <f t="shared" si="1"/>
        <v>0.13262342125471327</v>
      </c>
      <c r="AR6" s="125">
        <f t="shared" si="1"/>
        <v>5.3056184351141011E-2</v>
      </c>
      <c r="AS6" s="125">
        <f t="shared" si="1"/>
        <v>8.2852947407766386E-2</v>
      </c>
      <c r="AT6" s="125">
        <f t="shared" si="1"/>
        <v>7.3141285835283343E-2</v>
      </c>
      <c r="AU6" s="125">
        <f t="shared" si="1"/>
        <v>5.6874403151274899E-2</v>
      </c>
      <c r="AV6" s="125">
        <f t="shared" si="1"/>
        <v>-5.0248348512308971E-2</v>
      </c>
      <c r="AW6" s="125">
        <f t="shared" si="1"/>
        <v>-7.3096154424931226E-2</v>
      </c>
      <c r="AX6" s="125">
        <f t="shared" si="1"/>
        <v>1.8959893059798727E-2</v>
      </c>
      <c r="AY6" s="125">
        <f t="shared" si="1"/>
        <v>-5.5213166715105677E-2</v>
      </c>
      <c r="AZ6" s="125">
        <f t="shared" si="1"/>
        <v>-7.5619017645944808E-3</v>
      </c>
      <c r="BA6" s="124"/>
      <c r="BB6" s="124"/>
    </row>
    <row r="7" spans="1:54" s="24" customFormat="1" ht="22.5" customHeight="1" x14ac:dyDescent="0.25">
      <c r="B7" s="81"/>
      <c r="C7" s="81" t="s">
        <v>5</v>
      </c>
      <c r="D7" s="83">
        <v>12.98705616</v>
      </c>
      <c r="E7" s="83">
        <v>12.816975860000001</v>
      </c>
      <c r="F7" s="83">
        <v>13.591214519999999</v>
      </c>
      <c r="G7" s="83">
        <v>13.733368259999999</v>
      </c>
      <c r="H7" s="83">
        <v>10.980615200000001</v>
      </c>
      <c r="I7" s="83">
        <v>14.468347959999999</v>
      </c>
      <c r="J7" s="83">
        <v>15.44832098</v>
      </c>
      <c r="K7" s="83">
        <v>15.29625001</v>
      </c>
      <c r="L7" s="83">
        <v>16.483253949999998</v>
      </c>
      <c r="M7" s="83">
        <v>17.530566889999999</v>
      </c>
      <c r="N7" s="83">
        <v>17.682719479999999</v>
      </c>
      <c r="O7" s="83">
        <v>15.921209810000001</v>
      </c>
      <c r="P7" s="83">
        <v>16.78302073</v>
      </c>
      <c r="Q7" s="83">
        <v>16.631350380000001</v>
      </c>
      <c r="R7" s="83">
        <v>16.530227839999998</v>
      </c>
      <c r="S7" s="83">
        <v>5.7338676456949385</v>
      </c>
      <c r="AF7" s="115"/>
      <c r="AI7" s="115"/>
      <c r="AL7" s="25"/>
      <c r="AM7" s="25"/>
      <c r="AN7" s="25"/>
      <c r="AO7" s="25"/>
      <c r="AP7" s="25"/>
      <c r="AQ7" s="25"/>
      <c r="AR7" s="25"/>
      <c r="AS7" s="25"/>
      <c r="AT7" s="25"/>
      <c r="AU7" s="25"/>
      <c r="AV7" s="25"/>
      <c r="AW7" s="25"/>
      <c r="AX7" s="25"/>
      <c r="AY7" s="25"/>
      <c r="AZ7" s="25"/>
      <c r="BA7" s="25"/>
      <c r="BB7" s="25"/>
    </row>
    <row r="8" spans="1:54" s="24" customFormat="1" ht="22.5" customHeight="1" x14ac:dyDescent="0.25">
      <c r="B8" s="81"/>
      <c r="C8" s="81" t="s">
        <v>1</v>
      </c>
      <c r="D8" s="83">
        <v>2.56827213</v>
      </c>
      <c r="E8" s="83">
        <v>3.5843749200000001</v>
      </c>
      <c r="F8" s="83">
        <v>3.2184841</v>
      </c>
      <c r="G8" s="83">
        <v>3.6404052099999999</v>
      </c>
      <c r="H8" s="83">
        <v>3.37667194</v>
      </c>
      <c r="I8" s="83">
        <v>3.7847809400000001</v>
      </c>
      <c r="J8" s="83">
        <v>4.0808293500000001</v>
      </c>
      <c r="K8" s="83">
        <v>4.1795990300000003</v>
      </c>
      <c r="L8" s="83">
        <v>4.0263627</v>
      </c>
      <c r="M8" s="83">
        <v>4.0075990700000004</v>
      </c>
      <c r="N8" s="83">
        <v>3.8397687999999999</v>
      </c>
      <c r="O8" s="83">
        <v>4.1342535799999993</v>
      </c>
      <c r="P8" s="83">
        <v>4.1017289099999994</v>
      </c>
      <c r="Q8" s="83">
        <v>4.0847090000000001</v>
      </c>
      <c r="R8" s="83">
        <v>4.2003942100000007</v>
      </c>
      <c r="S8" s="83">
        <v>1.4569977312474451</v>
      </c>
      <c r="AF8" s="115"/>
      <c r="AL8" s="25"/>
      <c r="AM8" s="25"/>
      <c r="AN8" s="25"/>
      <c r="AO8" s="25"/>
      <c r="AP8" s="25"/>
      <c r="AQ8" s="25"/>
      <c r="AR8" s="25"/>
      <c r="AS8" s="25"/>
      <c r="AT8" s="25"/>
      <c r="AU8" s="25"/>
      <c r="AV8" s="25"/>
      <c r="AW8" s="25"/>
      <c r="AX8" s="25"/>
      <c r="AY8" s="25"/>
      <c r="AZ8" s="25"/>
      <c r="BA8" s="25"/>
      <c r="BB8" s="25"/>
    </row>
    <row r="9" spans="1:54" s="24" customFormat="1" ht="22.5" customHeight="1" x14ac:dyDescent="0.25">
      <c r="B9" s="81"/>
      <c r="C9" s="81" t="s">
        <v>6</v>
      </c>
      <c r="D9" s="83">
        <v>29.021301999999999</v>
      </c>
      <c r="E9" s="83">
        <v>29.997229999999998</v>
      </c>
      <c r="F9" s="83">
        <v>32.165289999999999</v>
      </c>
      <c r="G9" s="83">
        <v>31.781815999999999</v>
      </c>
      <c r="H9" s="83">
        <v>33.624968000000003</v>
      </c>
      <c r="I9" s="83">
        <v>34.682853999999999</v>
      </c>
      <c r="J9" s="83">
        <v>36.836638000000001</v>
      </c>
      <c r="K9" s="83">
        <v>35.719411999999998</v>
      </c>
      <c r="L9" s="83">
        <v>33.625312000000001</v>
      </c>
      <c r="M9" s="83">
        <v>32.115754000000003</v>
      </c>
      <c r="N9" s="83">
        <v>30.937898000000001</v>
      </c>
      <c r="O9" s="83">
        <v>32.758346000000003</v>
      </c>
      <c r="P9" s="83">
        <v>31.897955300000003</v>
      </c>
      <c r="Q9" s="83">
        <v>33.451512540000003</v>
      </c>
      <c r="R9" s="83">
        <v>33.484249660000003</v>
      </c>
      <c r="S9" s="83">
        <v>11.614737414644479</v>
      </c>
      <c r="AF9" s="115"/>
      <c r="AL9" s="25"/>
      <c r="AM9" s="25"/>
      <c r="AN9" s="25"/>
      <c r="AO9" s="25"/>
      <c r="AP9" s="25"/>
      <c r="AQ9" s="25"/>
      <c r="AR9" s="25"/>
      <c r="AS9" s="25"/>
      <c r="AT9" s="25"/>
      <c r="AU9" s="25"/>
      <c r="AV9" s="25"/>
      <c r="AW9" s="25"/>
      <c r="AX9" s="25"/>
      <c r="AY9" s="25"/>
      <c r="AZ9" s="25"/>
      <c r="BA9" s="25"/>
      <c r="BB9" s="25"/>
    </row>
    <row r="10" spans="1:54" s="24" customFormat="1" ht="22.5" customHeight="1" x14ac:dyDescent="0.25">
      <c r="B10" s="81"/>
      <c r="C10" s="81" t="s">
        <v>7</v>
      </c>
      <c r="D10" s="83">
        <v>63.50525485</v>
      </c>
      <c r="E10" s="83">
        <v>66.648034859999996</v>
      </c>
      <c r="F10" s="83">
        <v>72.567719299999993</v>
      </c>
      <c r="G10" s="83">
        <v>78.982372609999999</v>
      </c>
      <c r="H10" s="83">
        <v>76.698766489999997</v>
      </c>
      <c r="I10" s="83">
        <v>82.201725420000002</v>
      </c>
      <c r="J10" s="83">
        <v>78.37805594000001</v>
      </c>
      <c r="K10" s="83">
        <v>78.502052239999998</v>
      </c>
      <c r="L10" s="83">
        <v>81.509054430000006</v>
      </c>
      <c r="M10" s="83">
        <v>83.699281329999991</v>
      </c>
      <c r="N10" s="83">
        <v>87.152262570000005</v>
      </c>
      <c r="O10" s="83">
        <v>85.846456660000001</v>
      </c>
      <c r="P10" s="83">
        <v>86.982520160000007</v>
      </c>
      <c r="Q10" s="83">
        <v>89.771696689999999</v>
      </c>
      <c r="R10" s="83">
        <v>91.571190799999997</v>
      </c>
      <c r="S10" s="83">
        <v>31.763451374538228</v>
      </c>
      <c r="AL10" s="25"/>
      <c r="AM10" s="25"/>
      <c r="AN10" s="25"/>
      <c r="AO10" s="25"/>
      <c r="AP10" s="25"/>
      <c r="AQ10" s="25"/>
      <c r="AR10" s="25"/>
      <c r="AS10" s="25"/>
      <c r="AT10" s="25"/>
      <c r="AU10" s="25"/>
      <c r="AV10" s="25"/>
      <c r="AW10" s="25"/>
      <c r="AX10" s="25"/>
      <c r="AY10" s="25"/>
      <c r="AZ10" s="25"/>
      <c r="BA10" s="25"/>
      <c r="BB10" s="25"/>
    </row>
    <row r="11" spans="1:54" s="24" customFormat="1" ht="22.5" customHeight="1" x14ac:dyDescent="0.25">
      <c r="B11" s="81"/>
      <c r="C11" s="126" t="s">
        <v>18</v>
      </c>
      <c r="D11" s="83">
        <v>7.9979999999999999E-3</v>
      </c>
      <c r="E11" s="83">
        <v>2.0382000000000001E-2</v>
      </c>
      <c r="F11" s="83">
        <v>5.5469999999999998E-2</v>
      </c>
      <c r="G11" s="83">
        <v>7.1982000000000004E-2</v>
      </c>
      <c r="H11" s="83">
        <v>0.10646800000000001</v>
      </c>
      <c r="I11" s="83">
        <v>0.187222</v>
      </c>
      <c r="J11" s="83">
        <v>0.23263</v>
      </c>
      <c r="K11" s="83">
        <v>0.43430000000000002</v>
      </c>
      <c r="L11" s="83">
        <v>0.56622399999999995</v>
      </c>
      <c r="M11" s="83">
        <v>1.0515219999999998</v>
      </c>
      <c r="N11" s="83">
        <v>1.8649100000000001</v>
      </c>
      <c r="O11" s="83">
        <v>2.8872779999999998</v>
      </c>
      <c r="P11" s="83">
        <v>3.7156361099999997</v>
      </c>
      <c r="Q11" s="83">
        <v>4.4665454500000008</v>
      </c>
      <c r="R11" s="83">
        <v>5.3214903799999993</v>
      </c>
      <c r="S11" s="83">
        <v>1.8458742258182246</v>
      </c>
      <c r="AL11" s="25"/>
      <c r="AM11" s="25"/>
      <c r="AN11" s="25"/>
      <c r="AO11" s="25"/>
      <c r="AP11" s="25"/>
      <c r="AQ11" s="25"/>
      <c r="AR11" s="25"/>
      <c r="AS11" s="25"/>
      <c r="AT11" s="25"/>
      <c r="AU11" s="25"/>
      <c r="AV11" s="25"/>
      <c r="AW11" s="25"/>
      <c r="AX11" s="25"/>
      <c r="AY11" s="25"/>
      <c r="AZ11" s="25"/>
      <c r="BA11" s="25"/>
      <c r="BB11" s="25"/>
    </row>
    <row r="12" spans="1:54" s="24" customFormat="1" ht="27" customHeight="1" x14ac:dyDescent="0.25">
      <c r="A12" s="23"/>
      <c r="B12" s="77"/>
      <c r="C12" s="78" t="s">
        <v>19</v>
      </c>
      <c r="D12" s="79">
        <v>3.6243596700000467</v>
      </c>
      <c r="E12" s="79">
        <v>3.8028867799999944</v>
      </c>
      <c r="F12" s="79">
        <v>3.8491145899999992</v>
      </c>
      <c r="G12" s="79">
        <v>3.9742476499999952</v>
      </c>
      <c r="H12" s="79">
        <v>3.86272606</v>
      </c>
      <c r="I12" s="79">
        <v>3.4165034600000581</v>
      </c>
      <c r="J12" s="79">
        <v>3.6203840300000252</v>
      </c>
      <c r="K12" s="79">
        <v>4.0170651599999587</v>
      </c>
      <c r="L12" s="79">
        <v>4.088563630000067</v>
      </c>
      <c r="M12" s="79">
        <v>3.5962401700000441</v>
      </c>
      <c r="N12" s="79">
        <v>3.7346580500000073</v>
      </c>
      <c r="O12" s="79">
        <v>4.3540423100000112</v>
      </c>
      <c r="P12" s="79">
        <v>4.0518743900000231</v>
      </c>
      <c r="Q12" s="79">
        <v>4.0083705800000189</v>
      </c>
      <c r="R12" s="79">
        <v>3.9995426899999416</v>
      </c>
      <c r="S12" s="79">
        <v>1.3873280301843902</v>
      </c>
      <c r="T12" s="23"/>
      <c r="AL12" s="25"/>
      <c r="AM12" s="25"/>
      <c r="AN12" s="25"/>
      <c r="AO12" s="25"/>
      <c r="AP12" s="25"/>
      <c r="AQ12" s="25"/>
      <c r="AR12" s="25"/>
      <c r="AS12" s="25"/>
      <c r="AT12" s="25"/>
      <c r="AU12" s="25"/>
      <c r="AV12" s="25"/>
      <c r="AW12" s="25"/>
      <c r="AX12" s="25"/>
      <c r="AY12" s="25"/>
      <c r="AZ12" s="25"/>
      <c r="BA12" s="25"/>
      <c r="BB12" s="25"/>
    </row>
    <row r="13" spans="1:54" s="18" customFormat="1" ht="36" customHeight="1" x14ac:dyDescent="0.25">
      <c r="A13" s="17"/>
      <c r="B13" s="191" t="s">
        <v>257</v>
      </c>
      <c r="C13" s="191"/>
      <c r="D13" s="80">
        <v>176.21666007000002</v>
      </c>
      <c r="E13" s="80">
        <v>181.74147914000002</v>
      </c>
      <c r="F13" s="80">
        <v>192.36538315000001</v>
      </c>
      <c r="G13" s="80">
        <v>199.54054803</v>
      </c>
      <c r="H13" s="80">
        <v>194.98703107999998</v>
      </c>
      <c r="I13" s="80">
        <v>215.37755009</v>
      </c>
      <c r="J13" s="80">
        <v>222.62505189999999</v>
      </c>
      <c r="K13" s="80">
        <v>228.65952996999999</v>
      </c>
      <c r="L13" s="80">
        <v>232.04153271000001</v>
      </c>
      <c r="M13" s="80">
        <v>236.37887422</v>
      </c>
      <c r="N13" s="80">
        <v>231.52500721000001</v>
      </c>
      <c r="O13" s="80">
        <v>227.84727968999999</v>
      </c>
      <c r="P13" s="80">
        <v>231.60741107999999</v>
      </c>
      <c r="Q13" s="80">
        <v>226.88555656999998</v>
      </c>
      <c r="R13" s="80">
        <v>227.47996891</v>
      </c>
      <c r="S13" s="80">
        <v>100</v>
      </c>
      <c r="T13" s="17"/>
      <c r="AA13" s="19"/>
      <c r="AB13" s="19"/>
      <c r="AC13" s="19"/>
      <c r="AD13" s="19"/>
      <c r="AE13" s="19"/>
      <c r="AI13" s="14"/>
      <c r="AL13" s="21"/>
      <c r="AM13" s="21"/>
      <c r="AN13" s="21"/>
      <c r="AO13" s="21"/>
      <c r="AP13" s="21"/>
      <c r="AQ13" s="21"/>
      <c r="AR13" s="21"/>
      <c r="AS13" s="21"/>
      <c r="AT13" s="21"/>
      <c r="AU13" s="21"/>
      <c r="AV13" s="21"/>
      <c r="AW13" s="21"/>
      <c r="AX13" s="21"/>
      <c r="AY13" s="21"/>
      <c r="AZ13" s="21"/>
      <c r="BA13" s="21"/>
      <c r="BB13" s="21"/>
    </row>
    <row r="14" spans="1:54" s="24" customFormat="1" ht="22.5" customHeight="1" x14ac:dyDescent="0.25">
      <c r="B14" s="81"/>
      <c r="C14" s="81" t="s">
        <v>4</v>
      </c>
      <c r="D14" s="83">
        <v>78.993057000000007</v>
      </c>
      <c r="E14" s="83">
        <v>80.696758700000004</v>
      </c>
      <c r="F14" s="83">
        <v>84.175652799999995</v>
      </c>
      <c r="G14" s="83">
        <v>86.542434200000002</v>
      </c>
      <c r="H14" s="83">
        <v>85.732558600000004</v>
      </c>
      <c r="I14" s="83">
        <v>93.901074699999995</v>
      </c>
      <c r="J14" s="83">
        <v>100.2322511</v>
      </c>
      <c r="K14" s="83">
        <v>105.8420735</v>
      </c>
      <c r="L14" s="83">
        <v>107.75162159999999</v>
      </c>
      <c r="M14" s="83">
        <v>109.93596120000001</v>
      </c>
      <c r="N14" s="83">
        <v>102.99589759999999</v>
      </c>
      <c r="O14" s="83">
        <v>101.3324599</v>
      </c>
      <c r="P14" s="83">
        <v>102.5047582</v>
      </c>
      <c r="Q14" s="83">
        <v>96.410361350000002</v>
      </c>
      <c r="R14" s="83">
        <v>96.345950430000002</v>
      </c>
      <c r="S14" s="83">
        <v>42.353597502080824</v>
      </c>
      <c r="AL14" s="25"/>
      <c r="AM14" s="25"/>
      <c r="AN14" s="25"/>
      <c r="AO14" s="25"/>
      <c r="AP14" s="25"/>
      <c r="AQ14" s="25"/>
      <c r="AR14" s="25"/>
      <c r="AS14" s="25"/>
      <c r="AT14" s="25"/>
      <c r="AU14" s="25"/>
      <c r="AV14" s="25"/>
      <c r="AW14" s="25"/>
      <c r="AX14" s="25"/>
      <c r="AY14" s="25"/>
      <c r="AZ14" s="25"/>
      <c r="BA14" s="25"/>
      <c r="BB14" s="25"/>
    </row>
    <row r="15" spans="1:54" s="115" customFormat="1" ht="22.5" customHeight="1" x14ac:dyDescent="0.25">
      <c r="B15" s="121"/>
      <c r="C15" s="81" t="s">
        <v>0</v>
      </c>
      <c r="D15" s="83">
        <v>9.8825098100000002</v>
      </c>
      <c r="E15" s="83">
        <v>10.58843817</v>
      </c>
      <c r="F15" s="83">
        <v>11.36289255</v>
      </c>
      <c r="G15" s="83">
        <v>11.40747339</v>
      </c>
      <c r="H15" s="83">
        <v>9.8576401600000008</v>
      </c>
      <c r="I15" s="83">
        <v>12.65889039</v>
      </c>
      <c r="J15" s="83">
        <v>12.79901606</v>
      </c>
      <c r="K15" s="83">
        <v>12.635824360000001</v>
      </c>
      <c r="L15" s="83">
        <v>12.42095535</v>
      </c>
      <c r="M15" s="83">
        <v>12.17559477</v>
      </c>
      <c r="N15" s="83">
        <v>12.31000225</v>
      </c>
      <c r="O15" s="83">
        <v>11.974402640000001</v>
      </c>
      <c r="P15" s="83">
        <v>11.608716679999999</v>
      </c>
      <c r="Q15" s="83">
        <v>11.985177890000001</v>
      </c>
      <c r="R15" s="83">
        <v>11.312459279999999</v>
      </c>
      <c r="S15" s="83">
        <v>4.9729474354182148</v>
      </c>
      <c r="AF15" s="24"/>
      <c r="AG15" s="24"/>
      <c r="AH15" s="24"/>
      <c r="AI15" s="24"/>
      <c r="AL15" s="124"/>
      <c r="AM15" s="124"/>
      <c r="AN15" s="124"/>
      <c r="AO15" s="124"/>
      <c r="AP15" s="124"/>
      <c r="AQ15" s="124"/>
      <c r="AR15" s="124"/>
      <c r="AS15" s="124"/>
      <c r="AT15" s="124"/>
      <c r="AU15" s="124"/>
      <c r="AV15" s="124"/>
      <c r="AW15" s="124"/>
      <c r="AX15" s="124"/>
      <c r="AY15" s="124"/>
      <c r="AZ15" s="124"/>
      <c r="BA15" s="124"/>
      <c r="BB15" s="124"/>
    </row>
    <row r="16" spans="1:54" s="24" customFormat="1" ht="22.5" customHeight="1" x14ac:dyDescent="0.25">
      <c r="B16" s="81"/>
      <c r="C16" s="81" t="s">
        <v>5</v>
      </c>
      <c r="D16" s="83">
        <v>9.4126440500000008</v>
      </c>
      <c r="E16" s="83">
        <v>9.1142591100000008</v>
      </c>
      <c r="F16" s="83">
        <v>9.9159534199999992</v>
      </c>
      <c r="G16" s="83">
        <v>9.9912293600000002</v>
      </c>
      <c r="H16" s="83">
        <v>8.0347895400000002</v>
      </c>
      <c r="I16" s="83">
        <v>11.224867640000001</v>
      </c>
      <c r="J16" s="83">
        <v>12.436874110000002</v>
      </c>
      <c r="K16" s="83">
        <v>11.94719405</v>
      </c>
      <c r="L16" s="83">
        <v>11.54965647</v>
      </c>
      <c r="M16" s="83">
        <v>11.67742466</v>
      </c>
      <c r="N16" s="83">
        <v>11.684928540000001</v>
      </c>
      <c r="O16" s="83">
        <v>10.254590850000001</v>
      </c>
      <c r="P16" s="83">
        <v>11.560783450000001</v>
      </c>
      <c r="Q16" s="83">
        <v>11.84513656</v>
      </c>
      <c r="R16" s="83">
        <v>11.21428731</v>
      </c>
      <c r="S16" s="83">
        <v>4.9297911212731051</v>
      </c>
      <c r="X16" s="127"/>
      <c r="AF16" s="128"/>
      <c r="AI16" s="115"/>
      <c r="AL16" s="25"/>
      <c r="AM16" s="25"/>
      <c r="AN16" s="25"/>
      <c r="AO16" s="25"/>
      <c r="AP16" s="25"/>
      <c r="AQ16" s="25"/>
      <c r="AR16" s="25"/>
      <c r="AS16" s="25"/>
      <c r="AT16" s="25"/>
      <c r="AU16" s="25"/>
      <c r="AV16" s="25"/>
      <c r="AW16" s="25"/>
      <c r="AX16" s="25"/>
      <c r="AY16" s="25"/>
      <c r="AZ16" s="25"/>
      <c r="BA16" s="25"/>
      <c r="BB16" s="25"/>
    </row>
    <row r="17" spans="1:54" s="24" customFormat="1" ht="22.5" customHeight="1" x14ac:dyDescent="0.25">
      <c r="B17" s="81"/>
      <c r="C17" s="81" t="s">
        <v>9</v>
      </c>
      <c r="D17" s="83">
        <v>31.10276</v>
      </c>
      <c r="E17" s="83">
        <v>32.282594000000003</v>
      </c>
      <c r="F17" s="83">
        <v>33.958046000000003</v>
      </c>
      <c r="G17" s="83">
        <v>35.247616000000001</v>
      </c>
      <c r="H17" s="83">
        <v>35.025305999999993</v>
      </c>
      <c r="I17" s="83">
        <v>37.656131999999999</v>
      </c>
      <c r="J17" s="83">
        <v>39.280328000000004</v>
      </c>
      <c r="K17" s="83">
        <v>40.595010000000002</v>
      </c>
      <c r="L17" s="83">
        <v>41.835129999999999</v>
      </c>
      <c r="M17" s="83">
        <v>42.993378</v>
      </c>
      <c r="N17" s="83">
        <v>42.220582</v>
      </c>
      <c r="O17" s="83">
        <v>42.190396</v>
      </c>
      <c r="P17" s="83">
        <v>42.824314209999997</v>
      </c>
      <c r="Q17" s="83">
        <v>43.346299120000005</v>
      </c>
      <c r="R17" s="83">
        <v>43.923883619999998</v>
      </c>
      <c r="S17" s="83">
        <v>19.308901715815693</v>
      </c>
      <c r="X17" s="127"/>
      <c r="AF17" s="128"/>
      <c r="AG17" s="115"/>
      <c r="AH17" s="115"/>
      <c r="AL17" s="25"/>
      <c r="AM17" s="25"/>
      <c r="AN17" s="25"/>
      <c r="AO17" s="25"/>
      <c r="AP17" s="25"/>
      <c r="AQ17" s="25"/>
      <c r="AR17" s="25"/>
      <c r="AS17" s="25"/>
      <c r="AT17" s="25"/>
      <c r="AU17" s="25"/>
      <c r="AV17" s="25"/>
      <c r="AW17" s="25"/>
      <c r="AX17" s="25"/>
      <c r="AY17" s="25"/>
      <c r="AZ17" s="25"/>
      <c r="BA17" s="25"/>
      <c r="BB17" s="25"/>
    </row>
    <row r="18" spans="1:54" s="24" customFormat="1" ht="22.5" customHeight="1" x14ac:dyDescent="0.25">
      <c r="B18" s="81"/>
      <c r="C18" s="81" t="s">
        <v>10</v>
      </c>
      <c r="D18" s="83">
        <v>0.10198895000000001</v>
      </c>
      <c r="E18" s="83">
        <v>0.11753809</v>
      </c>
      <c r="F18" s="83">
        <v>0.13502190999999999</v>
      </c>
      <c r="G18" s="83">
        <v>0.23254436000000001</v>
      </c>
      <c r="H18" s="83">
        <v>0.31009895999999998</v>
      </c>
      <c r="I18" s="83">
        <v>0.36849778</v>
      </c>
      <c r="J18" s="83">
        <v>0.42001772999999998</v>
      </c>
      <c r="K18" s="83">
        <v>0.49745289999999998</v>
      </c>
      <c r="L18" s="83">
        <v>0.55088364000000001</v>
      </c>
      <c r="M18" s="83">
        <v>0.61814380000000002</v>
      </c>
      <c r="N18" s="83">
        <v>0.69481464999999998</v>
      </c>
      <c r="O18" s="83">
        <v>0.76584864000000008</v>
      </c>
      <c r="P18" s="83">
        <v>0.83449413000000006</v>
      </c>
      <c r="Q18" s="83">
        <v>0.90930195000000003</v>
      </c>
      <c r="R18" s="83">
        <v>0.99081587999999998</v>
      </c>
      <c r="S18" s="83">
        <v>0.43556181440837349</v>
      </c>
      <c r="AF18" s="128"/>
      <c r="AL18" s="25"/>
      <c r="AM18" s="25"/>
      <c r="AN18" s="25"/>
      <c r="AO18" s="25"/>
      <c r="AP18" s="25"/>
      <c r="AQ18" s="25"/>
      <c r="AR18" s="25"/>
      <c r="AS18" s="25"/>
      <c r="AT18" s="25"/>
      <c r="AU18" s="25"/>
      <c r="AV18" s="25"/>
      <c r="AW18" s="25"/>
      <c r="AX18" s="25"/>
      <c r="AY18" s="25"/>
      <c r="AZ18" s="25"/>
      <c r="BA18" s="25"/>
      <c r="BB18" s="25"/>
    </row>
    <row r="19" spans="1:54" s="24" customFormat="1" ht="27" customHeight="1" x14ac:dyDescent="0.25">
      <c r="B19" s="81"/>
      <c r="C19" s="82" t="s">
        <v>7</v>
      </c>
      <c r="D19" s="83">
        <v>46.723700260000001</v>
      </c>
      <c r="E19" s="83">
        <v>48.941891069999997</v>
      </c>
      <c r="F19" s="83">
        <v>52.817816469999997</v>
      </c>
      <c r="G19" s="83">
        <v>56.119250719999997</v>
      </c>
      <c r="H19" s="83">
        <v>56.026637829999999</v>
      </c>
      <c r="I19" s="83">
        <v>59.568087590000005</v>
      </c>
      <c r="J19" s="83">
        <v>57.456564910000004</v>
      </c>
      <c r="K19" s="83">
        <v>57.141975169999995</v>
      </c>
      <c r="L19" s="83">
        <v>57.933285649999995</v>
      </c>
      <c r="M19" s="83">
        <v>58.978371789999997</v>
      </c>
      <c r="N19" s="83">
        <v>61.618782180000004</v>
      </c>
      <c r="O19" s="83">
        <v>61.329581660000002</v>
      </c>
      <c r="P19" s="83">
        <v>62.274344409999998</v>
      </c>
      <c r="Q19" s="83">
        <v>62.389279690000002</v>
      </c>
      <c r="R19" s="83">
        <v>63.692572379999994</v>
      </c>
      <c r="S19" s="83">
        <v>27.999200406607788</v>
      </c>
      <c r="AL19" s="25"/>
      <c r="AM19" s="25"/>
      <c r="AN19" s="25"/>
      <c r="AO19" s="25"/>
      <c r="AP19" s="25"/>
      <c r="AQ19" s="25"/>
      <c r="AR19" s="25"/>
      <c r="AS19" s="25"/>
      <c r="AT19" s="25"/>
      <c r="AU19" s="25"/>
      <c r="AV19" s="25"/>
      <c r="AW19" s="25"/>
      <c r="AX19" s="25"/>
      <c r="AY19" s="25"/>
      <c r="AZ19" s="25"/>
      <c r="BA19" s="25"/>
      <c r="BB19" s="25"/>
    </row>
    <row r="20" spans="1:54" s="18" customFormat="1" ht="36" customHeight="1" x14ac:dyDescent="0.25">
      <c r="A20" s="17"/>
      <c r="B20" s="191" t="s">
        <v>258</v>
      </c>
      <c r="C20" s="191"/>
      <c r="D20" s="80">
        <v>34.660838000000005</v>
      </c>
      <c r="E20" s="80">
        <v>36.062982000000005</v>
      </c>
      <c r="F20" s="80">
        <v>38.282642000000003</v>
      </c>
      <c r="G20" s="80">
        <v>39.823762000000002</v>
      </c>
      <c r="H20" s="80">
        <v>40.086406000000004</v>
      </c>
      <c r="I20" s="80">
        <v>44.35407</v>
      </c>
      <c r="J20" s="80">
        <v>45.731102</v>
      </c>
      <c r="K20" s="80">
        <v>47.525663999999999</v>
      </c>
      <c r="L20" s="80">
        <v>49.114256000000005</v>
      </c>
      <c r="M20" s="80">
        <v>50.795985999999999</v>
      </c>
      <c r="N20" s="80">
        <v>50.022072000000001</v>
      </c>
      <c r="O20" s="80">
        <v>49.784453999999997</v>
      </c>
      <c r="P20" s="80">
        <v>50.688378839999999</v>
      </c>
      <c r="Q20" s="80">
        <v>51.717919420000001</v>
      </c>
      <c r="R20" s="80">
        <v>52.860192260000005</v>
      </c>
      <c r="S20" s="80">
        <v>100</v>
      </c>
      <c r="T20" s="17"/>
      <c r="Y20" s="26"/>
      <c r="AA20" s="19"/>
      <c r="AB20" s="19"/>
      <c r="AC20" s="19"/>
      <c r="AD20" s="19"/>
      <c r="AE20" s="19"/>
      <c r="AI20" s="14"/>
      <c r="AL20" s="21"/>
      <c r="AM20" s="21"/>
      <c r="AN20" s="21"/>
      <c r="AO20" s="21"/>
      <c r="AP20" s="21"/>
      <c r="AQ20" s="21"/>
      <c r="AR20" s="21"/>
      <c r="AS20" s="21"/>
      <c r="AT20" s="21"/>
      <c r="AU20" s="21"/>
      <c r="AV20" s="21"/>
      <c r="AW20" s="21"/>
      <c r="AX20" s="21"/>
      <c r="AY20" s="21"/>
      <c r="AZ20" s="21"/>
      <c r="BA20" s="21"/>
      <c r="BB20" s="21"/>
    </row>
    <row r="21" spans="1:54" s="24" customFormat="1" ht="22.5" customHeight="1" x14ac:dyDescent="0.25">
      <c r="B21" s="81"/>
      <c r="C21" s="81" t="s">
        <v>4</v>
      </c>
      <c r="D21" s="83">
        <v>1.004308</v>
      </c>
      <c r="E21" s="83">
        <v>1.0641639999999999</v>
      </c>
      <c r="F21" s="83">
        <v>1.1466379999999998</v>
      </c>
      <c r="G21" s="83">
        <v>1.509644</v>
      </c>
      <c r="H21" s="83">
        <v>1.2589539999999999</v>
      </c>
      <c r="I21" s="83">
        <v>1.3815899999999999</v>
      </c>
      <c r="J21" s="83">
        <v>1.2724559999999998</v>
      </c>
      <c r="K21" s="83">
        <v>1.684912</v>
      </c>
      <c r="L21" s="83">
        <v>2.28416</v>
      </c>
      <c r="M21" s="83">
        <v>3.0463780000000003</v>
      </c>
      <c r="N21" s="83">
        <v>2.5232399999999999</v>
      </c>
      <c r="O21" s="83">
        <v>1.3139939999999999</v>
      </c>
      <c r="P21" s="83">
        <v>1.36890405</v>
      </c>
      <c r="Q21" s="83">
        <v>1.07722267</v>
      </c>
      <c r="R21" s="83">
        <v>0.59346042999999993</v>
      </c>
      <c r="S21" s="83">
        <v>1.1226982056383461</v>
      </c>
      <c r="AL21" s="25"/>
      <c r="AM21" s="25"/>
      <c r="AN21" s="25"/>
      <c r="AO21" s="25"/>
      <c r="AP21" s="25"/>
      <c r="AQ21" s="25"/>
      <c r="AR21" s="25"/>
      <c r="AS21" s="25"/>
      <c r="AT21" s="25"/>
      <c r="AU21" s="25"/>
      <c r="AV21" s="25"/>
      <c r="AW21" s="25"/>
      <c r="AX21" s="25"/>
      <c r="AY21" s="25"/>
      <c r="AZ21" s="25"/>
      <c r="BA21" s="25"/>
      <c r="BB21" s="25"/>
    </row>
    <row r="22" spans="1:54" s="115" customFormat="1" ht="22.5" customHeight="1" x14ac:dyDescent="0.25">
      <c r="B22" s="121"/>
      <c r="C22" s="81" t="s">
        <v>0</v>
      </c>
      <c r="D22" s="83">
        <v>1.6178320000000002</v>
      </c>
      <c r="E22" s="83">
        <v>1.5701880000000001</v>
      </c>
      <c r="F22" s="83">
        <v>1.3326559999999998</v>
      </c>
      <c r="G22" s="83">
        <v>2.4749080000000001</v>
      </c>
      <c r="H22" s="83">
        <v>1.146552</v>
      </c>
      <c r="I22" s="83">
        <v>3.1368499999999999</v>
      </c>
      <c r="J22" s="83">
        <v>2.1581700000000001</v>
      </c>
      <c r="K22" s="83">
        <v>4.0213600000000005</v>
      </c>
      <c r="L22" s="83">
        <v>5.9341719999999993</v>
      </c>
      <c r="M22" s="83">
        <v>6.9724500000000003</v>
      </c>
      <c r="N22" s="83">
        <v>6.8361400000000003</v>
      </c>
      <c r="O22" s="83">
        <v>4.8576239999999995</v>
      </c>
      <c r="P22" s="83">
        <v>5.6410251799999998</v>
      </c>
      <c r="Q22" s="83">
        <v>4.6974692100000004</v>
      </c>
      <c r="R22" s="83">
        <v>5.1530919500000003</v>
      </c>
      <c r="S22" s="83">
        <v>9.7485304719548136</v>
      </c>
      <c r="AL22" s="124"/>
      <c r="AM22" s="124"/>
      <c r="AN22" s="124"/>
      <c r="AO22" s="124"/>
      <c r="AP22" s="124"/>
      <c r="AQ22" s="124"/>
      <c r="AR22" s="124"/>
      <c r="AS22" s="124"/>
      <c r="AT22" s="124"/>
      <c r="AU22" s="124"/>
      <c r="AV22" s="124"/>
      <c r="AW22" s="124"/>
      <c r="AX22" s="124"/>
      <c r="AY22" s="124"/>
      <c r="AZ22" s="124"/>
      <c r="BA22" s="124"/>
      <c r="BB22" s="124"/>
    </row>
    <row r="23" spans="1:54" s="24" customFormat="1" ht="22.5" customHeight="1" x14ac:dyDescent="0.25">
      <c r="B23" s="81"/>
      <c r="C23" s="81" t="s">
        <v>5</v>
      </c>
      <c r="D23" s="83">
        <v>0.92381199999999997</v>
      </c>
      <c r="E23" s="83">
        <v>0.90300000000000002</v>
      </c>
      <c r="F23" s="83">
        <v>0.86842799999999998</v>
      </c>
      <c r="G23" s="83">
        <v>1.0385360000000001</v>
      </c>
      <c r="H23" s="83">
        <v>0.841252</v>
      </c>
      <c r="I23" s="83">
        <v>0.97506799999999993</v>
      </c>
      <c r="J23" s="83">
        <v>1.064594</v>
      </c>
      <c r="K23" s="83">
        <v>1.231692</v>
      </c>
      <c r="L23" s="83">
        <v>1.8727360000000002</v>
      </c>
      <c r="M23" s="83">
        <v>2.3008440000000001</v>
      </c>
      <c r="N23" s="83">
        <v>2.3622480000000001</v>
      </c>
      <c r="O23" s="83">
        <v>2.21407</v>
      </c>
      <c r="P23" s="83">
        <v>2.17896841</v>
      </c>
      <c r="Q23" s="83">
        <v>2.0025213499999999</v>
      </c>
      <c r="R23" s="83">
        <v>2.1787260900000001</v>
      </c>
      <c r="S23" s="83">
        <v>4.1216764390179312</v>
      </c>
      <c r="AL23" s="25"/>
      <c r="AM23" s="25"/>
      <c r="AN23" s="25"/>
      <c r="AO23" s="25"/>
      <c r="AP23" s="25"/>
      <c r="AQ23" s="25"/>
      <c r="AR23" s="25"/>
      <c r="AS23" s="25"/>
      <c r="AT23" s="25"/>
      <c r="AU23" s="25"/>
      <c r="AV23" s="25"/>
      <c r="AW23" s="25"/>
      <c r="AX23" s="25"/>
      <c r="AY23" s="25"/>
      <c r="AZ23" s="25"/>
      <c r="BA23" s="25"/>
      <c r="BB23" s="25"/>
    </row>
    <row r="24" spans="1:54" s="24" customFormat="1" ht="22.5" customHeight="1" x14ac:dyDescent="0.25">
      <c r="B24" s="81"/>
      <c r="C24" s="81" t="s">
        <v>1</v>
      </c>
      <c r="D24" s="83">
        <v>0.84753000000000001</v>
      </c>
      <c r="E24" s="83">
        <v>1.182844</v>
      </c>
      <c r="F24" s="83">
        <v>1.0620999999999998</v>
      </c>
      <c r="G24" s="83">
        <v>1.2013340000000001</v>
      </c>
      <c r="H24" s="83">
        <v>1.1143019999999999</v>
      </c>
      <c r="I24" s="83">
        <v>1.2489780000000001</v>
      </c>
      <c r="J24" s="83">
        <v>1.3466739999999999</v>
      </c>
      <c r="K24" s="83">
        <v>1.3792679999999999</v>
      </c>
      <c r="L24" s="83">
        <v>1.3287</v>
      </c>
      <c r="M24" s="83">
        <v>1.322508</v>
      </c>
      <c r="N24" s="83">
        <v>1.2671239999999999</v>
      </c>
      <c r="O24" s="83">
        <v>1.3643040000000002</v>
      </c>
      <c r="P24" s="83">
        <v>1.35357086</v>
      </c>
      <c r="Q24" s="83">
        <v>1.3479542799999999</v>
      </c>
      <c r="R24" s="83">
        <v>1.38613041</v>
      </c>
      <c r="S24" s="83">
        <v>2.622257602057386</v>
      </c>
      <c r="AL24" s="25"/>
      <c r="AM24" s="25"/>
      <c r="AN24" s="25"/>
      <c r="AO24" s="25"/>
      <c r="AP24" s="25"/>
      <c r="AQ24" s="25"/>
      <c r="AR24" s="25"/>
      <c r="AS24" s="25"/>
      <c r="AT24" s="25"/>
      <c r="AU24" s="25"/>
      <c r="AV24" s="25"/>
      <c r="AW24" s="25"/>
      <c r="AX24" s="25"/>
      <c r="AY24" s="25"/>
      <c r="AZ24" s="25"/>
      <c r="BA24" s="25"/>
      <c r="BB24" s="25"/>
    </row>
    <row r="25" spans="1:54" s="24" customFormat="1" ht="22.5" customHeight="1" x14ac:dyDescent="0.25">
      <c r="B25" s="81"/>
      <c r="C25" s="81" t="s">
        <v>6</v>
      </c>
      <c r="D25" s="83">
        <v>29.021301999999999</v>
      </c>
      <c r="E25" s="83">
        <v>29.997229999999998</v>
      </c>
      <c r="F25" s="83">
        <v>32.165289999999999</v>
      </c>
      <c r="G25" s="83">
        <v>31.781815999999999</v>
      </c>
      <c r="H25" s="83">
        <v>33.624968000000003</v>
      </c>
      <c r="I25" s="83">
        <v>34.682853999999999</v>
      </c>
      <c r="J25" s="83">
        <v>36.836638000000001</v>
      </c>
      <c r="K25" s="83">
        <v>35.719411999999998</v>
      </c>
      <c r="L25" s="83">
        <v>33.625312000000001</v>
      </c>
      <c r="M25" s="83">
        <v>32.115754000000003</v>
      </c>
      <c r="N25" s="83">
        <v>30.937898000000001</v>
      </c>
      <c r="O25" s="83">
        <v>32.758346000000003</v>
      </c>
      <c r="P25" s="83">
        <v>31.897955300000003</v>
      </c>
      <c r="Q25" s="83">
        <v>33.451512540000003</v>
      </c>
      <c r="R25" s="83">
        <v>33.484249660000003</v>
      </c>
      <c r="S25" s="83">
        <v>63.344925980032748</v>
      </c>
      <c r="AL25" s="25"/>
      <c r="AM25" s="25"/>
      <c r="AN25" s="25"/>
      <c r="AO25" s="25"/>
      <c r="AP25" s="25"/>
      <c r="AQ25" s="25"/>
      <c r="AR25" s="25"/>
      <c r="AS25" s="25"/>
      <c r="AT25" s="25"/>
      <c r="AU25" s="25"/>
      <c r="AV25" s="25"/>
      <c r="AW25" s="25"/>
      <c r="AX25" s="25"/>
      <c r="AY25" s="25"/>
      <c r="AZ25" s="25"/>
      <c r="BA25" s="25"/>
      <c r="BB25" s="25"/>
    </row>
    <row r="26" spans="1:54" s="24" customFormat="1" ht="22.5" customHeight="1" x14ac:dyDescent="0.25">
      <c r="B26" s="81"/>
      <c r="C26" s="81" t="s">
        <v>7</v>
      </c>
      <c r="D26" s="83">
        <v>1.1688259999999999</v>
      </c>
      <c r="E26" s="83">
        <v>1.266178</v>
      </c>
      <c r="F26" s="83">
        <v>1.5501500000000001</v>
      </c>
      <c r="G26" s="83">
        <v>1.7042619999999999</v>
      </c>
      <c r="H26" s="83">
        <v>1.9437719999999998</v>
      </c>
      <c r="I26" s="83">
        <v>2.7085700000000004</v>
      </c>
      <c r="J26" s="83">
        <v>2.7721239999999998</v>
      </c>
      <c r="K26" s="83">
        <v>3.0303819999999999</v>
      </c>
      <c r="L26" s="83">
        <v>3.4737979999999999</v>
      </c>
      <c r="M26" s="83">
        <v>3.9554839999999998</v>
      </c>
      <c r="N26" s="83">
        <v>4.1969719999999997</v>
      </c>
      <c r="O26" s="83">
        <v>4.3552120000000007</v>
      </c>
      <c r="P26" s="83">
        <v>4.4939137499999999</v>
      </c>
      <c r="Q26" s="83">
        <v>4.6362852000000006</v>
      </c>
      <c r="R26" s="83">
        <v>4.7046310700000005</v>
      </c>
      <c r="S26" s="83">
        <v>8.9001399140957265</v>
      </c>
      <c r="AL26" s="25"/>
      <c r="AM26" s="25"/>
      <c r="AN26" s="25"/>
      <c r="AO26" s="25"/>
      <c r="AP26" s="25"/>
      <c r="AQ26" s="25"/>
      <c r="AR26" s="25"/>
      <c r="AS26" s="25"/>
      <c r="AT26" s="25"/>
      <c r="AU26" s="25"/>
      <c r="AV26" s="25"/>
      <c r="AW26" s="25"/>
      <c r="AX26" s="25"/>
      <c r="AY26" s="25"/>
      <c r="AZ26" s="25"/>
      <c r="BA26" s="25"/>
      <c r="BB26" s="25"/>
    </row>
    <row r="27" spans="1:54" s="24" customFormat="1" ht="22.5" customHeight="1" x14ac:dyDescent="0.25">
      <c r="B27" s="81"/>
      <c r="C27" s="81" t="s">
        <v>8</v>
      </c>
      <c r="D27" s="83">
        <v>7.9979999999999999E-3</v>
      </c>
      <c r="E27" s="83">
        <v>2.0382000000000001E-2</v>
      </c>
      <c r="F27" s="83">
        <v>5.5469999999999998E-2</v>
      </c>
      <c r="G27" s="83">
        <v>7.1982000000000004E-2</v>
      </c>
      <c r="H27" s="83">
        <v>0.10646800000000001</v>
      </c>
      <c r="I27" s="83">
        <v>0.187222</v>
      </c>
      <c r="J27" s="83">
        <v>0.23263</v>
      </c>
      <c r="K27" s="83">
        <v>0.43430000000000002</v>
      </c>
      <c r="L27" s="83">
        <v>0.56579400000000002</v>
      </c>
      <c r="M27" s="83">
        <v>1.050146</v>
      </c>
      <c r="N27" s="83">
        <v>1.859836</v>
      </c>
      <c r="O27" s="83">
        <v>2.8799679999999999</v>
      </c>
      <c r="P27" s="83">
        <v>3.6441001900000001</v>
      </c>
      <c r="Q27" s="83">
        <v>4.1688621300000008</v>
      </c>
      <c r="R27" s="83">
        <v>4.8582260699999997</v>
      </c>
      <c r="S27" s="83">
        <v>9.1907082859331233</v>
      </c>
      <c r="AL27" s="25"/>
      <c r="AM27" s="25"/>
      <c r="AN27" s="25"/>
      <c r="AO27" s="25"/>
      <c r="AP27" s="25"/>
      <c r="AQ27" s="25"/>
      <c r="AR27" s="25"/>
      <c r="AS27" s="25"/>
      <c r="AT27" s="25"/>
      <c r="AU27" s="25"/>
      <c r="AV27" s="25"/>
      <c r="AW27" s="25"/>
      <c r="AX27" s="25"/>
      <c r="AY27" s="25"/>
      <c r="AZ27" s="25"/>
      <c r="BA27" s="25"/>
      <c r="BB27" s="25"/>
    </row>
    <row r="28" spans="1:54" s="24" customFormat="1" ht="22.5" customHeight="1" x14ac:dyDescent="0.25">
      <c r="B28" s="81"/>
      <c r="C28" s="81" t="s">
        <v>3</v>
      </c>
      <c r="D28" s="83">
        <v>0</v>
      </c>
      <c r="E28" s="83">
        <v>0</v>
      </c>
      <c r="F28" s="83">
        <v>0</v>
      </c>
      <c r="G28" s="83">
        <v>0</v>
      </c>
      <c r="H28" s="83">
        <v>0</v>
      </c>
      <c r="I28" s="83">
        <v>0</v>
      </c>
      <c r="J28" s="83">
        <v>0</v>
      </c>
      <c r="K28" s="83">
        <v>0</v>
      </c>
      <c r="L28" s="83">
        <v>4.2999999999999999E-4</v>
      </c>
      <c r="M28" s="83">
        <v>1.3759999999999998E-3</v>
      </c>
      <c r="N28" s="83">
        <v>5.0739999999999995E-3</v>
      </c>
      <c r="O28" s="83">
        <v>7.3099999999999997E-3</v>
      </c>
      <c r="P28" s="83">
        <v>7.1535920000000003E-2</v>
      </c>
      <c r="Q28" s="83">
        <v>0.29768331999999997</v>
      </c>
      <c r="R28" s="83">
        <v>0.46326431000000001</v>
      </c>
      <c r="S28" s="83">
        <v>0.8763954314077631</v>
      </c>
      <c r="AL28" s="25"/>
      <c r="AM28" s="25"/>
      <c r="AN28" s="25"/>
      <c r="AO28" s="25"/>
      <c r="AP28" s="25"/>
      <c r="AQ28" s="25"/>
      <c r="AR28" s="25"/>
      <c r="AS28" s="25"/>
      <c r="AT28" s="25"/>
      <c r="AU28" s="25"/>
      <c r="AV28" s="25"/>
      <c r="AW28" s="25"/>
      <c r="AX28" s="25"/>
      <c r="AY28" s="25"/>
      <c r="AZ28" s="25"/>
      <c r="BA28" s="25"/>
      <c r="BB28" s="25"/>
    </row>
    <row r="29" spans="1:54" s="24" customFormat="1" ht="27" customHeight="1" x14ac:dyDescent="0.25">
      <c r="B29" s="81"/>
      <c r="C29" s="82" t="s">
        <v>18</v>
      </c>
      <c r="D29" s="83">
        <v>6.9230000000004566E-2</v>
      </c>
      <c r="E29" s="83">
        <v>5.8996000000007598E-2</v>
      </c>
      <c r="F29" s="83">
        <v>0.10191000000000372</v>
      </c>
      <c r="G29" s="83">
        <v>4.1280000000007533E-2</v>
      </c>
      <c r="H29" s="83">
        <v>5.0137999999996907E-2</v>
      </c>
      <c r="I29" s="83">
        <v>3.2938000000001466E-2</v>
      </c>
      <c r="J29" s="83">
        <v>4.7815999999997416E-2</v>
      </c>
      <c r="K29" s="83">
        <v>2.4338000000000193E-2</v>
      </c>
      <c r="L29" s="83">
        <v>2.9154000000005453E-2</v>
      </c>
      <c r="M29" s="83">
        <v>3.1045999999996354E-2</v>
      </c>
      <c r="N29" s="83">
        <v>3.3540000000002124E-2</v>
      </c>
      <c r="O29" s="83">
        <v>3.3625999999998157E-2</v>
      </c>
      <c r="P29" s="83">
        <v>3.8405179999990935E-2</v>
      </c>
      <c r="Q29" s="83">
        <v>3.8408719999992513E-2</v>
      </c>
      <c r="R29" s="83">
        <v>3.8412270000002025E-2</v>
      </c>
      <c r="S29" s="83">
        <v>7.2667669862164094E-2</v>
      </c>
      <c r="AL29" s="25"/>
      <c r="AM29" s="25"/>
      <c r="AN29" s="25"/>
      <c r="AO29" s="25"/>
      <c r="AP29" s="25"/>
      <c r="AQ29" s="25"/>
      <c r="AR29" s="25"/>
      <c r="AS29" s="25"/>
      <c r="AT29" s="25"/>
      <c r="AU29" s="25"/>
      <c r="AV29" s="25"/>
      <c r="AW29" s="25"/>
      <c r="AX29" s="25"/>
      <c r="AY29" s="25"/>
      <c r="AZ29" s="25"/>
      <c r="BA29" s="25"/>
      <c r="BB29" s="25"/>
    </row>
    <row r="30" spans="1:54" s="18" customFormat="1" ht="36" customHeight="1" x14ac:dyDescent="0.25">
      <c r="A30" s="17"/>
      <c r="B30" s="191" t="s">
        <v>259</v>
      </c>
      <c r="C30" s="191"/>
      <c r="D30" s="80">
        <v>176.21666007000002</v>
      </c>
      <c r="E30" s="80">
        <v>181.74147914000002</v>
      </c>
      <c r="F30" s="80">
        <v>192.36538315000001</v>
      </c>
      <c r="G30" s="80">
        <v>199.54054803</v>
      </c>
      <c r="H30" s="80">
        <v>194.98703107999998</v>
      </c>
      <c r="I30" s="80">
        <v>215.37755009</v>
      </c>
      <c r="J30" s="80">
        <v>222.62505189999999</v>
      </c>
      <c r="K30" s="80">
        <v>228.65952996999999</v>
      </c>
      <c r="L30" s="80">
        <v>232.04153271000001</v>
      </c>
      <c r="M30" s="80">
        <v>236.37887422</v>
      </c>
      <c r="N30" s="80">
        <v>231.52500721000001</v>
      </c>
      <c r="O30" s="80">
        <v>227.84727968999999</v>
      </c>
      <c r="P30" s="80">
        <v>231.60741107999999</v>
      </c>
      <c r="Q30" s="80">
        <v>226.88555656999998</v>
      </c>
      <c r="R30" s="80">
        <v>227.47996891</v>
      </c>
      <c r="S30" s="80">
        <v>100</v>
      </c>
      <c r="T30" s="17"/>
      <c r="AA30" s="19"/>
      <c r="AB30" s="19"/>
      <c r="AC30" s="19"/>
      <c r="AD30" s="19"/>
      <c r="AE30" s="19"/>
      <c r="AI30" s="14"/>
      <c r="AL30" s="21"/>
      <c r="AM30" s="21"/>
      <c r="AN30" s="21"/>
      <c r="AO30" s="21"/>
      <c r="AP30" s="21"/>
      <c r="AQ30" s="21"/>
      <c r="AR30" s="21"/>
      <c r="AS30" s="21"/>
      <c r="AT30" s="21"/>
      <c r="AU30" s="21"/>
      <c r="AV30" s="21"/>
      <c r="AW30" s="21"/>
      <c r="AX30" s="21"/>
      <c r="AY30" s="21"/>
      <c r="AZ30" s="21"/>
      <c r="BA30" s="21"/>
      <c r="BB30" s="21"/>
    </row>
    <row r="31" spans="1:54" s="115" customFormat="1" ht="22.5" customHeight="1" x14ac:dyDescent="0.25">
      <c r="A31" s="120"/>
      <c r="B31" s="121"/>
      <c r="C31" s="81" t="s">
        <v>11</v>
      </c>
      <c r="D31" s="83">
        <v>71.372162379999992</v>
      </c>
      <c r="E31" s="83">
        <v>74.704282320000004</v>
      </c>
      <c r="F31" s="83">
        <v>79.702693150000002</v>
      </c>
      <c r="G31" s="83">
        <v>80.101633310000011</v>
      </c>
      <c r="H31" s="83">
        <v>74.785304860000011</v>
      </c>
      <c r="I31" s="83">
        <v>83.94943821999999</v>
      </c>
      <c r="J31" s="83">
        <v>87.240329849999995</v>
      </c>
      <c r="K31" s="83">
        <v>87.13475502</v>
      </c>
      <c r="L31" s="83">
        <v>86.295262770000008</v>
      </c>
      <c r="M31" s="83">
        <v>85.192278269999989</v>
      </c>
      <c r="N31" s="83">
        <v>82.631662790000007</v>
      </c>
      <c r="O31" s="83">
        <v>82.192934399999999</v>
      </c>
      <c r="P31" s="83">
        <v>83.25892442</v>
      </c>
      <c r="Q31" s="83">
        <v>79.01304288</v>
      </c>
      <c r="R31" s="83">
        <v>78.672145720000003</v>
      </c>
      <c r="S31" s="83">
        <v>34.584208050039692</v>
      </c>
      <c r="AL31" s="124"/>
      <c r="AM31" s="124"/>
      <c r="AN31" s="124"/>
      <c r="AO31" s="124"/>
      <c r="AP31" s="124"/>
      <c r="AQ31" s="124"/>
      <c r="AR31" s="124"/>
      <c r="AS31" s="124"/>
      <c r="AT31" s="124"/>
      <c r="AU31" s="124"/>
      <c r="AV31" s="124"/>
      <c r="AW31" s="124"/>
      <c r="AX31" s="124"/>
      <c r="AY31" s="124"/>
      <c r="AZ31" s="124"/>
      <c r="BA31" s="124"/>
      <c r="BB31" s="124"/>
    </row>
    <row r="32" spans="1:54" s="24" customFormat="1" ht="22.5" customHeight="1" x14ac:dyDescent="0.25">
      <c r="B32" s="81"/>
      <c r="C32" s="81" t="s">
        <v>20</v>
      </c>
      <c r="D32" s="83">
        <v>52.797731040000002</v>
      </c>
      <c r="E32" s="83">
        <v>53.473708270000003</v>
      </c>
      <c r="F32" s="83">
        <v>57.935759609999998</v>
      </c>
      <c r="G32" s="83">
        <v>62.917594019999996</v>
      </c>
      <c r="H32" s="83">
        <v>63.236439109999999</v>
      </c>
      <c r="I32" s="83">
        <v>70.174420249999997</v>
      </c>
      <c r="J32" s="83">
        <v>74.376301470000001</v>
      </c>
      <c r="K32" s="83">
        <v>79.082148869999997</v>
      </c>
      <c r="L32" s="83">
        <v>83.094556190000006</v>
      </c>
      <c r="M32" s="83">
        <v>86.119149019999995</v>
      </c>
      <c r="N32" s="83">
        <v>84.049839579999997</v>
      </c>
      <c r="O32" s="83">
        <v>82.618654460000002</v>
      </c>
      <c r="P32" s="83">
        <v>84.68113219</v>
      </c>
      <c r="Q32" s="83">
        <v>84.724322509999993</v>
      </c>
      <c r="R32" s="83">
        <v>85.263091689999996</v>
      </c>
      <c r="S32" s="83">
        <v>37.481582267902205</v>
      </c>
      <c r="AL32" s="25"/>
      <c r="AM32" s="25"/>
      <c r="AN32" s="25"/>
      <c r="AO32" s="25"/>
      <c r="AP32" s="25"/>
      <c r="AQ32" s="25"/>
      <c r="AR32" s="25"/>
      <c r="AS32" s="25"/>
      <c r="AT32" s="25"/>
      <c r="AU32" s="25"/>
      <c r="AV32" s="25"/>
      <c r="AW32" s="25"/>
      <c r="AX32" s="25"/>
      <c r="AY32" s="25"/>
      <c r="AZ32" s="25"/>
      <c r="BA32" s="25"/>
      <c r="BB32" s="25"/>
    </row>
    <row r="33" spans="1:54" s="24" customFormat="1" ht="27" customHeight="1" x14ac:dyDescent="0.25">
      <c r="B33" s="81"/>
      <c r="C33" s="82" t="s">
        <v>12</v>
      </c>
      <c r="D33" s="83">
        <v>30.822319819999997</v>
      </c>
      <c r="E33" s="83">
        <v>31.273825210000002</v>
      </c>
      <c r="F33" s="83">
        <v>31.890444409999997</v>
      </c>
      <c r="G33" s="83">
        <v>32.743591250000001</v>
      </c>
      <c r="H33" s="83">
        <v>33.441155799999997</v>
      </c>
      <c r="I33" s="83">
        <v>34.402894240000002</v>
      </c>
      <c r="J33" s="83">
        <v>34.582990909999999</v>
      </c>
      <c r="K33" s="83">
        <v>35.707228239999999</v>
      </c>
      <c r="L33" s="83">
        <v>36.236955110000004</v>
      </c>
      <c r="M33" s="83">
        <v>38.058658610000002</v>
      </c>
      <c r="N33" s="83">
        <v>38.255790139999995</v>
      </c>
      <c r="O33" s="83">
        <v>38.07234038</v>
      </c>
      <c r="P33" s="83">
        <v>38.32754525</v>
      </c>
      <c r="Q33" s="83">
        <v>38.798836119999997</v>
      </c>
      <c r="R33" s="83">
        <v>39.267901739999999</v>
      </c>
      <c r="S33" s="83">
        <v>17.26213605890544</v>
      </c>
      <c r="AL33" s="25"/>
      <c r="AM33" s="25"/>
      <c r="AN33" s="25"/>
      <c r="AO33" s="25"/>
      <c r="AP33" s="25"/>
      <c r="AQ33" s="25"/>
      <c r="AR33" s="25"/>
      <c r="AS33" s="25"/>
      <c r="AT33" s="25"/>
      <c r="AU33" s="25"/>
      <c r="AV33" s="25"/>
      <c r="AW33" s="25"/>
      <c r="AX33" s="25"/>
      <c r="AY33" s="25"/>
      <c r="AZ33" s="25"/>
      <c r="BA33" s="25"/>
      <c r="BB33" s="25"/>
    </row>
    <row r="34" spans="1:54" s="18" customFormat="1" ht="36" customHeight="1" x14ac:dyDescent="0.2">
      <c r="A34" s="17"/>
      <c r="B34" s="191" t="s">
        <v>260</v>
      </c>
      <c r="C34" s="191"/>
      <c r="D34" s="80">
        <v>78.993057000000007</v>
      </c>
      <c r="E34" s="80">
        <v>80.696758700000004</v>
      </c>
      <c r="F34" s="80">
        <v>84.175652799999995</v>
      </c>
      <c r="G34" s="80">
        <v>86.542434200000002</v>
      </c>
      <c r="H34" s="80">
        <v>85.732558600000004</v>
      </c>
      <c r="I34" s="80">
        <v>93.901074699999995</v>
      </c>
      <c r="J34" s="80">
        <v>100.2322511</v>
      </c>
      <c r="K34" s="80">
        <v>105.8420735</v>
      </c>
      <c r="L34" s="80">
        <v>107.75162159999999</v>
      </c>
      <c r="M34" s="80">
        <v>109.93596120000001</v>
      </c>
      <c r="N34" s="80">
        <v>102.99589759999999</v>
      </c>
      <c r="O34" s="80">
        <v>101.3324599</v>
      </c>
      <c r="P34" s="80">
        <v>102.5047582</v>
      </c>
      <c r="Q34" s="80">
        <v>96.410361350000002</v>
      </c>
      <c r="R34" s="80">
        <v>96.345950430000002</v>
      </c>
      <c r="S34" s="80">
        <v>100</v>
      </c>
      <c r="T34" s="17"/>
      <c r="Z34" s="20"/>
      <c r="AA34" s="19"/>
      <c r="AB34" s="19"/>
      <c r="AC34" s="19"/>
      <c r="AD34" s="19"/>
      <c r="AE34" s="19"/>
      <c r="AI34" s="14"/>
      <c r="AL34" s="21"/>
      <c r="AM34" s="21"/>
      <c r="AN34" s="21"/>
      <c r="AO34" s="21"/>
      <c r="AP34" s="21"/>
      <c r="AQ34" s="21"/>
      <c r="AR34" s="21"/>
      <c r="AS34" s="21"/>
      <c r="AT34" s="21"/>
      <c r="AU34" s="21"/>
      <c r="AV34" s="21"/>
      <c r="AW34" s="21"/>
      <c r="AX34" s="21"/>
      <c r="AY34" s="21"/>
      <c r="AZ34" s="21"/>
      <c r="BA34" s="21"/>
      <c r="BB34" s="21"/>
    </row>
    <row r="35" spans="1:54" s="115" customFormat="1" ht="22.5" customHeight="1" x14ac:dyDescent="0.25">
      <c r="B35" s="121"/>
      <c r="C35" s="81" t="s">
        <v>11</v>
      </c>
      <c r="D35" s="83">
        <v>11.544733000000001</v>
      </c>
      <c r="E35" s="83">
        <v>11.5585494</v>
      </c>
      <c r="F35" s="83">
        <v>12.8286769</v>
      </c>
      <c r="G35" s="83">
        <v>12.4686965</v>
      </c>
      <c r="H35" s="83">
        <v>12.3541346</v>
      </c>
      <c r="I35" s="83">
        <v>11.963720499999999</v>
      </c>
      <c r="J35" s="83">
        <v>12.735050300000001</v>
      </c>
      <c r="K35" s="83">
        <v>12.506549699999999</v>
      </c>
      <c r="L35" s="83">
        <v>12.727201600000001</v>
      </c>
      <c r="M35" s="83">
        <v>12.771925800000002</v>
      </c>
      <c r="N35" s="83">
        <v>11.5570471</v>
      </c>
      <c r="O35" s="83">
        <v>11.1407899</v>
      </c>
      <c r="P35" s="83">
        <v>10.888590929999999</v>
      </c>
      <c r="Q35" s="83">
        <v>9.4833933899999998</v>
      </c>
      <c r="R35" s="83">
        <v>9.5397748100000008</v>
      </c>
      <c r="S35" s="83">
        <v>9.9015835823126874</v>
      </c>
      <c r="AL35" s="124"/>
      <c r="AM35" s="124"/>
      <c r="AN35" s="124"/>
      <c r="AO35" s="124"/>
      <c r="AP35" s="124"/>
      <c r="AQ35" s="124"/>
      <c r="AR35" s="124"/>
      <c r="AS35" s="124"/>
      <c r="AT35" s="124"/>
      <c r="AU35" s="124"/>
      <c r="AV35" s="124"/>
      <c r="AW35" s="124"/>
      <c r="AX35" s="124"/>
      <c r="AY35" s="124"/>
      <c r="AZ35" s="124"/>
      <c r="BA35" s="124"/>
      <c r="BB35" s="124"/>
    </row>
    <row r="36" spans="1:54" s="24" customFormat="1" ht="22.5" customHeight="1" x14ac:dyDescent="0.25">
      <c r="B36" s="81"/>
      <c r="C36" s="81" t="s">
        <v>20</v>
      </c>
      <c r="D36" s="83">
        <v>43.861581000000001</v>
      </c>
      <c r="E36" s="83">
        <v>44.661286500000003</v>
      </c>
      <c r="F36" s="83">
        <v>46.322108</v>
      </c>
      <c r="G36" s="83">
        <v>48.143142999999995</v>
      </c>
      <c r="H36" s="83">
        <v>47.540665999999995</v>
      </c>
      <c r="I36" s="83">
        <v>53.658509500000001</v>
      </c>
      <c r="J36" s="83">
        <v>59.199871000000002</v>
      </c>
      <c r="K36" s="83">
        <v>64.898776999999995</v>
      </c>
      <c r="L36" s="83">
        <v>67.007813499999997</v>
      </c>
      <c r="M36" s="83">
        <v>68.686745999999999</v>
      </c>
      <c r="N36" s="83">
        <v>63.554593000000004</v>
      </c>
      <c r="O36" s="83">
        <v>63.796421000000002</v>
      </c>
      <c r="P36" s="83">
        <v>65.427267180000001</v>
      </c>
      <c r="Q36" s="83">
        <v>62.175428569999994</v>
      </c>
      <c r="R36" s="83">
        <v>62.415000749999997</v>
      </c>
      <c r="S36" s="83">
        <v>64.78217348153882</v>
      </c>
      <c r="AL36" s="25"/>
      <c r="AM36" s="25"/>
      <c r="AN36" s="25"/>
      <c r="AO36" s="25"/>
      <c r="AP36" s="25"/>
      <c r="AQ36" s="25"/>
      <c r="AR36" s="25"/>
      <c r="AS36" s="25"/>
      <c r="AT36" s="25"/>
      <c r="AU36" s="25"/>
      <c r="AV36" s="25"/>
      <c r="AW36" s="25"/>
      <c r="AX36" s="25"/>
      <c r="AY36" s="25"/>
      <c r="AZ36" s="25"/>
      <c r="BA36" s="25"/>
      <c r="BB36" s="25"/>
    </row>
    <row r="37" spans="1:54" s="24" customFormat="1" ht="27" customHeight="1" x14ac:dyDescent="0.25">
      <c r="B37" s="81"/>
      <c r="C37" s="82" t="s">
        <v>12</v>
      </c>
      <c r="D37" s="83">
        <v>6.797924000000001</v>
      </c>
      <c r="E37" s="83">
        <v>6.7528859999999993</v>
      </c>
      <c r="F37" s="83">
        <v>6.9801960000000003</v>
      </c>
      <c r="G37" s="83">
        <v>7.1327755000000002</v>
      </c>
      <c r="H37" s="83">
        <v>6.9952055</v>
      </c>
      <c r="I37" s="83">
        <v>7.0501594999999995</v>
      </c>
      <c r="J37" s="83">
        <v>7.1738455000000005</v>
      </c>
      <c r="K37" s="83">
        <v>7.1298649999999997</v>
      </c>
      <c r="L37" s="83">
        <v>7.2373339999999997</v>
      </c>
      <c r="M37" s="83">
        <v>7.2807059999999995</v>
      </c>
      <c r="N37" s="83">
        <v>7.2395020000000008</v>
      </c>
      <c r="O37" s="83">
        <v>7.2597309999999995</v>
      </c>
      <c r="P37" s="83">
        <v>7.3018266900000004</v>
      </c>
      <c r="Q37" s="83">
        <v>7.2260905700000002</v>
      </c>
      <c r="R37" s="83">
        <v>6.7376247400000002</v>
      </c>
      <c r="S37" s="83">
        <v>6.9931582074071823</v>
      </c>
      <c r="AL37" s="25"/>
      <c r="AM37" s="25"/>
      <c r="AN37" s="25"/>
      <c r="AO37" s="25"/>
      <c r="AP37" s="25"/>
      <c r="AQ37" s="25"/>
      <c r="AR37" s="25"/>
      <c r="AS37" s="25"/>
      <c r="AT37" s="25"/>
      <c r="AU37" s="25"/>
      <c r="AV37" s="25"/>
      <c r="AW37" s="25"/>
      <c r="AX37" s="25"/>
      <c r="AY37" s="25"/>
      <c r="AZ37" s="25"/>
      <c r="BA37" s="25"/>
      <c r="BB37" s="25"/>
    </row>
    <row r="38" spans="1:54" s="18" customFormat="1" ht="36" customHeight="1" x14ac:dyDescent="0.25">
      <c r="A38" s="17"/>
      <c r="B38" s="191" t="s">
        <v>261</v>
      </c>
      <c r="C38" s="191"/>
      <c r="D38" s="80">
        <v>9.8825098100000002</v>
      </c>
      <c r="E38" s="80">
        <v>10.58843817</v>
      </c>
      <c r="F38" s="80">
        <v>11.36289255</v>
      </c>
      <c r="G38" s="80">
        <v>11.40747339</v>
      </c>
      <c r="H38" s="80">
        <v>9.8576401600000008</v>
      </c>
      <c r="I38" s="80">
        <v>12.65889039</v>
      </c>
      <c r="J38" s="80">
        <v>12.79901606</v>
      </c>
      <c r="K38" s="80">
        <v>12.635824360000001</v>
      </c>
      <c r="L38" s="80">
        <v>12.42095535</v>
      </c>
      <c r="M38" s="80">
        <v>12.17559477</v>
      </c>
      <c r="N38" s="80">
        <v>12.31000225</v>
      </c>
      <c r="O38" s="80">
        <v>11.974402640000001</v>
      </c>
      <c r="P38" s="80">
        <v>11.608716679999999</v>
      </c>
      <c r="Q38" s="80">
        <v>11.985177890000001</v>
      </c>
      <c r="R38" s="80">
        <v>11.312459279999999</v>
      </c>
      <c r="S38" s="80">
        <v>100</v>
      </c>
      <c r="T38" s="17"/>
      <c r="Y38" s="26"/>
      <c r="AA38" s="19"/>
      <c r="AB38" s="19"/>
      <c r="AC38" s="19"/>
      <c r="AD38" s="19"/>
      <c r="AE38" s="19"/>
      <c r="AI38" s="14"/>
      <c r="AL38" s="21"/>
      <c r="AM38" s="21"/>
      <c r="AN38" s="21"/>
      <c r="AO38" s="21"/>
      <c r="AP38" s="21"/>
      <c r="AQ38" s="21"/>
      <c r="AR38" s="21"/>
      <c r="AS38" s="21"/>
      <c r="AT38" s="21"/>
      <c r="AU38" s="21"/>
      <c r="AV38" s="21"/>
      <c r="AW38" s="21"/>
      <c r="AX38" s="21"/>
      <c r="AY38" s="21"/>
      <c r="AZ38" s="21"/>
      <c r="BA38" s="21"/>
      <c r="BB38" s="21"/>
    </row>
    <row r="39" spans="1:54" s="115" customFormat="1" ht="22.5" customHeight="1" x14ac:dyDescent="0.25">
      <c r="B39" s="121"/>
      <c r="C39" s="81" t="s">
        <v>11</v>
      </c>
      <c r="D39" s="83">
        <v>7.0273084700000004</v>
      </c>
      <c r="E39" s="83">
        <v>7.3579692300000001</v>
      </c>
      <c r="F39" s="83">
        <v>7.8724532700000003</v>
      </c>
      <c r="G39" s="83">
        <v>8.22317432</v>
      </c>
      <c r="H39" s="83">
        <v>6.9664577099999994</v>
      </c>
      <c r="I39" s="83">
        <v>9.0219009200000002</v>
      </c>
      <c r="J39" s="83">
        <v>9.739786539999999</v>
      </c>
      <c r="K39" s="83">
        <v>9.5809855900000009</v>
      </c>
      <c r="L39" s="83">
        <v>9.472814510000001</v>
      </c>
      <c r="M39" s="83">
        <v>9.4447851299999996</v>
      </c>
      <c r="N39" s="83">
        <v>9.6767741699999998</v>
      </c>
      <c r="O39" s="83">
        <v>9.2463050100000004</v>
      </c>
      <c r="P39" s="83">
        <v>8.7507912500000007</v>
      </c>
      <c r="Q39" s="83">
        <v>8.9869523200000003</v>
      </c>
      <c r="R39" s="83">
        <v>8.3584308800000002</v>
      </c>
      <c r="S39" s="83">
        <v>73.886947772509473</v>
      </c>
      <c r="AL39" s="124"/>
      <c r="AM39" s="124"/>
      <c r="AN39" s="124"/>
      <c r="AO39" s="124"/>
      <c r="AP39" s="124"/>
      <c r="AQ39" s="124"/>
      <c r="AR39" s="124"/>
      <c r="AS39" s="124"/>
      <c r="AT39" s="124"/>
      <c r="AU39" s="124"/>
      <c r="AV39" s="124"/>
      <c r="AW39" s="124"/>
      <c r="AX39" s="124"/>
      <c r="AY39" s="124"/>
      <c r="AZ39" s="124"/>
      <c r="BA39" s="124"/>
      <c r="BB39" s="124"/>
    </row>
    <row r="40" spans="1:54" s="24" customFormat="1" ht="22.5" customHeight="1" x14ac:dyDescent="0.25">
      <c r="B40" s="81"/>
      <c r="C40" s="81" t="s">
        <v>20</v>
      </c>
      <c r="D40" s="83">
        <v>1.6648070399999999</v>
      </c>
      <c r="E40" s="83">
        <v>1.97466377</v>
      </c>
      <c r="F40" s="83">
        <v>2.1907491100000001</v>
      </c>
      <c r="G40" s="83">
        <v>2.09971402</v>
      </c>
      <c r="H40" s="83">
        <v>1.80278761</v>
      </c>
      <c r="I40" s="83">
        <v>1.7186957500000002</v>
      </c>
      <c r="J40" s="83">
        <v>1.68818497</v>
      </c>
      <c r="K40" s="83">
        <v>1.6623313700000002</v>
      </c>
      <c r="L40" s="83">
        <v>1.60262419</v>
      </c>
      <c r="M40" s="83">
        <v>1.5508320200000001</v>
      </c>
      <c r="N40" s="83">
        <v>1.5105715800000001</v>
      </c>
      <c r="O40" s="83">
        <v>1.5499084600000002</v>
      </c>
      <c r="P40" s="83">
        <v>1.6873639300000001</v>
      </c>
      <c r="Q40" s="83">
        <v>1.89344779</v>
      </c>
      <c r="R40" s="83">
        <v>1.9560411</v>
      </c>
      <c r="S40" s="83">
        <v>17.291033289801156</v>
      </c>
      <c r="AL40" s="25"/>
      <c r="AM40" s="25"/>
      <c r="AN40" s="25"/>
      <c r="AO40" s="25"/>
      <c r="AP40" s="25"/>
      <c r="AQ40" s="25"/>
      <c r="AR40" s="25"/>
      <c r="AS40" s="25"/>
      <c r="AT40" s="25"/>
      <c r="AU40" s="25"/>
      <c r="AV40" s="25"/>
      <c r="AW40" s="25"/>
      <c r="AX40" s="25"/>
      <c r="AY40" s="25"/>
      <c r="AZ40" s="25"/>
      <c r="BA40" s="25"/>
      <c r="BB40" s="25"/>
    </row>
    <row r="41" spans="1:54" s="24" customFormat="1" ht="27" customHeight="1" x14ac:dyDescent="0.25">
      <c r="B41" s="81"/>
      <c r="C41" s="82" t="s">
        <v>12</v>
      </c>
      <c r="D41" s="83">
        <v>0.46005742999999993</v>
      </c>
      <c r="E41" s="83">
        <v>0.51332918999999988</v>
      </c>
      <c r="F41" s="83">
        <v>0.53733449999999994</v>
      </c>
      <c r="G41" s="83">
        <v>0.39180793000000003</v>
      </c>
      <c r="H41" s="83">
        <v>0.40606615999999995</v>
      </c>
      <c r="I41" s="83">
        <v>0.50292755</v>
      </c>
      <c r="J41" s="83">
        <v>0.49803809999999998</v>
      </c>
      <c r="K41" s="83">
        <v>0.51841616000000001</v>
      </c>
      <c r="L41" s="83">
        <v>0.53222380999999996</v>
      </c>
      <c r="M41" s="83">
        <v>0.51436519999999997</v>
      </c>
      <c r="N41" s="83">
        <v>0.45631761000000004</v>
      </c>
      <c r="O41" s="83">
        <v>0.51927230000000002</v>
      </c>
      <c r="P41" s="83">
        <v>0.49995138000000006</v>
      </c>
      <c r="Q41" s="83">
        <v>0.54222040999999999</v>
      </c>
      <c r="R41" s="83">
        <v>0.44524287000000001</v>
      </c>
      <c r="S41" s="83">
        <v>3.9358627419518988</v>
      </c>
      <c r="AL41" s="25"/>
      <c r="AM41" s="25"/>
      <c r="AN41" s="25"/>
      <c r="AO41" s="25"/>
      <c r="AP41" s="25"/>
      <c r="AQ41" s="25"/>
      <c r="AR41" s="25"/>
      <c r="AS41" s="25"/>
      <c r="AT41" s="25"/>
      <c r="AU41" s="25"/>
      <c r="AV41" s="25"/>
      <c r="AW41" s="25"/>
      <c r="AX41" s="25"/>
      <c r="AY41" s="25"/>
      <c r="AZ41" s="25"/>
      <c r="BA41" s="25"/>
      <c r="BB41" s="25"/>
    </row>
    <row r="42" spans="1:54" s="18" customFormat="1" ht="36" customHeight="1" x14ac:dyDescent="0.25">
      <c r="A42" s="17"/>
      <c r="B42" s="191" t="s">
        <v>262</v>
      </c>
      <c r="C42" s="191"/>
      <c r="D42" s="80">
        <v>78.993057000000007</v>
      </c>
      <c r="E42" s="80">
        <v>80.696758700000004</v>
      </c>
      <c r="F42" s="80">
        <v>84.175652799999995</v>
      </c>
      <c r="G42" s="80">
        <v>86.542434200000002</v>
      </c>
      <c r="H42" s="80">
        <v>85.732558600000004</v>
      </c>
      <c r="I42" s="80">
        <v>93.901074699999995</v>
      </c>
      <c r="J42" s="80">
        <v>100.2322511</v>
      </c>
      <c r="K42" s="80">
        <v>105.8420735</v>
      </c>
      <c r="L42" s="80">
        <v>107.75162159999999</v>
      </c>
      <c r="M42" s="80">
        <v>109.93596120000001</v>
      </c>
      <c r="N42" s="80">
        <v>102.99589759999999</v>
      </c>
      <c r="O42" s="80">
        <v>101.3324599</v>
      </c>
      <c r="P42" s="80">
        <v>102.5047582</v>
      </c>
      <c r="Q42" s="80">
        <v>96.410361350000002</v>
      </c>
      <c r="R42" s="80">
        <v>96.345950430000002</v>
      </c>
      <c r="S42" s="80">
        <v>100</v>
      </c>
      <c r="T42" s="17"/>
      <c r="AA42" s="19"/>
      <c r="AB42" s="19"/>
      <c r="AC42" s="19"/>
      <c r="AD42" s="19"/>
      <c r="AE42" s="19"/>
      <c r="AI42" s="14"/>
      <c r="AL42" s="21"/>
      <c r="AM42" s="21"/>
      <c r="AN42" s="21"/>
      <c r="AO42" s="21"/>
      <c r="AP42" s="21"/>
      <c r="AQ42" s="21"/>
      <c r="AR42" s="21"/>
      <c r="AS42" s="21"/>
      <c r="AT42" s="21"/>
      <c r="AU42" s="21"/>
      <c r="AV42" s="21"/>
      <c r="AW42" s="21"/>
      <c r="AX42" s="21"/>
      <c r="AY42" s="21"/>
      <c r="AZ42" s="21"/>
      <c r="BA42" s="21"/>
      <c r="BB42" s="21"/>
    </row>
    <row r="43" spans="1:54" s="115" customFormat="1" ht="22.5" customHeight="1" x14ac:dyDescent="0.25">
      <c r="B43" s="121"/>
      <c r="C43" s="81" t="s">
        <v>13</v>
      </c>
      <c r="D43" s="83">
        <v>13.59488</v>
      </c>
      <c r="E43" s="83">
        <v>14.439360000000001</v>
      </c>
      <c r="F43" s="83">
        <v>14.286479999999999</v>
      </c>
      <c r="G43" s="83">
        <v>14.53816</v>
      </c>
      <c r="H43" s="83">
        <v>14.6744</v>
      </c>
      <c r="I43" s="83">
        <v>17.51568</v>
      </c>
      <c r="J43" s="83">
        <v>20.82704</v>
      </c>
      <c r="K43" s="83">
        <v>24.441040000000001</v>
      </c>
      <c r="L43" s="83">
        <v>24.3932</v>
      </c>
      <c r="M43" s="83">
        <v>25.681759999999997</v>
      </c>
      <c r="N43" s="83">
        <v>23.25648</v>
      </c>
      <c r="O43" s="83">
        <v>24.181039999999999</v>
      </c>
      <c r="P43" s="83">
        <v>24.816296959999999</v>
      </c>
      <c r="Q43" s="83">
        <v>21.5574008</v>
      </c>
      <c r="R43" s="83">
        <v>21.84871703</v>
      </c>
      <c r="S43" s="83">
        <v>22.677358967852157</v>
      </c>
      <c r="AL43" s="124"/>
      <c r="AM43" s="124"/>
      <c r="AN43" s="124"/>
      <c r="AO43" s="124"/>
      <c r="AP43" s="124"/>
      <c r="AQ43" s="124"/>
      <c r="AR43" s="124"/>
      <c r="AS43" s="124"/>
      <c r="AT43" s="124"/>
      <c r="AU43" s="124"/>
      <c r="AV43" s="124"/>
      <c r="AW43" s="124"/>
      <c r="AX43" s="124"/>
      <c r="AY43" s="124"/>
      <c r="AZ43" s="124"/>
      <c r="BA43" s="124"/>
      <c r="BB43" s="124"/>
    </row>
    <row r="44" spans="1:54" s="24" customFormat="1" ht="22.5" customHeight="1" x14ac:dyDescent="0.25">
      <c r="B44" s="81"/>
      <c r="C44" s="81" t="s">
        <v>2</v>
      </c>
      <c r="D44" s="83">
        <v>32.431100000000001</v>
      </c>
      <c r="E44" s="83">
        <v>32.664391500000001</v>
      </c>
      <c r="F44" s="83">
        <v>34.402750500000003</v>
      </c>
      <c r="G44" s="83">
        <v>36.299601000000003</v>
      </c>
      <c r="H44" s="83">
        <v>35.380955999999998</v>
      </c>
      <c r="I44" s="83">
        <v>38.410465500000001</v>
      </c>
      <c r="J44" s="83">
        <v>40.4435985</v>
      </c>
      <c r="K44" s="83">
        <v>42.665508000000003</v>
      </c>
      <c r="L44" s="83">
        <v>45.042880500000003</v>
      </c>
      <c r="M44" s="83">
        <v>45.567160000000001</v>
      </c>
      <c r="N44" s="83">
        <v>43.370410000000007</v>
      </c>
      <c r="O44" s="83">
        <v>42.070540000000001</v>
      </c>
      <c r="P44" s="83">
        <v>42.50363608</v>
      </c>
      <c r="Q44" s="83">
        <v>41.813947480000003</v>
      </c>
      <c r="R44" s="83">
        <v>41.93547659</v>
      </c>
      <c r="S44" s="83">
        <v>43.525935862211618</v>
      </c>
      <c r="AL44" s="25"/>
      <c r="AM44" s="25"/>
      <c r="AN44" s="25"/>
      <c r="AO44" s="25"/>
      <c r="AP44" s="25"/>
      <c r="AQ44" s="25"/>
      <c r="AR44" s="25"/>
      <c r="AS44" s="25"/>
      <c r="AT44" s="25"/>
      <c r="AU44" s="25"/>
      <c r="AV44" s="25"/>
      <c r="AW44" s="25"/>
      <c r="AX44" s="25"/>
      <c r="AY44" s="25"/>
      <c r="AZ44" s="25"/>
      <c r="BA44" s="25"/>
      <c r="BB44" s="25"/>
    </row>
    <row r="45" spans="1:54" s="24" customFormat="1" ht="22.5" customHeight="1" x14ac:dyDescent="0.25">
      <c r="B45" s="81"/>
      <c r="C45" s="81" t="s">
        <v>14</v>
      </c>
      <c r="D45" s="83">
        <v>5.5123320000000007</v>
      </c>
      <c r="E45" s="83">
        <v>5.0031030000000003</v>
      </c>
      <c r="F45" s="83">
        <v>5.4404070000000004</v>
      </c>
      <c r="G45" s="83">
        <v>5.296557</v>
      </c>
      <c r="H45" s="83">
        <v>4.9915950000000002</v>
      </c>
      <c r="I45" s="83">
        <v>4.2978869999999993</v>
      </c>
      <c r="J45" s="83">
        <v>3.9093449999999996</v>
      </c>
      <c r="K45" s="83">
        <v>3.6193739999999996</v>
      </c>
      <c r="L45" s="83">
        <v>3.689235</v>
      </c>
      <c r="M45" s="83">
        <v>3.7813370000000002</v>
      </c>
      <c r="N45" s="83">
        <v>2.9853670000000001</v>
      </c>
      <c r="O45" s="83">
        <v>2.904811</v>
      </c>
      <c r="P45" s="83">
        <v>2.6485441399999998</v>
      </c>
      <c r="Q45" s="83">
        <v>1.9912541699999999</v>
      </c>
      <c r="R45" s="83">
        <v>1.7713004400000001</v>
      </c>
      <c r="S45" s="83">
        <v>1.8384793881782668</v>
      </c>
      <c r="AL45" s="25"/>
      <c r="AM45" s="25"/>
      <c r="AN45" s="25"/>
      <c r="AO45" s="25"/>
      <c r="AP45" s="25"/>
      <c r="AQ45" s="25"/>
      <c r="AR45" s="25"/>
      <c r="AS45" s="25"/>
      <c r="AT45" s="25"/>
      <c r="AU45" s="25"/>
      <c r="AV45" s="25"/>
      <c r="AW45" s="25"/>
      <c r="AX45" s="25"/>
      <c r="AY45" s="25"/>
      <c r="AZ45" s="25"/>
      <c r="BA45" s="25"/>
      <c r="BB45" s="25"/>
    </row>
    <row r="46" spans="1:54" s="24" customFormat="1" ht="22.5" customHeight="1" x14ac:dyDescent="0.25">
      <c r="B46" s="81"/>
      <c r="C46" s="81" t="s">
        <v>15</v>
      </c>
      <c r="D46" s="83">
        <v>2.5531999999999999</v>
      </c>
      <c r="E46" s="83">
        <v>2.3815999999999997</v>
      </c>
      <c r="F46" s="83">
        <v>2.6187199999999997</v>
      </c>
      <c r="G46" s="83">
        <v>2.8111199999999998</v>
      </c>
      <c r="H46" s="83">
        <v>2.8277600000000001</v>
      </c>
      <c r="I46" s="83">
        <v>3.1865600000000001</v>
      </c>
      <c r="J46" s="83">
        <v>3.5671999999999997</v>
      </c>
      <c r="K46" s="83">
        <v>3.7595999999999998</v>
      </c>
      <c r="L46" s="83">
        <v>3.6088</v>
      </c>
      <c r="M46" s="83">
        <v>3.6504000000000003</v>
      </c>
      <c r="N46" s="83">
        <v>3.6088</v>
      </c>
      <c r="O46" s="83">
        <v>3.3030399999999998</v>
      </c>
      <c r="P46" s="83">
        <v>3.2956383200000001</v>
      </c>
      <c r="Q46" s="83">
        <v>3.3874203999999999</v>
      </c>
      <c r="R46" s="83">
        <v>3.3023093299999999</v>
      </c>
      <c r="S46" s="83">
        <v>3.4275538465929478</v>
      </c>
      <c r="AL46" s="25"/>
      <c r="AM46" s="25"/>
      <c r="AN46" s="25"/>
      <c r="AO46" s="25"/>
      <c r="AP46" s="25"/>
      <c r="AQ46" s="25"/>
      <c r="AR46" s="25"/>
      <c r="AS46" s="25"/>
      <c r="AT46" s="25"/>
      <c r="AU46" s="25"/>
      <c r="AV46" s="25"/>
      <c r="AW46" s="25"/>
      <c r="AX46" s="25"/>
      <c r="AY46" s="25"/>
      <c r="AZ46" s="25"/>
      <c r="BA46" s="25"/>
      <c r="BB46" s="25"/>
    </row>
    <row r="47" spans="1:54" s="24" customFormat="1" ht="27" customHeight="1" x14ac:dyDescent="0.25">
      <c r="B47" s="81"/>
      <c r="C47" s="82" t="s">
        <v>16</v>
      </c>
      <c r="D47" s="83">
        <v>7.0895700000000001</v>
      </c>
      <c r="E47" s="83">
        <v>7.1417399999999995</v>
      </c>
      <c r="F47" s="83">
        <v>7.3781699999999999</v>
      </c>
      <c r="G47" s="83">
        <v>7.5679799999999995</v>
      </c>
      <c r="H47" s="83">
        <v>7.3803900000000002</v>
      </c>
      <c r="I47" s="83">
        <v>7.6811999999999996</v>
      </c>
      <c r="J47" s="83">
        <v>7.9786800000000007</v>
      </c>
      <c r="K47" s="83">
        <v>7.9975500000000004</v>
      </c>
      <c r="L47" s="83">
        <v>8.2140000000000004</v>
      </c>
      <c r="M47" s="83">
        <v>8.33277</v>
      </c>
      <c r="N47" s="83">
        <v>8.0719200000000004</v>
      </c>
      <c r="O47" s="83">
        <v>8.2472999999999992</v>
      </c>
      <c r="P47" s="83">
        <v>8.2551066300000002</v>
      </c>
      <c r="Q47" s="83">
        <v>8.16472044</v>
      </c>
      <c r="R47" s="83">
        <v>7.6117585999999999</v>
      </c>
      <c r="S47" s="83">
        <v>7.9004447680759675</v>
      </c>
      <c r="AL47" s="25"/>
      <c r="AM47" s="25"/>
      <c r="AN47" s="25"/>
      <c r="AO47" s="25"/>
      <c r="AP47" s="25"/>
      <c r="AQ47" s="25"/>
      <c r="AR47" s="25"/>
      <c r="AS47" s="25"/>
      <c r="AT47" s="25"/>
      <c r="AU47" s="25"/>
      <c r="AV47" s="25"/>
      <c r="AW47" s="25"/>
      <c r="AX47" s="25"/>
      <c r="AY47" s="25"/>
      <c r="AZ47" s="25"/>
      <c r="BA47" s="25"/>
      <c r="BB47" s="25"/>
    </row>
    <row r="48" spans="1:54" s="18" customFormat="1" ht="36" customHeight="1" x14ac:dyDescent="0.25">
      <c r="A48" s="17"/>
      <c r="B48" s="191" t="s">
        <v>263</v>
      </c>
      <c r="C48" s="191"/>
      <c r="D48" s="80">
        <v>35.737470880000004</v>
      </c>
      <c r="E48" s="80">
        <v>37.553344690000003</v>
      </c>
      <c r="F48" s="80">
        <v>44.121611950000002</v>
      </c>
      <c r="G48" s="80">
        <v>45.051871989999995</v>
      </c>
      <c r="H48" s="80">
        <v>40.018231180000001</v>
      </c>
      <c r="I48" s="80">
        <v>50.150107009999999</v>
      </c>
      <c r="J48" s="80">
        <v>50.316054540000003</v>
      </c>
      <c r="K48" s="80">
        <v>53.385456009999999</v>
      </c>
      <c r="L48" s="80">
        <v>58.356663269999999</v>
      </c>
      <c r="M48" s="80">
        <v>59.473535569999996</v>
      </c>
      <c r="N48" s="80">
        <v>52.661778119999994</v>
      </c>
      <c r="O48" s="80">
        <v>40.608153649999998</v>
      </c>
      <c r="P48" s="80">
        <v>44.923883799999999</v>
      </c>
      <c r="Q48" s="80">
        <v>44.038356459999996</v>
      </c>
      <c r="R48" s="80">
        <v>44.636321560000006</v>
      </c>
      <c r="S48" s="80">
        <v>100</v>
      </c>
      <c r="T48" s="17"/>
      <c r="AA48" s="19"/>
      <c r="AB48" s="19"/>
      <c r="AC48" s="19"/>
      <c r="AD48" s="19"/>
      <c r="AE48" s="19"/>
      <c r="AI48" s="14"/>
      <c r="AL48" s="21"/>
      <c r="AM48" s="21"/>
      <c r="AN48" s="21"/>
      <c r="AO48" s="21"/>
      <c r="AP48" s="21"/>
      <c r="AQ48" s="21"/>
      <c r="AR48" s="21"/>
      <c r="AS48" s="21"/>
      <c r="AT48" s="21"/>
      <c r="AU48" s="21"/>
      <c r="AV48" s="21"/>
      <c r="AW48" s="21"/>
      <c r="AX48" s="21"/>
      <c r="AY48" s="21"/>
      <c r="AZ48" s="21"/>
      <c r="BA48" s="21"/>
      <c r="BB48" s="21"/>
    </row>
    <row r="49" spans="1:54" s="115" customFormat="1" ht="22.5" customHeight="1" x14ac:dyDescent="0.25">
      <c r="B49" s="121"/>
      <c r="C49" s="81" t="s">
        <v>4</v>
      </c>
      <c r="D49" s="83">
        <v>28.034713</v>
      </c>
      <c r="E49" s="83">
        <v>29.173029500000002</v>
      </c>
      <c r="F49" s="83">
        <v>35.274728000000003</v>
      </c>
      <c r="G49" s="83">
        <v>35.336986599999996</v>
      </c>
      <c r="H49" s="83">
        <v>32.704613700000003</v>
      </c>
      <c r="I49" s="83">
        <v>39.322922200000001</v>
      </c>
      <c r="J49" s="83">
        <v>41.343131900000003</v>
      </c>
      <c r="K49" s="83">
        <v>42.098622200000001</v>
      </c>
      <c r="L49" s="83">
        <v>43.835954100000002</v>
      </c>
      <c r="M49" s="83">
        <v>42.9342519</v>
      </c>
      <c r="N49" s="83">
        <v>36.903676399999995</v>
      </c>
      <c r="O49" s="83">
        <v>30.568339899999998</v>
      </c>
      <c r="P49" s="83">
        <v>35.74649891</v>
      </c>
      <c r="Q49" s="83">
        <v>34.967212959999998</v>
      </c>
      <c r="R49" s="83">
        <v>36.215125650000004</v>
      </c>
      <c r="S49" s="83">
        <v>81.13375919948902</v>
      </c>
      <c r="AL49" s="124"/>
      <c r="AM49" s="124"/>
      <c r="AN49" s="124"/>
      <c r="AO49" s="124"/>
      <c r="AP49" s="124"/>
      <c r="AQ49" s="124"/>
      <c r="AR49" s="124"/>
      <c r="AS49" s="124"/>
      <c r="AT49" s="124"/>
      <c r="AU49" s="124"/>
      <c r="AV49" s="124"/>
      <c r="AW49" s="124"/>
      <c r="AX49" s="124"/>
      <c r="AY49" s="124"/>
      <c r="AZ49" s="124"/>
      <c r="BA49" s="124"/>
      <c r="BB49" s="124"/>
    </row>
    <row r="50" spans="1:54" s="24" customFormat="1" ht="22.5" customHeight="1" x14ac:dyDescent="0.25">
      <c r="B50" s="81"/>
      <c r="C50" s="81" t="s">
        <v>0</v>
      </c>
      <c r="D50" s="83">
        <v>7.7027578800000001</v>
      </c>
      <c r="E50" s="83">
        <v>8.3803151899999992</v>
      </c>
      <c r="F50" s="83">
        <v>8.8468839499999987</v>
      </c>
      <c r="G50" s="83">
        <v>9.7148853899999992</v>
      </c>
      <c r="H50" s="83">
        <v>7.3136174799999996</v>
      </c>
      <c r="I50" s="83">
        <v>10.82718481</v>
      </c>
      <c r="J50" s="83">
        <v>8.9729226400000002</v>
      </c>
      <c r="K50" s="83">
        <v>11.286833810000001</v>
      </c>
      <c r="L50" s="83">
        <v>14.52070917</v>
      </c>
      <c r="M50" s="83">
        <v>16.53928367</v>
      </c>
      <c r="N50" s="83">
        <v>15.758101720000001</v>
      </c>
      <c r="O50" s="83">
        <v>10.039813749999999</v>
      </c>
      <c r="P50" s="83">
        <v>9.177384889999999</v>
      </c>
      <c r="Q50" s="83">
        <v>9.0711434999999998</v>
      </c>
      <c r="R50" s="83">
        <v>8.4211959099999998</v>
      </c>
      <c r="S50" s="83">
        <v>18.866240800510976</v>
      </c>
      <c r="W50" s="49"/>
      <c r="AL50" s="25"/>
      <c r="AM50" s="25"/>
      <c r="AN50" s="25"/>
      <c r="AO50" s="25"/>
      <c r="AP50" s="25"/>
      <c r="AQ50" s="25"/>
      <c r="AR50" s="25"/>
      <c r="AS50" s="25"/>
      <c r="AT50" s="25"/>
      <c r="AU50" s="25"/>
      <c r="AV50" s="25"/>
      <c r="AW50" s="25"/>
      <c r="AX50" s="25"/>
      <c r="AY50" s="25"/>
      <c r="AZ50" s="25"/>
      <c r="BA50" s="25"/>
      <c r="BB50" s="25"/>
    </row>
    <row r="51" spans="1:54" s="24" customFormat="1" ht="22.5" customHeight="1" x14ac:dyDescent="0.25">
      <c r="B51" s="81"/>
      <c r="C51" s="81" t="s">
        <v>13</v>
      </c>
      <c r="D51" s="83">
        <v>5.5119999999999995E-2</v>
      </c>
      <c r="E51" s="83">
        <v>2.1839999999999998E-2</v>
      </c>
      <c r="F51" s="83">
        <v>7.28E-3</v>
      </c>
      <c r="G51" s="83">
        <v>0</v>
      </c>
      <c r="H51" s="83">
        <v>7.28E-3</v>
      </c>
      <c r="I51" s="83">
        <v>0.38895999999999997</v>
      </c>
      <c r="J51" s="83">
        <v>1.68272</v>
      </c>
      <c r="K51" s="83">
        <v>2.9088799999999999</v>
      </c>
      <c r="L51" s="83">
        <v>1.7440799999999999</v>
      </c>
      <c r="M51" s="83">
        <v>1.6255200000000001</v>
      </c>
      <c r="N51" s="83">
        <v>2.2599200000000002</v>
      </c>
      <c r="O51" s="83">
        <v>2.93384</v>
      </c>
      <c r="P51" s="83">
        <v>3.4561269600000002</v>
      </c>
      <c r="Q51" s="83">
        <v>2.4894011999999996</v>
      </c>
      <c r="R51" s="83">
        <v>4.0515760399999996</v>
      </c>
      <c r="S51" s="83">
        <v>9.076859155058024</v>
      </c>
      <c r="AL51" s="25"/>
      <c r="AM51" s="25"/>
      <c r="AN51" s="25"/>
      <c r="AO51" s="25"/>
      <c r="AP51" s="25"/>
      <c r="AQ51" s="25"/>
      <c r="AR51" s="25"/>
      <c r="AS51" s="25"/>
      <c r="AT51" s="25"/>
      <c r="AU51" s="25"/>
      <c r="AV51" s="25"/>
      <c r="AW51" s="25"/>
      <c r="AX51" s="25"/>
      <c r="AY51" s="25"/>
      <c r="AZ51" s="25"/>
      <c r="BA51" s="25"/>
      <c r="BB51" s="25"/>
    </row>
    <row r="52" spans="1:54" s="24" customFormat="1" ht="22.5" customHeight="1" x14ac:dyDescent="0.25">
      <c r="B52" s="81"/>
      <c r="C52" s="81" t="s">
        <v>2</v>
      </c>
      <c r="D52" s="83">
        <v>2.5361100000000003</v>
      </c>
      <c r="E52" s="83">
        <v>3.006291</v>
      </c>
      <c r="F52" s="83">
        <v>4.3246980000000006</v>
      </c>
      <c r="G52" s="83">
        <v>4.9435215000000001</v>
      </c>
      <c r="H52" s="83">
        <v>2.9810534999999998</v>
      </c>
      <c r="I52" s="83">
        <v>7.6378770000000005</v>
      </c>
      <c r="J52" s="83">
        <v>7.9144799999999993</v>
      </c>
      <c r="K52" s="83">
        <v>8.2415580000000013</v>
      </c>
      <c r="L52" s="83">
        <v>8.5009995000000007</v>
      </c>
      <c r="M52" s="83">
        <v>9.5657099999999993</v>
      </c>
      <c r="N52" s="83">
        <v>5.8883000000000001</v>
      </c>
      <c r="O52" s="83">
        <v>7.1851400000000005</v>
      </c>
      <c r="P52" s="83">
        <v>10.99121693</v>
      </c>
      <c r="Q52" s="83">
        <v>9.883823640000001</v>
      </c>
      <c r="R52" s="83">
        <v>8.8862895900000005</v>
      </c>
      <c r="S52" s="83">
        <v>19.908203183936376</v>
      </c>
      <c r="AL52" s="25"/>
      <c r="AM52" s="25"/>
      <c r="AN52" s="25"/>
      <c r="AO52" s="25"/>
      <c r="AP52" s="25"/>
      <c r="AQ52" s="25"/>
      <c r="AR52" s="25"/>
      <c r="AS52" s="25"/>
      <c r="AT52" s="25"/>
      <c r="AU52" s="25"/>
      <c r="AV52" s="25"/>
      <c r="AW52" s="25"/>
      <c r="AX52" s="25"/>
      <c r="AY52" s="25"/>
      <c r="AZ52" s="25"/>
      <c r="BA52" s="25"/>
      <c r="BB52" s="25"/>
    </row>
    <row r="53" spans="1:54" s="24" customFormat="1" ht="22.5" customHeight="1" x14ac:dyDescent="0.25">
      <c r="B53" s="81"/>
      <c r="C53" s="81" t="s">
        <v>14</v>
      </c>
      <c r="D53" s="83">
        <v>5.0826999999999997E-2</v>
      </c>
      <c r="E53" s="83">
        <v>0.24166799999999999</v>
      </c>
      <c r="F53" s="83">
        <v>0.112203</v>
      </c>
      <c r="G53" s="83">
        <v>0.189882</v>
      </c>
      <c r="H53" s="83">
        <v>9.5899999999999996E-3</v>
      </c>
      <c r="I53" s="83">
        <v>0.15407699999999999</v>
      </c>
      <c r="J53" s="83">
        <v>0.67851300000000003</v>
      </c>
      <c r="K53" s="83">
        <v>0.21723900000000002</v>
      </c>
      <c r="L53" s="83">
        <v>9.1871999999999995E-2</v>
      </c>
      <c r="M53" s="83">
        <v>0.38264100000000001</v>
      </c>
      <c r="N53" s="83">
        <v>0.340445</v>
      </c>
      <c r="O53" s="83">
        <v>6.2335000000000002E-2</v>
      </c>
      <c r="P53" s="83">
        <v>7.2037199999999996E-2</v>
      </c>
      <c r="Q53" s="83">
        <v>0.30608882999999998</v>
      </c>
      <c r="R53" s="83">
        <v>1.133662E-2</v>
      </c>
      <c r="S53" s="83">
        <v>2.5397746955383299E-2</v>
      </c>
      <c r="AL53" s="25"/>
      <c r="AM53" s="25"/>
      <c r="AN53" s="25"/>
      <c r="AO53" s="25"/>
      <c r="AP53" s="25"/>
      <c r="AQ53" s="25"/>
      <c r="AR53" s="25"/>
      <c r="AS53" s="25"/>
      <c r="AT53" s="25"/>
      <c r="AU53" s="25"/>
      <c r="AV53" s="25"/>
      <c r="AW53" s="25"/>
      <c r="AX53" s="25"/>
      <c r="AY53" s="25"/>
      <c r="AZ53" s="25"/>
      <c r="BA53" s="25"/>
      <c r="BB53" s="25"/>
    </row>
    <row r="54" spans="1:54" s="24" customFormat="1" ht="22.5" customHeight="1" x14ac:dyDescent="0.25">
      <c r="B54" s="81"/>
      <c r="C54" s="81" t="s">
        <v>15</v>
      </c>
      <c r="D54" s="83">
        <v>0.26624000000000003</v>
      </c>
      <c r="E54" s="83">
        <v>0.57616000000000001</v>
      </c>
      <c r="F54" s="83">
        <v>0.73215999999999992</v>
      </c>
      <c r="G54" s="83">
        <v>1.2303199999999999</v>
      </c>
      <c r="H54" s="83">
        <v>1.0431199999999998</v>
      </c>
      <c r="I54" s="83">
        <v>1.5797600000000001</v>
      </c>
      <c r="J54" s="83">
        <v>1.4809600000000001</v>
      </c>
      <c r="K54" s="83">
        <v>1.5371199999999998</v>
      </c>
      <c r="L54" s="83">
        <v>1.4664000000000001</v>
      </c>
      <c r="M54" s="83">
        <v>1.23552</v>
      </c>
      <c r="N54" s="83">
        <v>1.12944</v>
      </c>
      <c r="O54" s="83">
        <v>0.78624000000000005</v>
      </c>
      <c r="P54" s="83">
        <v>0.47330087999999998</v>
      </c>
      <c r="Q54" s="83">
        <v>0.73697832000000008</v>
      </c>
      <c r="R54" s="83">
        <v>0.89267796999999993</v>
      </c>
      <c r="S54" s="83">
        <v>1.9998914310178202</v>
      </c>
      <c r="AL54" s="25"/>
      <c r="AM54" s="25"/>
      <c r="AN54" s="25"/>
      <c r="AO54" s="25"/>
      <c r="AP54" s="25"/>
      <c r="AQ54" s="25"/>
      <c r="AR54" s="25"/>
      <c r="AS54" s="25"/>
      <c r="AT54" s="25"/>
      <c r="AU54" s="25"/>
      <c r="AV54" s="25"/>
      <c r="AW54" s="25"/>
      <c r="AX54" s="25"/>
      <c r="AY54" s="25"/>
      <c r="AZ54" s="25"/>
      <c r="BA54" s="25"/>
      <c r="BB54" s="25"/>
    </row>
    <row r="55" spans="1:54" s="24" customFormat="1" ht="27" customHeight="1" x14ac:dyDescent="0.25">
      <c r="B55" s="81"/>
      <c r="C55" s="82" t="s">
        <v>16</v>
      </c>
      <c r="D55" s="83">
        <v>0.57941999999999994</v>
      </c>
      <c r="E55" s="83">
        <v>0.96902999999999995</v>
      </c>
      <c r="F55" s="83">
        <v>1.0966800000000001</v>
      </c>
      <c r="G55" s="83">
        <v>1.33755</v>
      </c>
      <c r="H55" s="83">
        <v>1.5617699999999999</v>
      </c>
      <c r="I55" s="83">
        <v>1.90587</v>
      </c>
      <c r="J55" s="83">
        <v>2.0701499999999999</v>
      </c>
      <c r="K55" s="83">
        <v>1.7427000000000001</v>
      </c>
      <c r="L55" s="83">
        <v>2.0601599999999998</v>
      </c>
      <c r="M55" s="83">
        <v>2.2766100000000002</v>
      </c>
      <c r="N55" s="83">
        <v>1.9502699999999999</v>
      </c>
      <c r="O55" s="83">
        <v>2.1112199999999999</v>
      </c>
      <c r="P55" s="83">
        <v>2.0118705600000002</v>
      </c>
      <c r="Q55" s="83">
        <v>2.13044631</v>
      </c>
      <c r="R55" s="83">
        <v>1.7229839</v>
      </c>
      <c r="S55" s="83">
        <v>3.8600490358148583</v>
      </c>
      <c r="AL55" s="25"/>
      <c r="AM55" s="25"/>
      <c r="AN55" s="25"/>
      <c r="AO55" s="25"/>
      <c r="AP55" s="25"/>
      <c r="AQ55" s="25"/>
      <c r="AR55" s="25"/>
      <c r="AS55" s="25"/>
      <c r="AT55" s="25"/>
      <c r="AU55" s="25"/>
      <c r="AV55" s="25"/>
      <c r="AW55" s="25"/>
      <c r="AX55" s="25"/>
      <c r="AY55" s="25"/>
      <c r="AZ55" s="25"/>
      <c r="BA55" s="25"/>
      <c r="BB55" s="25"/>
    </row>
    <row r="56" spans="1:54" s="18" customFormat="1" ht="36" customHeight="1" x14ac:dyDescent="0.25">
      <c r="A56" s="17"/>
      <c r="B56" s="191" t="s">
        <v>264</v>
      </c>
      <c r="C56" s="191"/>
      <c r="D56" s="80">
        <v>23.296105999999998</v>
      </c>
      <c r="E56" s="80">
        <v>28.678805400000002</v>
      </c>
      <c r="F56" s="80">
        <v>31.627883099999998</v>
      </c>
      <c r="G56" s="80">
        <v>30.552547499999999</v>
      </c>
      <c r="H56" s="80">
        <v>34.970843099999996</v>
      </c>
      <c r="I56" s="80">
        <v>39.151372100000003</v>
      </c>
      <c r="J56" s="80">
        <v>37.769297999999999</v>
      </c>
      <c r="K56" s="80">
        <v>33.836979899999996</v>
      </c>
      <c r="L56" s="80">
        <v>27.562957699999998</v>
      </c>
      <c r="M56" s="80">
        <v>33.530755200000002</v>
      </c>
      <c r="N56" s="80">
        <v>44.094760999999998</v>
      </c>
      <c r="O56" s="80">
        <v>49.453894200000001</v>
      </c>
      <c r="P56" s="80">
        <v>59.803479950000003</v>
      </c>
      <c r="Q56" s="80">
        <v>64.271816319999999</v>
      </c>
      <c r="R56" s="80">
        <v>75.803421019999988</v>
      </c>
      <c r="S56" s="80">
        <v>100</v>
      </c>
      <c r="T56" s="17"/>
      <c r="AA56" s="19"/>
      <c r="AB56" s="19"/>
      <c r="AC56" s="19"/>
      <c r="AD56" s="19"/>
      <c r="AE56" s="19"/>
      <c r="AI56" s="14"/>
      <c r="AL56" s="21"/>
      <c r="AM56" s="21"/>
      <c r="AN56" s="21"/>
      <c r="AO56" s="21"/>
      <c r="AP56" s="21"/>
      <c r="AQ56" s="21"/>
      <c r="AR56" s="21"/>
      <c r="AS56" s="21"/>
      <c r="AT56" s="21"/>
      <c r="AU56" s="21"/>
      <c r="AV56" s="21"/>
      <c r="AW56" s="21"/>
      <c r="AX56" s="21"/>
      <c r="AY56" s="21"/>
      <c r="AZ56" s="21"/>
      <c r="BA56" s="21"/>
      <c r="BB56" s="21"/>
    </row>
    <row r="57" spans="1:54" s="115" customFormat="1" ht="22.5" customHeight="1" x14ac:dyDescent="0.25">
      <c r="B57" s="121"/>
      <c r="C57" s="81" t="s">
        <v>4</v>
      </c>
      <c r="D57" s="83">
        <v>23.296105999999998</v>
      </c>
      <c r="E57" s="83">
        <v>28.678805400000002</v>
      </c>
      <c r="F57" s="83">
        <v>31.627883099999998</v>
      </c>
      <c r="G57" s="83">
        <v>30.552547499999999</v>
      </c>
      <c r="H57" s="83">
        <v>34.970843099999996</v>
      </c>
      <c r="I57" s="83">
        <v>39.151372100000003</v>
      </c>
      <c r="J57" s="83">
        <v>37.769297999999999</v>
      </c>
      <c r="K57" s="83">
        <v>33.836979899999996</v>
      </c>
      <c r="L57" s="83">
        <v>27.562957699999998</v>
      </c>
      <c r="M57" s="83">
        <v>33.530755200000002</v>
      </c>
      <c r="N57" s="83">
        <v>44.094760999999998</v>
      </c>
      <c r="O57" s="83">
        <v>49.453894200000001</v>
      </c>
      <c r="P57" s="83">
        <v>59.803479950000003</v>
      </c>
      <c r="Q57" s="83">
        <v>64.271816319999999</v>
      </c>
      <c r="R57" s="83">
        <v>75.803421019999988</v>
      </c>
      <c r="S57" s="83">
        <v>100</v>
      </c>
      <c r="AL57" s="124"/>
      <c r="AM57" s="124"/>
      <c r="AN57" s="124"/>
      <c r="AO57" s="124"/>
      <c r="AP57" s="124"/>
      <c r="AQ57" s="124"/>
      <c r="AR57" s="124"/>
      <c r="AS57" s="124"/>
      <c r="AT57" s="124"/>
      <c r="AU57" s="124"/>
      <c r="AV57" s="124"/>
      <c r="AW57" s="124"/>
      <c r="AX57" s="124"/>
      <c r="AY57" s="124"/>
      <c r="AZ57" s="124"/>
      <c r="BA57" s="124"/>
      <c r="BB57" s="124"/>
    </row>
    <row r="58" spans="1:54" s="24" customFormat="1" ht="22.5" customHeight="1" x14ac:dyDescent="0.25">
      <c r="B58" s="81"/>
      <c r="C58" s="81" t="s">
        <v>0</v>
      </c>
      <c r="D58" s="83">
        <v>0</v>
      </c>
      <c r="E58" s="83">
        <v>0</v>
      </c>
      <c r="F58" s="83">
        <v>0</v>
      </c>
      <c r="G58" s="83">
        <v>0</v>
      </c>
      <c r="H58" s="83">
        <v>0</v>
      </c>
      <c r="I58" s="83">
        <v>0</v>
      </c>
      <c r="J58" s="83">
        <v>0</v>
      </c>
      <c r="K58" s="83">
        <v>0</v>
      </c>
      <c r="L58" s="83">
        <v>0</v>
      </c>
      <c r="M58" s="83">
        <v>0</v>
      </c>
      <c r="N58" s="83">
        <v>0</v>
      </c>
      <c r="O58" s="83">
        <v>0</v>
      </c>
      <c r="P58" s="83">
        <v>0</v>
      </c>
      <c r="Q58" s="83">
        <v>0</v>
      </c>
      <c r="R58" s="83">
        <v>0</v>
      </c>
      <c r="S58" s="83">
        <v>0</v>
      </c>
      <c r="AL58" s="25"/>
      <c r="AM58" s="25"/>
      <c r="AN58" s="25"/>
      <c r="AO58" s="25"/>
      <c r="AP58" s="25"/>
      <c r="AQ58" s="25"/>
      <c r="AR58" s="25"/>
      <c r="AS58" s="25"/>
      <c r="AT58" s="25"/>
      <c r="AU58" s="25"/>
      <c r="AV58" s="25"/>
      <c r="AW58" s="25"/>
      <c r="AX58" s="25"/>
      <c r="AY58" s="25"/>
      <c r="AZ58" s="25"/>
      <c r="BA58" s="25"/>
      <c r="BB58" s="25"/>
    </row>
    <row r="59" spans="1:54" s="24" customFormat="1" ht="22.5" customHeight="1" x14ac:dyDescent="0.25">
      <c r="B59" s="81"/>
      <c r="C59" s="81" t="s">
        <v>13</v>
      </c>
      <c r="D59" s="83">
        <v>2.0644</v>
      </c>
      <c r="E59" s="83">
        <v>2.0768800000000001</v>
      </c>
      <c r="F59" s="83">
        <v>2.8475199999999998</v>
      </c>
      <c r="G59" s="83">
        <v>1.99472</v>
      </c>
      <c r="H59" s="83">
        <v>1.93544</v>
      </c>
      <c r="I59" s="83">
        <v>0.58655999999999997</v>
      </c>
      <c r="J59" s="83">
        <v>0.23815999999999998</v>
      </c>
      <c r="K59" s="83">
        <v>9.3599999999999989E-2</v>
      </c>
      <c r="L59" s="83">
        <v>0.25584000000000001</v>
      </c>
      <c r="M59" s="83">
        <v>0.26832</v>
      </c>
      <c r="N59" s="83">
        <v>0.46904000000000001</v>
      </c>
      <c r="O59" s="83">
        <v>0.55535999999999996</v>
      </c>
      <c r="P59" s="83">
        <v>0.36283936</v>
      </c>
      <c r="Q59" s="83">
        <v>1.0707871199999999</v>
      </c>
      <c r="R59" s="83">
        <v>2.1449052800000001</v>
      </c>
      <c r="S59" s="83">
        <v>2.8295626386493664</v>
      </c>
      <c r="AL59" s="25"/>
      <c r="AM59" s="25"/>
      <c r="AN59" s="25"/>
      <c r="AO59" s="25"/>
      <c r="AP59" s="25"/>
      <c r="AQ59" s="25"/>
      <c r="AR59" s="25"/>
      <c r="AS59" s="25"/>
      <c r="AT59" s="25"/>
      <c r="AU59" s="25"/>
      <c r="AV59" s="25"/>
      <c r="AW59" s="25"/>
      <c r="AX59" s="25"/>
      <c r="AY59" s="25"/>
      <c r="AZ59" s="25"/>
      <c r="BA59" s="25"/>
      <c r="BB59" s="25"/>
    </row>
    <row r="60" spans="1:54" s="24" customFormat="1" ht="22.5" customHeight="1" x14ac:dyDescent="0.25">
      <c r="B60" s="81"/>
      <c r="C60" s="81" t="s">
        <v>2</v>
      </c>
      <c r="D60" s="83">
        <v>0.25654000000000005</v>
      </c>
      <c r="E60" s="83">
        <v>0.53200649999999994</v>
      </c>
      <c r="F60" s="83">
        <v>0.88735050000000004</v>
      </c>
      <c r="G60" s="83">
        <v>0.55320599999999998</v>
      </c>
      <c r="H60" s="83">
        <v>1.035747</v>
      </c>
      <c r="I60" s="83">
        <v>0.56733900000000004</v>
      </c>
      <c r="J60" s="83">
        <v>0.50575950000000003</v>
      </c>
      <c r="K60" s="83">
        <v>0.272565</v>
      </c>
      <c r="L60" s="83">
        <v>0.30789749999999999</v>
      </c>
      <c r="M60" s="83">
        <v>0.33127999999999996</v>
      </c>
      <c r="N60" s="83">
        <v>6.8680000000000005E-2</v>
      </c>
      <c r="O60" s="83">
        <v>0.40400000000000003</v>
      </c>
      <c r="P60" s="83">
        <v>0.42502012</v>
      </c>
      <c r="Q60" s="83">
        <v>0.80190263000000006</v>
      </c>
      <c r="R60" s="83">
        <v>1.50834066</v>
      </c>
      <c r="S60" s="83">
        <v>1.9898055255343148</v>
      </c>
      <c r="AL60" s="25"/>
      <c r="AM60" s="25"/>
      <c r="AN60" s="25"/>
      <c r="AO60" s="25"/>
      <c r="AP60" s="25"/>
      <c r="AQ60" s="25"/>
      <c r="AR60" s="25"/>
      <c r="AS60" s="25"/>
      <c r="AT60" s="25"/>
      <c r="AU60" s="25"/>
      <c r="AV60" s="25"/>
      <c r="AW60" s="25"/>
      <c r="AX60" s="25"/>
      <c r="AY60" s="25"/>
      <c r="AZ60" s="25"/>
      <c r="BA60" s="25"/>
      <c r="BB60" s="25"/>
    </row>
    <row r="61" spans="1:54" s="115" customFormat="1" ht="22.5" customHeight="1" x14ac:dyDescent="0.25">
      <c r="B61" s="121"/>
      <c r="C61" s="81" t="s">
        <v>14</v>
      </c>
      <c r="D61" s="83">
        <v>5.5746670000000007</v>
      </c>
      <c r="E61" s="83">
        <v>6.2737780000000001</v>
      </c>
      <c r="F61" s="83">
        <v>5.182436</v>
      </c>
      <c r="G61" s="83">
        <v>4.731706</v>
      </c>
      <c r="H61" s="83">
        <v>4.1428799999999999</v>
      </c>
      <c r="I61" s="83">
        <v>4.7285370000000002</v>
      </c>
      <c r="J61" s="83">
        <v>5.0998530000000004</v>
      </c>
      <c r="K61" s="83">
        <v>5.3429309999999992</v>
      </c>
      <c r="L61" s="83">
        <v>5.6721390000000005</v>
      </c>
      <c r="M61" s="83">
        <v>5.1296910000000002</v>
      </c>
      <c r="N61" s="83">
        <v>4.4027690000000002</v>
      </c>
      <c r="O61" s="83">
        <v>3.620225</v>
      </c>
      <c r="P61" s="83">
        <v>3.8135785799999997</v>
      </c>
      <c r="Q61" s="83">
        <v>5.3053750099999997</v>
      </c>
      <c r="R61" s="83">
        <v>6.0956526599999998</v>
      </c>
      <c r="S61" s="83">
        <v>8.0413952008732199</v>
      </c>
      <c r="AL61" s="124"/>
      <c r="AM61" s="124"/>
      <c r="AN61" s="124"/>
      <c r="AO61" s="124"/>
      <c r="AP61" s="124"/>
      <c r="AQ61" s="124"/>
      <c r="AR61" s="124"/>
      <c r="AS61" s="124"/>
      <c r="AT61" s="124"/>
      <c r="AU61" s="124"/>
      <c r="AV61" s="124"/>
      <c r="AW61" s="124"/>
      <c r="AX61" s="124"/>
      <c r="AY61" s="124"/>
      <c r="AZ61" s="124"/>
      <c r="BA61" s="124"/>
      <c r="BB61" s="124"/>
    </row>
    <row r="62" spans="1:54" s="115" customFormat="1" ht="22.5" customHeight="1" x14ac:dyDescent="0.25">
      <c r="B62" s="121"/>
      <c r="C62" s="81" t="s">
        <v>15</v>
      </c>
      <c r="D62" s="83">
        <v>2.0800000000000003E-3</v>
      </c>
      <c r="E62" s="83">
        <v>0</v>
      </c>
      <c r="F62" s="83">
        <v>0</v>
      </c>
      <c r="G62" s="83">
        <v>2.1839999999999998E-2</v>
      </c>
      <c r="H62" s="83">
        <v>1.8720000000000001E-2</v>
      </c>
      <c r="I62" s="83">
        <v>2.7039999999999998E-2</v>
      </c>
      <c r="J62" s="83">
        <v>1.9760000000000003E-2</v>
      </c>
      <c r="K62" s="83">
        <v>2.392E-2</v>
      </c>
      <c r="L62" s="83">
        <v>5.1999999999999998E-2</v>
      </c>
      <c r="M62" s="83">
        <v>1.6640000000000002E-2</v>
      </c>
      <c r="N62" s="83">
        <v>8.320000000000001E-3</v>
      </c>
      <c r="O62" s="83">
        <v>2.392E-2</v>
      </c>
      <c r="P62" s="83">
        <v>2.6808080000000001E-2</v>
      </c>
      <c r="Q62" s="83">
        <v>0.2943096</v>
      </c>
      <c r="R62" s="83">
        <v>0.60813376000000008</v>
      </c>
      <c r="S62" s="83">
        <v>0.80225107497397774</v>
      </c>
      <c r="AL62" s="124"/>
      <c r="AM62" s="124"/>
      <c r="AN62" s="124"/>
      <c r="AO62" s="124"/>
      <c r="AP62" s="124"/>
      <c r="AQ62" s="124"/>
      <c r="AR62" s="124"/>
      <c r="AS62" s="124"/>
      <c r="AT62" s="124"/>
      <c r="AU62" s="124"/>
      <c r="AV62" s="124"/>
      <c r="AW62" s="124"/>
      <c r="AX62" s="124"/>
      <c r="AY62" s="124"/>
      <c r="AZ62" s="124"/>
      <c r="BA62" s="124"/>
      <c r="BB62" s="124"/>
    </row>
    <row r="63" spans="1:54" s="24" customFormat="1" ht="27" customHeight="1" x14ac:dyDescent="0.25">
      <c r="B63" s="81"/>
      <c r="C63" s="82" t="s">
        <v>16</v>
      </c>
      <c r="D63" s="83">
        <v>9.323999999999999E-2</v>
      </c>
      <c r="E63" s="83">
        <v>2.1090000000000001E-2</v>
      </c>
      <c r="F63" s="83">
        <v>1.443E-2</v>
      </c>
      <c r="G63" s="83">
        <v>4.4400000000000004E-3</v>
      </c>
      <c r="H63" s="83">
        <v>1.221E-2</v>
      </c>
      <c r="I63" s="83">
        <v>4.4400000000000004E-3</v>
      </c>
      <c r="J63" s="83">
        <v>2.664E-2</v>
      </c>
      <c r="K63" s="83">
        <v>1.8870000000000001E-2</v>
      </c>
      <c r="L63" s="83">
        <v>5.5500000000000001E-2</v>
      </c>
      <c r="M63" s="83">
        <v>1.11E-2</v>
      </c>
      <c r="N63" s="83">
        <v>1.6649999999999998E-2</v>
      </c>
      <c r="O63" s="83">
        <v>0</v>
      </c>
      <c r="P63" s="83">
        <v>1.05339E-3</v>
      </c>
      <c r="Q63" s="83">
        <v>5.5278E-4</v>
      </c>
      <c r="R63" s="83">
        <v>0</v>
      </c>
      <c r="S63" s="83">
        <v>0</v>
      </c>
      <c r="AL63" s="25"/>
      <c r="AM63" s="25"/>
      <c r="AN63" s="25"/>
      <c r="AO63" s="25"/>
      <c r="AP63" s="25"/>
      <c r="AQ63" s="25"/>
      <c r="AR63" s="25"/>
      <c r="AS63" s="25"/>
      <c r="AT63" s="25"/>
      <c r="AU63" s="25"/>
      <c r="AV63" s="25"/>
      <c r="AW63" s="25"/>
      <c r="AX63" s="25"/>
      <c r="AY63" s="25"/>
      <c r="AZ63" s="25"/>
      <c r="BA63" s="25"/>
      <c r="BB63" s="25"/>
    </row>
    <row r="64" spans="1:54" s="18" customFormat="1" ht="36" customHeight="1" x14ac:dyDescent="0.2">
      <c r="A64" s="17"/>
      <c r="B64" s="191" t="s">
        <v>336</v>
      </c>
      <c r="C64" s="191"/>
      <c r="D64" s="80">
        <v>318.23915875</v>
      </c>
      <c r="E64" s="80">
        <v>322.15066518000003</v>
      </c>
      <c r="F64" s="80">
        <v>337.16775806999999</v>
      </c>
      <c r="G64" s="80">
        <v>355.30336820000002</v>
      </c>
      <c r="H64" s="80">
        <v>332.81477587000001</v>
      </c>
      <c r="I64" s="80">
        <v>376.95381008999999</v>
      </c>
      <c r="J64" s="80">
        <v>396.95354093000003</v>
      </c>
      <c r="K64" s="80">
        <v>429.84231177999999</v>
      </c>
      <c r="L64" s="80">
        <v>461.28153116999999</v>
      </c>
      <c r="M64" s="80">
        <v>487.51664294</v>
      </c>
      <c r="N64" s="80">
        <v>463.01973676</v>
      </c>
      <c r="O64" s="80">
        <v>429.17477458000002</v>
      </c>
      <c r="P64" s="80">
        <v>437.31188241000001</v>
      </c>
      <c r="Q64" s="80">
        <v>413.16650854</v>
      </c>
      <c r="R64" s="80">
        <v>410.04218399000001</v>
      </c>
      <c r="S64" s="80" t="s">
        <v>17</v>
      </c>
      <c r="T64" s="17"/>
      <c r="X64" s="20"/>
      <c r="AA64" s="19"/>
      <c r="AB64" s="19"/>
      <c r="AC64" s="19"/>
      <c r="AD64" s="19"/>
      <c r="AE64" s="19"/>
      <c r="AI64" s="14"/>
      <c r="AL64" s="21"/>
      <c r="AM64" s="21"/>
      <c r="AN64" s="21"/>
      <c r="AO64" s="21"/>
      <c r="AP64" s="21"/>
      <c r="AQ64" s="21"/>
      <c r="AR64" s="21"/>
      <c r="AS64" s="21"/>
      <c r="AT64" s="21"/>
      <c r="AU64" s="21"/>
      <c r="AV64" s="21"/>
      <c r="AW64" s="21"/>
      <c r="AX64" s="21"/>
      <c r="AY64" s="21"/>
      <c r="AZ64" s="21"/>
      <c r="BA64" s="21"/>
      <c r="BB64" s="21"/>
    </row>
    <row r="65" spans="1:54" s="18" customFormat="1" ht="36" customHeight="1" x14ac:dyDescent="0.25">
      <c r="A65" s="17"/>
      <c r="B65" s="191" t="s">
        <v>337</v>
      </c>
      <c r="C65" s="191"/>
      <c r="D65" s="80">
        <v>129.62</v>
      </c>
      <c r="E65" s="80">
        <v>126.21</v>
      </c>
      <c r="F65" s="80">
        <v>124.53</v>
      </c>
      <c r="G65" s="80">
        <v>124.86999999999999</v>
      </c>
      <c r="H65" s="80">
        <v>117.11</v>
      </c>
      <c r="I65" s="80">
        <v>123.36</v>
      </c>
      <c r="J65" s="80">
        <v>124.94</v>
      </c>
      <c r="K65" s="80">
        <v>132.74</v>
      </c>
      <c r="L65" s="80">
        <v>138.29</v>
      </c>
      <c r="M65" s="80">
        <v>145.43</v>
      </c>
      <c r="N65" s="80">
        <v>143.19999999999999</v>
      </c>
      <c r="O65" s="80">
        <v>137.27000000000001</v>
      </c>
      <c r="P65" s="80">
        <v>138.4</v>
      </c>
      <c r="Q65" s="80">
        <v>129.06</v>
      </c>
      <c r="R65" s="80">
        <v>126.65</v>
      </c>
      <c r="S65" s="80" t="s">
        <v>17</v>
      </c>
      <c r="T65" s="17"/>
      <c r="AA65" s="19"/>
      <c r="AB65" s="19"/>
      <c r="AC65" s="19"/>
      <c r="AD65" s="19"/>
      <c r="AE65" s="19"/>
      <c r="AI65" s="14"/>
      <c r="AL65" s="21"/>
      <c r="AM65" s="21"/>
      <c r="AN65" s="21"/>
      <c r="AO65" s="21"/>
      <c r="AP65" s="21"/>
      <c r="AQ65" s="21"/>
      <c r="AR65" s="21"/>
      <c r="AS65" s="21"/>
      <c r="AT65" s="21"/>
      <c r="AU65" s="21"/>
      <c r="AV65" s="21"/>
      <c r="AW65" s="21"/>
      <c r="AX65" s="21"/>
      <c r="AY65" s="21"/>
      <c r="AZ65" s="21"/>
      <c r="BA65" s="21"/>
      <c r="BB65" s="21"/>
    </row>
    <row r="66" spans="1:54" s="18" customFormat="1" ht="36" customHeight="1" x14ac:dyDescent="0.25">
      <c r="A66" s="17"/>
      <c r="B66" s="191" t="s">
        <v>326</v>
      </c>
      <c r="C66" s="191"/>
      <c r="D66" s="80">
        <v>66.540000000000006</v>
      </c>
      <c r="E66" s="80">
        <v>65.820000000000007</v>
      </c>
      <c r="F66" s="80">
        <v>65.960000000000008</v>
      </c>
      <c r="G66" s="80">
        <v>65.25</v>
      </c>
      <c r="H66" s="80">
        <v>63.66</v>
      </c>
      <c r="I66" s="80">
        <v>64.94</v>
      </c>
      <c r="J66" s="80">
        <v>64.900000000000006</v>
      </c>
      <c r="K66" s="80">
        <v>65.55</v>
      </c>
      <c r="L66" s="80">
        <v>64.83</v>
      </c>
      <c r="M66" s="80">
        <v>65.8</v>
      </c>
      <c r="N66" s="80">
        <v>66.930000000000007</v>
      </c>
      <c r="O66" s="80">
        <v>68.180000000000007</v>
      </c>
      <c r="P66" s="80">
        <v>68.59</v>
      </c>
      <c r="Q66" s="80">
        <v>66.53</v>
      </c>
      <c r="R66" s="80">
        <v>65.94</v>
      </c>
      <c r="S66" s="80" t="s">
        <v>17</v>
      </c>
      <c r="T66" s="17"/>
      <c r="AA66" s="19"/>
      <c r="AB66" s="19"/>
      <c r="AC66" s="19"/>
      <c r="AD66" s="19"/>
      <c r="AE66" s="19"/>
      <c r="AI66" s="14"/>
      <c r="AL66" s="21"/>
      <c r="AM66" s="21"/>
      <c r="AN66" s="21"/>
      <c r="AO66" s="21"/>
      <c r="AP66" s="21"/>
      <c r="AQ66" s="21"/>
      <c r="AR66" s="21"/>
      <c r="AS66" s="21"/>
      <c r="AT66" s="21"/>
      <c r="AU66" s="21"/>
      <c r="AV66" s="21"/>
      <c r="AW66" s="21"/>
      <c r="AX66" s="21"/>
      <c r="AY66" s="21"/>
      <c r="AZ66" s="21"/>
      <c r="BA66" s="21"/>
      <c r="BB66" s="21"/>
    </row>
    <row r="67" spans="1:54" s="18" customFormat="1" ht="36" customHeight="1" x14ac:dyDescent="0.25">
      <c r="A67" s="27"/>
      <c r="B67" s="190" t="s">
        <v>327</v>
      </c>
      <c r="C67" s="190"/>
      <c r="D67" s="84">
        <v>87.98</v>
      </c>
      <c r="E67" s="84">
        <v>87.59</v>
      </c>
      <c r="F67" s="84">
        <v>87.29</v>
      </c>
      <c r="G67" s="84">
        <v>87.76</v>
      </c>
      <c r="H67" s="84">
        <v>85</v>
      </c>
      <c r="I67" s="84">
        <v>87.42</v>
      </c>
      <c r="J67" s="84">
        <v>85.31</v>
      </c>
      <c r="K67" s="84">
        <v>86.89</v>
      </c>
      <c r="L67" s="84">
        <v>88.080000000000013</v>
      </c>
      <c r="M67" s="84">
        <v>90.38</v>
      </c>
      <c r="N67" s="84">
        <v>91.899999999999991</v>
      </c>
      <c r="O67" s="84">
        <v>91.53</v>
      </c>
      <c r="P67" s="84">
        <v>92.17</v>
      </c>
      <c r="Q67" s="84">
        <v>89.649999999999991</v>
      </c>
      <c r="R67" s="84">
        <v>89.039999999999992</v>
      </c>
      <c r="S67" s="84" t="s">
        <v>17</v>
      </c>
      <c r="T67" s="27"/>
      <c r="AA67" s="19"/>
      <c r="AB67" s="19"/>
      <c r="AC67" s="19"/>
      <c r="AD67" s="19"/>
      <c r="AE67" s="19"/>
      <c r="AI67" s="14"/>
      <c r="AL67" s="21"/>
      <c r="AM67" s="21"/>
      <c r="AN67" s="21"/>
      <c r="AO67" s="21"/>
      <c r="AP67" s="21"/>
      <c r="AQ67" s="21"/>
      <c r="AR67" s="21"/>
      <c r="AS67" s="21"/>
      <c r="AT67" s="21"/>
      <c r="AU67" s="21"/>
      <c r="AV67" s="21"/>
      <c r="AW67" s="21"/>
      <c r="AX67" s="21"/>
      <c r="AY67" s="21"/>
      <c r="AZ67" s="21"/>
      <c r="BA67" s="21"/>
      <c r="BB67" s="21"/>
    </row>
    <row r="68" spans="1:54" s="22" customFormat="1" ht="18" x14ac:dyDescent="0.25">
      <c r="AL68" s="28"/>
      <c r="AM68" s="28"/>
      <c r="AN68" s="28"/>
      <c r="AO68" s="28"/>
      <c r="AP68" s="28"/>
      <c r="AQ68" s="28"/>
      <c r="AR68" s="28"/>
      <c r="AS68" s="28"/>
      <c r="AT68" s="28"/>
      <c r="AU68" s="28"/>
      <c r="AV68" s="28"/>
      <c r="AW68" s="28"/>
      <c r="AX68" s="28"/>
      <c r="AY68" s="28"/>
      <c r="AZ68" s="28"/>
      <c r="BA68" s="28"/>
      <c r="BB68" s="28"/>
    </row>
    <row r="69" spans="1:54" s="64" customFormat="1" ht="18.75" customHeight="1" x14ac:dyDescent="0.2">
      <c r="A69" s="185" t="s">
        <v>103</v>
      </c>
      <c r="B69" s="185"/>
      <c r="C69" s="185"/>
      <c r="D69" s="184"/>
      <c r="E69" s="184"/>
      <c r="F69" s="184"/>
      <c r="G69" s="184"/>
      <c r="H69" s="184"/>
      <c r="I69" s="184"/>
      <c r="J69" s="184"/>
      <c r="K69" s="184"/>
      <c r="L69" s="184"/>
      <c r="M69" s="184"/>
      <c r="N69" s="184"/>
      <c r="O69" s="184"/>
      <c r="S69" s="14"/>
      <c r="Y69" s="65"/>
      <c r="Z69" s="66"/>
    </row>
    <row r="70" spans="1:54" x14ac:dyDescent="0.25">
      <c r="I70" s="29"/>
      <c r="J70" s="29"/>
      <c r="K70" s="29"/>
      <c r="L70" s="29"/>
      <c r="M70" s="29"/>
      <c r="N70" s="29"/>
      <c r="O70" s="29"/>
      <c r="P70" s="29"/>
      <c r="Q70" s="29"/>
      <c r="R70" s="29"/>
      <c r="S70" s="29"/>
    </row>
    <row r="71" spans="1:54" x14ac:dyDescent="0.25">
      <c r="I71" s="29"/>
      <c r="J71" s="29"/>
      <c r="K71" s="29"/>
      <c r="L71" s="29"/>
      <c r="M71" s="29"/>
      <c r="N71" s="29"/>
      <c r="O71" s="29"/>
      <c r="P71" s="29"/>
      <c r="Q71" s="29"/>
      <c r="R71" s="29"/>
      <c r="S71" s="29"/>
    </row>
    <row r="72" spans="1:54" x14ac:dyDescent="0.25">
      <c r="I72" s="29"/>
      <c r="J72" s="29"/>
      <c r="K72" s="29"/>
      <c r="L72" s="29"/>
      <c r="M72" s="29"/>
      <c r="N72" s="29"/>
      <c r="O72" s="29"/>
      <c r="P72" s="29"/>
      <c r="Q72" s="29"/>
      <c r="R72" s="29"/>
      <c r="S72" s="29"/>
    </row>
  </sheetData>
  <mergeCells count="15">
    <mergeCell ref="V3:W3"/>
    <mergeCell ref="B34:C34"/>
    <mergeCell ref="B3:C3"/>
    <mergeCell ref="B4:C4"/>
    <mergeCell ref="B13:C13"/>
    <mergeCell ref="B20:C20"/>
    <mergeCell ref="B30:C30"/>
    <mergeCell ref="B66:C66"/>
    <mergeCell ref="B67:C67"/>
    <mergeCell ref="B38:C38"/>
    <mergeCell ref="B42:C42"/>
    <mergeCell ref="B48:C48"/>
    <mergeCell ref="B56:C56"/>
    <mergeCell ref="B64:C64"/>
    <mergeCell ref="B65:C65"/>
  </mergeCells>
  <hyperlinks>
    <hyperlink ref="V3" location="Índice!A1" display="Volver al índice"/>
  </hyperlinks>
  <pageMargins left="0.18" right="0.25" top="0.75" bottom="0.75" header="0.3" footer="0.3"/>
  <pageSetup paperSize="9" scale="32" orientation="portrait" r:id="rId1"/>
  <drawing r:id="rId2"/>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3">
    <tabColor rgb="FFFFC081"/>
    <pageSetUpPr fitToPage="1"/>
  </sheetPr>
  <dimension ref="A1:BB72"/>
  <sheetViews>
    <sheetView showGridLines="0" zoomScale="60" zoomScaleNormal="60" workbookViewId="0"/>
  </sheetViews>
  <sheetFormatPr baseColWidth="10" defaultColWidth="11.42578125" defaultRowHeight="11.25" x14ac:dyDescent="0.25"/>
  <cols>
    <col min="1" max="1" width="2.28515625" style="14" customWidth="1"/>
    <col min="2" max="2" width="5.7109375" style="14" customWidth="1"/>
    <col min="3" max="3" width="72.42578125" style="14" customWidth="1"/>
    <col min="4" max="8" width="15" style="14" customWidth="1"/>
    <col min="9" max="18" width="15" style="30" customWidth="1"/>
    <col min="19" max="19" width="16.85546875" style="30" customWidth="1"/>
    <col min="20" max="20" width="2.28515625" style="14" customWidth="1"/>
    <col min="21" max="27" width="11.42578125" style="14"/>
    <col min="28" max="28" width="16.140625" style="14" bestFit="1" customWidth="1"/>
    <col min="29" max="37" width="11.42578125" style="14"/>
    <col min="38" max="54" width="11.42578125" style="16"/>
    <col min="55" max="16384" width="11.42578125" style="14"/>
  </cols>
  <sheetData>
    <row r="1" spans="1:54" s="6" customFormat="1" ht="39.75" customHeight="1" x14ac:dyDescent="0.25">
      <c r="D1" s="7"/>
      <c r="E1" s="7"/>
      <c r="F1" s="7"/>
      <c r="G1" s="7"/>
      <c r="H1" s="7"/>
      <c r="I1" s="7"/>
      <c r="J1" s="7"/>
      <c r="K1" s="7"/>
      <c r="L1" s="7"/>
      <c r="AB1" s="8" t="e">
        <f ca="1">YEAR(TODAY())-1 &amp; ": " &amp; FIXED(HLOOKUP(YEAR(TODAY())-1,D3:AE4,2,FALSE)) &amp;
" Mtep"</f>
        <v>#N/A</v>
      </c>
      <c r="AL1" s="9"/>
      <c r="AM1" s="9"/>
      <c r="AN1" s="9"/>
      <c r="AO1" s="9"/>
      <c r="AP1" s="9"/>
      <c r="AQ1" s="9"/>
      <c r="AR1" s="9"/>
      <c r="AS1" s="9"/>
      <c r="AT1" s="9"/>
      <c r="AU1" s="9"/>
      <c r="AV1" s="9"/>
      <c r="AW1" s="9"/>
      <c r="AX1" s="9"/>
      <c r="AY1" s="9"/>
      <c r="AZ1" s="9"/>
      <c r="BA1" s="9"/>
      <c r="BB1" s="9"/>
    </row>
    <row r="2" spans="1:54" s="6" customFormat="1" ht="39.75" customHeight="1" x14ac:dyDescent="0.25">
      <c r="D2" s="7"/>
      <c r="E2" s="7"/>
      <c r="F2" s="7"/>
      <c r="G2" s="7"/>
      <c r="H2" s="7"/>
      <c r="I2" s="7"/>
      <c r="J2" s="7"/>
      <c r="K2" s="7"/>
      <c r="L2" s="7"/>
      <c r="S2" s="70"/>
      <c r="W2" s="11"/>
      <c r="Y2" s="12"/>
      <c r="AL2" s="9"/>
      <c r="AM2" s="9"/>
      <c r="AN2" s="9"/>
      <c r="AO2" s="9"/>
      <c r="AP2" s="9"/>
      <c r="AQ2" s="9"/>
      <c r="AR2" s="9"/>
      <c r="AS2" s="9"/>
      <c r="AT2" s="9"/>
      <c r="AU2" s="9"/>
      <c r="AV2" s="9"/>
      <c r="AW2" s="9"/>
      <c r="AX2" s="9"/>
      <c r="AY2" s="9"/>
      <c r="AZ2" s="9"/>
      <c r="BA2" s="9"/>
      <c r="BB2" s="9"/>
    </row>
    <row r="3" spans="1:54" ht="65.25" customHeight="1" x14ac:dyDescent="0.25">
      <c r="A3" s="71"/>
      <c r="B3" s="193" t="s">
        <v>268</v>
      </c>
      <c r="C3" s="193"/>
      <c r="D3" s="13">
        <v>2005</v>
      </c>
      <c r="E3" s="13">
        <v>2006</v>
      </c>
      <c r="F3" s="13">
        <v>2007</v>
      </c>
      <c r="G3" s="13">
        <v>2008</v>
      </c>
      <c r="H3" s="13">
        <v>2009</v>
      </c>
      <c r="I3" s="13">
        <v>2010</v>
      </c>
      <c r="J3" s="13">
        <v>2011</v>
      </c>
      <c r="K3" s="13">
        <v>2012</v>
      </c>
      <c r="L3" s="13">
        <v>2013</v>
      </c>
      <c r="M3" s="13">
        <v>2014</v>
      </c>
      <c r="N3" s="13">
        <v>2015</v>
      </c>
      <c r="O3" s="13">
        <v>2016</v>
      </c>
      <c r="P3" s="13">
        <v>2017</v>
      </c>
      <c r="Q3" s="13">
        <v>2018</v>
      </c>
      <c r="R3" s="13">
        <v>2019</v>
      </c>
      <c r="S3" s="73" t="s">
        <v>342</v>
      </c>
      <c r="T3" s="71"/>
      <c r="V3" s="192" t="s">
        <v>168</v>
      </c>
      <c r="W3" s="192"/>
      <c r="AF3" s="15"/>
    </row>
    <row r="4" spans="1:54" s="18" customFormat="1" ht="36" customHeight="1" x14ac:dyDescent="0.2">
      <c r="A4" s="61"/>
      <c r="B4" s="189" t="s">
        <v>256</v>
      </c>
      <c r="C4" s="189"/>
      <c r="D4" s="75">
        <v>28.365374199999998</v>
      </c>
      <c r="E4" s="75">
        <v>29.524792570000002</v>
      </c>
      <c r="F4" s="75">
        <v>30.624153269999997</v>
      </c>
      <c r="G4" s="75">
        <v>30.33169612</v>
      </c>
      <c r="H4" s="75">
        <v>29.53427362</v>
      </c>
      <c r="I4" s="75">
        <v>30.861031360000002</v>
      </c>
      <c r="J4" s="75">
        <v>33.614972170000001</v>
      </c>
      <c r="K4" s="75">
        <v>37.200395210000003</v>
      </c>
      <c r="L4" s="75">
        <v>38.491072789999997</v>
      </c>
      <c r="M4" s="75">
        <v>34.749212839999998</v>
      </c>
      <c r="N4" s="75">
        <v>35.513976880000001</v>
      </c>
      <c r="O4" s="75">
        <v>37.813034140000006</v>
      </c>
      <c r="P4" s="75">
        <v>38.387557880000003</v>
      </c>
      <c r="Q4" s="75">
        <v>38.926965029999998</v>
      </c>
      <c r="R4" s="75">
        <v>39.201672870000003</v>
      </c>
      <c r="S4" s="75">
        <v>100</v>
      </c>
      <c r="T4" s="61"/>
      <c r="AA4" s="19"/>
      <c r="AB4" s="19"/>
      <c r="AC4" s="19"/>
      <c r="AD4" s="19"/>
      <c r="AE4" s="20"/>
      <c r="AI4" s="14"/>
      <c r="AL4" s="21"/>
      <c r="AM4" s="21">
        <v>2006</v>
      </c>
      <c r="AN4" s="21">
        <v>2007</v>
      </c>
      <c r="AO4" s="21">
        <v>2008</v>
      </c>
      <c r="AP4" s="21">
        <v>2009</v>
      </c>
      <c r="AQ4" s="21">
        <v>2010</v>
      </c>
      <c r="AR4" s="21">
        <v>2011</v>
      </c>
      <c r="AS4" s="21">
        <v>2012</v>
      </c>
      <c r="AT4" s="21">
        <v>2013</v>
      </c>
      <c r="AU4" s="21">
        <v>2014</v>
      </c>
      <c r="AV4" s="21">
        <v>2015</v>
      </c>
      <c r="AW4" s="21">
        <v>2016</v>
      </c>
      <c r="AX4" s="21">
        <v>2017</v>
      </c>
      <c r="AY4" s="21">
        <v>2018</v>
      </c>
      <c r="AZ4" s="21">
        <v>2019</v>
      </c>
      <c r="BA4" s="21"/>
      <c r="BB4" s="21"/>
    </row>
    <row r="5" spans="1:54" s="115" customFormat="1" ht="22.5" customHeight="1" x14ac:dyDescent="0.25">
      <c r="B5" s="121"/>
      <c r="C5" s="81" t="s">
        <v>4</v>
      </c>
      <c r="D5" s="83">
        <v>11.5596161</v>
      </c>
      <c r="E5" s="83">
        <v>12.270462799999999</v>
      </c>
      <c r="F5" s="83">
        <v>16.19568173</v>
      </c>
      <c r="G5" s="83">
        <v>16.29201217</v>
      </c>
      <c r="H5" s="83">
        <v>15.366608620000001</v>
      </c>
      <c r="I5" s="83">
        <v>15.008052110000001</v>
      </c>
      <c r="J5" s="83">
        <v>15.789152720000001</v>
      </c>
      <c r="K5" s="83">
        <v>15.608607690000001</v>
      </c>
      <c r="L5" s="83">
        <v>15.84473494</v>
      </c>
      <c r="M5" s="83">
        <v>15.398406999999999</v>
      </c>
      <c r="N5" s="83">
        <v>15.2920509</v>
      </c>
      <c r="O5" s="83">
        <v>16.116296800000001</v>
      </c>
      <c r="P5" s="83">
        <v>16.034908179999999</v>
      </c>
      <c r="Q5" s="83">
        <v>16.27542708</v>
      </c>
      <c r="R5" s="83">
        <v>16.483680059999998</v>
      </c>
      <c r="S5" s="83">
        <v>42.048409808078674</v>
      </c>
      <c r="AA5" s="123"/>
      <c r="AB5" s="123"/>
      <c r="AL5" s="124" t="s">
        <v>325</v>
      </c>
      <c r="AM5" s="125">
        <f>+E4/D4-1</f>
        <v>4.0874425340738263E-2</v>
      </c>
      <c r="AN5" s="125">
        <f t="shared" ref="AN5:AZ5" si="0">+F4/E4-1</f>
        <v>3.7235170997172329E-2</v>
      </c>
      <c r="AO5" s="125">
        <f t="shared" si="0"/>
        <v>-9.5498852628357334E-3</v>
      </c>
      <c r="AP5" s="125">
        <f t="shared" si="0"/>
        <v>-2.629007282827811E-2</v>
      </c>
      <c r="AQ5" s="125">
        <f t="shared" si="0"/>
        <v>4.4922646721250237E-2</v>
      </c>
      <c r="AR5" s="125">
        <f t="shared" si="0"/>
        <v>8.9236836509925421E-2</v>
      </c>
      <c r="AS5" s="125">
        <f t="shared" si="0"/>
        <v>0.10666149065563846</v>
      </c>
      <c r="AT5" s="125">
        <f t="shared" si="0"/>
        <v>3.46952652710808E-2</v>
      </c>
      <c r="AU5" s="125">
        <f t="shared" si="0"/>
        <v>-9.7213709018059258E-2</v>
      </c>
      <c r="AV5" s="125">
        <f t="shared" si="0"/>
        <v>2.2008096802690114E-2</v>
      </c>
      <c r="AW5" s="125">
        <f t="shared" si="0"/>
        <v>6.4736688537259779E-2</v>
      </c>
      <c r="AX5" s="125">
        <f t="shared" si="0"/>
        <v>1.5193801636569582E-2</v>
      </c>
      <c r="AY5" s="125">
        <f t="shared" si="0"/>
        <v>1.405161411117084E-2</v>
      </c>
      <c r="AZ5" s="125">
        <f t="shared" si="0"/>
        <v>7.0570063653381254E-3</v>
      </c>
      <c r="BA5" s="124"/>
      <c r="BB5" s="124"/>
    </row>
    <row r="6" spans="1:54" s="115" customFormat="1" ht="22.5" customHeight="1" x14ac:dyDescent="0.25">
      <c r="B6" s="121"/>
      <c r="C6" s="81" t="s">
        <v>0</v>
      </c>
      <c r="D6" s="83">
        <v>6.7957521500000002</v>
      </c>
      <c r="E6" s="83">
        <v>6.2618553000000006</v>
      </c>
      <c r="F6" s="83">
        <v>3.8279441299999997</v>
      </c>
      <c r="G6" s="83">
        <v>2.1074999999999999</v>
      </c>
      <c r="H6" s="83">
        <v>2.78595989</v>
      </c>
      <c r="I6" s="83">
        <v>4.4673786200000007</v>
      </c>
      <c r="J6" s="83">
        <v>4.5644699099999997</v>
      </c>
      <c r="K6" s="83">
        <v>4.2849713500000002</v>
      </c>
      <c r="L6" s="83">
        <v>4.0599713499999996</v>
      </c>
      <c r="M6" s="83">
        <v>3.62452006</v>
      </c>
      <c r="N6" s="83">
        <v>3.98022206</v>
      </c>
      <c r="O6" s="83">
        <v>4.3467979899999998</v>
      </c>
      <c r="P6" s="83">
        <v>4.3436710100000004</v>
      </c>
      <c r="Q6" s="83">
        <v>4.70968681</v>
      </c>
      <c r="R6" s="83">
        <v>5.2370977099999996</v>
      </c>
      <c r="S6" s="83">
        <v>13.359373023103336</v>
      </c>
      <c r="AF6" s="24"/>
      <c r="AL6" s="124" t="s">
        <v>324</v>
      </c>
      <c r="AM6" s="125">
        <f>+E64/D64-1</f>
        <v>3.0145094736284017E-2</v>
      </c>
      <c r="AN6" s="125">
        <f t="shared" ref="AN6:AZ6" si="1">+F64/E64-1</f>
        <v>9.4127300742686382E-2</v>
      </c>
      <c r="AO6" s="125">
        <f t="shared" si="1"/>
        <v>3.9336931481694926E-2</v>
      </c>
      <c r="AP6" s="125">
        <f t="shared" si="1"/>
        <v>-3.7520748517180791E-2</v>
      </c>
      <c r="AQ6" s="125">
        <f t="shared" si="1"/>
        <v>6.8247331437238268E-2</v>
      </c>
      <c r="AR6" s="125">
        <f t="shared" si="1"/>
        <v>8.5981779357195309E-2</v>
      </c>
      <c r="AS6" s="125">
        <f t="shared" si="1"/>
        <v>3.1687367271485023E-2</v>
      </c>
      <c r="AT6" s="125">
        <f t="shared" si="1"/>
        <v>5.1000012311318121E-2</v>
      </c>
      <c r="AU6" s="125">
        <f t="shared" si="1"/>
        <v>-7.3077149060764346E-2</v>
      </c>
      <c r="AV6" s="125">
        <f t="shared" si="1"/>
        <v>6.2630195072802097E-2</v>
      </c>
      <c r="AW6" s="125">
        <f t="shared" si="1"/>
        <v>5.672356037800963E-2</v>
      </c>
      <c r="AX6" s="125">
        <f t="shared" si="1"/>
        <v>9.4737072794512933E-3</v>
      </c>
      <c r="AY6" s="125">
        <f t="shared" si="1"/>
        <v>1.5893249242788787E-3</v>
      </c>
      <c r="AZ6" s="125">
        <f t="shared" si="1"/>
        <v>-7.3779871945262032E-3</v>
      </c>
      <c r="BA6" s="124"/>
      <c r="BB6" s="124"/>
    </row>
    <row r="7" spans="1:54" s="24" customFormat="1" ht="22.5" customHeight="1" x14ac:dyDescent="0.25">
      <c r="B7" s="81"/>
      <c r="C7" s="81" t="s">
        <v>5</v>
      </c>
      <c r="D7" s="83">
        <v>2.7035523400000003</v>
      </c>
      <c r="E7" s="83">
        <v>3.31750363</v>
      </c>
      <c r="F7" s="83">
        <v>3.2572166299999998</v>
      </c>
      <c r="G7" s="83">
        <v>4.4031872999999999</v>
      </c>
      <c r="H7" s="83">
        <v>3.53892564</v>
      </c>
      <c r="I7" s="83">
        <v>4.4641704300000002</v>
      </c>
      <c r="J7" s="83">
        <v>5.4176672200000002</v>
      </c>
      <c r="K7" s="83">
        <v>6.1655347300000001</v>
      </c>
      <c r="L7" s="83">
        <v>6.4540476</v>
      </c>
      <c r="M7" s="83">
        <v>6.11721016</v>
      </c>
      <c r="N7" s="83">
        <v>6.5611091999999998</v>
      </c>
      <c r="O7" s="83">
        <v>7.0971632700000002</v>
      </c>
      <c r="P7" s="83">
        <v>7.3380472000000001</v>
      </c>
      <c r="Q7" s="83">
        <v>7.1189277100000004</v>
      </c>
      <c r="R7" s="83">
        <v>6.4995322699999996</v>
      </c>
      <c r="S7" s="83">
        <v>16.579731919996501</v>
      </c>
      <c r="AF7" s="115"/>
      <c r="AI7" s="115"/>
      <c r="AL7" s="25"/>
      <c r="AM7" s="25"/>
      <c r="AN7" s="25"/>
      <c r="AO7" s="25"/>
      <c r="AP7" s="25"/>
      <c r="AQ7" s="25"/>
      <c r="AR7" s="25"/>
      <c r="AS7" s="25"/>
      <c r="AT7" s="25"/>
      <c r="AU7" s="25"/>
      <c r="AV7" s="25"/>
      <c r="AW7" s="25"/>
      <c r="AX7" s="25"/>
      <c r="AY7" s="25"/>
      <c r="AZ7" s="25"/>
      <c r="BA7" s="25"/>
      <c r="BB7" s="25"/>
    </row>
    <row r="8" spans="1:54" s="24" customFormat="1" ht="22.5" customHeight="1" x14ac:dyDescent="0.25">
      <c r="B8" s="81"/>
      <c r="C8" s="81" t="s">
        <v>1</v>
      </c>
      <c r="D8" s="83">
        <v>0</v>
      </c>
      <c r="E8" s="83">
        <v>0</v>
      </c>
      <c r="F8" s="83">
        <v>0</v>
      </c>
      <c r="G8" s="83">
        <v>0</v>
      </c>
      <c r="H8" s="83">
        <v>0</v>
      </c>
      <c r="I8" s="83">
        <v>0</v>
      </c>
      <c r="J8" s="83">
        <v>0</v>
      </c>
      <c r="K8" s="83">
        <v>0</v>
      </c>
      <c r="L8" s="83">
        <v>0</v>
      </c>
      <c r="M8" s="83">
        <v>0</v>
      </c>
      <c r="N8" s="83">
        <v>0</v>
      </c>
      <c r="O8" s="83">
        <v>0</v>
      </c>
      <c r="P8" s="83">
        <v>0</v>
      </c>
      <c r="Q8" s="83">
        <v>0</v>
      </c>
      <c r="R8" s="83">
        <v>0</v>
      </c>
      <c r="S8" s="83">
        <v>0</v>
      </c>
      <c r="AF8" s="115"/>
      <c r="AL8" s="25"/>
      <c r="AM8" s="25"/>
      <c r="AN8" s="25"/>
      <c r="AO8" s="25"/>
      <c r="AP8" s="25"/>
      <c r="AQ8" s="25"/>
      <c r="AR8" s="25"/>
      <c r="AS8" s="25"/>
      <c r="AT8" s="25"/>
      <c r="AU8" s="25"/>
      <c r="AV8" s="25"/>
      <c r="AW8" s="25"/>
      <c r="AX8" s="25"/>
      <c r="AY8" s="25"/>
      <c r="AZ8" s="25"/>
      <c r="BA8" s="25"/>
      <c r="BB8" s="25"/>
    </row>
    <row r="9" spans="1:54" s="24" customFormat="1" ht="22.5" customHeight="1" x14ac:dyDescent="0.25">
      <c r="B9" s="81"/>
      <c r="C9" s="81" t="s">
        <v>6</v>
      </c>
      <c r="D9" s="83">
        <v>2.2775379999999998</v>
      </c>
      <c r="E9" s="83">
        <v>2.5050940000000002</v>
      </c>
      <c r="F9" s="83">
        <v>1.9891800000000002</v>
      </c>
      <c r="G9" s="83">
        <v>2.0805980000000002</v>
      </c>
      <c r="H9" s="83">
        <v>2.1754560000000001</v>
      </c>
      <c r="I9" s="83">
        <v>1.8676619999999999</v>
      </c>
      <c r="J9" s="83">
        <v>1.8067739999999999</v>
      </c>
      <c r="K9" s="83">
        <v>1.7335879999999999</v>
      </c>
      <c r="L9" s="83">
        <v>1.6973820000000002</v>
      </c>
      <c r="M9" s="83">
        <v>1.9865139999999999</v>
      </c>
      <c r="N9" s="83">
        <v>2.053766</v>
      </c>
      <c r="O9" s="83">
        <v>2.0015640000000001</v>
      </c>
      <c r="P9" s="83">
        <v>1.83312096</v>
      </c>
      <c r="Q9" s="83">
        <v>1.95046363</v>
      </c>
      <c r="R9" s="83">
        <v>1.7284414300000002</v>
      </c>
      <c r="S9" s="83">
        <v>4.4091012027263012</v>
      </c>
      <c r="AF9" s="115"/>
      <c r="AL9" s="25"/>
      <c r="AM9" s="25"/>
      <c r="AN9" s="25"/>
      <c r="AO9" s="25"/>
      <c r="AP9" s="25"/>
      <c r="AQ9" s="25"/>
      <c r="AR9" s="25"/>
      <c r="AS9" s="25"/>
      <c r="AT9" s="25"/>
      <c r="AU9" s="25"/>
      <c r="AV9" s="25"/>
      <c r="AW9" s="25"/>
      <c r="AX9" s="25"/>
      <c r="AY9" s="25"/>
      <c r="AZ9" s="25"/>
      <c r="BA9" s="25"/>
      <c r="BB9" s="25"/>
    </row>
    <row r="10" spans="1:54" s="24" customFormat="1" ht="22.5" customHeight="1" x14ac:dyDescent="0.25">
      <c r="B10" s="81"/>
      <c r="C10" s="81" t="s">
        <v>7</v>
      </c>
      <c r="D10" s="83">
        <v>4.84300277</v>
      </c>
      <c r="E10" s="83">
        <v>4.9722393799999995</v>
      </c>
      <c r="F10" s="83">
        <v>5.2123694999999994</v>
      </c>
      <c r="G10" s="83">
        <v>5.3443580099999997</v>
      </c>
      <c r="H10" s="83">
        <v>5.5341337099999999</v>
      </c>
      <c r="I10" s="83">
        <v>4.9302344599999994</v>
      </c>
      <c r="J10" s="83">
        <v>5.9404934700000007</v>
      </c>
      <c r="K10" s="83">
        <v>9.3629415700000003</v>
      </c>
      <c r="L10" s="83">
        <v>10.34236988</v>
      </c>
      <c r="M10" s="83">
        <v>7.3812532099999997</v>
      </c>
      <c r="N10" s="83">
        <v>7.3016683899999997</v>
      </c>
      <c r="O10" s="83">
        <v>7.7722800599999999</v>
      </c>
      <c r="P10" s="83">
        <v>8.0971518600000003</v>
      </c>
      <c r="Q10" s="83">
        <v>7.8913834100000004</v>
      </c>
      <c r="R10" s="83">
        <v>8.0344114199999996</v>
      </c>
      <c r="S10" s="83">
        <v>20.49507286753704</v>
      </c>
      <c r="AL10" s="25"/>
      <c r="AM10" s="25"/>
      <c r="AN10" s="25"/>
      <c r="AO10" s="25"/>
      <c r="AP10" s="25"/>
      <c r="AQ10" s="25"/>
      <c r="AR10" s="25"/>
      <c r="AS10" s="25"/>
      <c r="AT10" s="25"/>
      <c r="AU10" s="25"/>
      <c r="AV10" s="25"/>
      <c r="AW10" s="25"/>
      <c r="AX10" s="25"/>
      <c r="AY10" s="25"/>
      <c r="AZ10" s="25"/>
      <c r="BA10" s="25"/>
      <c r="BB10" s="25"/>
    </row>
    <row r="11" spans="1:54" s="24" customFormat="1" ht="22.5" customHeight="1" x14ac:dyDescent="0.25">
      <c r="B11" s="81"/>
      <c r="C11" s="126" t="s">
        <v>18</v>
      </c>
      <c r="D11" s="83">
        <v>6.02E-4</v>
      </c>
      <c r="E11" s="83">
        <v>6.02E-4</v>
      </c>
      <c r="F11" s="83">
        <v>7.7400000000000006E-4</v>
      </c>
      <c r="G11" s="83">
        <v>3.2679999999999996E-3</v>
      </c>
      <c r="H11" s="83">
        <v>6.7939999999999997E-3</v>
      </c>
      <c r="I11" s="83">
        <v>2.8552000000000001E-2</v>
      </c>
      <c r="J11" s="83">
        <v>2.9068E-2</v>
      </c>
      <c r="K11" s="83">
        <v>3.5173999999999997E-2</v>
      </c>
      <c r="L11" s="83">
        <v>4.8332E-2</v>
      </c>
      <c r="M11" s="83">
        <v>0.165378</v>
      </c>
      <c r="N11" s="83">
        <v>0.29033600000000004</v>
      </c>
      <c r="O11" s="83">
        <v>0.43756799999999996</v>
      </c>
      <c r="P11" s="83">
        <v>0.63946830999999993</v>
      </c>
      <c r="Q11" s="83">
        <v>0.74759581000000008</v>
      </c>
      <c r="R11" s="83">
        <v>0.99538077999999997</v>
      </c>
      <c r="S11" s="83">
        <v>2.5391283257244321</v>
      </c>
      <c r="AL11" s="25"/>
      <c r="AM11" s="25"/>
      <c r="AN11" s="25"/>
      <c r="AO11" s="25"/>
      <c r="AP11" s="25"/>
      <c r="AQ11" s="25"/>
      <c r="AR11" s="25"/>
      <c r="AS11" s="25"/>
      <c r="AT11" s="25"/>
      <c r="AU11" s="25"/>
      <c r="AV11" s="25"/>
      <c r="AW11" s="25"/>
      <c r="AX11" s="25"/>
      <c r="AY11" s="25"/>
      <c r="AZ11" s="25"/>
      <c r="BA11" s="25"/>
      <c r="BB11" s="25"/>
    </row>
    <row r="12" spans="1:54" s="24" customFormat="1" ht="27" customHeight="1" x14ac:dyDescent="0.25">
      <c r="A12" s="23"/>
      <c r="B12" s="77"/>
      <c r="C12" s="78" t="s">
        <v>19</v>
      </c>
      <c r="D12" s="79">
        <v>0.18531083999999964</v>
      </c>
      <c r="E12" s="79">
        <v>0.19703546000000216</v>
      </c>
      <c r="F12" s="79">
        <v>0.14098728000000094</v>
      </c>
      <c r="G12" s="79">
        <v>0.10077263999999886</v>
      </c>
      <c r="H12" s="79">
        <v>0.12639576000000119</v>
      </c>
      <c r="I12" s="79">
        <v>9.498174000000148E-2</v>
      </c>
      <c r="J12" s="79">
        <v>6.7346849999992742E-2</v>
      </c>
      <c r="K12" s="79">
        <v>9.5778700000010986E-3</v>
      </c>
      <c r="L12" s="79">
        <v>4.4235019999995018E-2</v>
      </c>
      <c r="M12" s="79">
        <v>7.5930410000005111E-2</v>
      </c>
      <c r="N12" s="79">
        <v>3.4824329999999293E-2</v>
      </c>
      <c r="O12" s="79">
        <v>4.1364020000010271E-2</v>
      </c>
      <c r="P12" s="79">
        <v>0.10119036000000392</v>
      </c>
      <c r="Q12" s="79">
        <v>0.23348057999999128</v>
      </c>
      <c r="R12" s="79">
        <v>0.22312920000000958</v>
      </c>
      <c r="S12" s="79">
        <v>0.56918285283372283</v>
      </c>
      <c r="T12" s="23"/>
      <c r="AL12" s="25"/>
      <c r="AM12" s="25"/>
      <c r="AN12" s="25"/>
      <c r="AO12" s="25"/>
      <c r="AP12" s="25"/>
      <c r="AQ12" s="25"/>
      <c r="AR12" s="25"/>
      <c r="AS12" s="25"/>
      <c r="AT12" s="25"/>
      <c r="AU12" s="25"/>
      <c r="AV12" s="25"/>
      <c r="AW12" s="25"/>
      <c r="AX12" s="25"/>
      <c r="AY12" s="25"/>
      <c r="AZ12" s="25"/>
      <c r="BA12" s="25"/>
      <c r="BB12" s="25"/>
    </row>
    <row r="13" spans="1:54" s="18" customFormat="1" ht="36" customHeight="1" x14ac:dyDescent="0.25">
      <c r="A13" s="17"/>
      <c r="B13" s="191" t="s">
        <v>257</v>
      </c>
      <c r="C13" s="191"/>
      <c r="D13" s="80">
        <v>22.044847740000002</v>
      </c>
      <c r="E13" s="80">
        <v>23.10536428</v>
      </c>
      <c r="F13" s="80">
        <v>23.090109000000002</v>
      </c>
      <c r="G13" s="80">
        <v>22.787553199999998</v>
      </c>
      <c r="H13" s="80">
        <v>22.697087179999997</v>
      </c>
      <c r="I13" s="80">
        <v>23.979214349999999</v>
      </c>
      <c r="J13" s="80">
        <v>25.307609769999999</v>
      </c>
      <c r="K13" s="80">
        <v>25.200232380000003</v>
      </c>
      <c r="L13" s="80">
        <v>26.743698799999997</v>
      </c>
      <c r="M13" s="80">
        <v>24.898559539999997</v>
      </c>
      <c r="N13" s="80">
        <v>24.99570318</v>
      </c>
      <c r="O13" s="80">
        <v>26.373810160000001</v>
      </c>
      <c r="P13" s="80">
        <v>26.683169569999997</v>
      </c>
      <c r="Q13" s="80">
        <v>27.191154950000001</v>
      </c>
      <c r="R13" s="80">
        <v>27.595913420000002</v>
      </c>
      <c r="S13" s="80">
        <v>100</v>
      </c>
      <c r="T13" s="17"/>
      <c r="AA13" s="19"/>
      <c r="AB13" s="19"/>
      <c r="AC13" s="19"/>
      <c r="AD13" s="19"/>
      <c r="AE13" s="19"/>
      <c r="AI13" s="14"/>
      <c r="AL13" s="21"/>
      <c r="AM13" s="21"/>
      <c r="AN13" s="21"/>
      <c r="AO13" s="21"/>
      <c r="AP13" s="21"/>
      <c r="AQ13" s="21"/>
      <c r="AR13" s="21"/>
      <c r="AS13" s="21"/>
      <c r="AT13" s="21"/>
      <c r="AU13" s="21"/>
      <c r="AV13" s="21"/>
      <c r="AW13" s="21"/>
      <c r="AX13" s="21"/>
      <c r="AY13" s="21"/>
      <c r="AZ13" s="21"/>
      <c r="BA13" s="21"/>
      <c r="BB13" s="21"/>
    </row>
    <row r="14" spans="1:54" s="24" customFormat="1" ht="22.5" customHeight="1" x14ac:dyDescent="0.25">
      <c r="B14" s="81"/>
      <c r="C14" s="81" t="s">
        <v>4</v>
      </c>
      <c r="D14" s="83">
        <v>9.5540520000000004</v>
      </c>
      <c r="E14" s="83">
        <v>9.7875218999999998</v>
      </c>
      <c r="F14" s="83">
        <v>11.115536500000001</v>
      </c>
      <c r="G14" s="83">
        <v>11.520832</v>
      </c>
      <c r="H14" s="83">
        <v>11.6402968</v>
      </c>
      <c r="I14" s="83">
        <v>12.0925172</v>
      </c>
      <c r="J14" s="83">
        <v>12.742302299999999</v>
      </c>
      <c r="K14" s="83">
        <v>12.5876728</v>
      </c>
      <c r="L14" s="83">
        <v>13.539742700000001</v>
      </c>
      <c r="M14" s="83">
        <v>13.6401328</v>
      </c>
      <c r="N14" s="83">
        <v>13.7589626</v>
      </c>
      <c r="O14" s="83">
        <v>14.7933772</v>
      </c>
      <c r="P14" s="83">
        <v>15.205398629999999</v>
      </c>
      <c r="Q14" s="83">
        <v>15.619764030000001</v>
      </c>
      <c r="R14" s="83">
        <v>15.74238089</v>
      </c>
      <c r="S14" s="83">
        <v>57.046058415992803</v>
      </c>
      <c r="AL14" s="25"/>
      <c r="AM14" s="25"/>
      <c r="AN14" s="25"/>
      <c r="AO14" s="25"/>
      <c r="AP14" s="25"/>
      <c r="AQ14" s="25"/>
      <c r="AR14" s="25"/>
      <c r="AS14" s="25"/>
      <c r="AT14" s="25"/>
      <c r="AU14" s="25"/>
      <c r="AV14" s="25"/>
      <c r="AW14" s="25"/>
      <c r="AX14" s="25"/>
      <c r="AY14" s="25"/>
      <c r="AZ14" s="25"/>
      <c r="BA14" s="25"/>
      <c r="BB14" s="25"/>
    </row>
    <row r="15" spans="1:54" s="115" customFormat="1" ht="22.5" customHeight="1" x14ac:dyDescent="0.25">
      <c r="B15" s="121"/>
      <c r="C15" s="81" t="s">
        <v>0</v>
      </c>
      <c r="D15" s="83">
        <v>3.5286599399999998</v>
      </c>
      <c r="E15" s="83">
        <v>3.7894625799999999</v>
      </c>
      <c r="F15" s="83">
        <v>2.3239956099999999</v>
      </c>
      <c r="G15" s="83">
        <v>1.4216522299999999</v>
      </c>
      <c r="H15" s="83">
        <v>1.4670403400000001</v>
      </c>
      <c r="I15" s="83">
        <v>2.3699076699999999</v>
      </c>
      <c r="J15" s="83">
        <v>1.9694315</v>
      </c>
      <c r="K15" s="83">
        <v>1.4404348899999999</v>
      </c>
      <c r="L15" s="83">
        <v>1.43233221</v>
      </c>
      <c r="M15" s="83">
        <v>1.29935084</v>
      </c>
      <c r="N15" s="83">
        <v>1.51304635</v>
      </c>
      <c r="O15" s="83">
        <v>1.69364735</v>
      </c>
      <c r="P15" s="83">
        <v>1.69423272</v>
      </c>
      <c r="Q15" s="83">
        <v>1.7547347400000002</v>
      </c>
      <c r="R15" s="83">
        <v>1.8091012200000001</v>
      </c>
      <c r="S15" s="83">
        <v>6.5556852294255386</v>
      </c>
      <c r="AF15" s="24"/>
      <c r="AG15" s="24"/>
      <c r="AH15" s="24"/>
      <c r="AI15" s="24"/>
      <c r="AL15" s="124"/>
      <c r="AM15" s="124"/>
      <c r="AN15" s="124"/>
      <c r="AO15" s="124"/>
      <c r="AP15" s="124"/>
      <c r="AQ15" s="124"/>
      <c r="AR15" s="124"/>
      <c r="AS15" s="124"/>
      <c r="AT15" s="124"/>
      <c r="AU15" s="124"/>
      <c r="AV15" s="124"/>
      <c r="AW15" s="124"/>
      <c r="AX15" s="124"/>
      <c r="AY15" s="124"/>
      <c r="AZ15" s="124"/>
      <c r="BA15" s="124"/>
      <c r="BB15" s="124"/>
    </row>
    <row r="16" spans="1:54" s="24" customFormat="1" ht="22.5" customHeight="1" x14ac:dyDescent="0.25">
      <c r="B16" s="81"/>
      <c r="C16" s="81" t="s">
        <v>5</v>
      </c>
      <c r="D16" s="83">
        <v>0.78288793999999995</v>
      </c>
      <c r="E16" s="83">
        <v>0.94173873000000008</v>
      </c>
      <c r="F16" s="83">
        <v>0.64551596</v>
      </c>
      <c r="G16" s="83">
        <v>0.68972650000000002</v>
      </c>
      <c r="H16" s="83">
        <v>0.42082886000000003</v>
      </c>
      <c r="I16" s="83">
        <v>0.52563490999999996</v>
      </c>
      <c r="J16" s="83">
        <v>0.57224284999999997</v>
      </c>
      <c r="K16" s="83">
        <v>0.42982749000000003</v>
      </c>
      <c r="L16" s="83">
        <v>0.31562060000000003</v>
      </c>
      <c r="M16" s="83">
        <v>0.27928354999999999</v>
      </c>
      <c r="N16" s="83">
        <v>0.33933996</v>
      </c>
      <c r="O16" s="83">
        <v>0.32251546999999997</v>
      </c>
      <c r="P16" s="83">
        <v>0.39789046</v>
      </c>
      <c r="Q16" s="83">
        <v>0.38528093000000002</v>
      </c>
      <c r="R16" s="83">
        <v>0.37307100000000004</v>
      </c>
      <c r="S16" s="83">
        <v>1.3519066911176012</v>
      </c>
      <c r="X16" s="127"/>
      <c r="AF16" s="128"/>
      <c r="AI16" s="115"/>
      <c r="AL16" s="25"/>
      <c r="AM16" s="25"/>
      <c r="AN16" s="25"/>
      <c r="AO16" s="25"/>
      <c r="AP16" s="25"/>
      <c r="AQ16" s="25"/>
      <c r="AR16" s="25"/>
      <c r="AS16" s="25"/>
      <c r="AT16" s="25"/>
      <c r="AU16" s="25"/>
      <c r="AV16" s="25"/>
      <c r="AW16" s="25"/>
      <c r="AX16" s="25"/>
      <c r="AY16" s="25"/>
      <c r="AZ16" s="25"/>
      <c r="BA16" s="25"/>
      <c r="BB16" s="25"/>
    </row>
    <row r="17" spans="1:54" s="24" customFormat="1" ht="22.5" customHeight="1" x14ac:dyDescent="0.25">
      <c r="B17" s="81"/>
      <c r="C17" s="81" t="s">
        <v>9</v>
      </c>
      <c r="D17" s="83">
        <v>4.1550900000000004</v>
      </c>
      <c r="E17" s="83">
        <v>4.369402</v>
      </c>
      <c r="F17" s="83">
        <v>4.5607520000000008</v>
      </c>
      <c r="G17" s="83">
        <v>4.6016880000000002</v>
      </c>
      <c r="H17" s="83">
        <v>4.6469240000000003</v>
      </c>
      <c r="I17" s="83">
        <v>4.7074679999999995</v>
      </c>
      <c r="J17" s="83">
        <v>4.9821520000000001</v>
      </c>
      <c r="K17" s="83">
        <v>5.3508339999999999</v>
      </c>
      <c r="L17" s="83">
        <v>5.6051360000000008</v>
      </c>
      <c r="M17" s="83">
        <v>5.7747279999999996</v>
      </c>
      <c r="N17" s="83">
        <v>5.7626020000000002</v>
      </c>
      <c r="O17" s="83">
        <v>6.0347059999999999</v>
      </c>
      <c r="P17" s="83">
        <v>6.0027820300000005</v>
      </c>
      <c r="Q17" s="83">
        <v>6.1215268199999997</v>
      </c>
      <c r="R17" s="83">
        <v>6.2329296599999999</v>
      </c>
      <c r="S17" s="83">
        <v>22.586422725484837</v>
      </c>
      <c r="X17" s="127"/>
      <c r="AF17" s="128"/>
      <c r="AG17" s="115"/>
      <c r="AH17" s="115"/>
      <c r="AL17" s="25"/>
      <c r="AM17" s="25"/>
      <c r="AN17" s="25"/>
      <c r="AO17" s="25"/>
      <c r="AP17" s="25"/>
      <c r="AQ17" s="25"/>
      <c r="AR17" s="25"/>
      <c r="AS17" s="25"/>
      <c r="AT17" s="25"/>
      <c r="AU17" s="25"/>
      <c r="AV17" s="25"/>
      <c r="AW17" s="25"/>
      <c r="AX17" s="25"/>
      <c r="AY17" s="25"/>
      <c r="AZ17" s="25"/>
      <c r="BA17" s="25"/>
      <c r="BB17" s="25"/>
    </row>
    <row r="18" spans="1:54" s="24" customFormat="1" ht="22.5" customHeight="1" x14ac:dyDescent="0.25">
      <c r="B18" s="81"/>
      <c r="C18" s="81" t="s">
        <v>10</v>
      </c>
      <c r="D18" s="83">
        <v>2.3885000000000001E-4</v>
      </c>
      <c r="E18" s="83">
        <v>5.2547E-4</v>
      </c>
      <c r="F18" s="83">
        <v>9.7929000000000006E-4</v>
      </c>
      <c r="G18" s="83">
        <v>1.5286399999999999E-3</v>
      </c>
      <c r="H18" s="83">
        <v>2.1257700000000004E-3</v>
      </c>
      <c r="I18" s="83">
        <v>2.96174E-3</v>
      </c>
      <c r="J18" s="83">
        <v>4.3948400000000006E-3</v>
      </c>
      <c r="K18" s="83">
        <v>9.5778900000000004E-3</v>
      </c>
      <c r="L18" s="83">
        <v>1.817649E-2</v>
      </c>
      <c r="M18" s="83">
        <v>2.968906E-2</v>
      </c>
      <c r="N18" s="83">
        <v>3.4824330000000001E-2</v>
      </c>
      <c r="O18" s="83">
        <v>4.153602E-2</v>
      </c>
      <c r="P18" s="83">
        <v>4.9729289999999995E-2</v>
      </c>
      <c r="Q18" s="83">
        <v>4.9729289999999995E-2</v>
      </c>
      <c r="R18" s="83">
        <v>4.9729289999999995E-2</v>
      </c>
      <c r="S18" s="83">
        <v>0.18020526895826153</v>
      </c>
      <c r="AF18" s="128"/>
      <c r="AL18" s="25"/>
      <c r="AM18" s="25"/>
      <c r="AN18" s="25"/>
      <c r="AO18" s="25"/>
      <c r="AP18" s="25"/>
      <c r="AQ18" s="25"/>
      <c r="AR18" s="25"/>
      <c r="AS18" s="25"/>
      <c r="AT18" s="25"/>
      <c r="AU18" s="25"/>
      <c r="AV18" s="25"/>
      <c r="AW18" s="25"/>
      <c r="AX18" s="25"/>
      <c r="AY18" s="25"/>
      <c r="AZ18" s="25"/>
      <c r="BA18" s="25"/>
      <c r="BB18" s="25"/>
    </row>
    <row r="19" spans="1:54" s="24" customFormat="1" ht="27" customHeight="1" x14ac:dyDescent="0.25">
      <c r="B19" s="81"/>
      <c r="C19" s="82" t="s">
        <v>7</v>
      </c>
      <c r="D19" s="83">
        <v>4.0239190100000002</v>
      </c>
      <c r="E19" s="83">
        <v>4.2167136100000002</v>
      </c>
      <c r="F19" s="83">
        <v>4.4433296499999999</v>
      </c>
      <c r="G19" s="83">
        <v>4.5521258299999996</v>
      </c>
      <c r="H19" s="83">
        <v>4.5198714099999995</v>
      </c>
      <c r="I19" s="83">
        <v>4.2807248300000005</v>
      </c>
      <c r="J19" s="83">
        <v>5.0370862900000004</v>
      </c>
      <c r="K19" s="83">
        <v>5.3818853099999995</v>
      </c>
      <c r="L19" s="83">
        <v>5.8326908</v>
      </c>
      <c r="M19" s="83">
        <v>3.87537529</v>
      </c>
      <c r="N19" s="83">
        <v>3.5869279399999998</v>
      </c>
      <c r="O19" s="83">
        <v>3.4880281399999999</v>
      </c>
      <c r="P19" s="83">
        <v>3.33313646</v>
      </c>
      <c r="Q19" s="83">
        <v>3.2601191399999996</v>
      </c>
      <c r="R19" s="83">
        <v>3.3887013700000002</v>
      </c>
      <c r="S19" s="83">
        <v>12.279721705258199</v>
      </c>
      <c r="AL19" s="25"/>
      <c r="AM19" s="25"/>
      <c r="AN19" s="25"/>
      <c r="AO19" s="25"/>
      <c r="AP19" s="25"/>
      <c r="AQ19" s="25"/>
      <c r="AR19" s="25"/>
      <c r="AS19" s="25"/>
      <c r="AT19" s="25"/>
      <c r="AU19" s="25"/>
      <c r="AV19" s="25"/>
      <c r="AW19" s="25"/>
      <c r="AX19" s="25"/>
      <c r="AY19" s="25"/>
      <c r="AZ19" s="25"/>
      <c r="BA19" s="25"/>
      <c r="BB19" s="25"/>
    </row>
    <row r="20" spans="1:54" s="18" customFormat="1" ht="36" customHeight="1" x14ac:dyDescent="0.25">
      <c r="A20" s="17"/>
      <c r="B20" s="191" t="s">
        <v>258</v>
      </c>
      <c r="C20" s="191"/>
      <c r="D20" s="80">
        <v>4.5136240000000001</v>
      </c>
      <c r="E20" s="80">
        <v>4.7575200000000004</v>
      </c>
      <c r="F20" s="80">
        <v>5.0317740000000004</v>
      </c>
      <c r="G20" s="80">
        <v>5.134544</v>
      </c>
      <c r="H20" s="80">
        <v>5.222092</v>
      </c>
      <c r="I20" s="80">
        <v>5.1973240000000001</v>
      </c>
      <c r="J20" s="80">
        <v>5.6513179999999998</v>
      </c>
      <c r="K20" s="80">
        <v>5.9985860000000004</v>
      </c>
      <c r="L20" s="80">
        <v>6.2835900000000002</v>
      </c>
      <c r="M20" s="80">
        <v>6.0847579999999999</v>
      </c>
      <c r="N20" s="80">
        <v>6.483282</v>
      </c>
      <c r="O20" s="80">
        <v>6.8204880000000001</v>
      </c>
      <c r="P20" s="80">
        <v>6.8298319000000003</v>
      </c>
      <c r="Q20" s="80">
        <v>6.9684519800000002</v>
      </c>
      <c r="R20" s="80">
        <v>7.1023789399999995</v>
      </c>
      <c r="S20" s="80">
        <v>100</v>
      </c>
      <c r="T20" s="17"/>
      <c r="Y20" s="26"/>
      <c r="AA20" s="19"/>
      <c r="AB20" s="19"/>
      <c r="AC20" s="19"/>
      <c r="AD20" s="19"/>
      <c r="AE20" s="19"/>
      <c r="AI20" s="14"/>
      <c r="AL20" s="21"/>
      <c r="AM20" s="21"/>
      <c r="AN20" s="21"/>
      <c r="AO20" s="21"/>
      <c r="AP20" s="21"/>
      <c r="AQ20" s="21"/>
      <c r="AR20" s="21"/>
      <c r="AS20" s="21"/>
      <c r="AT20" s="21"/>
      <c r="AU20" s="21"/>
      <c r="AV20" s="21"/>
      <c r="AW20" s="21"/>
      <c r="AX20" s="21"/>
      <c r="AY20" s="21"/>
      <c r="AZ20" s="21"/>
      <c r="BA20" s="21"/>
      <c r="BB20" s="21"/>
    </row>
    <row r="21" spans="1:54" s="24" customFormat="1" ht="22.5" customHeight="1" x14ac:dyDescent="0.25">
      <c r="B21" s="81"/>
      <c r="C21" s="81" t="s">
        <v>4</v>
      </c>
      <c r="D21" s="83">
        <v>0.29171199999999997</v>
      </c>
      <c r="E21" s="83">
        <v>0.23357600000000001</v>
      </c>
      <c r="F21" s="83">
        <v>1.2715099999999999</v>
      </c>
      <c r="G21" s="83">
        <v>1.38374</v>
      </c>
      <c r="H21" s="83">
        <v>1.0448140000000001</v>
      </c>
      <c r="I21" s="83">
        <v>0.72841999999999996</v>
      </c>
      <c r="J21" s="83">
        <v>0.54652999999999996</v>
      </c>
      <c r="K21" s="83">
        <v>0.52838399999999996</v>
      </c>
      <c r="L21" s="83">
        <v>0.46878599999999998</v>
      </c>
      <c r="M21" s="83">
        <v>0.33497000000000005</v>
      </c>
      <c r="N21" s="83">
        <v>0.27141599999999999</v>
      </c>
      <c r="O21" s="83">
        <v>0.25051800000000002</v>
      </c>
      <c r="P21" s="83">
        <v>0.16462481000000001</v>
      </c>
      <c r="Q21" s="83">
        <v>0.12123016</v>
      </c>
      <c r="R21" s="83">
        <v>0.23225264000000001</v>
      </c>
      <c r="S21" s="83">
        <v>3.2700682681400273</v>
      </c>
      <c r="AL21" s="25"/>
      <c r="AM21" s="25"/>
      <c r="AN21" s="25"/>
      <c r="AO21" s="25"/>
      <c r="AP21" s="25"/>
      <c r="AQ21" s="25"/>
      <c r="AR21" s="25"/>
      <c r="AS21" s="25"/>
      <c r="AT21" s="25"/>
      <c r="AU21" s="25"/>
      <c r="AV21" s="25"/>
      <c r="AW21" s="25"/>
      <c r="AX21" s="25"/>
      <c r="AY21" s="25"/>
      <c r="AZ21" s="25"/>
      <c r="BA21" s="25"/>
      <c r="BB21" s="25"/>
    </row>
    <row r="22" spans="1:54" s="115" customFormat="1" ht="22.5" customHeight="1" x14ac:dyDescent="0.25">
      <c r="B22" s="121"/>
      <c r="C22" s="81" t="s">
        <v>0</v>
      </c>
      <c r="D22" s="83">
        <v>1.1696</v>
      </c>
      <c r="E22" s="83">
        <v>0.98366799999999999</v>
      </c>
      <c r="F22" s="83">
        <v>0.39818000000000003</v>
      </c>
      <c r="G22" s="83">
        <v>0.188168</v>
      </c>
      <c r="H22" s="83">
        <v>0.33798</v>
      </c>
      <c r="I22" s="83">
        <v>0.91934000000000005</v>
      </c>
      <c r="J22" s="83">
        <v>1.179834</v>
      </c>
      <c r="K22" s="83">
        <v>1.1050139999999999</v>
      </c>
      <c r="L22" s="83">
        <v>0.95933000000000002</v>
      </c>
      <c r="M22" s="83">
        <v>0.87823200000000001</v>
      </c>
      <c r="N22" s="83">
        <v>0.97670199999999996</v>
      </c>
      <c r="O22" s="83">
        <v>1.01867</v>
      </c>
      <c r="P22" s="83">
        <v>1.1479710000000001</v>
      </c>
      <c r="Q22" s="83">
        <v>1.1150184400000001</v>
      </c>
      <c r="R22" s="83">
        <v>1.3746460899999999</v>
      </c>
      <c r="S22" s="83">
        <v>19.354727502050178</v>
      </c>
      <c r="AL22" s="124"/>
      <c r="AM22" s="124"/>
      <c r="AN22" s="124"/>
      <c r="AO22" s="124"/>
      <c r="AP22" s="124"/>
      <c r="AQ22" s="124"/>
      <c r="AR22" s="124"/>
      <c r="AS22" s="124"/>
      <c r="AT22" s="124"/>
      <c r="AU22" s="124"/>
      <c r="AV22" s="124"/>
      <c r="AW22" s="124"/>
      <c r="AX22" s="124"/>
      <c r="AY22" s="124"/>
      <c r="AZ22" s="124"/>
      <c r="BA22" s="124"/>
      <c r="BB22" s="124"/>
    </row>
    <row r="23" spans="1:54" s="24" customFormat="1" ht="22.5" customHeight="1" x14ac:dyDescent="0.25">
      <c r="B23" s="81"/>
      <c r="C23" s="81" t="s">
        <v>5</v>
      </c>
      <c r="D23" s="83">
        <v>0.62023200000000001</v>
      </c>
      <c r="E23" s="83">
        <v>0.91151400000000005</v>
      </c>
      <c r="F23" s="83">
        <v>1.1402739999999998</v>
      </c>
      <c r="G23" s="83">
        <v>1.213632</v>
      </c>
      <c r="H23" s="83">
        <v>1.281142</v>
      </c>
      <c r="I23" s="83">
        <v>1.4504760000000001</v>
      </c>
      <c r="J23" s="83">
        <v>1.6872339999999999</v>
      </c>
      <c r="K23" s="83">
        <v>2.178982</v>
      </c>
      <c r="L23" s="83">
        <v>2.6002100000000001</v>
      </c>
      <c r="M23" s="83">
        <v>2.2365159999999999</v>
      </c>
      <c r="N23" s="83">
        <v>2.408172</v>
      </c>
      <c r="O23" s="83">
        <v>2.599866</v>
      </c>
      <c r="P23" s="83">
        <v>2.5178641399999999</v>
      </c>
      <c r="Q23" s="83">
        <v>2.50908088</v>
      </c>
      <c r="R23" s="83">
        <v>2.2909345800000001</v>
      </c>
      <c r="S23" s="83">
        <v>32.255876507766281</v>
      </c>
      <c r="AL23" s="25"/>
      <c r="AM23" s="25"/>
      <c r="AN23" s="25"/>
      <c r="AO23" s="25"/>
      <c r="AP23" s="25"/>
      <c r="AQ23" s="25"/>
      <c r="AR23" s="25"/>
      <c r="AS23" s="25"/>
      <c r="AT23" s="25"/>
      <c r="AU23" s="25"/>
      <c r="AV23" s="25"/>
      <c r="AW23" s="25"/>
      <c r="AX23" s="25"/>
      <c r="AY23" s="25"/>
      <c r="AZ23" s="25"/>
      <c r="BA23" s="25"/>
      <c r="BB23" s="25"/>
    </row>
    <row r="24" spans="1:54" s="24" customFormat="1" ht="22.5" customHeight="1" x14ac:dyDescent="0.25">
      <c r="B24" s="81"/>
      <c r="C24" s="81" t="s">
        <v>1</v>
      </c>
      <c r="D24" s="83">
        <v>0</v>
      </c>
      <c r="E24" s="83">
        <v>0</v>
      </c>
      <c r="F24" s="83">
        <v>0</v>
      </c>
      <c r="G24" s="83">
        <v>0</v>
      </c>
      <c r="H24" s="83">
        <v>0</v>
      </c>
      <c r="I24" s="83">
        <v>0</v>
      </c>
      <c r="J24" s="83">
        <v>0</v>
      </c>
      <c r="K24" s="83">
        <v>0</v>
      </c>
      <c r="L24" s="83">
        <v>0</v>
      </c>
      <c r="M24" s="83">
        <v>0</v>
      </c>
      <c r="N24" s="83">
        <v>0</v>
      </c>
      <c r="O24" s="83">
        <v>0</v>
      </c>
      <c r="P24" s="83">
        <v>0</v>
      </c>
      <c r="Q24" s="83">
        <v>0</v>
      </c>
      <c r="R24" s="83">
        <v>0</v>
      </c>
      <c r="S24" s="83">
        <v>0</v>
      </c>
      <c r="AL24" s="25"/>
      <c r="AM24" s="25"/>
      <c r="AN24" s="25"/>
      <c r="AO24" s="25"/>
      <c r="AP24" s="25"/>
      <c r="AQ24" s="25"/>
      <c r="AR24" s="25"/>
      <c r="AS24" s="25"/>
      <c r="AT24" s="25"/>
      <c r="AU24" s="25"/>
      <c r="AV24" s="25"/>
      <c r="AW24" s="25"/>
      <c r="AX24" s="25"/>
      <c r="AY24" s="25"/>
      <c r="AZ24" s="25"/>
      <c r="BA24" s="25"/>
      <c r="BB24" s="25"/>
    </row>
    <row r="25" spans="1:54" s="24" customFormat="1" ht="22.5" customHeight="1" x14ac:dyDescent="0.25">
      <c r="B25" s="81"/>
      <c r="C25" s="81" t="s">
        <v>6</v>
      </c>
      <c r="D25" s="83">
        <v>2.2775379999999998</v>
      </c>
      <c r="E25" s="83">
        <v>2.5050940000000002</v>
      </c>
      <c r="F25" s="83">
        <v>1.9891800000000002</v>
      </c>
      <c r="G25" s="83">
        <v>2.0805980000000002</v>
      </c>
      <c r="H25" s="83">
        <v>2.1754560000000001</v>
      </c>
      <c r="I25" s="83">
        <v>1.8676619999999999</v>
      </c>
      <c r="J25" s="83">
        <v>1.8067739999999999</v>
      </c>
      <c r="K25" s="83">
        <v>1.7335879999999999</v>
      </c>
      <c r="L25" s="83">
        <v>1.6973820000000002</v>
      </c>
      <c r="M25" s="83">
        <v>1.9865139999999999</v>
      </c>
      <c r="N25" s="83">
        <v>2.053766</v>
      </c>
      <c r="O25" s="83">
        <v>2.0015640000000001</v>
      </c>
      <c r="P25" s="83">
        <v>1.83312096</v>
      </c>
      <c r="Q25" s="83">
        <v>1.95046363</v>
      </c>
      <c r="R25" s="83">
        <v>1.7284414300000002</v>
      </c>
      <c r="S25" s="83">
        <v>24.336091394188557</v>
      </c>
      <c r="AL25" s="25"/>
      <c r="AM25" s="25"/>
      <c r="AN25" s="25"/>
      <c r="AO25" s="25"/>
      <c r="AP25" s="25"/>
      <c r="AQ25" s="25"/>
      <c r="AR25" s="25"/>
      <c r="AS25" s="25"/>
      <c r="AT25" s="25"/>
      <c r="AU25" s="25"/>
      <c r="AV25" s="25"/>
      <c r="AW25" s="25"/>
      <c r="AX25" s="25"/>
      <c r="AY25" s="25"/>
      <c r="AZ25" s="25"/>
      <c r="BA25" s="25"/>
      <c r="BB25" s="25"/>
    </row>
    <row r="26" spans="1:54" s="24" customFormat="1" ht="22.5" customHeight="1" x14ac:dyDescent="0.25">
      <c r="B26" s="81"/>
      <c r="C26" s="81" t="s">
        <v>7</v>
      </c>
      <c r="D26" s="83">
        <v>0.15393999999999999</v>
      </c>
      <c r="E26" s="83">
        <v>0.12306600000000001</v>
      </c>
      <c r="F26" s="83">
        <v>0.23185600000000001</v>
      </c>
      <c r="G26" s="83">
        <v>0.26513799999999998</v>
      </c>
      <c r="H26" s="83">
        <v>0.367564</v>
      </c>
      <c r="I26" s="83">
        <v>0.193242</v>
      </c>
      <c r="J26" s="83">
        <v>0.40187800000000001</v>
      </c>
      <c r="K26" s="83">
        <v>0.41744400000000004</v>
      </c>
      <c r="L26" s="83">
        <v>0.49544600000000005</v>
      </c>
      <c r="M26" s="83">
        <v>0.45812200000000003</v>
      </c>
      <c r="N26" s="83">
        <v>0.48288999999999999</v>
      </c>
      <c r="O26" s="83">
        <v>0.51230200000000004</v>
      </c>
      <c r="P26" s="83">
        <v>0.52129588000000004</v>
      </c>
      <c r="Q26" s="83">
        <v>0.50667850000000003</v>
      </c>
      <c r="R26" s="83">
        <v>0.4633794</v>
      </c>
      <c r="S26" s="83">
        <v>6.5242843829450763</v>
      </c>
      <c r="AL26" s="25"/>
      <c r="AM26" s="25"/>
      <c r="AN26" s="25"/>
      <c r="AO26" s="25"/>
      <c r="AP26" s="25"/>
      <c r="AQ26" s="25"/>
      <c r="AR26" s="25"/>
      <c r="AS26" s="25"/>
      <c r="AT26" s="25"/>
      <c r="AU26" s="25"/>
      <c r="AV26" s="25"/>
      <c r="AW26" s="25"/>
      <c r="AX26" s="25"/>
      <c r="AY26" s="25"/>
      <c r="AZ26" s="25"/>
      <c r="BA26" s="25"/>
      <c r="BB26" s="25"/>
    </row>
    <row r="27" spans="1:54" s="24" customFormat="1" ht="22.5" customHeight="1" x14ac:dyDescent="0.25">
      <c r="B27" s="81"/>
      <c r="C27" s="81" t="s">
        <v>8</v>
      </c>
      <c r="D27" s="83">
        <v>6.02E-4</v>
      </c>
      <c r="E27" s="83">
        <v>6.02E-4</v>
      </c>
      <c r="F27" s="83">
        <v>7.7400000000000006E-4</v>
      </c>
      <c r="G27" s="83">
        <v>3.2679999999999996E-3</v>
      </c>
      <c r="H27" s="83">
        <v>6.7939999999999997E-3</v>
      </c>
      <c r="I27" s="83">
        <v>2.8552000000000001E-2</v>
      </c>
      <c r="J27" s="83">
        <v>2.9068E-2</v>
      </c>
      <c r="K27" s="83">
        <v>3.5173999999999997E-2</v>
      </c>
      <c r="L27" s="83">
        <v>4.7643999999999999E-2</v>
      </c>
      <c r="M27" s="83">
        <v>0.124098</v>
      </c>
      <c r="N27" s="83">
        <v>0.18189</v>
      </c>
      <c r="O27" s="83">
        <v>0.210614</v>
      </c>
      <c r="P27" s="83">
        <v>0.30280359000000001</v>
      </c>
      <c r="Q27" s="83">
        <v>0.30526636000000001</v>
      </c>
      <c r="R27" s="83">
        <v>0.45095263000000002</v>
      </c>
      <c r="S27" s="83">
        <v>6.349318077922776</v>
      </c>
      <c r="AL27" s="25"/>
      <c r="AM27" s="25"/>
      <c r="AN27" s="25"/>
      <c r="AO27" s="25"/>
      <c r="AP27" s="25"/>
      <c r="AQ27" s="25"/>
      <c r="AR27" s="25"/>
      <c r="AS27" s="25"/>
      <c r="AT27" s="25"/>
      <c r="AU27" s="25"/>
      <c r="AV27" s="25"/>
      <c r="AW27" s="25"/>
      <c r="AX27" s="25"/>
      <c r="AY27" s="25"/>
      <c r="AZ27" s="25"/>
      <c r="BA27" s="25"/>
      <c r="BB27" s="25"/>
    </row>
    <row r="28" spans="1:54" s="24" customFormat="1" ht="22.5" customHeight="1" x14ac:dyDescent="0.25">
      <c r="B28" s="81"/>
      <c r="C28" s="81" t="s">
        <v>3</v>
      </c>
      <c r="D28" s="83">
        <v>0</v>
      </c>
      <c r="E28" s="83">
        <v>0</v>
      </c>
      <c r="F28" s="83">
        <v>0</v>
      </c>
      <c r="G28" s="83">
        <v>0</v>
      </c>
      <c r="H28" s="83">
        <v>0</v>
      </c>
      <c r="I28" s="83">
        <v>0</v>
      </c>
      <c r="J28" s="83">
        <v>0</v>
      </c>
      <c r="K28" s="83">
        <v>0</v>
      </c>
      <c r="L28" s="83">
        <v>6.8799999999999992E-4</v>
      </c>
      <c r="M28" s="83">
        <v>4.1280000000000004E-2</v>
      </c>
      <c r="N28" s="83">
        <v>0.108446</v>
      </c>
      <c r="O28" s="83">
        <v>0.22695400000000002</v>
      </c>
      <c r="P28" s="83">
        <v>0.33666471999999997</v>
      </c>
      <c r="Q28" s="83">
        <v>0.44232945000000001</v>
      </c>
      <c r="R28" s="83">
        <v>0.54442815</v>
      </c>
      <c r="S28" s="83">
        <v>7.6654337173397851</v>
      </c>
      <c r="AL28" s="25"/>
      <c r="AM28" s="25"/>
      <c r="AN28" s="25"/>
      <c r="AO28" s="25"/>
      <c r="AP28" s="25"/>
      <c r="AQ28" s="25"/>
      <c r="AR28" s="25"/>
      <c r="AS28" s="25"/>
      <c r="AT28" s="25"/>
      <c r="AU28" s="25"/>
      <c r="AV28" s="25"/>
      <c r="AW28" s="25"/>
      <c r="AX28" s="25"/>
      <c r="AY28" s="25"/>
      <c r="AZ28" s="25"/>
      <c r="BA28" s="25"/>
      <c r="BB28" s="25"/>
    </row>
    <row r="29" spans="1:54" s="24" customFormat="1" ht="27" customHeight="1" x14ac:dyDescent="0.25">
      <c r="B29" s="81"/>
      <c r="C29" s="82" t="s">
        <v>18</v>
      </c>
      <c r="D29" s="83">
        <v>0</v>
      </c>
      <c r="E29" s="83">
        <v>8.8817841970012523E-16</v>
      </c>
      <c r="F29" s="83">
        <v>8.8817841970012523E-16</v>
      </c>
      <c r="G29" s="83">
        <v>-8.8817841970012523E-16</v>
      </c>
      <c r="H29" s="83">
        <v>8.3419999999998495E-3</v>
      </c>
      <c r="I29" s="83">
        <v>9.6319999999998629E-3</v>
      </c>
      <c r="J29" s="83">
        <v>8.8817841970012523E-16</v>
      </c>
      <c r="K29" s="83">
        <v>8.8817841970012523E-16</v>
      </c>
      <c r="L29" s="83">
        <v>1.4103999999999672E-2</v>
      </c>
      <c r="M29" s="83">
        <v>2.5025999999999549E-2</v>
      </c>
      <c r="N29" s="83">
        <v>0</v>
      </c>
      <c r="O29" s="83">
        <v>0</v>
      </c>
      <c r="P29" s="83">
        <v>5.4867999999999029E-3</v>
      </c>
      <c r="Q29" s="83">
        <v>1.8384560000000327E-2</v>
      </c>
      <c r="R29" s="83">
        <v>1.734401999999946E-2</v>
      </c>
      <c r="S29" s="83">
        <v>0.24420014964731609</v>
      </c>
      <c r="AL29" s="25"/>
      <c r="AM29" s="25"/>
      <c r="AN29" s="25"/>
      <c r="AO29" s="25"/>
      <c r="AP29" s="25"/>
      <c r="AQ29" s="25"/>
      <c r="AR29" s="25"/>
      <c r="AS29" s="25"/>
      <c r="AT29" s="25"/>
      <c r="AU29" s="25"/>
      <c r="AV29" s="25"/>
      <c r="AW29" s="25"/>
      <c r="AX29" s="25"/>
      <c r="AY29" s="25"/>
      <c r="AZ29" s="25"/>
      <c r="BA29" s="25"/>
      <c r="BB29" s="25"/>
    </row>
    <row r="30" spans="1:54" s="18" customFormat="1" ht="36" customHeight="1" x14ac:dyDescent="0.25">
      <c r="A30" s="17"/>
      <c r="B30" s="191" t="s">
        <v>259</v>
      </c>
      <c r="C30" s="191"/>
      <c r="D30" s="80">
        <v>22.044847740000002</v>
      </c>
      <c r="E30" s="80">
        <v>23.10536428</v>
      </c>
      <c r="F30" s="80">
        <v>23.090109000000002</v>
      </c>
      <c r="G30" s="80">
        <v>22.787553199999998</v>
      </c>
      <c r="H30" s="80">
        <v>22.697087179999997</v>
      </c>
      <c r="I30" s="80">
        <v>23.979214349999999</v>
      </c>
      <c r="J30" s="80">
        <v>25.307609769999999</v>
      </c>
      <c r="K30" s="80">
        <v>25.200232380000003</v>
      </c>
      <c r="L30" s="80">
        <v>26.743698799999997</v>
      </c>
      <c r="M30" s="80">
        <v>24.898559539999997</v>
      </c>
      <c r="N30" s="80">
        <v>24.99570318</v>
      </c>
      <c r="O30" s="80">
        <v>26.373810160000001</v>
      </c>
      <c r="P30" s="80">
        <v>26.683169569999997</v>
      </c>
      <c r="Q30" s="80">
        <v>27.191154950000001</v>
      </c>
      <c r="R30" s="80">
        <v>27.595913420000002</v>
      </c>
      <c r="S30" s="80">
        <v>100</v>
      </c>
      <c r="T30" s="17"/>
      <c r="AA30" s="19"/>
      <c r="AB30" s="19"/>
      <c r="AC30" s="19"/>
      <c r="AD30" s="19"/>
      <c r="AE30" s="19"/>
      <c r="AI30" s="14"/>
      <c r="AL30" s="21"/>
      <c r="AM30" s="21"/>
      <c r="AN30" s="21"/>
      <c r="AO30" s="21"/>
      <c r="AP30" s="21"/>
      <c r="AQ30" s="21"/>
      <c r="AR30" s="21"/>
      <c r="AS30" s="21"/>
      <c r="AT30" s="21"/>
      <c r="AU30" s="21"/>
      <c r="AV30" s="21"/>
      <c r="AW30" s="21"/>
      <c r="AX30" s="21"/>
      <c r="AY30" s="21"/>
      <c r="AZ30" s="21"/>
      <c r="BA30" s="21"/>
      <c r="BB30" s="21"/>
    </row>
    <row r="31" spans="1:54" s="115" customFormat="1" ht="22.5" customHeight="1" x14ac:dyDescent="0.25">
      <c r="A31" s="120"/>
      <c r="B31" s="121"/>
      <c r="C31" s="81" t="s">
        <v>11</v>
      </c>
      <c r="D31" s="83">
        <v>7.4811925199999996</v>
      </c>
      <c r="E31" s="83">
        <v>8.2299248800000004</v>
      </c>
      <c r="F31" s="83">
        <v>8.5334142800000006</v>
      </c>
      <c r="G31" s="83">
        <v>8.6559214100000013</v>
      </c>
      <c r="H31" s="83">
        <v>8.3651728199999997</v>
      </c>
      <c r="I31" s="83">
        <v>8.8298259699999999</v>
      </c>
      <c r="J31" s="83">
        <v>9.7690038000000001</v>
      </c>
      <c r="K31" s="83">
        <v>9.2908461800000008</v>
      </c>
      <c r="L31" s="83">
        <v>10.042118070000001</v>
      </c>
      <c r="M31" s="83">
        <v>10.466198630000001</v>
      </c>
      <c r="N31" s="83">
        <v>10.54806962</v>
      </c>
      <c r="O31" s="83">
        <v>10.672628619999999</v>
      </c>
      <c r="P31" s="83">
        <v>9.9931572499999994</v>
      </c>
      <c r="Q31" s="83">
        <v>10.215148800000001</v>
      </c>
      <c r="R31" s="83">
        <v>10.39142771</v>
      </c>
      <c r="S31" s="83">
        <v>37.65567586709728</v>
      </c>
      <c r="AL31" s="124"/>
      <c r="AM31" s="124"/>
      <c r="AN31" s="124"/>
      <c r="AO31" s="124"/>
      <c r="AP31" s="124"/>
      <c r="AQ31" s="124"/>
      <c r="AR31" s="124"/>
      <c r="AS31" s="124"/>
      <c r="AT31" s="124"/>
      <c r="AU31" s="124"/>
      <c r="AV31" s="124"/>
      <c r="AW31" s="124"/>
      <c r="AX31" s="124"/>
      <c r="AY31" s="124"/>
      <c r="AZ31" s="124"/>
      <c r="BA31" s="124"/>
      <c r="BB31" s="124"/>
    </row>
    <row r="32" spans="1:54" s="24" customFormat="1" ht="22.5" customHeight="1" x14ac:dyDescent="0.25">
      <c r="B32" s="81"/>
      <c r="C32" s="81" t="s">
        <v>20</v>
      </c>
      <c r="D32" s="83">
        <v>6.1580165399999993</v>
      </c>
      <c r="E32" s="83">
        <v>6.0751157000000005</v>
      </c>
      <c r="F32" s="83">
        <v>6.5788960699999999</v>
      </c>
      <c r="G32" s="83">
        <v>6.8339238599999996</v>
      </c>
      <c r="H32" s="83">
        <v>6.8914738199999999</v>
      </c>
      <c r="I32" s="83">
        <v>7.14231397</v>
      </c>
      <c r="J32" s="83">
        <v>7.2716370999999995</v>
      </c>
      <c r="K32" s="83">
        <v>7.5135978400000001</v>
      </c>
      <c r="L32" s="83">
        <v>8.2287220600000008</v>
      </c>
      <c r="M32" s="83">
        <v>8.0776134700000011</v>
      </c>
      <c r="N32" s="83">
        <v>8.502521230000001</v>
      </c>
      <c r="O32" s="83">
        <v>8.8791276799999999</v>
      </c>
      <c r="P32" s="83">
        <v>9.1895649099999996</v>
      </c>
      <c r="Q32" s="83">
        <v>9.3541923499999999</v>
      </c>
      <c r="R32" s="83">
        <v>9.4208552799999996</v>
      </c>
      <c r="S32" s="83">
        <v>34.138588335953692</v>
      </c>
      <c r="AL32" s="25"/>
      <c r="AM32" s="25"/>
      <c r="AN32" s="25"/>
      <c r="AO32" s="25"/>
      <c r="AP32" s="25"/>
      <c r="AQ32" s="25"/>
      <c r="AR32" s="25"/>
      <c r="AS32" s="25"/>
      <c r="AT32" s="25"/>
      <c r="AU32" s="25"/>
      <c r="AV32" s="25"/>
      <c r="AW32" s="25"/>
      <c r="AX32" s="25"/>
      <c r="AY32" s="25"/>
      <c r="AZ32" s="25"/>
      <c r="BA32" s="25"/>
      <c r="BB32" s="25"/>
    </row>
    <row r="33" spans="1:54" s="24" customFormat="1" ht="27" customHeight="1" x14ac:dyDescent="0.25">
      <c r="B33" s="81"/>
      <c r="C33" s="82" t="s">
        <v>12</v>
      </c>
      <c r="D33" s="83">
        <v>5.8356349900000009</v>
      </c>
      <c r="E33" s="83">
        <v>5.9301549800000002</v>
      </c>
      <c r="F33" s="83">
        <v>6.1407358500000004</v>
      </c>
      <c r="G33" s="83">
        <v>6.1523315600000004</v>
      </c>
      <c r="H33" s="83">
        <v>6.2804181900000007</v>
      </c>
      <c r="I33" s="83">
        <v>6.6946740500000006</v>
      </c>
      <c r="J33" s="83">
        <v>7.1777239399999999</v>
      </c>
      <c r="K33" s="83">
        <v>7.36571131</v>
      </c>
      <c r="L33" s="83">
        <v>7.6151511599999999</v>
      </c>
      <c r="M33" s="83">
        <v>5.4702462800000005</v>
      </c>
      <c r="N33" s="83">
        <v>5.4968705399999997</v>
      </c>
      <c r="O33" s="83">
        <v>5.9908585499999996</v>
      </c>
      <c r="P33" s="83">
        <v>6.3150996400000006</v>
      </c>
      <c r="Q33" s="83">
        <v>6.3981845499999999</v>
      </c>
      <c r="R33" s="83">
        <v>6.5639594600000004</v>
      </c>
      <c r="S33" s="83">
        <v>23.785983671201123</v>
      </c>
      <c r="AL33" s="25"/>
      <c r="AM33" s="25"/>
      <c r="AN33" s="25"/>
      <c r="AO33" s="25"/>
      <c r="AP33" s="25"/>
      <c r="AQ33" s="25"/>
      <c r="AR33" s="25"/>
      <c r="AS33" s="25"/>
      <c r="AT33" s="25"/>
      <c r="AU33" s="25"/>
      <c r="AV33" s="25"/>
      <c r="AW33" s="25"/>
      <c r="AX33" s="25"/>
      <c r="AY33" s="25"/>
      <c r="AZ33" s="25"/>
      <c r="BA33" s="25"/>
      <c r="BB33" s="25"/>
    </row>
    <row r="34" spans="1:54" s="18" customFormat="1" ht="36" customHeight="1" x14ac:dyDescent="0.2">
      <c r="A34" s="17"/>
      <c r="B34" s="191" t="s">
        <v>260</v>
      </c>
      <c r="C34" s="191"/>
      <c r="D34" s="80">
        <v>9.5540520000000004</v>
      </c>
      <c r="E34" s="80">
        <v>9.7875218999999998</v>
      </c>
      <c r="F34" s="80">
        <v>11.115536500000001</v>
      </c>
      <c r="G34" s="80">
        <v>11.520832</v>
      </c>
      <c r="H34" s="80">
        <v>11.6402968</v>
      </c>
      <c r="I34" s="80">
        <v>12.0925172</v>
      </c>
      <c r="J34" s="80">
        <v>12.742302299999999</v>
      </c>
      <c r="K34" s="80">
        <v>12.5876728</v>
      </c>
      <c r="L34" s="80">
        <v>13.539742700000001</v>
      </c>
      <c r="M34" s="80">
        <v>13.6401328</v>
      </c>
      <c r="N34" s="80">
        <v>13.7589626</v>
      </c>
      <c r="O34" s="80">
        <v>14.7933772</v>
      </c>
      <c r="P34" s="80">
        <v>15.205398629999999</v>
      </c>
      <c r="Q34" s="80">
        <v>15.619764030000001</v>
      </c>
      <c r="R34" s="80">
        <v>15.74238089</v>
      </c>
      <c r="S34" s="80">
        <v>100</v>
      </c>
      <c r="T34" s="17"/>
      <c r="Z34" s="20"/>
      <c r="AA34" s="19"/>
      <c r="AB34" s="19"/>
      <c r="AC34" s="19"/>
      <c r="AD34" s="19"/>
      <c r="AE34" s="19"/>
      <c r="AI34" s="14"/>
      <c r="AL34" s="21"/>
      <c r="AM34" s="21"/>
      <c r="AN34" s="21"/>
      <c r="AO34" s="21"/>
      <c r="AP34" s="21"/>
      <c r="AQ34" s="21"/>
      <c r="AR34" s="21"/>
      <c r="AS34" s="21"/>
      <c r="AT34" s="21"/>
      <c r="AU34" s="21"/>
      <c r="AV34" s="21"/>
      <c r="AW34" s="21"/>
      <c r="AX34" s="21"/>
      <c r="AY34" s="21"/>
      <c r="AZ34" s="21"/>
      <c r="BA34" s="21"/>
      <c r="BB34" s="21"/>
    </row>
    <row r="35" spans="1:54" s="115" customFormat="1" ht="22.5" customHeight="1" x14ac:dyDescent="0.25">
      <c r="B35" s="121"/>
      <c r="C35" s="81" t="s">
        <v>11</v>
      </c>
      <c r="D35" s="83">
        <v>2.0700769000000001</v>
      </c>
      <c r="E35" s="83">
        <v>2.4578551000000002</v>
      </c>
      <c r="F35" s="83">
        <v>3.1391880000000003</v>
      </c>
      <c r="G35" s="83">
        <v>3.2292008000000001</v>
      </c>
      <c r="H35" s="83">
        <v>3.1570165000000001</v>
      </c>
      <c r="I35" s="83">
        <v>3.0339931</v>
      </c>
      <c r="J35" s="83">
        <v>3.2351691999999996</v>
      </c>
      <c r="K35" s="83">
        <v>2.9320957999999999</v>
      </c>
      <c r="L35" s="83">
        <v>3.2876972000000002</v>
      </c>
      <c r="M35" s="83">
        <v>3.6901957000000003</v>
      </c>
      <c r="N35" s="83">
        <v>3.863159</v>
      </c>
      <c r="O35" s="83">
        <v>3.8418407999999999</v>
      </c>
      <c r="P35" s="83">
        <v>3.5686404699999996</v>
      </c>
      <c r="Q35" s="83">
        <v>3.7399654600000001</v>
      </c>
      <c r="R35" s="83">
        <v>3.7726827800000002</v>
      </c>
      <c r="S35" s="83">
        <v>23.965134666488179</v>
      </c>
      <c r="AL35" s="124"/>
      <c r="AM35" s="124"/>
      <c r="AN35" s="124"/>
      <c r="AO35" s="124"/>
      <c r="AP35" s="124"/>
      <c r="AQ35" s="124"/>
      <c r="AR35" s="124"/>
      <c r="AS35" s="124"/>
      <c r="AT35" s="124"/>
      <c r="AU35" s="124"/>
      <c r="AV35" s="124"/>
      <c r="AW35" s="124"/>
      <c r="AX35" s="124"/>
      <c r="AY35" s="124"/>
      <c r="AZ35" s="124"/>
      <c r="BA35" s="124"/>
      <c r="BB35" s="124"/>
    </row>
    <row r="36" spans="1:54" s="24" customFormat="1" ht="22.5" customHeight="1" x14ac:dyDescent="0.25">
      <c r="B36" s="81"/>
      <c r="C36" s="81" t="s">
        <v>20</v>
      </c>
      <c r="D36" s="83">
        <v>6.1055709</v>
      </c>
      <c r="E36" s="83">
        <v>6.0151027000000008</v>
      </c>
      <c r="F36" s="83">
        <v>6.5210717000000002</v>
      </c>
      <c r="G36" s="83">
        <v>6.7843724000000005</v>
      </c>
      <c r="H36" s="83">
        <v>6.8350887</v>
      </c>
      <c r="I36" s="83">
        <v>7.0874972999999999</v>
      </c>
      <c r="J36" s="83">
        <v>7.2135950000000006</v>
      </c>
      <c r="K36" s="83">
        <v>7.4435645000000008</v>
      </c>
      <c r="L36" s="83">
        <v>8.1566457000000003</v>
      </c>
      <c r="M36" s="83">
        <v>7.9629265999999994</v>
      </c>
      <c r="N36" s="83">
        <v>8.3822412000000011</v>
      </c>
      <c r="O36" s="83">
        <v>8.7698546000000004</v>
      </c>
      <c r="P36" s="83">
        <v>9.0902066399999999</v>
      </c>
      <c r="Q36" s="83">
        <v>9.2526058200000012</v>
      </c>
      <c r="R36" s="83">
        <v>9.3172015800000008</v>
      </c>
      <c r="S36" s="83">
        <v>59.18546657652368</v>
      </c>
      <c r="AL36" s="25"/>
      <c r="AM36" s="25"/>
      <c r="AN36" s="25"/>
      <c r="AO36" s="25"/>
      <c r="AP36" s="25"/>
      <c r="AQ36" s="25"/>
      <c r="AR36" s="25"/>
      <c r="AS36" s="25"/>
      <c r="AT36" s="25"/>
      <c r="AU36" s="25"/>
      <c r="AV36" s="25"/>
      <c r="AW36" s="25"/>
      <c r="AX36" s="25"/>
      <c r="AY36" s="25"/>
      <c r="AZ36" s="25"/>
      <c r="BA36" s="25"/>
      <c r="BB36" s="25"/>
    </row>
    <row r="37" spans="1:54" s="24" customFormat="1" ht="27" customHeight="1" x14ac:dyDescent="0.25">
      <c r="B37" s="81"/>
      <c r="C37" s="82" t="s">
        <v>12</v>
      </c>
      <c r="D37" s="83">
        <v>1.1069230999999999</v>
      </c>
      <c r="E37" s="83">
        <v>1.0954379000000001</v>
      </c>
      <c r="F37" s="83">
        <v>1.1878548</v>
      </c>
      <c r="G37" s="83">
        <v>1.2403632</v>
      </c>
      <c r="H37" s="83">
        <v>1.2825609999999998</v>
      </c>
      <c r="I37" s="83">
        <v>1.3958636</v>
      </c>
      <c r="J37" s="83">
        <v>1.6540688000000001</v>
      </c>
      <c r="K37" s="83">
        <v>1.4508738000000001</v>
      </c>
      <c r="L37" s="83">
        <v>1.4397061999999998</v>
      </c>
      <c r="M37" s="83">
        <v>1.2274443999999998</v>
      </c>
      <c r="N37" s="83">
        <v>1.2077602999999999</v>
      </c>
      <c r="O37" s="83">
        <v>1.6176113999999999</v>
      </c>
      <c r="P37" s="83">
        <v>1.7668328200000001</v>
      </c>
      <c r="Q37" s="83">
        <v>1.8204558499999999</v>
      </c>
      <c r="R37" s="83">
        <v>1.8605736799999999</v>
      </c>
      <c r="S37" s="83">
        <v>11.818883642828693</v>
      </c>
      <c r="AL37" s="25"/>
      <c r="AM37" s="25"/>
      <c r="AN37" s="25"/>
      <c r="AO37" s="25"/>
      <c r="AP37" s="25"/>
      <c r="AQ37" s="25"/>
      <c r="AR37" s="25"/>
      <c r="AS37" s="25"/>
      <c r="AT37" s="25"/>
      <c r="AU37" s="25"/>
      <c r="AV37" s="25"/>
      <c r="AW37" s="25"/>
      <c r="AX37" s="25"/>
      <c r="AY37" s="25"/>
      <c r="AZ37" s="25"/>
      <c r="BA37" s="25"/>
      <c r="BB37" s="25"/>
    </row>
    <row r="38" spans="1:54" s="18" customFormat="1" ht="36" customHeight="1" x14ac:dyDescent="0.25">
      <c r="A38" s="17"/>
      <c r="B38" s="191" t="s">
        <v>261</v>
      </c>
      <c r="C38" s="191"/>
      <c r="D38" s="80">
        <v>3.5286599399999998</v>
      </c>
      <c r="E38" s="80">
        <v>3.7894625799999999</v>
      </c>
      <c r="F38" s="80">
        <v>2.3239956099999999</v>
      </c>
      <c r="G38" s="80">
        <v>1.4216522299999999</v>
      </c>
      <c r="H38" s="80">
        <v>1.4670403400000001</v>
      </c>
      <c r="I38" s="80">
        <v>2.3699076699999999</v>
      </c>
      <c r="J38" s="80">
        <v>1.9694315</v>
      </c>
      <c r="K38" s="80">
        <v>1.4404348899999999</v>
      </c>
      <c r="L38" s="80">
        <v>1.43233221</v>
      </c>
      <c r="M38" s="80">
        <v>1.29935084</v>
      </c>
      <c r="N38" s="80">
        <v>1.51304635</v>
      </c>
      <c r="O38" s="80">
        <v>1.69364735</v>
      </c>
      <c r="P38" s="80">
        <v>1.69423272</v>
      </c>
      <c r="Q38" s="80">
        <v>1.7547347400000002</v>
      </c>
      <c r="R38" s="80">
        <v>1.8091012200000001</v>
      </c>
      <c r="S38" s="80">
        <v>100</v>
      </c>
      <c r="T38" s="17"/>
      <c r="Y38" s="26"/>
      <c r="AA38" s="19"/>
      <c r="AB38" s="19"/>
      <c r="AC38" s="19"/>
      <c r="AD38" s="19"/>
      <c r="AE38" s="19"/>
      <c r="AI38" s="14"/>
      <c r="AL38" s="21"/>
      <c r="AM38" s="21"/>
      <c r="AN38" s="21"/>
      <c r="AO38" s="21"/>
      <c r="AP38" s="21"/>
      <c r="AQ38" s="21"/>
      <c r="AR38" s="21"/>
      <c r="AS38" s="21"/>
      <c r="AT38" s="21"/>
      <c r="AU38" s="21"/>
      <c r="AV38" s="21"/>
      <c r="AW38" s="21"/>
      <c r="AX38" s="21"/>
      <c r="AY38" s="21"/>
      <c r="AZ38" s="21"/>
      <c r="BA38" s="21"/>
      <c r="BB38" s="21"/>
    </row>
    <row r="39" spans="1:54" s="115" customFormat="1" ht="22.5" customHeight="1" x14ac:dyDescent="0.25">
      <c r="B39" s="121"/>
      <c r="C39" s="81" t="s">
        <v>11</v>
      </c>
      <c r="D39" s="83">
        <v>0.77611031000000008</v>
      </c>
      <c r="E39" s="83">
        <v>0.65795844999999997</v>
      </c>
      <c r="F39" s="83">
        <v>0.22622471999999999</v>
      </c>
      <c r="G39" s="83">
        <v>6.3846620000000007E-2</v>
      </c>
      <c r="H39" s="83">
        <v>0.15234241000000001</v>
      </c>
      <c r="I39" s="83">
        <v>1.1005392700000001</v>
      </c>
      <c r="J39" s="83">
        <v>0.99232092000000005</v>
      </c>
      <c r="K39" s="83">
        <v>0.62439111000000003</v>
      </c>
      <c r="L39" s="83">
        <v>0.66979922999999997</v>
      </c>
      <c r="M39" s="83">
        <v>0.58631102999999996</v>
      </c>
      <c r="N39" s="83">
        <v>0.77069483000000005</v>
      </c>
      <c r="O39" s="83">
        <v>0.81838117999999993</v>
      </c>
      <c r="P39" s="83">
        <v>0.80030696999999995</v>
      </c>
      <c r="Q39" s="83">
        <v>0.82888638999999997</v>
      </c>
      <c r="R39" s="83">
        <v>0.85456756</v>
      </c>
      <c r="S39" s="83">
        <v>47.237133586146165</v>
      </c>
      <c r="AL39" s="124"/>
      <c r="AM39" s="124"/>
      <c r="AN39" s="124"/>
      <c r="AO39" s="124"/>
      <c r="AP39" s="124"/>
      <c r="AQ39" s="124"/>
      <c r="AR39" s="124"/>
      <c r="AS39" s="124"/>
      <c r="AT39" s="124"/>
      <c r="AU39" s="124"/>
      <c r="AV39" s="124"/>
      <c r="AW39" s="124"/>
      <c r="AX39" s="124"/>
      <c r="AY39" s="124"/>
      <c r="AZ39" s="124"/>
      <c r="BA39" s="124"/>
      <c r="BB39" s="124"/>
    </row>
    <row r="40" spans="1:54" s="24" customFormat="1" ht="22.5" customHeight="1" x14ac:dyDescent="0.25">
      <c r="B40" s="81"/>
      <c r="C40" s="81" t="s">
        <v>20</v>
      </c>
      <c r="D40" s="83">
        <v>3.0773640000000001E-2</v>
      </c>
      <c r="E40" s="83">
        <v>3.2149000000000004E-2</v>
      </c>
      <c r="F40" s="83">
        <v>2.2736370000000002E-2</v>
      </c>
      <c r="G40" s="83">
        <v>1.291546E-2</v>
      </c>
      <c r="H40" s="83">
        <v>2.0093119999999999E-2</v>
      </c>
      <c r="I40" s="83">
        <v>1.766467E-2</v>
      </c>
      <c r="J40" s="83">
        <v>1.6934100000000001E-2</v>
      </c>
      <c r="K40" s="83">
        <v>2.9269340000000001E-2</v>
      </c>
      <c r="L40" s="83">
        <v>2.813036E-2</v>
      </c>
      <c r="M40" s="83">
        <v>3.3502870000000004E-2</v>
      </c>
      <c r="N40" s="83">
        <v>2.6712029999999998E-2</v>
      </c>
      <c r="O40" s="83">
        <v>2.4477080000000002E-2</v>
      </c>
      <c r="P40" s="83">
        <v>1.6497789999999998E-2</v>
      </c>
      <c r="Q40" s="83">
        <v>1.708693E-2</v>
      </c>
      <c r="R40" s="83">
        <v>1.7616330000000003E-2</v>
      </c>
      <c r="S40" s="83">
        <v>0.97376143497377132</v>
      </c>
      <c r="AL40" s="25"/>
      <c r="AM40" s="25"/>
      <c r="AN40" s="25"/>
      <c r="AO40" s="25"/>
      <c r="AP40" s="25"/>
      <c r="AQ40" s="25"/>
      <c r="AR40" s="25"/>
      <c r="AS40" s="25"/>
      <c r="AT40" s="25"/>
      <c r="AU40" s="25"/>
      <c r="AV40" s="25"/>
      <c r="AW40" s="25"/>
      <c r="AX40" s="25"/>
      <c r="AY40" s="25"/>
      <c r="AZ40" s="25"/>
      <c r="BA40" s="25"/>
      <c r="BB40" s="25"/>
    </row>
    <row r="41" spans="1:54" s="24" customFormat="1" ht="27" customHeight="1" x14ac:dyDescent="0.25">
      <c r="B41" s="81"/>
      <c r="C41" s="82" t="s">
        <v>12</v>
      </c>
      <c r="D41" s="83">
        <v>0.44564419999999999</v>
      </c>
      <c r="E41" s="83">
        <v>0.477858</v>
      </c>
      <c r="F41" s="83">
        <v>0.53298007000000003</v>
      </c>
      <c r="G41" s="83">
        <v>0.49350158</v>
      </c>
      <c r="H41" s="83">
        <v>0.52154607999999991</v>
      </c>
      <c r="I41" s="83">
        <v>0.52579737000000004</v>
      </c>
      <c r="J41" s="83">
        <v>0.5233068500000001</v>
      </c>
      <c r="K41" s="83">
        <v>0.53145207999999999</v>
      </c>
      <c r="L41" s="83">
        <v>0.54743992000000008</v>
      </c>
      <c r="M41" s="83">
        <v>0.56458708000000002</v>
      </c>
      <c r="N41" s="83">
        <v>0.58214378999999994</v>
      </c>
      <c r="O41" s="83">
        <v>0.59217878000000002</v>
      </c>
      <c r="P41" s="83">
        <v>0.64149027000000003</v>
      </c>
      <c r="Q41" s="83">
        <v>0.66439826000000002</v>
      </c>
      <c r="R41" s="83">
        <v>0.68498313</v>
      </c>
      <c r="S41" s="83">
        <v>37.863173294416328</v>
      </c>
      <c r="AL41" s="25"/>
      <c r="AM41" s="25"/>
      <c r="AN41" s="25"/>
      <c r="AO41" s="25"/>
      <c r="AP41" s="25"/>
      <c r="AQ41" s="25"/>
      <c r="AR41" s="25"/>
      <c r="AS41" s="25"/>
      <c r="AT41" s="25"/>
      <c r="AU41" s="25"/>
      <c r="AV41" s="25"/>
      <c r="AW41" s="25"/>
      <c r="AX41" s="25"/>
      <c r="AY41" s="25"/>
      <c r="AZ41" s="25"/>
      <c r="BA41" s="25"/>
      <c r="BB41" s="25"/>
    </row>
    <row r="42" spans="1:54" s="18" customFormat="1" ht="36" customHeight="1" x14ac:dyDescent="0.25">
      <c r="A42" s="17"/>
      <c r="B42" s="191" t="s">
        <v>262</v>
      </c>
      <c r="C42" s="191"/>
      <c r="D42" s="80">
        <v>9.5540520000000004</v>
      </c>
      <c r="E42" s="80">
        <v>9.7875218999999998</v>
      </c>
      <c r="F42" s="80">
        <v>11.115536500000001</v>
      </c>
      <c r="G42" s="80">
        <v>11.520832</v>
      </c>
      <c r="H42" s="80">
        <v>11.6402968</v>
      </c>
      <c r="I42" s="80">
        <v>12.0925172</v>
      </c>
      <c r="J42" s="80">
        <v>12.742302299999999</v>
      </c>
      <c r="K42" s="80">
        <v>12.5876728</v>
      </c>
      <c r="L42" s="80">
        <v>13.539742700000001</v>
      </c>
      <c r="M42" s="80">
        <v>13.6401328</v>
      </c>
      <c r="N42" s="80">
        <v>13.7589626</v>
      </c>
      <c r="O42" s="80">
        <v>14.7933772</v>
      </c>
      <c r="P42" s="80">
        <v>15.205398629999999</v>
      </c>
      <c r="Q42" s="80">
        <v>15.619764030000001</v>
      </c>
      <c r="R42" s="80">
        <v>15.74238089</v>
      </c>
      <c r="S42" s="80">
        <v>100</v>
      </c>
      <c r="T42" s="17"/>
      <c r="AA42" s="19"/>
      <c r="AB42" s="19"/>
      <c r="AC42" s="19"/>
      <c r="AD42" s="19"/>
      <c r="AE42" s="19"/>
      <c r="AI42" s="14"/>
      <c r="AL42" s="21"/>
      <c r="AM42" s="21"/>
      <c r="AN42" s="21"/>
      <c r="AO42" s="21"/>
      <c r="AP42" s="21"/>
      <c r="AQ42" s="21"/>
      <c r="AR42" s="21"/>
      <c r="AS42" s="21"/>
      <c r="AT42" s="21"/>
      <c r="AU42" s="21"/>
      <c r="AV42" s="21"/>
      <c r="AW42" s="21"/>
      <c r="AX42" s="21"/>
      <c r="AY42" s="21"/>
      <c r="AZ42" s="21"/>
      <c r="BA42" s="21"/>
      <c r="BB42" s="21"/>
    </row>
    <row r="43" spans="1:54" s="115" customFormat="1" ht="22.5" customHeight="1" x14ac:dyDescent="0.25">
      <c r="B43" s="121"/>
      <c r="C43" s="81" t="s">
        <v>13</v>
      </c>
      <c r="D43" s="83">
        <v>2.2534200000000002</v>
      </c>
      <c r="E43" s="83">
        <v>2.2245300000000001</v>
      </c>
      <c r="F43" s="83">
        <v>2.37968</v>
      </c>
      <c r="G43" s="83">
        <v>2.4577900000000001</v>
      </c>
      <c r="H43" s="83">
        <v>2.66751</v>
      </c>
      <c r="I43" s="83">
        <v>2.9478499999999999</v>
      </c>
      <c r="J43" s="83">
        <v>2.7445500000000003</v>
      </c>
      <c r="K43" s="83">
        <v>2.80768</v>
      </c>
      <c r="L43" s="83">
        <v>3.1126300000000002</v>
      </c>
      <c r="M43" s="83">
        <v>3.2784800000000001</v>
      </c>
      <c r="N43" s="83">
        <v>3.3416100000000002</v>
      </c>
      <c r="O43" s="83">
        <v>3.5192299999999999</v>
      </c>
      <c r="P43" s="83">
        <v>3.5409563500000001</v>
      </c>
      <c r="Q43" s="83">
        <v>3.6001635000000003</v>
      </c>
      <c r="R43" s="83">
        <v>3.6567024200000002</v>
      </c>
      <c r="S43" s="83">
        <v>23.228395028371089</v>
      </c>
      <c r="AL43" s="124"/>
      <c r="AM43" s="124"/>
      <c r="AN43" s="124"/>
      <c r="AO43" s="124"/>
      <c r="AP43" s="124"/>
      <c r="AQ43" s="124"/>
      <c r="AR43" s="124"/>
      <c r="AS43" s="124"/>
      <c r="AT43" s="124"/>
      <c r="AU43" s="124"/>
      <c r="AV43" s="124"/>
      <c r="AW43" s="124"/>
      <c r="AX43" s="124"/>
      <c r="AY43" s="124"/>
      <c r="AZ43" s="124"/>
      <c r="BA43" s="124"/>
      <c r="BB43" s="124"/>
    </row>
    <row r="44" spans="1:54" s="24" customFormat="1" ht="22.5" customHeight="1" x14ac:dyDescent="0.25">
      <c r="B44" s="81"/>
      <c r="C44" s="81" t="s">
        <v>2</v>
      </c>
      <c r="D44" s="83">
        <v>4.8824582000000003</v>
      </c>
      <c r="E44" s="83">
        <v>5.1668631999999999</v>
      </c>
      <c r="F44" s="83">
        <v>5.698442</v>
      </c>
      <c r="G44" s="83">
        <v>5.9631971999999998</v>
      </c>
      <c r="H44" s="83">
        <v>5.8845979999999996</v>
      </c>
      <c r="I44" s="83">
        <v>5.8721876000000002</v>
      </c>
      <c r="J44" s="83">
        <v>6.7471207999999994</v>
      </c>
      <c r="K44" s="83">
        <v>6.4720236000000009</v>
      </c>
      <c r="L44" s="83">
        <v>7.0615176000000002</v>
      </c>
      <c r="M44" s="83">
        <v>6.7502233999999994</v>
      </c>
      <c r="N44" s="83">
        <v>7.4938132</v>
      </c>
      <c r="O44" s="83">
        <v>8.0264261999999995</v>
      </c>
      <c r="P44" s="83">
        <v>8.2431996899999991</v>
      </c>
      <c r="Q44" s="83">
        <v>8.5784819499999987</v>
      </c>
      <c r="R44" s="83">
        <v>8.7250881200000006</v>
      </c>
      <c r="S44" s="83">
        <v>55.424196511103474</v>
      </c>
      <c r="AL44" s="25"/>
      <c r="AM44" s="25"/>
      <c r="AN44" s="25"/>
      <c r="AO44" s="25"/>
      <c r="AP44" s="25"/>
      <c r="AQ44" s="25"/>
      <c r="AR44" s="25"/>
      <c r="AS44" s="25"/>
      <c r="AT44" s="25"/>
      <c r="AU44" s="25"/>
      <c r="AV44" s="25"/>
      <c r="AW44" s="25"/>
      <c r="AX44" s="25"/>
      <c r="AY44" s="25"/>
      <c r="AZ44" s="25"/>
      <c r="BA44" s="25"/>
      <c r="BB44" s="25"/>
    </row>
    <row r="45" spans="1:54" s="24" customFormat="1" ht="22.5" customHeight="1" x14ac:dyDescent="0.25">
      <c r="B45" s="81"/>
      <c r="C45" s="81" t="s">
        <v>14</v>
      </c>
      <c r="D45" s="83">
        <v>0.6932644</v>
      </c>
      <c r="E45" s="83">
        <v>0.74895600000000007</v>
      </c>
      <c r="F45" s="83">
        <v>1.1263145999999999</v>
      </c>
      <c r="G45" s="83">
        <v>1.1772052000000002</v>
      </c>
      <c r="H45" s="83">
        <v>0.89874719999999997</v>
      </c>
      <c r="I45" s="83">
        <v>1.0619812</v>
      </c>
      <c r="J45" s="83">
        <v>1.0600608</v>
      </c>
      <c r="K45" s="83">
        <v>0.97556320000000007</v>
      </c>
      <c r="L45" s="83">
        <v>0.95635919999999996</v>
      </c>
      <c r="M45" s="83">
        <v>0.91507060000000007</v>
      </c>
      <c r="N45" s="83">
        <v>0.73071220000000003</v>
      </c>
      <c r="O45" s="83">
        <v>0.6644584</v>
      </c>
      <c r="P45" s="83">
        <v>0.68219713000000004</v>
      </c>
      <c r="Q45" s="83">
        <v>0.66849274000000003</v>
      </c>
      <c r="R45" s="83">
        <v>0.52054390000000006</v>
      </c>
      <c r="S45" s="83">
        <v>3.3066402321053232</v>
      </c>
      <c r="AL45" s="25"/>
      <c r="AM45" s="25"/>
      <c r="AN45" s="25"/>
      <c r="AO45" s="25"/>
      <c r="AP45" s="25"/>
      <c r="AQ45" s="25"/>
      <c r="AR45" s="25"/>
      <c r="AS45" s="25"/>
      <c r="AT45" s="25"/>
      <c r="AU45" s="25"/>
      <c r="AV45" s="25"/>
      <c r="AW45" s="25"/>
      <c r="AX45" s="25"/>
      <c r="AY45" s="25"/>
      <c r="AZ45" s="25"/>
      <c r="BA45" s="25"/>
      <c r="BB45" s="25"/>
    </row>
    <row r="46" spans="1:54" s="24" customFormat="1" ht="22.5" customHeight="1" x14ac:dyDescent="0.25">
      <c r="B46" s="81"/>
      <c r="C46" s="81" t="s">
        <v>15</v>
      </c>
      <c r="D46" s="83">
        <v>0.30147989999999997</v>
      </c>
      <c r="E46" s="83">
        <v>0.2908269</v>
      </c>
      <c r="F46" s="83">
        <v>0.32278590000000001</v>
      </c>
      <c r="G46" s="83">
        <v>0.37392029999999998</v>
      </c>
      <c r="H46" s="83">
        <v>0.30574110000000004</v>
      </c>
      <c r="I46" s="83">
        <v>0.35900609999999999</v>
      </c>
      <c r="J46" s="83">
        <v>0.30893700000000002</v>
      </c>
      <c r="K46" s="83">
        <v>0.27378210000000003</v>
      </c>
      <c r="L46" s="83">
        <v>0.33983069999999999</v>
      </c>
      <c r="M46" s="83">
        <v>0.41546699999999998</v>
      </c>
      <c r="N46" s="83">
        <v>0.56034779999999995</v>
      </c>
      <c r="O46" s="83">
        <v>0.51453989999999994</v>
      </c>
      <c r="P46" s="83">
        <v>0.53836213999999993</v>
      </c>
      <c r="Q46" s="83">
        <v>0.44830300999999995</v>
      </c>
      <c r="R46" s="83">
        <v>0.41776958999999997</v>
      </c>
      <c r="S46" s="83">
        <v>2.653789111819667</v>
      </c>
      <c r="AL46" s="25"/>
      <c r="AM46" s="25"/>
      <c r="AN46" s="25"/>
      <c r="AO46" s="25"/>
      <c r="AP46" s="25"/>
      <c r="AQ46" s="25"/>
      <c r="AR46" s="25"/>
      <c r="AS46" s="25"/>
      <c r="AT46" s="25"/>
      <c r="AU46" s="25"/>
      <c r="AV46" s="25"/>
      <c r="AW46" s="25"/>
      <c r="AX46" s="25"/>
      <c r="AY46" s="25"/>
      <c r="AZ46" s="25"/>
      <c r="BA46" s="25"/>
      <c r="BB46" s="25"/>
    </row>
    <row r="47" spans="1:54" s="24" customFormat="1" ht="27" customHeight="1" x14ac:dyDescent="0.25">
      <c r="B47" s="81"/>
      <c r="C47" s="82" t="s">
        <v>16</v>
      </c>
      <c r="D47" s="83">
        <v>1.1059763</v>
      </c>
      <c r="E47" s="83">
        <v>1.1048466000000001</v>
      </c>
      <c r="F47" s="83">
        <v>1.3093223</v>
      </c>
      <c r="G47" s="83">
        <v>1.2810797999999999</v>
      </c>
      <c r="H47" s="83">
        <v>1.4369783999999999</v>
      </c>
      <c r="I47" s="83">
        <v>1.3420836</v>
      </c>
      <c r="J47" s="83">
        <v>1.2867283</v>
      </c>
      <c r="K47" s="83">
        <v>1.4200328999999998</v>
      </c>
      <c r="L47" s="83">
        <v>1.4324595999999998</v>
      </c>
      <c r="M47" s="83">
        <v>1.4753882</v>
      </c>
      <c r="N47" s="83">
        <v>1.1511642999999998</v>
      </c>
      <c r="O47" s="83">
        <v>1.4087358999999999</v>
      </c>
      <c r="P47" s="83">
        <v>1.4874624300000001</v>
      </c>
      <c r="Q47" s="83">
        <v>1.5151363200000001</v>
      </c>
      <c r="R47" s="83">
        <v>1.52542852</v>
      </c>
      <c r="S47" s="83">
        <v>9.6899479860063273</v>
      </c>
      <c r="AL47" s="25"/>
      <c r="AM47" s="25"/>
      <c r="AN47" s="25"/>
      <c r="AO47" s="25"/>
      <c r="AP47" s="25"/>
      <c r="AQ47" s="25"/>
      <c r="AR47" s="25"/>
      <c r="AS47" s="25"/>
      <c r="AT47" s="25"/>
      <c r="AU47" s="25"/>
      <c r="AV47" s="25"/>
      <c r="AW47" s="25"/>
      <c r="AX47" s="25"/>
      <c r="AY47" s="25"/>
      <c r="AZ47" s="25"/>
      <c r="BA47" s="25"/>
      <c r="BB47" s="25"/>
    </row>
    <row r="48" spans="1:54" s="18" customFormat="1" ht="36" customHeight="1" x14ac:dyDescent="0.25">
      <c r="A48" s="17"/>
      <c r="B48" s="191" t="s">
        <v>263</v>
      </c>
      <c r="C48" s="191"/>
      <c r="D48" s="80">
        <v>19.600621930000003</v>
      </c>
      <c r="E48" s="80">
        <v>20.315295089999999</v>
      </c>
      <c r="F48" s="80">
        <v>21.02905676</v>
      </c>
      <c r="G48" s="80">
        <v>19.083077020000001</v>
      </c>
      <c r="H48" s="80">
        <v>18.389703269999998</v>
      </c>
      <c r="I48" s="80">
        <v>19.004795789999999</v>
      </c>
      <c r="J48" s="80">
        <v>19.904813230000002</v>
      </c>
      <c r="K48" s="80">
        <v>19.871302310000001</v>
      </c>
      <c r="L48" s="80">
        <v>20.607828780000002</v>
      </c>
      <c r="M48" s="80">
        <v>19.29707612</v>
      </c>
      <c r="N48" s="80">
        <v>19.389346070000002</v>
      </c>
      <c r="O48" s="80">
        <v>20.71852037</v>
      </c>
      <c r="P48" s="80">
        <v>20.60452939</v>
      </c>
      <c r="Q48" s="80">
        <v>20.92950665</v>
      </c>
      <c r="R48" s="80">
        <v>21.39146818</v>
      </c>
      <c r="S48" s="80">
        <v>100</v>
      </c>
      <c r="T48" s="17"/>
      <c r="AA48" s="19"/>
      <c r="AB48" s="19"/>
      <c r="AC48" s="19"/>
      <c r="AD48" s="19"/>
      <c r="AE48" s="19"/>
      <c r="AI48" s="14"/>
      <c r="AL48" s="21"/>
      <c r="AM48" s="21"/>
      <c r="AN48" s="21"/>
      <c r="AO48" s="21"/>
      <c r="AP48" s="21"/>
      <c r="AQ48" s="21"/>
      <c r="AR48" s="21"/>
      <c r="AS48" s="21"/>
      <c r="AT48" s="21"/>
      <c r="AU48" s="21"/>
      <c r="AV48" s="21"/>
      <c r="AW48" s="21"/>
      <c r="AX48" s="21"/>
      <c r="AY48" s="21"/>
      <c r="AZ48" s="21"/>
      <c r="BA48" s="21"/>
      <c r="BB48" s="21"/>
    </row>
    <row r="49" spans="1:54" s="115" customFormat="1" ht="22.5" customHeight="1" x14ac:dyDescent="0.25">
      <c r="B49" s="121"/>
      <c r="C49" s="81" t="s">
        <v>4</v>
      </c>
      <c r="D49" s="83">
        <v>14.326897000000001</v>
      </c>
      <c r="E49" s="83">
        <v>15.4923438</v>
      </c>
      <c r="F49" s="83">
        <v>18.691549599999998</v>
      </c>
      <c r="G49" s="83">
        <v>18.4278263</v>
      </c>
      <c r="H49" s="83">
        <v>17.165204699999997</v>
      </c>
      <c r="I49" s="83">
        <v>15.9983488</v>
      </c>
      <c r="J49" s="83">
        <v>16.579154200000001</v>
      </c>
      <c r="K49" s="83">
        <v>16.5796834</v>
      </c>
      <c r="L49" s="83">
        <v>17.3405795</v>
      </c>
      <c r="M49" s="83">
        <v>16.3828426</v>
      </c>
      <c r="N49" s="83">
        <v>16.2572902</v>
      </c>
      <c r="O49" s="83">
        <v>17.063592</v>
      </c>
      <c r="P49" s="83">
        <v>17.10081254</v>
      </c>
      <c r="Q49" s="83">
        <v>17.02143001</v>
      </c>
      <c r="R49" s="83">
        <v>17.081095730000001</v>
      </c>
      <c r="S49" s="83">
        <v>79.850039213157004</v>
      </c>
      <c r="AL49" s="124"/>
      <c r="AM49" s="124"/>
      <c r="AN49" s="124"/>
      <c r="AO49" s="124"/>
      <c r="AP49" s="124"/>
      <c r="AQ49" s="124"/>
      <c r="AR49" s="124"/>
      <c r="AS49" s="124"/>
      <c r="AT49" s="124"/>
      <c r="AU49" s="124"/>
      <c r="AV49" s="124"/>
      <c r="AW49" s="124"/>
      <c r="AX49" s="124"/>
      <c r="AY49" s="124"/>
      <c r="AZ49" s="124"/>
      <c r="BA49" s="124"/>
      <c r="BB49" s="124"/>
    </row>
    <row r="50" spans="1:54" s="24" customFormat="1" ht="22.5" customHeight="1" x14ac:dyDescent="0.25">
      <c r="B50" s="81"/>
      <c r="C50" s="81" t="s">
        <v>0</v>
      </c>
      <c r="D50" s="83">
        <v>5.2737249300000002</v>
      </c>
      <c r="E50" s="83">
        <v>4.8229512899999998</v>
      </c>
      <c r="F50" s="83">
        <v>2.3375071599999999</v>
      </c>
      <c r="G50" s="83">
        <v>0.65525071999999995</v>
      </c>
      <c r="H50" s="83">
        <v>1.22449857</v>
      </c>
      <c r="I50" s="83">
        <v>3.0064469899999997</v>
      </c>
      <c r="J50" s="83">
        <v>3.3256590299999997</v>
      </c>
      <c r="K50" s="83">
        <v>3.29161891</v>
      </c>
      <c r="L50" s="83">
        <v>3.2672492800000001</v>
      </c>
      <c r="M50" s="83">
        <v>2.9142335200000002</v>
      </c>
      <c r="N50" s="83">
        <v>3.1320558700000003</v>
      </c>
      <c r="O50" s="83">
        <v>3.6549283699999999</v>
      </c>
      <c r="P50" s="83">
        <v>3.50371685</v>
      </c>
      <c r="Q50" s="83">
        <v>3.9080766400000004</v>
      </c>
      <c r="R50" s="83">
        <v>4.31037245</v>
      </c>
      <c r="S50" s="83">
        <v>20.14996078684301</v>
      </c>
      <c r="W50" s="49"/>
      <c r="AL50" s="25"/>
      <c r="AM50" s="25"/>
      <c r="AN50" s="25"/>
      <c r="AO50" s="25"/>
      <c r="AP50" s="25"/>
      <c r="AQ50" s="25"/>
      <c r="AR50" s="25"/>
      <c r="AS50" s="25"/>
      <c r="AT50" s="25"/>
      <c r="AU50" s="25"/>
      <c r="AV50" s="25"/>
      <c r="AW50" s="25"/>
      <c r="AX50" s="25"/>
      <c r="AY50" s="25"/>
      <c r="AZ50" s="25"/>
      <c r="BA50" s="25"/>
      <c r="BB50" s="25"/>
    </row>
    <row r="51" spans="1:54" s="24" customFormat="1" ht="22.5" customHeight="1" x14ac:dyDescent="0.25">
      <c r="B51" s="81"/>
      <c r="C51" s="81" t="s">
        <v>13</v>
      </c>
      <c r="D51" s="83">
        <v>0.62595000000000001</v>
      </c>
      <c r="E51" s="83">
        <v>0.58528999999999998</v>
      </c>
      <c r="F51" s="83">
        <v>0.75970000000000004</v>
      </c>
      <c r="G51" s="83">
        <v>0.45047000000000004</v>
      </c>
      <c r="H51" s="83">
        <v>0.59171000000000007</v>
      </c>
      <c r="I51" s="83">
        <v>0.78859000000000001</v>
      </c>
      <c r="J51" s="83">
        <v>0.65163000000000004</v>
      </c>
      <c r="K51" s="83">
        <v>0.61203999999999992</v>
      </c>
      <c r="L51" s="83">
        <v>0.57994000000000001</v>
      </c>
      <c r="M51" s="83">
        <v>0.4708</v>
      </c>
      <c r="N51" s="83">
        <v>0.52215999999999996</v>
      </c>
      <c r="O51" s="83">
        <v>0.48685</v>
      </c>
      <c r="P51" s="83">
        <v>0.56271086000000003</v>
      </c>
      <c r="Q51" s="83">
        <v>0.58101000000000003</v>
      </c>
      <c r="R51" s="83">
        <v>0.31457999999999997</v>
      </c>
      <c r="S51" s="83">
        <v>1.4705862980181847</v>
      </c>
      <c r="AL51" s="25"/>
      <c r="AM51" s="25"/>
      <c r="AN51" s="25"/>
      <c r="AO51" s="25"/>
      <c r="AP51" s="25"/>
      <c r="AQ51" s="25"/>
      <c r="AR51" s="25"/>
      <c r="AS51" s="25"/>
      <c r="AT51" s="25"/>
      <c r="AU51" s="25"/>
      <c r="AV51" s="25"/>
      <c r="AW51" s="25"/>
      <c r="AX51" s="25"/>
      <c r="AY51" s="25"/>
      <c r="AZ51" s="25"/>
      <c r="BA51" s="25"/>
      <c r="BB51" s="25"/>
    </row>
    <row r="52" spans="1:54" s="24" customFormat="1" ht="22.5" customHeight="1" x14ac:dyDescent="0.25">
      <c r="B52" s="81"/>
      <c r="C52" s="81" t="s">
        <v>2</v>
      </c>
      <c r="D52" s="83">
        <v>1.7964054</v>
      </c>
      <c r="E52" s="83">
        <v>2.3414288000000001</v>
      </c>
      <c r="F52" s="83">
        <v>4.9713994000000001</v>
      </c>
      <c r="G52" s="83">
        <v>5.1782394000000007</v>
      </c>
      <c r="H52" s="83">
        <v>4.3684608000000003</v>
      </c>
      <c r="I52" s="83">
        <v>4.7056100000000001</v>
      </c>
      <c r="J52" s="83">
        <v>4.6166688000000002</v>
      </c>
      <c r="K52" s="83">
        <v>4.979673</v>
      </c>
      <c r="L52" s="83">
        <v>5.1410081999999999</v>
      </c>
      <c r="M52" s="83">
        <v>5.0768878000000006</v>
      </c>
      <c r="N52" s="83">
        <v>5.4078318000000003</v>
      </c>
      <c r="O52" s="83">
        <v>5.7635965999999996</v>
      </c>
      <c r="P52" s="83">
        <v>5.4241070099999993</v>
      </c>
      <c r="Q52" s="83">
        <v>5.4243790000000001</v>
      </c>
      <c r="R52" s="83">
        <v>5.7229274800000001</v>
      </c>
      <c r="S52" s="83">
        <v>26.753317873481276</v>
      </c>
      <c r="AL52" s="25"/>
      <c r="AM52" s="25"/>
      <c r="AN52" s="25"/>
      <c r="AO52" s="25"/>
      <c r="AP52" s="25"/>
      <c r="AQ52" s="25"/>
      <c r="AR52" s="25"/>
      <c r="AS52" s="25"/>
      <c r="AT52" s="25"/>
      <c r="AU52" s="25"/>
      <c r="AV52" s="25"/>
      <c r="AW52" s="25"/>
      <c r="AX52" s="25"/>
      <c r="AY52" s="25"/>
      <c r="AZ52" s="25"/>
      <c r="BA52" s="25"/>
      <c r="BB52" s="25"/>
    </row>
    <row r="53" spans="1:54" s="24" customFormat="1" ht="22.5" customHeight="1" x14ac:dyDescent="0.25">
      <c r="B53" s="81"/>
      <c r="C53" s="81" t="s">
        <v>14</v>
      </c>
      <c r="D53" s="83">
        <v>0.1161842</v>
      </c>
      <c r="E53" s="83">
        <v>8.6417999999999998E-3</v>
      </c>
      <c r="F53" s="83">
        <v>0.18339820000000001</v>
      </c>
      <c r="G53" s="83">
        <v>0.65005539999999995</v>
      </c>
      <c r="H53" s="83">
        <v>0.46089600000000003</v>
      </c>
      <c r="I53" s="83">
        <v>0.41000540000000002</v>
      </c>
      <c r="J53" s="83">
        <v>0.57419960000000003</v>
      </c>
      <c r="K53" s="83">
        <v>0.35815459999999999</v>
      </c>
      <c r="L53" s="83">
        <v>0.1075424</v>
      </c>
      <c r="M53" s="83">
        <v>6.3373199999999991E-2</v>
      </c>
      <c r="N53" s="83">
        <v>3.0726400000000001E-2</v>
      </c>
      <c r="O53" s="83">
        <v>4.03284E-2</v>
      </c>
      <c r="P53" s="83">
        <v>2.4584959999999999E-2</v>
      </c>
      <c r="Q53" s="83">
        <v>2.4584959999999999E-2</v>
      </c>
      <c r="R53" s="83">
        <v>2.4584959999999999E-2</v>
      </c>
      <c r="S53" s="83">
        <v>0.11492881083770475</v>
      </c>
      <c r="AL53" s="25"/>
      <c r="AM53" s="25"/>
      <c r="AN53" s="25"/>
      <c r="AO53" s="25"/>
      <c r="AP53" s="25"/>
      <c r="AQ53" s="25"/>
      <c r="AR53" s="25"/>
      <c r="AS53" s="25"/>
      <c r="AT53" s="25"/>
      <c r="AU53" s="25"/>
      <c r="AV53" s="25"/>
      <c r="AW53" s="25"/>
      <c r="AX53" s="25"/>
      <c r="AY53" s="25"/>
      <c r="AZ53" s="25"/>
      <c r="BA53" s="25"/>
      <c r="BB53" s="25"/>
    </row>
    <row r="54" spans="1:54" s="24" customFormat="1" ht="22.5" customHeight="1" x14ac:dyDescent="0.25">
      <c r="B54" s="81"/>
      <c r="C54" s="81" t="s">
        <v>15</v>
      </c>
      <c r="D54" s="83">
        <v>8.8419899999999996E-2</v>
      </c>
      <c r="E54" s="83">
        <v>9.9072900000000005E-2</v>
      </c>
      <c r="F54" s="83">
        <v>0.30361050000000001</v>
      </c>
      <c r="G54" s="83">
        <v>0.36646319999999999</v>
      </c>
      <c r="H54" s="83">
        <v>0.15127260000000001</v>
      </c>
      <c r="I54" s="83">
        <v>0.3046758</v>
      </c>
      <c r="J54" s="83">
        <v>0.21412530000000002</v>
      </c>
      <c r="K54" s="83">
        <v>0.48045030000000005</v>
      </c>
      <c r="L54" s="83">
        <v>0.47086259999999996</v>
      </c>
      <c r="M54" s="83">
        <v>0.42825060000000004</v>
      </c>
      <c r="N54" s="83">
        <v>0.53264999999999996</v>
      </c>
      <c r="O54" s="83">
        <v>0.64131060000000006</v>
      </c>
      <c r="P54" s="83">
        <v>0.66469606999999997</v>
      </c>
      <c r="Q54" s="83">
        <v>0.72759990000000008</v>
      </c>
      <c r="R54" s="83">
        <v>0.26193596000000002</v>
      </c>
      <c r="S54" s="83">
        <v>1.2244879958491939</v>
      </c>
      <c r="AL54" s="25"/>
      <c r="AM54" s="25"/>
      <c r="AN54" s="25"/>
      <c r="AO54" s="25"/>
      <c r="AP54" s="25"/>
      <c r="AQ54" s="25"/>
      <c r="AR54" s="25"/>
      <c r="AS54" s="25"/>
      <c r="AT54" s="25"/>
      <c r="AU54" s="25"/>
      <c r="AV54" s="25"/>
      <c r="AW54" s="25"/>
      <c r="AX54" s="25"/>
      <c r="AY54" s="25"/>
      <c r="AZ54" s="25"/>
      <c r="BA54" s="25"/>
      <c r="BB54" s="25"/>
    </row>
    <row r="55" spans="1:54" s="24" customFormat="1" ht="27" customHeight="1" x14ac:dyDescent="0.25">
      <c r="B55" s="81"/>
      <c r="C55" s="82" t="s">
        <v>16</v>
      </c>
      <c r="D55" s="83">
        <v>0.69024669999999999</v>
      </c>
      <c r="E55" s="83">
        <v>0.76028810000000002</v>
      </c>
      <c r="F55" s="83">
        <v>1.1014575</v>
      </c>
      <c r="G55" s="83">
        <v>1.095809</v>
      </c>
      <c r="H55" s="83">
        <v>1.0472319000000001</v>
      </c>
      <c r="I55" s="83">
        <v>0.90601940000000003</v>
      </c>
      <c r="J55" s="83">
        <v>0.86083140000000002</v>
      </c>
      <c r="K55" s="83">
        <v>0.85292349999999995</v>
      </c>
      <c r="L55" s="83">
        <v>1.1568128</v>
      </c>
      <c r="M55" s="83">
        <v>1.0675664999999999</v>
      </c>
      <c r="N55" s="83">
        <v>0.87777689999999997</v>
      </c>
      <c r="O55" s="83">
        <v>1.208779</v>
      </c>
      <c r="P55" s="83">
        <v>1.1831506300000001</v>
      </c>
      <c r="Q55" s="83">
        <v>1.186185</v>
      </c>
      <c r="R55" s="83">
        <v>1.25213968</v>
      </c>
      <c r="S55" s="83">
        <v>5.8534536735103142</v>
      </c>
      <c r="AL55" s="25"/>
      <c r="AM55" s="25"/>
      <c r="AN55" s="25"/>
      <c r="AO55" s="25"/>
      <c r="AP55" s="25"/>
      <c r="AQ55" s="25"/>
      <c r="AR55" s="25"/>
      <c r="AS55" s="25"/>
      <c r="AT55" s="25"/>
      <c r="AU55" s="25"/>
      <c r="AV55" s="25"/>
      <c r="AW55" s="25"/>
      <c r="AX55" s="25"/>
      <c r="AY55" s="25"/>
      <c r="AZ55" s="25"/>
      <c r="BA55" s="25"/>
      <c r="BB55" s="25"/>
    </row>
    <row r="56" spans="1:54" s="18" customFormat="1" ht="36" customHeight="1" x14ac:dyDescent="0.25">
      <c r="A56" s="17"/>
      <c r="B56" s="191" t="s">
        <v>264</v>
      </c>
      <c r="C56" s="191"/>
      <c r="D56" s="80">
        <v>1.7212554</v>
      </c>
      <c r="E56" s="80">
        <v>1.9978321000000001</v>
      </c>
      <c r="F56" s="80">
        <v>1.2147865999999998</v>
      </c>
      <c r="G56" s="80">
        <v>1.2871547999999999</v>
      </c>
      <c r="H56" s="80">
        <v>1.122123</v>
      </c>
      <c r="I56" s="80">
        <v>0.62680469999999999</v>
      </c>
      <c r="J56" s="80">
        <v>0.63174800000000009</v>
      </c>
      <c r="K56" s="80">
        <v>0.87449679999999996</v>
      </c>
      <c r="L56" s="80">
        <v>0.94195230000000008</v>
      </c>
      <c r="M56" s="80">
        <v>0.56579800000000002</v>
      </c>
      <c r="N56" s="80">
        <v>0.48838110000000001</v>
      </c>
      <c r="O56" s="80">
        <v>0.74689355999999996</v>
      </c>
      <c r="P56" s="80">
        <v>0.67703684000000008</v>
      </c>
      <c r="Q56" s="80">
        <v>0.44371057000000003</v>
      </c>
      <c r="R56" s="80">
        <v>0.44891032000000003</v>
      </c>
      <c r="S56" s="80">
        <v>100</v>
      </c>
      <c r="T56" s="17"/>
      <c r="AA56" s="19"/>
      <c r="AB56" s="19"/>
      <c r="AC56" s="19"/>
      <c r="AD56" s="19"/>
      <c r="AE56" s="19"/>
      <c r="AI56" s="14"/>
      <c r="AL56" s="21"/>
      <c r="AM56" s="21"/>
      <c r="AN56" s="21"/>
      <c r="AO56" s="21"/>
      <c r="AP56" s="21"/>
      <c r="AQ56" s="21"/>
      <c r="AR56" s="21"/>
      <c r="AS56" s="21"/>
      <c r="AT56" s="21"/>
      <c r="AU56" s="21"/>
      <c r="AV56" s="21"/>
      <c r="AW56" s="21"/>
      <c r="AX56" s="21"/>
      <c r="AY56" s="21"/>
      <c r="AZ56" s="21"/>
      <c r="BA56" s="21"/>
      <c r="BB56" s="21"/>
    </row>
    <row r="57" spans="1:54" s="115" customFormat="1" ht="22.5" customHeight="1" x14ac:dyDescent="0.25">
      <c r="B57" s="121"/>
      <c r="C57" s="81" t="s">
        <v>4</v>
      </c>
      <c r="D57" s="83">
        <v>1.7212554</v>
      </c>
      <c r="E57" s="83">
        <v>1.9978321000000001</v>
      </c>
      <c r="F57" s="83">
        <v>1.2147865999999998</v>
      </c>
      <c r="G57" s="83">
        <v>1.2871547999999999</v>
      </c>
      <c r="H57" s="83">
        <v>1.122123</v>
      </c>
      <c r="I57" s="83">
        <v>0.62680469999999999</v>
      </c>
      <c r="J57" s="83">
        <v>0.63174800000000009</v>
      </c>
      <c r="K57" s="83">
        <v>0.87449679999999996</v>
      </c>
      <c r="L57" s="83">
        <v>0.94195230000000008</v>
      </c>
      <c r="M57" s="83">
        <v>0.56579800000000002</v>
      </c>
      <c r="N57" s="83">
        <v>0.48838110000000001</v>
      </c>
      <c r="O57" s="83">
        <v>0.44422879999999998</v>
      </c>
      <c r="P57" s="83">
        <v>0.50003514000000004</v>
      </c>
      <c r="Q57" s="83">
        <v>0.36261374000000002</v>
      </c>
      <c r="R57" s="83">
        <v>0.44891032000000003</v>
      </c>
      <c r="S57" s="83">
        <v>100</v>
      </c>
      <c r="AL57" s="124"/>
      <c r="AM57" s="124"/>
      <c r="AN57" s="124"/>
      <c r="AO57" s="124"/>
      <c r="AP57" s="124"/>
      <c r="AQ57" s="124"/>
      <c r="AR57" s="124"/>
      <c r="AS57" s="124"/>
      <c r="AT57" s="124"/>
      <c r="AU57" s="124"/>
      <c r="AV57" s="124"/>
      <c r="AW57" s="124"/>
      <c r="AX57" s="124"/>
      <c r="AY57" s="124"/>
      <c r="AZ57" s="124"/>
      <c r="BA57" s="124"/>
      <c r="BB57" s="124"/>
    </row>
    <row r="58" spans="1:54" s="24" customFormat="1" ht="22.5" customHeight="1" x14ac:dyDescent="0.25">
      <c r="B58" s="81"/>
      <c r="C58" s="81" t="s">
        <v>0</v>
      </c>
      <c r="D58" s="83">
        <v>0</v>
      </c>
      <c r="E58" s="83">
        <v>0</v>
      </c>
      <c r="F58" s="83">
        <v>0</v>
      </c>
      <c r="G58" s="83">
        <v>0</v>
      </c>
      <c r="H58" s="83">
        <v>0</v>
      </c>
      <c r="I58" s="83">
        <v>0</v>
      </c>
      <c r="J58" s="83">
        <v>0</v>
      </c>
      <c r="K58" s="83">
        <v>0</v>
      </c>
      <c r="L58" s="83">
        <v>0</v>
      </c>
      <c r="M58" s="83">
        <v>0</v>
      </c>
      <c r="N58" s="83">
        <v>0</v>
      </c>
      <c r="O58" s="83">
        <v>0.30266475999999998</v>
      </c>
      <c r="P58" s="83">
        <v>0.17700170000000001</v>
      </c>
      <c r="Q58" s="83">
        <v>8.1096829999999995E-2</v>
      </c>
      <c r="R58" s="83">
        <v>0</v>
      </c>
      <c r="S58" s="83">
        <v>0</v>
      </c>
      <c r="AL58" s="25"/>
      <c r="AM58" s="25"/>
      <c r="AN58" s="25"/>
      <c r="AO58" s="25"/>
      <c r="AP58" s="25"/>
      <c r="AQ58" s="25"/>
      <c r="AR58" s="25"/>
      <c r="AS58" s="25"/>
      <c r="AT58" s="25"/>
      <c r="AU58" s="25"/>
      <c r="AV58" s="25"/>
      <c r="AW58" s="25"/>
      <c r="AX58" s="25"/>
      <c r="AY58" s="25"/>
      <c r="AZ58" s="25"/>
      <c r="BA58" s="25"/>
      <c r="BB58" s="25"/>
    </row>
    <row r="59" spans="1:54" s="24" customFormat="1" ht="22.5" customHeight="1" x14ac:dyDescent="0.25">
      <c r="B59" s="81"/>
      <c r="C59" s="81" t="s">
        <v>13</v>
      </c>
      <c r="D59" s="83">
        <v>0.69228999999999996</v>
      </c>
      <c r="E59" s="83">
        <v>0.78537999999999997</v>
      </c>
      <c r="F59" s="83">
        <v>0.63023000000000007</v>
      </c>
      <c r="G59" s="83">
        <v>0.64521000000000006</v>
      </c>
      <c r="H59" s="83">
        <v>0.49434</v>
      </c>
      <c r="I59" s="83">
        <v>0.23433000000000001</v>
      </c>
      <c r="J59" s="83">
        <v>0.13375000000000001</v>
      </c>
      <c r="K59" s="83">
        <v>0.26000999999999996</v>
      </c>
      <c r="L59" s="83">
        <v>0.21079000000000001</v>
      </c>
      <c r="M59" s="83">
        <v>8.2390000000000005E-2</v>
      </c>
      <c r="N59" s="83">
        <v>7.4900000000000008E-2</v>
      </c>
      <c r="O59" s="83">
        <v>2.3539999999999998E-2</v>
      </c>
      <c r="P59" s="83">
        <v>4.3064289999999998E-2</v>
      </c>
      <c r="Q59" s="83">
        <v>2.8889999999999999E-2</v>
      </c>
      <c r="R59" s="83">
        <v>7.3829999999999993E-2</v>
      </c>
      <c r="S59" s="83">
        <v>16.446492029855762</v>
      </c>
      <c r="AL59" s="25"/>
      <c r="AM59" s="25"/>
      <c r="AN59" s="25"/>
      <c r="AO59" s="25"/>
      <c r="AP59" s="25"/>
      <c r="AQ59" s="25"/>
      <c r="AR59" s="25"/>
      <c r="AS59" s="25"/>
      <c r="AT59" s="25"/>
      <c r="AU59" s="25"/>
      <c r="AV59" s="25"/>
      <c r="AW59" s="25"/>
      <c r="AX59" s="25"/>
      <c r="AY59" s="25"/>
      <c r="AZ59" s="25"/>
      <c r="BA59" s="25"/>
      <c r="BB59" s="25"/>
    </row>
    <row r="60" spans="1:54" s="24" customFormat="1" ht="22.5" customHeight="1" x14ac:dyDescent="0.25">
      <c r="B60" s="81"/>
      <c r="C60" s="81" t="s">
        <v>2</v>
      </c>
      <c r="D60" s="83">
        <v>0.20684</v>
      </c>
      <c r="E60" s="83">
        <v>0.36817520000000004</v>
      </c>
      <c r="F60" s="83">
        <v>0.29681540000000001</v>
      </c>
      <c r="G60" s="83">
        <v>0.55536540000000001</v>
      </c>
      <c r="H60" s="83">
        <v>0.4902108</v>
      </c>
      <c r="I60" s="83">
        <v>0.34232020000000002</v>
      </c>
      <c r="J60" s="83">
        <v>0.28233659999999999</v>
      </c>
      <c r="K60" s="83">
        <v>0.41471420000000003</v>
      </c>
      <c r="L60" s="83">
        <v>0.44263760000000002</v>
      </c>
      <c r="M60" s="83">
        <v>0.39196179999999997</v>
      </c>
      <c r="N60" s="83">
        <v>8.1701800000000005E-2</v>
      </c>
      <c r="O60" s="83">
        <v>5.8949399999999999E-2</v>
      </c>
      <c r="P60" s="83">
        <v>2.4139259999999999E-2</v>
      </c>
      <c r="Q60" s="83">
        <v>4.8607399999999995E-2</v>
      </c>
      <c r="R60" s="83">
        <v>7.0337770000000008E-2</v>
      </c>
      <c r="S60" s="83">
        <v>15.668557140767003</v>
      </c>
      <c r="AL60" s="25"/>
      <c r="AM60" s="25"/>
      <c r="AN60" s="25"/>
      <c r="AO60" s="25"/>
      <c r="AP60" s="25"/>
      <c r="AQ60" s="25"/>
      <c r="AR60" s="25"/>
      <c r="AS60" s="25"/>
      <c r="AT60" s="25"/>
      <c r="AU60" s="25"/>
      <c r="AV60" s="25"/>
      <c r="AW60" s="25"/>
      <c r="AX60" s="25"/>
      <c r="AY60" s="25"/>
      <c r="AZ60" s="25"/>
      <c r="BA60" s="25"/>
      <c r="BB60" s="25"/>
    </row>
    <row r="61" spans="1:54" s="115" customFormat="1" ht="22.5" customHeight="1" x14ac:dyDescent="0.25">
      <c r="B61" s="121"/>
      <c r="C61" s="81" t="s">
        <v>14</v>
      </c>
      <c r="D61" s="83">
        <v>0.56747820000000004</v>
      </c>
      <c r="E61" s="83">
        <v>0.64717480000000005</v>
      </c>
      <c r="F61" s="83">
        <v>8.6418000000000009E-2</v>
      </c>
      <c r="G61" s="83">
        <v>0</v>
      </c>
      <c r="H61" s="83">
        <v>7.7776200000000004E-2</v>
      </c>
      <c r="I61" s="83">
        <v>0</v>
      </c>
      <c r="J61" s="83">
        <v>6.3373199999999991E-2</v>
      </c>
      <c r="K61" s="83">
        <v>0.14018919999999999</v>
      </c>
      <c r="L61" s="83">
        <v>0.20644300000000002</v>
      </c>
      <c r="M61" s="83">
        <v>6.4333399999999999E-2</v>
      </c>
      <c r="N61" s="83">
        <v>0.28998039999999997</v>
      </c>
      <c r="O61" s="83">
        <v>0.3130252</v>
      </c>
      <c r="P61" s="83">
        <v>0.27830245000000003</v>
      </c>
      <c r="Q61" s="83">
        <v>0.13058719999999999</v>
      </c>
      <c r="R61" s="83">
        <v>4.4266849999999996E-2</v>
      </c>
      <c r="S61" s="83">
        <v>9.8609561927647356</v>
      </c>
      <c r="AL61" s="124"/>
      <c r="AM61" s="124"/>
      <c r="AN61" s="124"/>
      <c r="AO61" s="124"/>
      <c r="AP61" s="124"/>
      <c r="AQ61" s="124"/>
      <c r="AR61" s="124"/>
      <c r="AS61" s="124"/>
      <c r="AT61" s="124"/>
      <c r="AU61" s="124"/>
      <c r="AV61" s="124"/>
      <c r="AW61" s="124"/>
      <c r="AX61" s="124"/>
      <c r="AY61" s="124"/>
      <c r="AZ61" s="124"/>
      <c r="BA61" s="124"/>
      <c r="BB61" s="124"/>
    </row>
    <row r="62" spans="1:54" s="115" customFormat="1" ht="22.5" customHeight="1" x14ac:dyDescent="0.25">
      <c r="B62" s="121"/>
      <c r="C62" s="81" t="s">
        <v>15</v>
      </c>
      <c r="D62" s="83">
        <v>0</v>
      </c>
      <c r="E62" s="83">
        <v>0</v>
      </c>
      <c r="F62" s="83">
        <v>0</v>
      </c>
      <c r="G62" s="83">
        <v>0</v>
      </c>
      <c r="H62" s="83">
        <v>0</v>
      </c>
      <c r="I62" s="83">
        <v>0</v>
      </c>
      <c r="J62" s="83">
        <v>0</v>
      </c>
      <c r="K62" s="83">
        <v>0</v>
      </c>
      <c r="L62" s="83">
        <v>6.3917999999999996E-3</v>
      </c>
      <c r="M62" s="83">
        <v>0</v>
      </c>
      <c r="N62" s="83">
        <v>0</v>
      </c>
      <c r="O62" s="83">
        <v>0</v>
      </c>
      <c r="P62" s="83">
        <v>0</v>
      </c>
      <c r="Q62" s="83">
        <v>0</v>
      </c>
      <c r="R62" s="83">
        <v>0</v>
      </c>
      <c r="S62" s="83">
        <v>0</v>
      </c>
      <c r="AL62" s="124"/>
      <c r="AM62" s="124"/>
      <c r="AN62" s="124"/>
      <c r="AO62" s="124"/>
      <c r="AP62" s="124"/>
      <c r="AQ62" s="124"/>
      <c r="AR62" s="124"/>
      <c r="AS62" s="124"/>
      <c r="AT62" s="124"/>
      <c r="AU62" s="124"/>
      <c r="AV62" s="124"/>
      <c r="AW62" s="124"/>
      <c r="AX62" s="124"/>
      <c r="AY62" s="124"/>
      <c r="AZ62" s="124"/>
      <c r="BA62" s="124"/>
      <c r="BB62" s="124"/>
    </row>
    <row r="63" spans="1:54" s="24" customFormat="1" ht="27" customHeight="1" x14ac:dyDescent="0.25">
      <c r="B63" s="81"/>
      <c r="C63" s="82" t="s">
        <v>16</v>
      </c>
      <c r="D63" s="83">
        <v>0.1310452</v>
      </c>
      <c r="E63" s="83">
        <v>0.14121250000000002</v>
      </c>
      <c r="F63" s="83">
        <v>0.1174888</v>
      </c>
      <c r="G63" s="83">
        <v>5.6485E-2</v>
      </c>
      <c r="H63" s="83">
        <v>3.6150399999999999E-2</v>
      </c>
      <c r="I63" s="83">
        <v>1.4686100000000001E-2</v>
      </c>
      <c r="J63" s="83">
        <v>0</v>
      </c>
      <c r="K63" s="83">
        <v>2.2594E-3</v>
      </c>
      <c r="L63" s="83">
        <v>7.5689899999999991E-2</v>
      </c>
      <c r="M63" s="83">
        <v>2.7112799999999999E-2</v>
      </c>
      <c r="N63" s="83">
        <v>4.17989E-2</v>
      </c>
      <c r="O63" s="83">
        <v>1.35564E-2</v>
      </c>
      <c r="P63" s="83">
        <v>8.1464929999999991E-2</v>
      </c>
      <c r="Q63" s="83">
        <v>8.1464929999999991E-2</v>
      </c>
      <c r="R63" s="83">
        <v>5.2370310000000003E-2</v>
      </c>
      <c r="S63" s="83">
        <v>11.666096248355352</v>
      </c>
      <c r="AL63" s="25"/>
      <c r="AM63" s="25"/>
      <c r="AN63" s="25"/>
      <c r="AO63" s="25"/>
      <c r="AP63" s="25"/>
      <c r="AQ63" s="25"/>
      <c r="AR63" s="25"/>
      <c r="AS63" s="25"/>
      <c r="AT63" s="25"/>
      <c r="AU63" s="25"/>
      <c r="AV63" s="25"/>
      <c r="AW63" s="25"/>
      <c r="AX63" s="25"/>
      <c r="AY63" s="25"/>
      <c r="AZ63" s="25"/>
      <c r="BA63" s="25"/>
      <c r="BB63" s="25"/>
    </row>
    <row r="64" spans="1:54" s="18" customFormat="1" ht="36" customHeight="1" x14ac:dyDescent="0.2">
      <c r="A64" s="17"/>
      <c r="B64" s="191" t="s">
        <v>336</v>
      </c>
      <c r="C64" s="191"/>
      <c r="D64" s="80">
        <v>58.335707530000001</v>
      </c>
      <c r="E64" s="80">
        <v>60.094242960000003</v>
      </c>
      <c r="F64" s="80">
        <v>65.750751839999992</v>
      </c>
      <c r="G64" s="80">
        <v>68.337184660000005</v>
      </c>
      <c r="H64" s="80">
        <v>65.77312234</v>
      </c>
      <c r="I64" s="80">
        <v>70.261962420000003</v>
      </c>
      <c r="J64" s="80">
        <v>76.303210969999995</v>
      </c>
      <c r="K64" s="80">
        <v>78.721058839999998</v>
      </c>
      <c r="L64" s="80">
        <v>82.735833810000003</v>
      </c>
      <c r="M64" s="80">
        <v>76.689734950000002</v>
      </c>
      <c r="N64" s="80">
        <v>81.492828009999997</v>
      </c>
      <c r="O64" s="80">
        <v>86.11539135999999</v>
      </c>
      <c r="P64" s="80">
        <v>86.931223370000012</v>
      </c>
      <c r="Q64" s="80">
        <v>87.069385330000003</v>
      </c>
      <c r="R64" s="80">
        <v>86.426988519999995</v>
      </c>
      <c r="S64" s="80" t="s">
        <v>17</v>
      </c>
      <c r="T64" s="17"/>
      <c r="X64" s="20"/>
      <c r="AA64" s="19"/>
      <c r="AB64" s="19"/>
      <c r="AC64" s="19"/>
      <c r="AD64" s="19"/>
      <c r="AE64" s="19"/>
      <c r="AI64" s="14"/>
      <c r="AL64" s="21"/>
      <c r="AM64" s="21"/>
      <c r="AN64" s="21"/>
      <c r="AO64" s="21"/>
      <c r="AP64" s="21"/>
      <c r="AQ64" s="21"/>
      <c r="AR64" s="21"/>
      <c r="AS64" s="21"/>
      <c r="AT64" s="21"/>
      <c r="AU64" s="21"/>
      <c r="AV64" s="21"/>
      <c r="AW64" s="21"/>
      <c r="AX64" s="21"/>
      <c r="AY64" s="21"/>
      <c r="AZ64" s="21"/>
      <c r="BA64" s="21"/>
      <c r="BB64" s="21"/>
    </row>
    <row r="65" spans="1:54" s="18" customFormat="1" ht="36" customHeight="1" x14ac:dyDescent="0.25">
      <c r="A65" s="17"/>
      <c r="B65" s="191" t="s">
        <v>337</v>
      </c>
      <c r="C65" s="191"/>
      <c r="D65" s="80">
        <v>208.32</v>
      </c>
      <c r="E65" s="80">
        <v>201.85</v>
      </c>
      <c r="F65" s="80">
        <v>210.52</v>
      </c>
      <c r="G65" s="80">
        <v>211.35000000000002</v>
      </c>
      <c r="H65" s="80">
        <v>206.65</v>
      </c>
      <c r="I65" s="80">
        <v>208.56</v>
      </c>
      <c r="J65" s="80">
        <v>213.45</v>
      </c>
      <c r="K65" s="80">
        <v>209.1</v>
      </c>
      <c r="L65" s="80">
        <v>211.22</v>
      </c>
      <c r="M65" s="80">
        <v>192.38</v>
      </c>
      <c r="N65" s="80">
        <v>199.82</v>
      </c>
      <c r="O65" s="80">
        <v>208.52</v>
      </c>
      <c r="P65" s="80">
        <v>207.4</v>
      </c>
      <c r="Q65" s="80">
        <v>199.86</v>
      </c>
      <c r="R65" s="80">
        <v>196.18</v>
      </c>
      <c r="S65" s="80" t="s">
        <v>17</v>
      </c>
      <c r="T65" s="17"/>
      <c r="AA65" s="19"/>
      <c r="AB65" s="19"/>
      <c r="AC65" s="19"/>
      <c r="AD65" s="19"/>
      <c r="AE65" s="19"/>
      <c r="AI65" s="14"/>
      <c r="AL65" s="21"/>
      <c r="AM65" s="21"/>
      <c r="AN65" s="21"/>
      <c r="AO65" s="21"/>
      <c r="AP65" s="21"/>
      <c r="AQ65" s="21"/>
      <c r="AR65" s="21"/>
      <c r="AS65" s="21"/>
      <c r="AT65" s="21"/>
      <c r="AU65" s="21"/>
      <c r="AV65" s="21"/>
      <c r="AW65" s="21"/>
      <c r="AX65" s="21"/>
      <c r="AY65" s="21"/>
      <c r="AZ65" s="21"/>
      <c r="BA65" s="21"/>
      <c r="BB65" s="21"/>
    </row>
    <row r="66" spans="1:54" s="18" customFormat="1" ht="36" customHeight="1" x14ac:dyDescent="0.25">
      <c r="A66" s="17"/>
      <c r="B66" s="191" t="s">
        <v>326</v>
      </c>
      <c r="C66" s="191"/>
      <c r="D66" s="80">
        <v>70.03</v>
      </c>
      <c r="E66" s="80">
        <v>68.37</v>
      </c>
      <c r="F66" s="80">
        <v>68.529999999999987</v>
      </c>
      <c r="G66" s="80">
        <v>67.41</v>
      </c>
      <c r="H66" s="80">
        <v>68.210000000000008</v>
      </c>
      <c r="I66" s="80">
        <v>68.14</v>
      </c>
      <c r="J66" s="80">
        <v>68.8</v>
      </c>
      <c r="K66" s="80">
        <v>64.97999999999999</v>
      </c>
      <c r="L66" s="80">
        <v>66.66</v>
      </c>
      <c r="M66" s="80">
        <v>60.75</v>
      </c>
      <c r="N66" s="80">
        <v>60.74</v>
      </c>
      <c r="O66" s="80">
        <v>62.5</v>
      </c>
      <c r="P66" s="80">
        <v>62.339999999999996</v>
      </c>
      <c r="Q66" s="80">
        <v>61.089999999999996</v>
      </c>
      <c r="R66" s="80">
        <v>61.3</v>
      </c>
      <c r="S66" s="80" t="s">
        <v>17</v>
      </c>
      <c r="T66" s="17"/>
      <c r="AA66" s="19"/>
      <c r="AB66" s="19"/>
      <c r="AC66" s="19"/>
      <c r="AD66" s="19"/>
      <c r="AE66" s="19"/>
      <c r="AI66" s="14"/>
      <c r="AL66" s="21"/>
      <c r="AM66" s="21"/>
      <c r="AN66" s="21"/>
      <c r="AO66" s="21"/>
      <c r="AP66" s="21"/>
      <c r="AQ66" s="21"/>
      <c r="AR66" s="21"/>
      <c r="AS66" s="21"/>
      <c r="AT66" s="21"/>
      <c r="AU66" s="21"/>
      <c r="AV66" s="21"/>
      <c r="AW66" s="21"/>
      <c r="AX66" s="21"/>
      <c r="AY66" s="21"/>
      <c r="AZ66" s="21"/>
      <c r="BA66" s="21"/>
      <c r="BB66" s="21"/>
    </row>
    <row r="67" spans="1:54" s="18" customFormat="1" ht="36" customHeight="1" x14ac:dyDescent="0.25">
      <c r="A67" s="27"/>
      <c r="B67" s="190" t="s">
        <v>327</v>
      </c>
      <c r="C67" s="190"/>
      <c r="D67" s="84">
        <v>101.3</v>
      </c>
      <c r="E67" s="84">
        <v>99.169999999999987</v>
      </c>
      <c r="F67" s="84">
        <v>98.05</v>
      </c>
      <c r="G67" s="84">
        <v>93.81</v>
      </c>
      <c r="H67" s="84">
        <v>92.789999999999992</v>
      </c>
      <c r="I67" s="84">
        <v>91.61</v>
      </c>
      <c r="J67" s="84">
        <v>94.039999999999992</v>
      </c>
      <c r="K67" s="84">
        <v>98.809999999999988</v>
      </c>
      <c r="L67" s="84">
        <v>98.26</v>
      </c>
      <c r="M67" s="84">
        <v>87.17</v>
      </c>
      <c r="N67" s="84">
        <v>87.08</v>
      </c>
      <c r="O67" s="84">
        <v>91.56</v>
      </c>
      <c r="P67" s="84">
        <v>91.59</v>
      </c>
      <c r="Q67" s="84">
        <v>89.35</v>
      </c>
      <c r="R67" s="84">
        <v>88.98</v>
      </c>
      <c r="S67" s="84" t="s">
        <v>17</v>
      </c>
      <c r="T67" s="27"/>
      <c r="AA67" s="19"/>
      <c r="AB67" s="19"/>
      <c r="AC67" s="19"/>
      <c r="AD67" s="19"/>
      <c r="AE67" s="19"/>
      <c r="AI67" s="14"/>
      <c r="AL67" s="21"/>
      <c r="AM67" s="21"/>
      <c r="AN67" s="21"/>
      <c r="AO67" s="21"/>
      <c r="AP67" s="21"/>
      <c r="AQ67" s="21"/>
      <c r="AR67" s="21"/>
      <c r="AS67" s="21"/>
      <c r="AT67" s="21"/>
      <c r="AU67" s="21"/>
      <c r="AV67" s="21"/>
      <c r="AW67" s="21"/>
      <c r="AX67" s="21"/>
      <c r="AY67" s="21"/>
      <c r="AZ67" s="21"/>
      <c r="BA67" s="21"/>
      <c r="BB67" s="21"/>
    </row>
    <row r="68" spans="1:54" s="22" customFormat="1" ht="18" x14ac:dyDescent="0.25">
      <c r="AL68" s="28"/>
      <c r="AM68" s="28"/>
      <c r="AN68" s="28"/>
      <c r="AO68" s="28"/>
      <c r="AP68" s="28"/>
      <c r="AQ68" s="28"/>
      <c r="AR68" s="28"/>
      <c r="AS68" s="28"/>
      <c r="AT68" s="28"/>
      <c r="AU68" s="28"/>
      <c r="AV68" s="28"/>
      <c r="AW68" s="28"/>
      <c r="AX68" s="28"/>
      <c r="AY68" s="28"/>
      <c r="AZ68" s="28"/>
      <c r="BA68" s="28"/>
      <c r="BB68" s="28"/>
    </row>
    <row r="69" spans="1:54" s="64" customFormat="1" ht="18.75" customHeight="1" x14ac:dyDescent="0.2">
      <c r="A69" s="185" t="s">
        <v>103</v>
      </c>
      <c r="B69" s="185"/>
      <c r="C69" s="185"/>
      <c r="D69" s="184"/>
      <c r="E69" s="184"/>
      <c r="F69" s="184"/>
      <c r="G69" s="184"/>
      <c r="H69" s="184"/>
      <c r="I69" s="184"/>
      <c r="J69" s="184"/>
      <c r="K69" s="184"/>
      <c r="L69" s="184"/>
      <c r="M69" s="184"/>
      <c r="N69" s="184"/>
      <c r="O69" s="184"/>
      <c r="S69" s="14"/>
      <c r="Y69" s="65"/>
      <c r="Z69" s="66"/>
    </row>
    <row r="70" spans="1:54" x14ac:dyDescent="0.25">
      <c r="I70" s="29"/>
      <c r="J70" s="29"/>
      <c r="K70" s="29"/>
      <c r="L70" s="29"/>
      <c r="M70" s="29"/>
      <c r="N70" s="29"/>
      <c r="O70" s="29"/>
      <c r="P70" s="29"/>
      <c r="Q70" s="29"/>
      <c r="R70" s="29"/>
      <c r="S70" s="29"/>
    </row>
    <row r="71" spans="1:54" x14ac:dyDescent="0.25">
      <c r="I71" s="29"/>
      <c r="J71" s="29"/>
      <c r="K71" s="29"/>
      <c r="L71" s="29"/>
      <c r="M71" s="29"/>
      <c r="N71" s="29"/>
      <c r="O71" s="29"/>
      <c r="P71" s="29"/>
      <c r="Q71" s="29"/>
      <c r="R71" s="29"/>
      <c r="S71" s="29"/>
    </row>
    <row r="72" spans="1:54" x14ac:dyDescent="0.25">
      <c r="I72" s="29"/>
      <c r="J72" s="29"/>
      <c r="K72" s="29"/>
      <c r="L72" s="29"/>
      <c r="M72" s="29"/>
      <c r="N72" s="29"/>
      <c r="O72" s="29"/>
      <c r="P72" s="29"/>
      <c r="Q72" s="29"/>
      <c r="R72" s="29"/>
      <c r="S72" s="29"/>
    </row>
  </sheetData>
  <mergeCells count="15">
    <mergeCell ref="V3:W3"/>
    <mergeCell ref="B34:C34"/>
    <mergeCell ref="B3:C3"/>
    <mergeCell ref="B4:C4"/>
    <mergeCell ref="B13:C13"/>
    <mergeCell ref="B20:C20"/>
    <mergeCell ref="B30:C30"/>
    <mergeCell ref="B66:C66"/>
    <mergeCell ref="B67:C67"/>
    <mergeCell ref="B38:C38"/>
    <mergeCell ref="B42:C42"/>
    <mergeCell ref="B48:C48"/>
    <mergeCell ref="B56:C56"/>
    <mergeCell ref="B64:C64"/>
    <mergeCell ref="B65:C65"/>
  </mergeCells>
  <hyperlinks>
    <hyperlink ref="V3" location="Índice!A1" display="Volver al índice"/>
  </hyperlinks>
  <pageMargins left="0.18" right="0.25" top="0.75" bottom="0.75" header="0.3" footer="0.3"/>
  <pageSetup paperSize="9" scale="32" orientation="portrait" r:id="rId1"/>
  <drawing r:id="rId2"/>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2">
    <tabColor rgb="FFFFC081"/>
    <pageSetUpPr fitToPage="1"/>
  </sheetPr>
  <dimension ref="A1:BB72"/>
  <sheetViews>
    <sheetView showGridLines="0" zoomScale="60" zoomScaleNormal="60" workbookViewId="0"/>
  </sheetViews>
  <sheetFormatPr baseColWidth="10" defaultColWidth="11.42578125" defaultRowHeight="11.25" x14ac:dyDescent="0.25"/>
  <cols>
    <col min="1" max="1" width="2.28515625" style="14" customWidth="1"/>
    <col min="2" max="2" width="5.7109375" style="14" customWidth="1"/>
    <col min="3" max="3" width="72.42578125" style="14" customWidth="1"/>
    <col min="4" max="8" width="15" style="14" customWidth="1"/>
    <col min="9" max="18" width="15" style="30" customWidth="1"/>
    <col min="19" max="19" width="16.85546875" style="30" customWidth="1"/>
    <col min="20" max="20" width="2.28515625" style="14" customWidth="1"/>
    <col min="21" max="27" width="11.42578125" style="14"/>
    <col min="28" max="28" width="16.140625" style="14" bestFit="1" customWidth="1"/>
    <col min="29" max="37" width="11.42578125" style="14"/>
    <col min="38" max="54" width="11.42578125" style="16"/>
    <col min="55" max="16384" width="11.42578125" style="14"/>
  </cols>
  <sheetData>
    <row r="1" spans="1:54" s="6" customFormat="1" ht="39.75" customHeight="1" x14ac:dyDescent="0.25">
      <c r="D1" s="7"/>
      <c r="E1" s="7"/>
      <c r="F1" s="7"/>
      <c r="G1" s="7"/>
      <c r="H1" s="7"/>
      <c r="I1" s="7"/>
      <c r="J1" s="7"/>
      <c r="K1" s="7"/>
      <c r="L1" s="7"/>
      <c r="AB1" s="8" t="e">
        <f ca="1">YEAR(TODAY())-1 &amp; ": " &amp; FIXED(HLOOKUP(YEAR(TODAY())-1,D3:AE4,2,FALSE)) &amp;
" Mtep"</f>
        <v>#N/A</v>
      </c>
      <c r="AL1" s="9"/>
      <c r="AM1" s="9"/>
      <c r="AN1" s="9"/>
      <c r="AO1" s="9"/>
      <c r="AP1" s="9"/>
      <c r="AQ1" s="9"/>
      <c r="AR1" s="9"/>
      <c r="AS1" s="9"/>
      <c r="AT1" s="9"/>
      <c r="AU1" s="9"/>
      <c r="AV1" s="9"/>
      <c r="AW1" s="9"/>
      <c r="AX1" s="9"/>
      <c r="AY1" s="9"/>
      <c r="AZ1" s="9"/>
      <c r="BA1" s="9"/>
      <c r="BB1" s="9"/>
    </row>
    <row r="2" spans="1:54" s="6" customFormat="1" ht="39.75" customHeight="1" x14ac:dyDescent="0.25">
      <c r="D2" s="7"/>
      <c r="E2" s="7"/>
      <c r="F2" s="7"/>
      <c r="G2" s="7"/>
      <c r="H2" s="7"/>
      <c r="I2" s="7"/>
      <c r="J2" s="7"/>
      <c r="K2" s="7"/>
      <c r="L2" s="7"/>
      <c r="S2" s="70"/>
      <c r="W2" s="11"/>
      <c r="Y2" s="12"/>
      <c r="AL2" s="9"/>
      <c r="AM2" s="9"/>
      <c r="AN2" s="9"/>
      <c r="AO2" s="9"/>
      <c r="AP2" s="9"/>
      <c r="AQ2" s="9"/>
      <c r="AR2" s="9"/>
      <c r="AS2" s="9"/>
      <c r="AT2" s="9"/>
      <c r="AU2" s="9"/>
      <c r="AV2" s="9"/>
      <c r="AW2" s="9"/>
      <c r="AX2" s="9"/>
      <c r="AY2" s="9"/>
      <c r="AZ2" s="9"/>
      <c r="BA2" s="9"/>
      <c r="BB2" s="9"/>
    </row>
    <row r="3" spans="1:54" ht="65.25" customHeight="1" x14ac:dyDescent="0.25">
      <c r="A3" s="71"/>
      <c r="B3" s="193" t="s">
        <v>267</v>
      </c>
      <c r="C3" s="193"/>
      <c r="D3" s="13">
        <v>2005</v>
      </c>
      <c r="E3" s="13">
        <v>2006</v>
      </c>
      <c r="F3" s="13">
        <v>2007</v>
      </c>
      <c r="G3" s="13">
        <v>2008</v>
      </c>
      <c r="H3" s="13">
        <v>2009</v>
      </c>
      <c r="I3" s="13">
        <v>2010</v>
      </c>
      <c r="J3" s="13">
        <v>2011</v>
      </c>
      <c r="K3" s="13">
        <v>2012</v>
      </c>
      <c r="L3" s="13">
        <v>2013</v>
      </c>
      <c r="M3" s="13">
        <v>2014</v>
      </c>
      <c r="N3" s="13">
        <v>2015</v>
      </c>
      <c r="O3" s="13">
        <v>2016</v>
      </c>
      <c r="P3" s="13">
        <v>2017</v>
      </c>
      <c r="Q3" s="13">
        <v>2018</v>
      </c>
      <c r="R3" s="13">
        <v>2019</v>
      </c>
      <c r="S3" s="73" t="s">
        <v>342</v>
      </c>
      <c r="T3" s="71"/>
      <c r="V3" s="192" t="s">
        <v>168</v>
      </c>
      <c r="W3" s="192"/>
      <c r="AF3" s="15"/>
    </row>
    <row r="4" spans="1:54" s="18" customFormat="1" ht="36" customHeight="1" x14ac:dyDescent="0.2">
      <c r="A4" s="61"/>
      <c r="B4" s="189" t="s">
        <v>256</v>
      </c>
      <c r="C4" s="189"/>
      <c r="D4" s="75">
        <v>27.08421586</v>
      </c>
      <c r="E4" s="75">
        <v>28.466443689999998</v>
      </c>
      <c r="F4" s="75">
        <v>28.289949400000001</v>
      </c>
      <c r="G4" s="75">
        <v>29.618156579999997</v>
      </c>
      <c r="H4" s="75">
        <v>30.70393576</v>
      </c>
      <c r="I4" s="75">
        <v>31.203378749999999</v>
      </c>
      <c r="J4" s="75">
        <v>31.25226954</v>
      </c>
      <c r="K4" s="75">
        <v>31.545669740000001</v>
      </c>
      <c r="L4" s="75">
        <v>38.683665829999995</v>
      </c>
      <c r="M4" s="75">
        <v>38.810728759999996</v>
      </c>
      <c r="N4" s="75">
        <v>38.699670730000001</v>
      </c>
      <c r="O4" s="75">
        <v>40.848981469999998</v>
      </c>
      <c r="P4" s="75">
        <v>38.355499440000003</v>
      </c>
      <c r="Q4" s="75">
        <v>38.859580860000001</v>
      </c>
      <c r="R4" s="75">
        <v>40.453123730000002</v>
      </c>
      <c r="S4" s="75">
        <v>100</v>
      </c>
      <c r="T4" s="61"/>
      <c r="AA4" s="19"/>
      <c r="AB4" s="19"/>
      <c r="AC4" s="19"/>
      <c r="AD4" s="19"/>
      <c r="AE4" s="20"/>
      <c r="AI4" s="14"/>
      <c r="AL4" s="21"/>
      <c r="AM4" s="21">
        <v>2006</v>
      </c>
      <c r="AN4" s="21">
        <v>2007</v>
      </c>
      <c r="AO4" s="21">
        <v>2008</v>
      </c>
      <c r="AP4" s="21">
        <v>2009</v>
      </c>
      <c r="AQ4" s="21">
        <v>2010</v>
      </c>
      <c r="AR4" s="21">
        <v>2011</v>
      </c>
      <c r="AS4" s="21">
        <v>2012</v>
      </c>
      <c r="AT4" s="21">
        <v>2013</v>
      </c>
      <c r="AU4" s="21">
        <v>2014</v>
      </c>
      <c r="AV4" s="21">
        <v>2015</v>
      </c>
      <c r="AW4" s="21">
        <v>2016</v>
      </c>
      <c r="AX4" s="21">
        <v>2017</v>
      </c>
      <c r="AY4" s="21">
        <v>2018</v>
      </c>
      <c r="AZ4" s="21">
        <v>2019</v>
      </c>
      <c r="BA4" s="21"/>
      <c r="BB4" s="21"/>
    </row>
    <row r="5" spans="1:54" s="115" customFormat="1" ht="22.5" customHeight="1" x14ac:dyDescent="0.25">
      <c r="B5" s="121"/>
      <c r="C5" s="81" t="s">
        <v>4</v>
      </c>
      <c r="D5" s="83">
        <v>11.743482</v>
      </c>
      <c r="E5" s="83">
        <v>12.8316941</v>
      </c>
      <c r="F5" s="83">
        <v>12.6032388</v>
      </c>
      <c r="G5" s="83">
        <v>12.888774</v>
      </c>
      <c r="H5" s="83">
        <v>13.108424300000001</v>
      </c>
      <c r="I5" s="83">
        <v>12.5664707</v>
      </c>
      <c r="J5" s="83">
        <v>12.5935503</v>
      </c>
      <c r="K5" s="83">
        <v>13.0477305</v>
      </c>
      <c r="L5" s="83">
        <v>14.521160500000001</v>
      </c>
      <c r="M5" s="83">
        <v>14.1367371</v>
      </c>
      <c r="N5" s="83">
        <v>14.053495199999999</v>
      </c>
      <c r="O5" s="83">
        <v>15.1323387</v>
      </c>
      <c r="P5" s="83">
        <v>14.40466992</v>
      </c>
      <c r="Q5" s="83">
        <v>15.037951979999999</v>
      </c>
      <c r="R5" s="83">
        <v>15.42612952</v>
      </c>
      <c r="S5" s="83">
        <v>38.133345703931376</v>
      </c>
      <c r="AA5" s="123"/>
      <c r="AB5" s="123"/>
      <c r="AL5" s="124" t="s">
        <v>325</v>
      </c>
      <c r="AM5" s="125">
        <f>+E4/D4-1</f>
        <v>5.103444150441061E-2</v>
      </c>
      <c r="AN5" s="125">
        <f t="shared" ref="AN5:AZ5" si="0">+F4/E4-1</f>
        <v>-6.2000821712056009E-3</v>
      </c>
      <c r="AO5" s="125">
        <f t="shared" si="0"/>
        <v>4.6949789878379722E-2</v>
      </c>
      <c r="AP5" s="125">
        <f t="shared" si="0"/>
        <v>3.6659242349106558E-2</v>
      </c>
      <c r="AQ5" s="125">
        <f t="shared" si="0"/>
        <v>1.6266415937811418E-2</v>
      </c>
      <c r="AR5" s="125">
        <f t="shared" si="0"/>
        <v>1.5668428214685726E-3</v>
      </c>
      <c r="AS5" s="125">
        <f t="shared" si="0"/>
        <v>9.3881245848232986E-3</v>
      </c>
      <c r="AT5" s="125">
        <f t="shared" si="0"/>
        <v>0.22627498952570968</v>
      </c>
      <c r="AU5" s="125">
        <f t="shared" si="0"/>
        <v>3.2846662092056444E-3</v>
      </c>
      <c r="AV5" s="125">
        <f t="shared" si="0"/>
        <v>-2.8615291067262127E-3</v>
      </c>
      <c r="AW5" s="125">
        <f t="shared" si="0"/>
        <v>5.553821775371981E-2</v>
      </c>
      <c r="AX5" s="125">
        <f t="shared" si="0"/>
        <v>-6.1041473747178721E-2</v>
      </c>
      <c r="AY5" s="125">
        <f t="shared" si="0"/>
        <v>1.3142350571879291E-2</v>
      </c>
      <c r="AZ5" s="125">
        <f t="shared" si="0"/>
        <v>4.1007721512516637E-2</v>
      </c>
      <c r="BA5" s="124"/>
      <c r="BB5" s="124"/>
    </row>
    <row r="6" spans="1:54" s="115" customFormat="1" ht="22.5" customHeight="1" x14ac:dyDescent="0.25">
      <c r="B6" s="121"/>
      <c r="C6" s="81" t="s">
        <v>0</v>
      </c>
      <c r="D6" s="83">
        <v>6.1186246400000002</v>
      </c>
      <c r="E6" s="83">
        <v>6.1298639000000001</v>
      </c>
      <c r="F6" s="83">
        <v>6.0561533000000001</v>
      </c>
      <c r="G6" s="83">
        <v>6.5020057299999996</v>
      </c>
      <c r="H6" s="83">
        <v>7.5105945599999995</v>
      </c>
      <c r="I6" s="83">
        <v>8.2271561599999998</v>
      </c>
      <c r="J6" s="83">
        <v>7.5690902600000003</v>
      </c>
      <c r="K6" s="83">
        <v>7.91684097</v>
      </c>
      <c r="L6" s="83">
        <v>9.7590043000000009</v>
      </c>
      <c r="M6" s="83">
        <v>10.25825931</v>
      </c>
      <c r="N6" s="83">
        <v>10.09181948</v>
      </c>
      <c r="O6" s="83">
        <v>9.5865257899999996</v>
      </c>
      <c r="P6" s="83">
        <v>9.8148125700000008</v>
      </c>
      <c r="Q6" s="83">
        <v>10.20109939</v>
      </c>
      <c r="R6" s="83">
        <v>10.637003609999999</v>
      </c>
      <c r="S6" s="83">
        <v>26.294640881123371</v>
      </c>
      <c r="AF6" s="24"/>
      <c r="AL6" s="124" t="s">
        <v>324</v>
      </c>
      <c r="AM6" s="125">
        <f>+E64/D64-1</f>
        <v>-2.8290076485532056E-3</v>
      </c>
      <c r="AN6" s="125">
        <f t="shared" ref="AN6:AZ6" si="1">+F64/E64-1</f>
        <v>1.6627362391468115E-2</v>
      </c>
      <c r="AO6" s="125">
        <f t="shared" si="1"/>
        <v>1.6011571115835732E-2</v>
      </c>
      <c r="AP6" s="125">
        <f t="shared" si="1"/>
        <v>6.0663342157248001E-2</v>
      </c>
      <c r="AQ6" s="125">
        <f t="shared" si="1"/>
        <v>2.4202466712984982E-2</v>
      </c>
      <c r="AR6" s="125">
        <f t="shared" si="1"/>
        <v>8.4942475432678632E-2</v>
      </c>
      <c r="AS6" s="125">
        <f t="shared" si="1"/>
        <v>-2.6831148331489807E-3</v>
      </c>
      <c r="AT6" s="125">
        <f t="shared" si="1"/>
        <v>0.14626711015350446</v>
      </c>
      <c r="AU6" s="125">
        <f t="shared" si="1"/>
        <v>3.7682326541899958E-2</v>
      </c>
      <c r="AV6" s="125">
        <f t="shared" si="1"/>
        <v>-2.6368212016278925E-3</v>
      </c>
      <c r="AW6" s="125">
        <f t="shared" si="1"/>
        <v>0.12999676385956072</v>
      </c>
      <c r="AX6" s="125">
        <f t="shared" si="1"/>
        <v>-0.14087659752743442</v>
      </c>
      <c r="AY6" s="125">
        <f t="shared" si="1"/>
        <v>1.926167332892148E-2</v>
      </c>
      <c r="AZ6" s="125">
        <f t="shared" si="1"/>
        <v>7.859886362069135E-2</v>
      </c>
      <c r="BA6" s="124"/>
      <c r="BB6" s="124"/>
    </row>
    <row r="7" spans="1:54" s="24" customFormat="1" ht="22.5" customHeight="1" x14ac:dyDescent="0.25">
      <c r="B7" s="81"/>
      <c r="C7" s="81" t="s">
        <v>5</v>
      </c>
      <c r="D7" s="83">
        <v>2.70045</v>
      </c>
      <c r="E7" s="83">
        <v>2.4672700000000001</v>
      </c>
      <c r="F7" s="83">
        <v>2.3905700000000003</v>
      </c>
      <c r="G7" s="83">
        <v>2.8156699999999999</v>
      </c>
      <c r="H7" s="83">
        <v>3.1167099999999999</v>
      </c>
      <c r="I7" s="83">
        <v>3.2176999999999998</v>
      </c>
      <c r="J7" s="83">
        <v>3.5005000000000002</v>
      </c>
      <c r="K7" s="83">
        <v>2.8675300000000004</v>
      </c>
      <c r="L7" s="83">
        <v>4.6972500000000004</v>
      </c>
      <c r="M7" s="83">
        <v>4.7625600000000006</v>
      </c>
      <c r="N7" s="83">
        <v>5.0526899999999992</v>
      </c>
      <c r="O7" s="83">
        <v>6.66751</v>
      </c>
      <c r="P7" s="83">
        <v>4.06258886</v>
      </c>
      <c r="Q7" s="83">
        <v>3.5209555699999999</v>
      </c>
      <c r="R7" s="83">
        <v>5.0139028699999999</v>
      </c>
      <c r="S7" s="83">
        <v>12.394352790812279</v>
      </c>
      <c r="AF7" s="115"/>
      <c r="AI7" s="115"/>
      <c r="AL7" s="25"/>
      <c r="AM7" s="25"/>
      <c r="AN7" s="25"/>
      <c r="AO7" s="25"/>
      <c r="AP7" s="25"/>
      <c r="AQ7" s="25"/>
      <c r="AR7" s="25"/>
      <c r="AS7" s="25"/>
      <c r="AT7" s="25"/>
      <c r="AU7" s="25"/>
      <c r="AV7" s="25"/>
      <c r="AW7" s="25"/>
      <c r="AX7" s="25"/>
      <c r="AY7" s="25"/>
      <c r="AZ7" s="25"/>
      <c r="BA7" s="25"/>
      <c r="BB7" s="25"/>
    </row>
    <row r="8" spans="1:54" s="24" customFormat="1" ht="22.5" customHeight="1" x14ac:dyDescent="0.25">
      <c r="B8" s="81"/>
      <c r="C8" s="81" t="s">
        <v>1</v>
      </c>
      <c r="D8" s="83">
        <v>0</v>
      </c>
      <c r="E8" s="83">
        <v>0</v>
      </c>
      <c r="F8" s="83">
        <v>0</v>
      </c>
      <c r="G8" s="83">
        <v>0</v>
      </c>
      <c r="H8" s="83">
        <v>0</v>
      </c>
      <c r="I8" s="83">
        <v>0</v>
      </c>
      <c r="J8" s="83">
        <v>0</v>
      </c>
      <c r="K8" s="83">
        <v>0</v>
      </c>
      <c r="L8" s="83">
        <v>0</v>
      </c>
      <c r="M8" s="83">
        <v>0</v>
      </c>
      <c r="N8" s="83">
        <v>0</v>
      </c>
      <c r="O8" s="83">
        <v>0</v>
      </c>
      <c r="P8" s="83">
        <v>0</v>
      </c>
      <c r="Q8" s="83">
        <v>0</v>
      </c>
      <c r="R8" s="83">
        <v>0</v>
      </c>
      <c r="S8" s="83">
        <v>0</v>
      </c>
      <c r="AF8" s="115"/>
      <c r="AL8" s="25"/>
      <c r="AM8" s="25"/>
      <c r="AN8" s="25"/>
      <c r="AO8" s="25"/>
      <c r="AP8" s="25"/>
      <c r="AQ8" s="25"/>
      <c r="AR8" s="25"/>
      <c r="AS8" s="25"/>
      <c r="AT8" s="25"/>
      <c r="AU8" s="25"/>
      <c r="AV8" s="25"/>
      <c r="AW8" s="25"/>
      <c r="AX8" s="25"/>
      <c r="AY8" s="25"/>
      <c r="AZ8" s="25"/>
      <c r="BA8" s="25"/>
      <c r="BB8" s="25"/>
    </row>
    <row r="9" spans="1:54" s="24" customFormat="1" ht="22.5" customHeight="1" x14ac:dyDescent="0.25">
      <c r="B9" s="81"/>
      <c r="C9" s="81" t="s">
        <v>6</v>
      </c>
      <c r="D9" s="83">
        <v>3.4230580000000002</v>
      </c>
      <c r="E9" s="83">
        <v>3.6758120000000001</v>
      </c>
      <c r="F9" s="83">
        <v>3.8222700000000001</v>
      </c>
      <c r="G9" s="83">
        <v>3.9906579999999998</v>
      </c>
      <c r="H9" s="83">
        <v>3.5303</v>
      </c>
      <c r="I9" s="83">
        <v>3.4744859999999997</v>
      </c>
      <c r="J9" s="83">
        <v>4.2035080000000002</v>
      </c>
      <c r="K9" s="83">
        <v>4.0920519999999998</v>
      </c>
      <c r="L9" s="83">
        <v>4.3223599999999998</v>
      </c>
      <c r="M9" s="83">
        <v>4.1168199999999997</v>
      </c>
      <c r="N9" s="83">
        <v>4.1768479999999997</v>
      </c>
      <c r="O9" s="83">
        <v>4.2222560000000007</v>
      </c>
      <c r="P9" s="83">
        <v>5.2833263200000005</v>
      </c>
      <c r="Q9" s="83">
        <v>5.2207004100000001</v>
      </c>
      <c r="R9" s="83">
        <v>4.7502134299999996</v>
      </c>
      <c r="S9" s="83">
        <v>11.742513289467546</v>
      </c>
      <c r="AF9" s="115"/>
      <c r="AL9" s="25"/>
      <c r="AM9" s="25"/>
      <c r="AN9" s="25"/>
      <c r="AO9" s="25"/>
      <c r="AP9" s="25"/>
      <c r="AQ9" s="25"/>
      <c r="AR9" s="25"/>
      <c r="AS9" s="25"/>
      <c r="AT9" s="25"/>
      <c r="AU9" s="25"/>
      <c r="AV9" s="25"/>
      <c r="AW9" s="25"/>
      <c r="AX9" s="25"/>
      <c r="AY9" s="25"/>
      <c r="AZ9" s="25"/>
      <c r="BA9" s="25"/>
      <c r="BB9" s="25"/>
    </row>
    <row r="10" spans="1:54" s="24" customFormat="1" ht="22.5" customHeight="1" x14ac:dyDescent="0.25">
      <c r="B10" s="81"/>
      <c r="C10" s="81" t="s">
        <v>7</v>
      </c>
      <c r="D10" s="83">
        <v>3.2441992200000001</v>
      </c>
      <c r="E10" s="83">
        <v>3.5104976999999997</v>
      </c>
      <c r="F10" s="83">
        <v>3.4854853100000001</v>
      </c>
      <c r="G10" s="83">
        <v>3.5364608500000001</v>
      </c>
      <c r="H10" s="83">
        <v>3.5237349</v>
      </c>
      <c r="I10" s="83">
        <v>3.7819798900000001</v>
      </c>
      <c r="J10" s="83">
        <v>3.5141049799999999</v>
      </c>
      <c r="K10" s="83">
        <v>3.6776742699999998</v>
      </c>
      <c r="L10" s="83">
        <v>5.4948310300000003</v>
      </c>
      <c r="M10" s="83">
        <v>5.5993043500000006</v>
      </c>
      <c r="N10" s="83">
        <v>5.3546600500000006</v>
      </c>
      <c r="O10" s="83">
        <v>5.2073269899999994</v>
      </c>
      <c r="P10" s="83">
        <v>4.7834775299999999</v>
      </c>
      <c r="Q10" s="83">
        <v>4.8651000900000003</v>
      </c>
      <c r="R10" s="83">
        <v>4.5982370100000001</v>
      </c>
      <c r="S10" s="83">
        <v>11.366828037039699</v>
      </c>
      <c r="AL10" s="25"/>
      <c r="AM10" s="25"/>
      <c r="AN10" s="25"/>
      <c r="AO10" s="25"/>
      <c r="AP10" s="25"/>
      <c r="AQ10" s="25"/>
      <c r="AR10" s="25"/>
      <c r="AS10" s="25"/>
      <c r="AT10" s="25"/>
      <c r="AU10" s="25"/>
      <c r="AV10" s="25"/>
      <c r="AW10" s="25"/>
      <c r="AX10" s="25"/>
      <c r="AY10" s="25"/>
      <c r="AZ10" s="25"/>
      <c r="BA10" s="25"/>
      <c r="BB10" s="25"/>
    </row>
    <row r="11" spans="1:54" s="24" customFormat="1" ht="22.5" customHeight="1" x14ac:dyDescent="0.25">
      <c r="B11" s="81"/>
      <c r="C11" s="126" t="s">
        <v>18</v>
      </c>
      <c r="D11" s="83">
        <v>4.2140000000000007E-3</v>
      </c>
      <c r="E11" s="83">
        <v>5.4180000000000001E-3</v>
      </c>
      <c r="F11" s="83">
        <v>4.3E-3</v>
      </c>
      <c r="G11" s="83">
        <v>4.6440000000000006E-3</v>
      </c>
      <c r="H11" s="83">
        <v>4.9880000000000002E-3</v>
      </c>
      <c r="I11" s="83">
        <v>3.3540000000000002E-3</v>
      </c>
      <c r="J11" s="83">
        <v>3.5259999999999996E-3</v>
      </c>
      <c r="K11" s="83">
        <v>4.7300000000000007E-3</v>
      </c>
      <c r="L11" s="83">
        <v>4.9880000000000002E-3</v>
      </c>
      <c r="M11" s="83">
        <v>6.0199999999999993E-3</v>
      </c>
      <c r="N11" s="83">
        <v>5.8479999999999999E-3</v>
      </c>
      <c r="O11" s="83">
        <v>4.3860000000000001E-3</v>
      </c>
      <c r="P11" s="83">
        <v>6.9410999999999995E-4</v>
      </c>
      <c r="Q11" s="83">
        <v>4.6656899999999992E-3</v>
      </c>
      <c r="R11" s="83">
        <v>1.4671389999999999E-2</v>
      </c>
      <c r="S11" s="83">
        <v>3.626763188406068E-2</v>
      </c>
      <c r="AL11" s="25"/>
      <c r="AM11" s="25"/>
      <c r="AN11" s="25"/>
      <c r="AO11" s="25"/>
      <c r="AP11" s="25"/>
      <c r="AQ11" s="25"/>
      <c r="AR11" s="25"/>
      <c r="AS11" s="25"/>
      <c r="AT11" s="25"/>
      <c r="AU11" s="25"/>
      <c r="AV11" s="25"/>
      <c r="AW11" s="25"/>
      <c r="AX11" s="25"/>
      <c r="AY11" s="25"/>
      <c r="AZ11" s="25"/>
      <c r="BA11" s="25"/>
      <c r="BB11" s="25"/>
    </row>
    <row r="12" spans="1:54" s="24" customFormat="1" ht="27" customHeight="1" x14ac:dyDescent="0.25">
      <c r="A12" s="23"/>
      <c r="B12" s="77"/>
      <c r="C12" s="78" t="s">
        <v>19</v>
      </c>
      <c r="D12" s="79">
        <v>-0.14981200000000072</v>
      </c>
      <c r="E12" s="79">
        <v>-0.15411200999999863</v>
      </c>
      <c r="F12" s="79">
        <v>-7.206800999999885E-2</v>
      </c>
      <c r="G12" s="79">
        <v>-0.12005600000000172</v>
      </c>
      <c r="H12" s="79">
        <v>-9.0816000000003783E-2</v>
      </c>
      <c r="I12" s="79">
        <v>-6.7768000000000939E-2</v>
      </c>
      <c r="J12" s="79">
        <v>-0.13200999999999752</v>
      </c>
      <c r="K12" s="79">
        <v>-6.0887999999994946E-2</v>
      </c>
      <c r="L12" s="79">
        <v>-0.11592800000000381</v>
      </c>
      <c r="M12" s="79">
        <v>-6.8972000000002254E-2</v>
      </c>
      <c r="N12" s="79">
        <v>-3.5689999999995337E-2</v>
      </c>
      <c r="O12" s="79">
        <v>2.8637990000000002E-2</v>
      </c>
      <c r="P12" s="79">
        <v>5.9301300000029755E-3</v>
      </c>
      <c r="Q12" s="79">
        <v>9.1077300000037553E-3</v>
      </c>
      <c r="R12" s="79">
        <v>1.2965900000011743E-2</v>
      </c>
      <c r="S12" s="79">
        <v>3.2051665741689668E-2</v>
      </c>
      <c r="T12" s="23"/>
      <c r="AL12" s="25"/>
      <c r="AM12" s="25"/>
      <c r="AN12" s="25"/>
      <c r="AO12" s="25"/>
      <c r="AP12" s="25"/>
      <c r="AQ12" s="25"/>
      <c r="AR12" s="25"/>
      <c r="AS12" s="25"/>
      <c r="AT12" s="25"/>
      <c r="AU12" s="25"/>
      <c r="AV12" s="25"/>
      <c r="AW12" s="25"/>
      <c r="AX12" s="25"/>
      <c r="AY12" s="25"/>
      <c r="AZ12" s="25"/>
      <c r="BA12" s="25"/>
      <c r="BB12" s="25"/>
    </row>
    <row r="13" spans="1:54" s="18" customFormat="1" ht="36" customHeight="1" x14ac:dyDescent="0.25">
      <c r="A13" s="17"/>
      <c r="B13" s="191" t="s">
        <v>257</v>
      </c>
      <c r="C13" s="191"/>
      <c r="D13" s="80">
        <v>21.7819854</v>
      </c>
      <c r="E13" s="80">
        <v>22.497793379999997</v>
      </c>
      <c r="F13" s="80">
        <v>22.61148274</v>
      </c>
      <c r="G13" s="80">
        <v>23.695409660000003</v>
      </c>
      <c r="H13" s="80">
        <v>21.99643399</v>
      </c>
      <c r="I13" s="80">
        <v>22.391050179999997</v>
      </c>
      <c r="J13" s="80">
        <v>25.149931820000003</v>
      </c>
      <c r="K13" s="80">
        <v>24.746840469999999</v>
      </c>
      <c r="L13" s="80">
        <v>28.360526920000002</v>
      </c>
      <c r="M13" s="80">
        <v>29.63357602</v>
      </c>
      <c r="N13" s="80">
        <v>29.02312611</v>
      </c>
      <c r="O13" s="80">
        <v>31.406915099999999</v>
      </c>
      <c r="P13" s="80">
        <v>29.571325700000003</v>
      </c>
      <c r="Q13" s="80">
        <v>30.314059440000001</v>
      </c>
      <c r="R13" s="80">
        <v>30.894255489999999</v>
      </c>
      <c r="S13" s="80">
        <v>100</v>
      </c>
      <c r="T13" s="17"/>
      <c r="AA13" s="19"/>
      <c r="AB13" s="19"/>
      <c r="AC13" s="19"/>
      <c r="AD13" s="19"/>
      <c r="AE13" s="19"/>
      <c r="AI13" s="14"/>
      <c r="AL13" s="21"/>
      <c r="AM13" s="21"/>
      <c r="AN13" s="21"/>
      <c r="AO13" s="21"/>
      <c r="AP13" s="21"/>
      <c r="AQ13" s="21"/>
      <c r="AR13" s="21"/>
      <c r="AS13" s="21"/>
      <c r="AT13" s="21"/>
      <c r="AU13" s="21"/>
      <c r="AV13" s="21"/>
      <c r="AW13" s="21"/>
      <c r="AX13" s="21"/>
      <c r="AY13" s="21"/>
      <c r="AZ13" s="21"/>
      <c r="BA13" s="21"/>
      <c r="BB13" s="21"/>
    </row>
    <row r="14" spans="1:54" s="24" customFormat="1" ht="22.5" customHeight="1" x14ac:dyDescent="0.25">
      <c r="B14" s="81"/>
      <c r="C14" s="81" t="s">
        <v>4</v>
      </c>
      <c r="D14" s="83">
        <v>10.7134505</v>
      </c>
      <c r="E14" s="83">
        <v>10.931484299999999</v>
      </c>
      <c r="F14" s="83">
        <v>10.8661653</v>
      </c>
      <c r="G14" s="83">
        <v>10.928293999999999</v>
      </c>
      <c r="H14" s="83">
        <v>9.6515836000000004</v>
      </c>
      <c r="I14" s="83">
        <v>10.117948700000001</v>
      </c>
      <c r="J14" s="83">
        <v>11.659869800000001</v>
      </c>
      <c r="K14" s="83">
        <v>12.0733836</v>
      </c>
      <c r="L14" s="83">
        <v>12.006855100000001</v>
      </c>
      <c r="M14" s="83">
        <v>12.767133900000001</v>
      </c>
      <c r="N14" s="83">
        <v>12.8025834</v>
      </c>
      <c r="O14" s="83">
        <v>13.2863598</v>
      </c>
      <c r="P14" s="83">
        <v>13.1685152</v>
      </c>
      <c r="Q14" s="83">
        <v>13.886001140000001</v>
      </c>
      <c r="R14" s="83">
        <v>14.173827409999999</v>
      </c>
      <c r="S14" s="83">
        <v>45.878520732075422</v>
      </c>
      <c r="AL14" s="25"/>
      <c r="AM14" s="25"/>
      <c r="AN14" s="25"/>
      <c r="AO14" s="25"/>
      <c r="AP14" s="25"/>
      <c r="AQ14" s="25"/>
      <c r="AR14" s="25"/>
      <c r="AS14" s="25"/>
      <c r="AT14" s="25"/>
      <c r="AU14" s="25"/>
      <c r="AV14" s="25"/>
      <c r="AW14" s="25"/>
      <c r="AX14" s="25"/>
      <c r="AY14" s="25"/>
      <c r="AZ14" s="25"/>
      <c r="BA14" s="25"/>
      <c r="BB14" s="25"/>
    </row>
    <row r="15" spans="1:54" s="115" customFormat="1" ht="22.5" customHeight="1" x14ac:dyDescent="0.25">
      <c r="B15" s="121"/>
      <c r="C15" s="81" t="s">
        <v>0</v>
      </c>
      <c r="D15" s="83">
        <v>2.8279594600000002</v>
      </c>
      <c r="E15" s="83">
        <v>3.2124519399999998</v>
      </c>
      <c r="F15" s="83">
        <v>3.1508178899999999</v>
      </c>
      <c r="G15" s="83">
        <v>3.93363503</v>
      </c>
      <c r="H15" s="83">
        <v>3.34784477</v>
      </c>
      <c r="I15" s="83">
        <v>3.58030895</v>
      </c>
      <c r="J15" s="83">
        <v>3.7464037299999999</v>
      </c>
      <c r="K15" s="83">
        <v>3.7584754499999997</v>
      </c>
      <c r="L15" s="83">
        <v>3.7041589500000001</v>
      </c>
      <c r="M15" s="83">
        <v>3.9376827599999999</v>
      </c>
      <c r="N15" s="83">
        <v>3.7794666000000001</v>
      </c>
      <c r="O15" s="83">
        <v>4.0604486900000003</v>
      </c>
      <c r="P15" s="83">
        <v>4.0620163400000004</v>
      </c>
      <c r="Q15" s="83">
        <v>4.0105668000000003</v>
      </c>
      <c r="R15" s="83">
        <v>4.6279176399999997</v>
      </c>
      <c r="S15" s="83">
        <v>14.979864594885564</v>
      </c>
      <c r="AF15" s="24"/>
      <c r="AG15" s="24"/>
      <c r="AH15" s="24"/>
      <c r="AI15" s="24"/>
      <c r="AL15" s="124"/>
      <c r="AM15" s="124"/>
      <c r="AN15" s="124"/>
      <c r="AO15" s="124"/>
      <c r="AP15" s="124"/>
      <c r="AQ15" s="124"/>
      <c r="AR15" s="124"/>
      <c r="AS15" s="124"/>
      <c r="AT15" s="124"/>
      <c r="AU15" s="124"/>
      <c r="AV15" s="124"/>
      <c r="AW15" s="124"/>
      <c r="AX15" s="124"/>
      <c r="AY15" s="124"/>
      <c r="AZ15" s="124"/>
      <c r="BA15" s="124"/>
      <c r="BB15" s="124"/>
    </row>
    <row r="16" spans="1:54" s="24" customFormat="1" ht="22.5" customHeight="1" x14ac:dyDescent="0.25">
      <c r="B16" s="81"/>
      <c r="C16" s="81" t="s">
        <v>5</v>
      </c>
      <c r="D16" s="83">
        <v>1.8216570699999999</v>
      </c>
      <c r="E16" s="83">
        <v>1.5542597900000001</v>
      </c>
      <c r="F16" s="83">
        <v>1.6406497899999999</v>
      </c>
      <c r="G16" s="83">
        <v>1.7598312300000001</v>
      </c>
      <c r="H16" s="83">
        <v>1.76443035</v>
      </c>
      <c r="I16" s="83">
        <v>1.5942439899999998</v>
      </c>
      <c r="J16" s="83">
        <v>2.57833778</v>
      </c>
      <c r="K16" s="83">
        <v>1.7012077800000001</v>
      </c>
      <c r="L16" s="83">
        <v>2.6665450900000001</v>
      </c>
      <c r="M16" s="83">
        <v>2.67002914</v>
      </c>
      <c r="N16" s="83">
        <v>2.3373176500000001</v>
      </c>
      <c r="O16" s="83">
        <v>4.0635115400000004</v>
      </c>
      <c r="P16" s="83">
        <v>2.65027758</v>
      </c>
      <c r="Q16" s="83">
        <v>2.6749120400000002</v>
      </c>
      <c r="R16" s="83">
        <v>2.8273477800000002</v>
      </c>
      <c r="S16" s="83">
        <v>9.1516941747153275</v>
      </c>
      <c r="X16" s="127"/>
      <c r="AF16" s="128"/>
      <c r="AI16" s="115"/>
      <c r="AL16" s="25"/>
      <c r="AM16" s="25"/>
      <c r="AN16" s="25"/>
      <c r="AO16" s="25"/>
      <c r="AP16" s="25"/>
      <c r="AQ16" s="25"/>
      <c r="AR16" s="25"/>
      <c r="AS16" s="25"/>
      <c r="AT16" s="25"/>
      <c r="AU16" s="25"/>
      <c r="AV16" s="25"/>
      <c r="AW16" s="25"/>
      <c r="AX16" s="25"/>
      <c r="AY16" s="25"/>
      <c r="AZ16" s="25"/>
      <c r="BA16" s="25"/>
      <c r="BB16" s="25"/>
    </row>
    <row r="17" spans="1:54" s="24" customFormat="1" ht="22.5" customHeight="1" x14ac:dyDescent="0.25">
      <c r="B17" s="81"/>
      <c r="C17" s="81" t="s">
        <v>9</v>
      </c>
      <c r="D17" s="83">
        <v>3.3476360000000001</v>
      </c>
      <c r="E17" s="83">
        <v>3.4937499999999999</v>
      </c>
      <c r="F17" s="83">
        <v>3.6322959999999997</v>
      </c>
      <c r="G17" s="83">
        <v>3.7023860000000002</v>
      </c>
      <c r="H17" s="83">
        <v>3.8777399999999997</v>
      </c>
      <c r="I17" s="83">
        <v>3.9437880000000001</v>
      </c>
      <c r="J17" s="83">
        <v>4.1722039999999998</v>
      </c>
      <c r="K17" s="83">
        <v>4.2334359999999993</v>
      </c>
      <c r="L17" s="83">
        <v>4.8096360000000002</v>
      </c>
      <c r="M17" s="83">
        <v>5.0419219999999996</v>
      </c>
      <c r="N17" s="83">
        <v>5.1477879999999994</v>
      </c>
      <c r="O17" s="83">
        <v>5.1728140000000007</v>
      </c>
      <c r="P17" s="83">
        <v>5.2955255900000004</v>
      </c>
      <c r="Q17" s="83">
        <v>5.2725948500000008</v>
      </c>
      <c r="R17" s="83">
        <v>5.0313680199999995</v>
      </c>
      <c r="S17" s="83">
        <v>16.285772031724722</v>
      </c>
      <c r="X17" s="127"/>
      <c r="AF17" s="128"/>
      <c r="AG17" s="115"/>
      <c r="AH17" s="115"/>
      <c r="AL17" s="25"/>
      <c r="AM17" s="25"/>
      <c r="AN17" s="25"/>
      <c r="AO17" s="25"/>
      <c r="AP17" s="25"/>
      <c r="AQ17" s="25"/>
      <c r="AR17" s="25"/>
      <c r="AS17" s="25"/>
      <c r="AT17" s="25"/>
      <c r="AU17" s="25"/>
      <c r="AV17" s="25"/>
      <c r="AW17" s="25"/>
      <c r="AX17" s="25"/>
      <c r="AY17" s="25"/>
      <c r="AZ17" s="25"/>
      <c r="BA17" s="25"/>
      <c r="BB17" s="25"/>
    </row>
    <row r="18" spans="1:54" s="24" customFormat="1" ht="22.5" customHeight="1" x14ac:dyDescent="0.25">
      <c r="B18" s="81"/>
      <c r="C18" s="81" t="s">
        <v>10</v>
      </c>
      <c r="D18" s="83">
        <v>0</v>
      </c>
      <c r="E18" s="83">
        <v>0</v>
      </c>
      <c r="F18" s="83">
        <v>0</v>
      </c>
      <c r="G18" s="83">
        <v>0</v>
      </c>
      <c r="H18" s="83">
        <v>0</v>
      </c>
      <c r="I18" s="83">
        <v>0</v>
      </c>
      <c r="J18" s="83">
        <v>0</v>
      </c>
      <c r="K18" s="83">
        <v>0</v>
      </c>
      <c r="L18" s="83">
        <v>0</v>
      </c>
      <c r="M18" s="83">
        <v>0</v>
      </c>
      <c r="N18" s="83">
        <v>0</v>
      </c>
      <c r="O18" s="83">
        <v>0</v>
      </c>
      <c r="P18" s="83">
        <v>0</v>
      </c>
      <c r="Q18" s="83">
        <v>0</v>
      </c>
      <c r="R18" s="83">
        <v>0</v>
      </c>
      <c r="S18" s="83">
        <v>0</v>
      </c>
      <c r="AF18" s="128"/>
      <c r="AL18" s="25"/>
      <c r="AM18" s="25"/>
      <c r="AN18" s="25"/>
      <c r="AO18" s="25"/>
      <c r="AP18" s="25"/>
      <c r="AQ18" s="25"/>
      <c r="AR18" s="25"/>
      <c r="AS18" s="25"/>
      <c r="AT18" s="25"/>
      <c r="AU18" s="25"/>
      <c r="AV18" s="25"/>
      <c r="AW18" s="25"/>
      <c r="AX18" s="25"/>
      <c r="AY18" s="25"/>
      <c r="AZ18" s="25"/>
      <c r="BA18" s="25"/>
      <c r="BB18" s="25"/>
    </row>
    <row r="19" spans="1:54" s="24" customFormat="1" ht="27" customHeight="1" x14ac:dyDescent="0.25">
      <c r="B19" s="81"/>
      <c r="C19" s="82" t="s">
        <v>7</v>
      </c>
      <c r="D19" s="83">
        <v>3.07128237</v>
      </c>
      <c r="E19" s="83">
        <v>3.3058473500000001</v>
      </c>
      <c r="F19" s="83">
        <v>3.3215537599999996</v>
      </c>
      <c r="G19" s="83">
        <v>3.3712633999999997</v>
      </c>
      <c r="H19" s="83">
        <v>3.3548352799999996</v>
      </c>
      <c r="I19" s="83">
        <v>3.1547605400000003</v>
      </c>
      <c r="J19" s="83">
        <v>2.9931165099999997</v>
      </c>
      <c r="K19" s="83">
        <v>2.9803376400000001</v>
      </c>
      <c r="L19" s="83">
        <v>5.1733317800000007</v>
      </c>
      <c r="M19" s="83">
        <v>5.2168082199999999</v>
      </c>
      <c r="N19" s="83">
        <v>4.9559704700000005</v>
      </c>
      <c r="O19" s="83">
        <v>4.8237810799999998</v>
      </c>
      <c r="P19" s="83">
        <v>4.3949909799999993</v>
      </c>
      <c r="Q19" s="83">
        <v>4.4699846299999999</v>
      </c>
      <c r="R19" s="83">
        <v>4.2337946300000002</v>
      </c>
      <c r="S19" s="83">
        <v>13.704148434230484</v>
      </c>
      <c r="AL19" s="25"/>
      <c r="AM19" s="25"/>
      <c r="AN19" s="25"/>
      <c r="AO19" s="25"/>
      <c r="AP19" s="25"/>
      <c r="AQ19" s="25"/>
      <c r="AR19" s="25"/>
      <c r="AS19" s="25"/>
      <c r="AT19" s="25"/>
      <c r="AU19" s="25"/>
      <c r="AV19" s="25"/>
      <c r="AW19" s="25"/>
      <c r="AX19" s="25"/>
      <c r="AY19" s="25"/>
      <c r="AZ19" s="25"/>
      <c r="BA19" s="25"/>
      <c r="BB19" s="25"/>
    </row>
    <row r="20" spans="1:54" s="18" customFormat="1" ht="36" customHeight="1" x14ac:dyDescent="0.25">
      <c r="A20" s="17"/>
      <c r="B20" s="191" t="s">
        <v>258</v>
      </c>
      <c r="C20" s="191"/>
      <c r="D20" s="80">
        <v>4.3289819999999999</v>
      </c>
      <c r="E20" s="80">
        <v>4.6237899999999996</v>
      </c>
      <c r="F20" s="80">
        <v>4.7493500000000006</v>
      </c>
      <c r="G20" s="80">
        <v>4.8106679999999997</v>
      </c>
      <c r="H20" s="80">
        <v>4.9148140000000007</v>
      </c>
      <c r="I20" s="80">
        <v>5.1104640000000003</v>
      </c>
      <c r="J20" s="80">
        <v>5.2464300000000001</v>
      </c>
      <c r="K20" s="80">
        <v>5.3610680000000004</v>
      </c>
      <c r="L20" s="80">
        <v>6.3633980000000001</v>
      </c>
      <c r="M20" s="80">
        <v>6.1167499999999997</v>
      </c>
      <c r="N20" s="80">
        <v>6.7173739999999995</v>
      </c>
      <c r="O20" s="80">
        <v>6.607208</v>
      </c>
      <c r="P20" s="80">
        <v>6.7920652600000002</v>
      </c>
      <c r="Q20" s="80">
        <v>7.0355798699999994</v>
      </c>
      <c r="R20" s="80">
        <v>6.72174374</v>
      </c>
      <c r="S20" s="80">
        <v>100</v>
      </c>
      <c r="T20" s="17"/>
      <c r="Y20" s="26"/>
      <c r="AA20" s="19"/>
      <c r="AB20" s="19"/>
      <c r="AC20" s="19"/>
      <c r="AD20" s="19"/>
      <c r="AE20" s="19"/>
      <c r="AI20" s="14"/>
      <c r="AL20" s="21"/>
      <c r="AM20" s="21"/>
      <c r="AN20" s="21"/>
      <c r="AO20" s="21"/>
      <c r="AP20" s="21"/>
      <c r="AQ20" s="21"/>
      <c r="AR20" s="21"/>
      <c r="AS20" s="21"/>
      <c r="AT20" s="21"/>
      <c r="AU20" s="21"/>
      <c r="AV20" s="21"/>
      <c r="AW20" s="21"/>
      <c r="AX20" s="21"/>
      <c r="AY20" s="21"/>
      <c r="AZ20" s="21"/>
      <c r="BA20" s="21"/>
      <c r="BB20" s="21"/>
    </row>
    <row r="21" spans="1:54" s="24" customFormat="1" ht="22.5" customHeight="1" x14ac:dyDescent="0.25">
      <c r="B21" s="81"/>
      <c r="C21" s="81" t="s">
        <v>4</v>
      </c>
      <c r="D21" s="83">
        <v>9.8040000000000002E-3</v>
      </c>
      <c r="E21" s="83">
        <v>1.0147999999999999E-2</v>
      </c>
      <c r="F21" s="83">
        <v>1.2986000000000001E-2</v>
      </c>
      <c r="G21" s="83">
        <v>1.2986000000000001E-2</v>
      </c>
      <c r="H21" s="83">
        <v>2.7692000000000001E-2</v>
      </c>
      <c r="I21" s="83">
        <v>4.3171999999999995E-2</v>
      </c>
      <c r="J21" s="83">
        <v>1.247E-2</v>
      </c>
      <c r="K21" s="83">
        <v>2.9498E-2</v>
      </c>
      <c r="L21" s="83">
        <v>0.10199599999999999</v>
      </c>
      <c r="M21" s="83">
        <v>0.18111600000000003</v>
      </c>
      <c r="N21" s="83">
        <v>0.26290199999999997</v>
      </c>
      <c r="O21" s="83">
        <v>0.35053600000000001</v>
      </c>
      <c r="P21" s="83">
        <v>0.19039067000000001</v>
      </c>
      <c r="Q21" s="83">
        <v>0.20809163</v>
      </c>
      <c r="R21" s="83">
        <v>0.26140600999999997</v>
      </c>
      <c r="S21" s="83">
        <v>3.8889612593294127</v>
      </c>
      <c r="AL21" s="25"/>
      <c r="AM21" s="25"/>
      <c r="AN21" s="25"/>
      <c r="AO21" s="25"/>
      <c r="AP21" s="25"/>
      <c r="AQ21" s="25"/>
      <c r="AR21" s="25"/>
      <c r="AS21" s="25"/>
      <c r="AT21" s="25"/>
      <c r="AU21" s="25"/>
      <c r="AV21" s="25"/>
      <c r="AW21" s="25"/>
      <c r="AX21" s="25"/>
      <c r="AY21" s="25"/>
      <c r="AZ21" s="25"/>
      <c r="BA21" s="25"/>
      <c r="BB21" s="25"/>
    </row>
    <row r="22" spans="1:54" s="115" customFormat="1" ht="22.5" customHeight="1" x14ac:dyDescent="0.25">
      <c r="B22" s="121"/>
      <c r="C22" s="81" t="s">
        <v>0</v>
      </c>
      <c r="D22" s="83">
        <v>0.63631399999999994</v>
      </c>
      <c r="E22" s="83">
        <v>0.63442200000000004</v>
      </c>
      <c r="F22" s="83">
        <v>0.56493399999999994</v>
      </c>
      <c r="G22" s="83">
        <v>0.49579000000000001</v>
      </c>
      <c r="H22" s="83">
        <v>0.94101199999999996</v>
      </c>
      <c r="I22" s="83">
        <v>1.02942</v>
      </c>
      <c r="J22" s="83">
        <v>0.65721200000000002</v>
      </c>
      <c r="K22" s="83">
        <v>0.77348400000000006</v>
      </c>
      <c r="L22" s="83">
        <v>1.3208740000000001</v>
      </c>
      <c r="M22" s="83">
        <v>1.2248119999999998</v>
      </c>
      <c r="N22" s="83">
        <v>1.54413</v>
      </c>
      <c r="O22" s="83">
        <v>1.3704100000000001</v>
      </c>
      <c r="P22" s="83">
        <v>0.92165426000000006</v>
      </c>
      <c r="Q22" s="83">
        <v>1.09348022</v>
      </c>
      <c r="R22" s="83">
        <v>0.97115493000000008</v>
      </c>
      <c r="S22" s="83">
        <v>14.447961236915589</v>
      </c>
      <c r="AL22" s="124"/>
      <c r="AM22" s="124"/>
      <c r="AN22" s="124"/>
      <c r="AO22" s="124"/>
      <c r="AP22" s="124"/>
      <c r="AQ22" s="124"/>
      <c r="AR22" s="124"/>
      <c r="AS22" s="124"/>
      <c r="AT22" s="124"/>
      <c r="AU22" s="124"/>
      <c r="AV22" s="124"/>
      <c r="AW22" s="124"/>
      <c r="AX22" s="124"/>
      <c r="AY22" s="124"/>
      <c r="AZ22" s="124"/>
      <c r="BA22" s="124"/>
      <c r="BB22" s="124"/>
    </row>
    <row r="23" spans="1:54" s="24" customFormat="1" ht="22.5" customHeight="1" x14ac:dyDescent="0.25">
      <c r="B23" s="81"/>
      <c r="C23" s="81" t="s">
        <v>5</v>
      </c>
      <c r="D23" s="83">
        <v>0.21233399999999999</v>
      </c>
      <c r="E23" s="83">
        <v>0.25241000000000002</v>
      </c>
      <c r="F23" s="83">
        <v>0.29910799999999998</v>
      </c>
      <c r="G23" s="83">
        <v>0.26040800000000003</v>
      </c>
      <c r="H23" s="83">
        <v>0.36429600000000001</v>
      </c>
      <c r="I23" s="83">
        <v>0.35217000000000004</v>
      </c>
      <c r="J23" s="83">
        <v>0.1978</v>
      </c>
      <c r="K23" s="83">
        <v>0.293346</v>
      </c>
      <c r="L23" s="83">
        <v>0.52305200000000007</v>
      </c>
      <c r="M23" s="83">
        <v>0.47214</v>
      </c>
      <c r="N23" s="83">
        <v>0.60974000000000006</v>
      </c>
      <c r="O23" s="83">
        <v>0.53405999999999998</v>
      </c>
      <c r="P23" s="83">
        <v>0.27366437999999998</v>
      </c>
      <c r="Q23" s="83">
        <v>0.38358814999999996</v>
      </c>
      <c r="R23" s="83">
        <v>0.61140697999999993</v>
      </c>
      <c r="S23" s="83">
        <v>9.0959578890462112</v>
      </c>
      <c r="AL23" s="25"/>
      <c r="AM23" s="25"/>
      <c r="AN23" s="25"/>
      <c r="AO23" s="25"/>
      <c r="AP23" s="25"/>
      <c r="AQ23" s="25"/>
      <c r="AR23" s="25"/>
      <c r="AS23" s="25"/>
      <c r="AT23" s="25"/>
      <c r="AU23" s="25"/>
      <c r="AV23" s="25"/>
      <c r="AW23" s="25"/>
      <c r="AX23" s="25"/>
      <c r="AY23" s="25"/>
      <c r="AZ23" s="25"/>
      <c r="BA23" s="25"/>
      <c r="BB23" s="25"/>
    </row>
    <row r="24" spans="1:54" s="24" customFormat="1" ht="22.5" customHeight="1" x14ac:dyDescent="0.25">
      <c r="B24" s="81"/>
      <c r="C24" s="81" t="s">
        <v>1</v>
      </c>
      <c r="D24" s="83">
        <v>0</v>
      </c>
      <c r="E24" s="83">
        <v>0</v>
      </c>
      <c r="F24" s="83">
        <v>0</v>
      </c>
      <c r="G24" s="83">
        <v>0</v>
      </c>
      <c r="H24" s="83">
        <v>0</v>
      </c>
      <c r="I24" s="83">
        <v>0</v>
      </c>
      <c r="J24" s="83">
        <v>0</v>
      </c>
      <c r="K24" s="83">
        <v>0</v>
      </c>
      <c r="L24" s="83">
        <v>0</v>
      </c>
      <c r="M24" s="83">
        <v>0</v>
      </c>
      <c r="N24" s="83">
        <v>0</v>
      </c>
      <c r="O24" s="83">
        <v>0</v>
      </c>
      <c r="P24" s="83">
        <v>0</v>
      </c>
      <c r="Q24" s="83">
        <v>0</v>
      </c>
      <c r="R24" s="83">
        <v>0</v>
      </c>
      <c r="S24" s="83">
        <v>0</v>
      </c>
      <c r="AL24" s="25"/>
      <c r="AM24" s="25"/>
      <c r="AN24" s="25"/>
      <c r="AO24" s="25"/>
      <c r="AP24" s="25"/>
      <c r="AQ24" s="25"/>
      <c r="AR24" s="25"/>
      <c r="AS24" s="25"/>
      <c r="AT24" s="25"/>
      <c r="AU24" s="25"/>
      <c r="AV24" s="25"/>
      <c r="AW24" s="25"/>
      <c r="AX24" s="25"/>
      <c r="AY24" s="25"/>
      <c r="AZ24" s="25"/>
      <c r="BA24" s="25"/>
      <c r="BB24" s="25"/>
    </row>
    <row r="25" spans="1:54" s="24" customFormat="1" ht="22.5" customHeight="1" x14ac:dyDescent="0.25">
      <c r="B25" s="81"/>
      <c r="C25" s="81" t="s">
        <v>6</v>
      </c>
      <c r="D25" s="83">
        <v>3.4230580000000002</v>
      </c>
      <c r="E25" s="83">
        <v>3.6758120000000001</v>
      </c>
      <c r="F25" s="83">
        <v>3.8222700000000001</v>
      </c>
      <c r="G25" s="83">
        <v>3.9906579999999998</v>
      </c>
      <c r="H25" s="83">
        <v>3.5303</v>
      </c>
      <c r="I25" s="83">
        <v>3.4744859999999997</v>
      </c>
      <c r="J25" s="83">
        <v>4.2035080000000002</v>
      </c>
      <c r="K25" s="83">
        <v>4.0920519999999998</v>
      </c>
      <c r="L25" s="83">
        <v>4.3223599999999998</v>
      </c>
      <c r="M25" s="83">
        <v>4.1168199999999997</v>
      </c>
      <c r="N25" s="83">
        <v>4.1768479999999997</v>
      </c>
      <c r="O25" s="83">
        <v>4.2222560000000007</v>
      </c>
      <c r="P25" s="83">
        <v>5.2833263200000005</v>
      </c>
      <c r="Q25" s="83">
        <v>5.2207004100000001</v>
      </c>
      <c r="R25" s="83">
        <v>4.7502134299999996</v>
      </c>
      <c r="S25" s="83">
        <v>70.669362203326131</v>
      </c>
      <c r="AL25" s="25"/>
      <c r="AM25" s="25"/>
      <c r="AN25" s="25"/>
      <c r="AO25" s="25"/>
      <c r="AP25" s="25"/>
      <c r="AQ25" s="25"/>
      <c r="AR25" s="25"/>
      <c r="AS25" s="25"/>
      <c r="AT25" s="25"/>
      <c r="AU25" s="25"/>
      <c r="AV25" s="25"/>
      <c r="AW25" s="25"/>
      <c r="AX25" s="25"/>
      <c r="AY25" s="25"/>
      <c r="AZ25" s="25"/>
      <c r="BA25" s="25"/>
      <c r="BB25" s="25"/>
    </row>
    <row r="26" spans="1:54" s="24" customFormat="1" ht="22.5" customHeight="1" x14ac:dyDescent="0.25">
      <c r="B26" s="81"/>
      <c r="C26" s="81" t="s">
        <v>7</v>
      </c>
      <c r="D26" s="83">
        <v>4.3258000000000005E-2</v>
      </c>
      <c r="E26" s="83">
        <v>4.5579999999999996E-2</v>
      </c>
      <c r="F26" s="83">
        <v>4.5752000000000001E-2</v>
      </c>
      <c r="G26" s="83">
        <v>4.6182000000000001E-2</v>
      </c>
      <c r="H26" s="83">
        <v>4.6526000000000005E-2</v>
      </c>
      <c r="I26" s="83">
        <v>0.20786199999999999</v>
      </c>
      <c r="J26" s="83">
        <v>0.17191399999999998</v>
      </c>
      <c r="K26" s="83">
        <v>0.167958</v>
      </c>
      <c r="L26" s="83">
        <v>9.0128E-2</v>
      </c>
      <c r="M26" s="83">
        <v>0.115842</v>
      </c>
      <c r="N26" s="83">
        <v>0.11790600000000001</v>
      </c>
      <c r="O26" s="83">
        <v>0.12556</v>
      </c>
      <c r="P26" s="83">
        <v>0.12233552</v>
      </c>
      <c r="Q26" s="83">
        <v>0.12505377000000001</v>
      </c>
      <c r="R26" s="83">
        <v>0.11289100000000001</v>
      </c>
      <c r="S26" s="83">
        <v>1.6794897926293157</v>
      </c>
      <c r="AL26" s="25"/>
      <c r="AM26" s="25"/>
      <c r="AN26" s="25"/>
      <c r="AO26" s="25"/>
      <c r="AP26" s="25"/>
      <c r="AQ26" s="25"/>
      <c r="AR26" s="25"/>
      <c r="AS26" s="25"/>
      <c r="AT26" s="25"/>
      <c r="AU26" s="25"/>
      <c r="AV26" s="25"/>
      <c r="AW26" s="25"/>
      <c r="AX26" s="25"/>
      <c r="AY26" s="25"/>
      <c r="AZ26" s="25"/>
      <c r="BA26" s="25"/>
      <c r="BB26" s="25"/>
    </row>
    <row r="27" spans="1:54" s="24" customFormat="1" ht="22.5" customHeight="1" x14ac:dyDescent="0.25">
      <c r="B27" s="81"/>
      <c r="C27" s="81" t="s">
        <v>8</v>
      </c>
      <c r="D27" s="83">
        <v>4.2140000000000007E-3</v>
      </c>
      <c r="E27" s="83">
        <v>5.4180000000000001E-3</v>
      </c>
      <c r="F27" s="83">
        <v>4.3E-3</v>
      </c>
      <c r="G27" s="83">
        <v>4.6440000000000006E-3</v>
      </c>
      <c r="H27" s="83">
        <v>4.9880000000000002E-3</v>
      </c>
      <c r="I27" s="83">
        <v>3.3540000000000002E-3</v>
      </c>
      <c r="J27" s="83">
        <v>3.5259999999999996E-3</v>
      </c>
      <c r="K27" s="83">
        <v>4.7300000000000007E-3</v>
      </c>
      <c r="L27" s="83">
        <v>4.9880000000000002E-3</v>
      </c>
      <c r="M27" s="83">
        <v>6.0199999999999993E-3</v>
      </c>
      <c r="N27" s="83">
        <v>5.8479999999999999E-3</v>
      </c>
      <c r="O27" s="83">
        <v>4.3860000000000001E-3</v>
      </c>
      <c r="P27" s="83">
        <v>2.6411000000000002E-4</v>
      </c>
      <c r="Q27" s="83">
        <v>3.7350999999999999E-3</v>
      </c>
      <c r="R27" s="83">
        <v>5.1194300000000003E-3</v>
      </c>
      <c r="S27" s="83">
        <v>7.6162231082019805E-2</v>
      </c>
      <c r="AL27" s="25"/>
      <c r="AM27" s="25"/>
      <c r="AN27" s="25"/>
      <c r="AO27" s="25"/>
      <c r="AP27" s="25"/>
      <c r="AQ27" s="25"/>
      <c r="AR27" s="25"/>
      <c r="AS27" s="25"/>
      <c r="AT27" s="25"/>
      <c r="AU27" s="25"/>
      <c r="AV27" s="25"/>
      <c r="AW27" s="25"/>
      <c r="AX27" s="25"/>
      <c r="AY27" s="25"/>
      <c r="AZ27" s="25"/>
      <c r="BA27" s="25"/>
      <c r="BB27" s="25"/>
    </row>
    <row r="28" spans="1:54" s="24" customFormat="1" ht="22.5" customHeight="1" x14ac:dyDescent="0.25">
      <c r="B28" s="81"/>
      <c r="C28" s="81" t="s">
        <v>3</v>
      </c>
      <c r="D28" s="83">
        <v>0</v>
      </c>
      <c r="E28" s="83">
        <v>0</v>
      </c>
      <c r="F28" s="83">
        <v>0</v>
      </c>
      <c r="G28" s="83">
        <v>0</v>
      </c>
      <c r="H28" s="83">
        <v>0</v>
      </c>
      <c r="I28" s="83">
        <v>0</v>
      </c>
      <c r="J28" s="83">
        <v>0</v>
      </c>
      <c r="K28" s="83">
        <v>0</v>
      </c>
      <c r="L28" s="83">
        <v>0</v>
      </c>
      <c r="M28" s="83">
        <v>0</v>
      </c>
      <c r="N28" s="83">
        <v>0</v>
      </c>
      <c r="O28" s="83">
        <v>0</v>
      </c>
      <c r="P28" s="83">
        <v>4.2999999999999999E-4</v>
      </c>
      <c r="Q28" s="83">
        <v>9.3059000000000002E-4</v>
      </c>
      <c r="R28" s="83">
        <v>9.55196E-3</v>
      </c>
      <c r="S28" s="83">
        <v>0.14210538767132469</v>
      </c>
      <c r="AL28" s="25"/>
      <c r="AM28" s="25"/>
      <c r="AN28" s="25"/>
      <c r="AO28" s="25"/>
      <c r="AP28" s="25"/>
      <c r="AQ28" s="25"/>
      <c r="AR28" s="25"/>
      <c r="AS28" s="25"/>
      <c r="AT28" s="25"/>
      <c r="AU28" s="25"/>
      <c r="AV28" s="25"/>
      <c r="AW28" s="25"/>
      <c r="AX28" s="25"/>
      <c r="AY28" s="25"/>
      <c r="AZ28" s="25"/>
      <c r="BA28" s="25"/>
      <c r="BB28" s="25"/>
    </row>
    <row r="29" spans="1:54" s="24" customFormat="1" ht="27" customHeight="1" x14ac:dyDescent="0.25">
      <c r="B29" s="81"/>
      <c r="C29" s="82" t="s">
        <v>18</v>
      </c>
      <c r="D29" s="83">
        <v>0</v>
      </c>
      <c r="E29" s="83">
        <v>0</v>
      </c>
      <c r="F29" s="83">
        <v>8.8817841970012523E-16</v>
      </c>
      <c r="G29" s="83">
        <v>0</v>
      </c>
      <c r="H29" s="83">
        <v>8.8817841970012523E-16</v>
      </c>
      <c r="I29" s="83">
        <v>0</v>
      </c>
      <c r="J29" s="83">
        <v>0</v>
      </c>
      <c r="K29" s="83">
        <v>0</v>
      </c>
      <c r="L29" s="83">
        <v>0</v>
      </c>
      <c r="M29" s="83">
        <v>0</v>
      </c>
      <c r="N29" s="83">
        <v>0</v>
      </c>
      <c r="O29" s="83">
        <v>-8.8817841970012523E-16</v>
      </c>
      <c r="P29" s="83">
        <v>0</v>
      </c>
      <c r="Q29" s="83">
        <v>-8.8817841970012523E-16</v>
      </c>
      <c r="R29" s="83">
        <v>8.8817841970012523E-16</v>
      </c>
      <c r="S29" s="83">
        <v>1.321351205959728E-14</v>
      </c>
      <c r="AL29" s="25"/>
      <c r="AM29" s="25"/>
      <c r="AN29" s="25"/>
      <c r="AO29" s="25"/>
      <c r="AP29" s="25"/>
      <c r="AQ29" s="25"/>
      <c r="AR29" s="25"/>
      <c r="AS29" s="25"/>
      <c r="AT29" s="25"/>
      <c r="AU29" s="25"/>
      <c r="AV29" s="25"/>
      <c r="AW29" s="25"/>
      <c r="AX29" s="25"/>
      <c r="AY29" s="25"/>
      <c r="AZ29" s="25"/>
      <c r="BA29" s="25"/>
      <c r="BB29" s="25"/>
    </row>
    <row r="30" spans="1:54" s="18" customFormat="1" ht="36" customHeight="1" x14ac:dyDescent="0.25">
      <c r="A30" s="17"/>
      <c r="B30" s="191" t="s">
        <v>259</v>
      </c>
      <c r="C30" s="191"/>
      <c r="D30" s="80">
        <v>21.7819854</v>
      </c>
      <c r="E30" s="80">
        <v>22.497793379999997</v>
      </c>
      <c r="F30" s="80">
        <v>22.61148274</v>
      </c>
      <c r="G30" s="80">
        <v>23.695409660000003</v>
      </c>
      <c r="H30" s="80">
        <v>21.99643399</v>
      </c>
      <c r="I30" s="80">
        <v>22.391050179999997</v>
      </c>
      <c r="J30" s="80">
        <v>25.149931820000003</v>
      </c>
      <c r="K30" s="80">
        <v>24.746840469999999</v>
      </c>
      <c r="L30" s="80">
        <v>28.360526920000002</v>
      </c>
      <c r="M30" s="80">
        <v>29.63357602</v>
      </c>
      <c r="N30" s="80">
        <v>29.02312611</v>
      </c>
      <c r="O30" s="80">
        <v>31.406915099999999</v>
      </c>
      <c r="P30" s="80">
        <v>29.571325700000003</v>
      </c>
      <c r="Q30" s="80">
        <v>30.314059440000001</v>
      </c>
      <c r="R30" s="80">
        <v>30.894255489999999</v>
      </c>
      <c r="S30" s="80">
        <v>100</v>
      </c>
      <c r="T30" s="17"/>
      <c r="AA30" s="19"/>
      <c r="AB30" s="19"/>
      <c r="AC30" s="19"/>
      <c r="AD30" s="19"/>
      <c r="AE30" s="19"/>
      <c r="AI30" s="14"/>
      <c r="AL30" s="21"/>
      <c r="AM30" s="21"/>
      <c r="AN30" s="21"/>
      <c r="AO30" s="21"/>
      <c r="AP30" s="21"/>
      <c r="AQ30" s="21"/>
      <c r="AR30" s="21"/>
      <c r="AS30" s="21"/>
      <c r="AT30" s="21"/>
      <c r="AU30" s="21"/>
      <c r="AV30" s="21"/>
      <c r="AW30" s="21"/>
      <c r="AX30" s="21"/>
      <c r="AY30" s="21"/>
      <c r="AZ30" s="21"/>
      <c r="BA30" s="21"/>
      <c r="BB30" s="21"/>
    </row>
    <row r="31" spans="1:54" s="115" customFormat="1" ht="22.5" customHeight="1" x14ac:dyDescent="0.25">
      <c r="A31" s="120"/>
      <c r="B31" s="121"/>
      <c r="C31" s="81" t="s">
        <v>11</v>
      </c>
      <c r="D31" s="83">
        <v>6.10944135</v>
      </c>
      <c r="E31" s="83">
        <v>5.7911813499999996</v>
      </c>
      <c r="F31" s="83">
        <v>6.0524228000000004</v>
      </c>
      <c r="G31" s="83">
        <v>6.7743724499999995</v>
      </c>
      <c r="H31" s="83">
        <v>5.9514339700000001</v>
      </c>
      <c r="I31" s="83">
        <v>6.0410847800000003</v>
      </c>
      <c r="J31" s="83">
        <v>6.9839522199999999</v>
      </c>
      <c r="K31" s="83">
        <v>6.01043196</v>
      </c>
      <c r="L31" s="83">
        <v>6.98135394</v>
      </c>
      <c r="M31" s="83">
        <v>7.1650992100000002</v>
      </c>
      <c r="N31" s="83">
        <v>6.7736216000000002</v>
      </c>
      <c r="O31" s="83">
        <v>9.1133829600000009</v>
      </c>
      <c r="P31" s="83">
        <v>7.9792855900000008</v>
      </c>
      <c r="Q31" s="83">
        <v>8.1116062099999997</v>
      </c>
      <c r="R31" s="83">
        <v>8.2314739499999998</v>
      </c>
      <c r="S31" s="83">
        <v>26.644027569022992</v>
      </c>
      <c r="AL31" s="124"/>
      <c r="AM31" s="124"/>
      <c r="AN31" s="124"/>
      <c r="AO31" s="124"/>
      <c r="AP31" s="124"/>
      <c r="AQ31" s="124"/>
      <c r="AR31" s="124"/>
      <c r="AS31" s="124"/>
      <c r="AT31" s="124"/>
      <c r="AU31" s="124"/>
      <c r="AV31" s="124"/>
      <c r="AW31" s="124"/>
      <c r="AX31" s="124"/>
      <c r="AY31" s="124"/>
      <c r="AZ31" s="124"/>
      <c r="BA31" s="124"/>
      <c r="BB31" s="124"/>
    </row>
    <row r="32" spans="1:54" s="24" customFormat="1" ht="22.5" customHeight="1" x14ac:dyDescent="0.25">
      <c r="B32" s="81"/>
      <c r="C32" s="81" t="s">
        <v>20</v>
      </c>
      <c r="D32" s="83">
        <v>6.9909008200000002</v>
      </c>
      <c r="E32" s="83">
        <v>7.32804798</v>
      </c>
      <c r="F32" s="83">
        <v>7.4408424200000001</v>
      </c>
      <c r="G32" s="83">
        <v>7.6608852599999997</v>
      </c>
      <c r="H32" s="83">
        <v>7.1353441499999999</v>
      </c>
      <c r="I32" s="83">
        <v>7.4045253600000001</v>
      </c>
      <c r="J32" s="83">
        <v>8.9540422700000004</v>
      </c>
      <c r="K32" s="83">
        <v>9.4241103399999986</v>
      </c>
      <c r="L32" s="83">
        <v>9.1529655899999991</v>
      </c>
      <c r="M32" s="83">
        <v>9.5408194200000001</v>
      </c>
      <c r="N32" s="83">
        <v>10.27579974</v>
      </c>
      <c r="O32" s="83">
        <v>10.669181839999998</v>
      </c>
      <c r="P32" s="83">
        <v>10.613667789999999</v>
      </c>
      <c r="Q32" s="83">
        <v>10.95739109</v>
      </c>
      <c r="R32" s="83">
        <v>11.46779257</v>
      </c>
      <c r="S32" s="83">
        <v>37.119498068862512</v>
      </c>
      <c r="AL32" s="25"/>
      <c r="AM32" s="25"/>
      <c r="AN32" s="25"/>
      <c r="AO32" s="25"/>
      <c r="AP32" s="25"/>
      <c r="AQ32" s="25"/>
      <c r="AR32" s="25"/>
      <c r="AS32" s="25"/>
      <c r="AT32" s="25"/>
      <c r="AU32" s="25"/>
      <c r="AV32" s="25"/>
      <c r="AW32" s="25"/>
      <c r="AX32" s="25"/>
      <c r="AY32" s="25"/>
      <c r="AZ32" s="25"/>
      <c r="BA32" s="25"/>
      <c r="BB32" s="25"/>
    </row>
    <row r="33" spans="1:54" s="24" customFormat="1" ht="27" customHeight="1" x14ac:dyDescent="0.25">
      <c r="B33" s="81"/>
      <c r="C33" s="82" t="s">
        <v>12</v>
      </c>
      <c r="D33" s="83">
        <v>5.3697464799999999</v>
      </c>
      <c r="E33" s="83">
        <v>6.1334892899999991</v>
      </c>
      <c r="F33" s="83">
        <v>6.2062252499999992</v>
      </c>
      <c r="G33" s="83">
        <v>6.2654092200000004</v>
      </c>
      <c r="H33" s="83">
        <v>6.2580679199999993</v>
      </c>
      <c r="I33" s="83">
        <v>6.36976662</v>
      </c>
      <c r="J33" s="83">
        <v>6.5202040799999992</v>
      </c>
      <c r="K33" s="83">
        <v>6.6534738399999993</v>
      </c>
      <c r="L33" s="83">
        <v>8.323746250000001</v>
      </c>
      <c r="M33" s="83">
        <v>8.4677326300000004</v>
      </c>
      <c r="N33" s="83">
        <v>8.1999703799999999</v>
      </c>
      <c r="O33" s="83">
        <v>8.2200288600000011</v>
      </c>
      <c r="P33" s="83">
        <v>8.0431111099999999</v>
      </c>
      <c r="Q33" s="83">
        <v>8.2387996799999996</v>
      </c>
      <c r="R33" s="83">
        <v>8.2509781899999997</v>
      </c>
      <c r="S33" s="83">
        <v>26.707159823517081</v>
      </c>
      <c r="AL33" s="25"/>
      <c r="AM33" s="25"/>
      <c r="AN33" s="25"/>
      <c r="AO33" s="25"/>
      <c r="AP33" s="25"/>
      <c r="AQ33" s="25"/>
      <c r="AR33" s="25"/>
      <c r="AS33" s="25"/>
      <c r="AT33" s="25"/>
      <c r="AU33" s="25"/>
      <c r="AV33" s="25"/>
      <c r="AW33" s="25"/>
      <c r="AX33" s="25"/>
      <c r="AY33" s="25"/>
      <c r="AZ33" s="25"/>
      <c r="BA33" s="25"/>
      <c r="BB33" s="25"/>
    </row>
    <row r="34" spans="1:54" s="18" customFormat="1" ht="36" customHeight="1" x14ac:dyDescent="0.2">
      <c r="A34" s="17"/>
      <c r="B34" s="191" t="s">
        <v>260</v>
      </c>
      <c r="C34" s="191"/>
      <c r="D34" s="80">
        <v>10.7134505</v>
      </c>
      <c r="E34" s="80">
        <v>10.931484299999999</v>
      </c>
      <c r="F34" s="80">
        <v>10.8661653</v>
      </c>
      <c r="G34" s="80">
        <v>10.928293999999999</v>
      </c>
      <c r="H34" s="80">
        <v>9.6515836000000004</v>
      </c>
      <c r="I34" s="80">
        <v>10.117948700000001</v>
      </c>
      <c r="J34" s="80">
        <v>11.659869800000001</v>
      </c>
      <c r="K34" s="80">
        <v>12.0733836</v>
      </c>
      <c r="L34" s="80">
        <v>12.006855100000001</v>
      </c>
      <c r="M34" s="80">
        <v>12.767133900000001</v>
      </c>
      <c r="N34" s="80">
        <v>12.8025834</v>
      </c>
      <c r="O34" s="80">
        <v>13.2863598</v>
      </c>
      <c r="P34" s="80">
        <v>13.1685152</v>
      </c>
      <c r="Q34" s="80">
        <v>13.886001140000001</v>
      </c>
      <c r="R34" s="80">
        <v>14.173827409999999</v>
      </c>
      <c r="S34" s="80">
        <v>100</v>
      </c>
      <c r="T34" s="17"/>
      <c r="Z34" s="20"/>
      <c r="AA34" s="19"/>
      <c r="AB34" s="19"/>
      <c r="AC34" s="19"/>
      <c r="AD34" s="19"/>
      <c r="AE34" s="19"/>
      <c r="AI34" s="14"/>
      <c r="AL34" s="21"/>
      <c r="AM34" s="21"/>
      <c r="AN34" s="21"/>
      <c r="AO34" s="21"/>
      <c r="AP34" s="21"/>
      <c r="AQ34" s="21"/>
      <c r="AR34" s="21"/>
      <c r="AS34" s="21"/>
      <c r="AT34" s="21"/>
      <c r="AU34" s="21"/>
      <c r="AV34" s="21"/>
      <c r="AW34" s="21"/>
      <c r="AX34" s="21"/>
      <c r="AY34" s="21"/>
      <c r="AZ34" s="21"/>
      <c r="BA34" s="21"/>
      <c r="BB34" s="21"/>
    </row>
    <row r="35" spans="1:54" s="115" customFormat="1" ht="22.5" customHeight="1" x14ac:dyDescent="0.25">
      <c r="B35" s="121"/>
      <c r="C35" s="81" t="s">
        <v>11</v>
      </c>
      <c r="D35" s="83">
        <v>0.82322649999999997</v>
      </c>
      <c r="E35" s="83">
        <v>0.78487240000000003</v>
      </c>
      <c r="F35" s="83">
        <v>0.80443280000000006</v>
      </c>
      <c r="G35" s="83">
        <v>0.79323850000000007</v>
      </c>
      <c r="H35" s="83">
        <v>0.38582499999999997</v>
      </c>
      <c r="I35" s="83">
        <v>0.62175740000000002</v>
      </c>
      <c r="J35" s="83">
        <v>0.33454840000000002</v>
      </c>
      <c r="K35" s="83">
        <v>0.42305220000000004</v>
      </c>
      <c r="L35" s="83">
        <v>0.21040209999999998</v>
      </c>
      <c r="M35" s="83">
        <v>0.19991419999999999</v>
      </c>
      <c r="N35" s="83">
        <v>0.15374309999999999</v>
      </c>
      <c r="O35" s="83">
        <v>0.46797430000000001</v>
      </c>
      <c r="P35" s="83">
        <v>0.56667515000000002</v>
      </c>
      <c r="Q35" s="83">
        <v>0.68843984999999996</v>
      </c>
      <c r="R35" s="83">
        <v>0.70301901</v>
      </c>
      <c r="S35" s="83">
        <v>4.9599800368953417</v>
      </c>
      <c r="AL35" s="124"/>
      <c r="AM35" s="124"/>
      <c r="AN35" s="124"/>
      <c r="AO35" s="124"/>
      <c r="AP35" s="124"/>
      <c r="AQ35" s="124"/>
      <c r="AR35" s="124"/>
      <c r="AS35" s="124"/>
      <c r="AT35" s="124"/>
      <c r="AU35" s="124"/>
      <c r="AV35" s="124"/>
      <c r="AW35" s="124"/>
      <c r="AX35" s="124"/>
      <c r="AY35" s="124"/>
      <c r="AZ35" s="124"/>
      <c r="BA35" s="124"/>
      <c r="BB35" s="124"/>
    </row>
    <row r="36" spans="1:54" s="24" customFormat="1" ht="22.5" customHeight="1" x14ac:dyDescent="0.25">
      <c r="B36" s="81"/>
      <c r="C36" s="81" t="s">
        <v>20</v>
      </c>
      <c r="D36" s="83">
        <v>6.7476957000000004</v>
      </c>
      <c r="E36" s="83">
        <v>6.9324732000000004</v>
      </c>
      <c r="F36" s="83">
        <v>7.1061303000000002</v>
      </c>
      <c r="G36" s="83">
        <v>7.0783253000000004</v>
      </c>
      <c r="H36" s="83">
        <v>6.5947129999999996</v>
      </c>
      <c r="I36" s="83">
        <v>6.8260947999999999</v>
      </c>
      <c r="J36" s="83">
        <v>8.4439545999999996</v>
      </c>
      <c r="K36" s="83">
        <v>8.9002333999999994</v>
      </c>
      <c r="L36" s="83">
        <v>8.4996296000000005</v>
      </c>
      <c r="M36" s="83">
        <v>8.8604117000000002</v>
      </c>
      <c r="N36" s="83">
        <v>9.6003163000000011</v>
      </c>
      <c r="O36" s="83">
        <v>10.0982333</v>
      </c>
      <c r="P36" s="83">
        <v>10.12660955</v>
      </c>
      <c r="Q36" s="83">
        <v>10.492557860000002</v>
      </c>
      <c r="R36" s="83">
        <v>10.931336649999999</v>
      </c>
      <c r="S36" s="83">
        <v>77.123393235955874</v>
      </c>
      <c r="AL36" s="25"/>
      <c r="AM36" s="25"/>
      <c r="AN36" s="25"/>
      <c r="AO36" s="25"/>
      <c r="AP36" s="25"/>
      <c r="AQ36" s="25"/>
      <c r="AR36" s="25"/>
      <c r="AS36" s="25"/>
      <c r="AT36" s="25"/>
      <c r="AU36" s="25"/>
      <c r="AV36" s="25"/>
      <c r="AW36" s="25"/>
      <c r="AX36" s="25"/>
      <c r="AY36" s="25"/>
      <c r="AZ36" s="25"/>
      <c r="BA36" s="25"/>
      <c r="BB36" s="25"/>
    </row>
    <row r="37" spans="1:54" s="24" customFormat="1" ht="27" customHeight="1" x14ac:dyDescent="0.25">
      <c r="B37" s="81"/>
      <c r="C37" s="82" t="s">
        <v>12</v>
      </c>
      <c r="D37" s="83">
        <v>0.77778919999999996</v>
      </c>
      <c r="E37" s="83">
        <v>0.78719970000000006</v>
      </c>
      <c r="F37" s="83">
        <v>0.78279169999999998</v>
      </c>
      <c r="G37" s="83">
        <v>0.80132200000000009</v>
      </c>
      <c r="H37" s="83">
        <v>0.73727030000000005</v>
      </c>
      <c r="I37" s="83">
        <v>0.7573145</v>
      </c>
      <c r="J37" s="83">
        <v>0.77257240000000005</v>
      </c>
      <c r="K37" s="83">
        <v>0.67046320000000004</v>
      </c>
      <c r="L37" s="83">
        <v>0.49323980000000001</v>
      </c>
      <c r="M37" s="83">
        <v>0.53078040000000004</v>
      </c>
      <c r="N37" s="83">
        <v>0.5201233999999999</v>
      </c>
      <c r="O37" s="83">
        <v>0.51438259999999991</v>
      </c>
      <c r="P37" s="83">
        <v>0.42932955</v>
      </c>
      <c r="Q37" s="83">
        <v>0.57861084000000007</v>
      </c>
      <c r="R37" s="83">
        <v>0.58192199</v>
      </c>
      <c r="S37" s="83">
        <v>4.1056093965800597</v>
      </c>
      <c r="AL37" s="25"/>
      <c r="AM37" s="25"/>
      <c r="AN37" s="25"/>
      <c r="AO37" s="25"/>
      <c r="AP37" s="25"/>
      <c r="AQ37" s="25"/>
      <c r="AR37" s="25"/>
      <c r="AS37" s="25"/>
      <c r="AT37" s="25"/>
      <c r="AU37" s="25"/>
      <c r="AV37" s="25"/>
      <c r="AW37" s="25"/>
      <c r="AX37" s="25"/>
      <c r="AY37" s="25"/>
      <c r="AZ37" s="25"/>
      <c r="BA37" s="25"/>
      <c r="BB37" s="25"/>
    </row>
    <row r="38" spans="1:54" s="18" customFormat="1" ht="36" customHeight="1" x14ac:dyDescent="0.25">
      <c r="A38" s="17"/>
      <c r="B38" s="191" t="s">
        <v>261</v>
      </c>
      <c r="C38" s="191"/>
      <c r="D38" s="80">
        <v>2.8279594600000002</v>
      </c>
      <c r="E38" s="80">
        <v>3.2124519399999998</v>
      </c>
      <c r="F38" s="80">
        <v>3.1508178899999999</v>
      </c>
      <c r="G38" s="80">
        <v>3.93363503</v>
      </c>
      <c r="H38" s="80">
        <v>3.34784477</v>
      </c>
      <c r="I38" s="80">
        <v>3.58030895</v>
      </c>
      <c r="J38" s="80">
        <v>3.7464037299999999</v>
      </c>
      <c r="K38" s="80">
        <v>3.7584754499999997</v>
      </c>
      <c r="L38" s="80">
        <v>3.7041589500000001</v>
      </c>
      <c r="M38" s="80">
        <v>3.9376827599999999</v>
      </c>
      <c r="N38" s="80">
        <v>3.7794666000000001</v>
      </c>
      <c r="O38" s="80">
        <v>4.0604486900000003</v>
      </c>
      <c r="P38" s="80">
        <v>4.0620163400000004</v>
      </c>
      <c r="Q38" s="80">
        <v>4.0105668000000003</v>
      </c>
      <c r="R38" s="80">
        <v>4.6279176399999997</v>
      </c>
      <c r="S38" s="80">
        <v>100</v>
      </c>
      <c r="T38" s="17"/>
      <c r="Y38" s="26"/>
      <c r="AA38" s="19"/>
      <c r="AB38" s="19"/>
      <c r="AC38" s="19"/>
      <c r="AD38" s="19"/>
      <c r="AE38" s="19"/>
      <c r="AI38" s="14"/>
      <c r="AL38" s="21"/>
      <c r="AM38" s="21"/>
      <c r="AN38" s="21"/>
      <c r="AO38" s="21"/>
      <c r="AP38" s="21"/>
      <c r="AQ38" s="21"/>
      <c r="AR38" s="21"/>
      <c r="AS38" s="21"/>
      <c r="AT38" s="21"/>
      <c r="AU38" s="21"/>
      <c r="AV38" s="21"/>
      <c r="AW38" s="21"/>
      <c r="AX38" s="21"/>
      <c r="AY38" s="21"/>
      <c r="AZ38" s="21"/>
      <c r="BA38" s="21"/>
      <c r="BB38" s="21"/>
    </row>
    <row r="39" spans="1:54" s="115" customFormat="1" ht="22.5" customHeight="1" x14ac:dyDescent="0.25">
      <c r="B39" s="121"/>
      <c r="C39" s="81" t="s">
        <v>11</v>
      </c>
      <c r="D39" s="83">
        <v>1.6983143600000001</v>
      </c>
      <c r="E39" s="83">
        <v>1.6138985100000001</v>
      </c>
      <c r="F39" s="83">
        <v>1.61382359</v>
      </c>
      <c r="G39" s="83">
        <v>2.2132418700000001</v>
      </c>
      <c r="H39" s="83">
        <v>1.7391532600000001</v>
      </c>
      <c r="I39" s="83">
        <v>1.93402834</v>
      </c>
      <c r="J39" s="83">
        <v>2.03095129</v>
      </c>
      <c r="K39" s="83">
        <v>1.97074328</v>
      </c>
      <c r="L39" s="83">
        <v>1.18528101</v>
      </c>
      <c r="M39" s="83">
        <v>1.15798651</v>
      </c>
      <c r="N39" s="83">
        <v>1.0989318000000001</v>
      </c>
      <c r="O39" s="83">
        <v>1.46303889</v>
      </c>
      <c r="P39" s="83">
        <v>1.4637085700000001</v>
      </c>
      <c r="Q39" s="83">
        <v>1.4157031</v>
      </c>
      <c r="R39" s="83">
        <v>1.6336237900000001</v>
      </c>
      <c r="S39" s="83">
        <v>35.299327193731131</v>
      </c>
      <c r="AL39" s="124"/>
      <c r="AM39" s="124"/>
      <c r="AN39" s="124"/>
      <c r="AO39" s="124"/>
      <c r="AP39" s="124"/>
      <c r="AQ39" s="124"/>
      <c r="AR39" s="124"/>
      <c r="AS39" s="124"/>
      <c r="AT39" s="124"/>
      <c r="AU39" s="124"/>
      <c r="AV39" s="124"/>
      <c r="AW39" s="124"/>
      <c r="AX39" s="124"/>
      <c r="AY39" s="124"/>
      <c r="AZ39" s="124"/>
      <c r="BA39" s="124"/>
      <c r="BB39" s="124"/>
    </row>
    <row r="40" spans="1:54" s="24" customFormat="1" ht="22.5" customHeight="1" x14ac:dyDescent="0.25">
      <c r="B40" s="81"/>
      <c r="C40" s="81" t="s">
        <v>20</v>
      </c>
      <c r="D40" s="83">
        <v>0.23821702</v>
      </c>
      <c r="E40" s="83">
        <v>0.38427177999999995</v>
      </c>
      <c r="F40" s="83">
        <v>0.32276902000000002</v>
      </c>
      <c r="G40" s="83">
        <v>0.56765495999999993</v>
      </c>
      <c r="H40" s="83">
        <v>0.52210485000000006</v>
      </c>
      <c r="I40" s="83">
        <v>0.55310145999999993</v>
      </c>
      <c r="J40" s="83">
        <v>0.47900726999999999</v>
      </c>
      <c r="K40" s="83">
        <v>0.49109554000000005</v>
      </c>
      <c r="L40" s="83">
        <v>0.61382848999999995</v>
      </c>
      <c r="M40" s="83">
        <v>0.64000212000000001</v>
      </c>
      <c r="N40" s="83">
        <v>0.63328164000000009</v>
      </c>
      <c r="O40" s="83">
        <v>0.52983583999999995</v>
      </c>
      <c r="P40" s="83">
        <v>0.44809000999999998</v>
      </c>
      <c r="Q40" s="83">
        <v>0.41756155</v>
      </c>
      <c r="R40" s="83">
        <v>0.48183724999999999</v>
      </c>
      <c r="S40" s="83">
        <v>10.411534678910146</v>
      </c>
      <c r="AL40" s="25"/>
      <c r="AM40" s="25"/>
      <c r="AN40" s="25"/>
      <c r="AO40" s="25"/>
      <c r="AP40" s="25"/>
      <c r="AQ40" s="25"/>
      <c r="AR40" s="25"/>
      <c r="AS40" s="25"/>
      <c r="AT40" s="25"/>
      <c r="AU40" s="25"/>
      <c r="AV40" s="25"/>
      <c r="AW40" s="25"/>
      <c r="AX40" s="25"/>
      <c r="AY40" s="25"/>
      <c r="AZ40" s="25"/>
      <c r="BA40" s="25"/>
      <c r="BB40" s="25"/>
    </row>
    <row r="41" spans="1:54" s="24" customFormat="1" ht="27" customHeight="1" x14ac:dyDescent="0.25">
      <c r="B41" s="81"/>
      <c r="C41" s="82" t="s">
        <v>12</v>
      </c>
      <c r="D41" s="83">
        <v>0.89142808000000007</v>
      </c>
      <c r="E41" s="83">
        <v>1.21428165</v>
      </c>
      <c r="F41" s="83">
        <v>1.2142252800000002</v>
      </c>
      <c r="G41" s="83">
        <v>1.1527381999999999</v>
      </c>
      <c r="H41" s="83">
        <v>1.08658666</v>
      </c>
      <c r="I41" s="83">
        <v>1.0931791599999998</v>
      </c>
      <c r="J41" s="83">
        <v>1.2364451699999999</v>
      </c>
      <c r="K41" s="83">
        <v>1.29663664</v>
      </c>
      <c r="L41" s="83">
        <v>1.2953683</v>
      </c>
      <c r="M41" s="83">
        <v>1.3379186000000001</v>
      </c>
      <c r="N41" s="83">
        <v>1.27935055</v>
      </c>
      <c r="O41" s="83">
        <v>1.3381605300000001</v>
      </c>
      <c r="P41" s="83">
        <v>1.40343543</v>
      </c>
      <c r="Q41" s="83">
        <v>1.4536924899999999</v>
      </c>
      <c r="R41" s="83">
        <v>1.67746094</v>
      </c>
      <c r="S41" s="83">
        <v>36.246559910690202</v>
      </c>
      <c r="AL41" s="25"/>
      <c r="AM41" s="25"/>
      <c r="AN41" s="25"/>
      <c r="AO41" s="25"/>
      <c r="AP41" s="25"/>
      <c r="AQ41" s="25"/>
      <c r="AR41" s="25"/>
      <c r="AS41" s="25"/>
      <c r="AT41" s="25"/>
      <c r="AU41" s="25"/>
      <c r="AV41" s="25"/>
      <c r="AW41" s="25"/>
      <c r="AX41" s="25"/>
      <c r="AY41" s="25"/>
      <c r="AZ41" s="25"/>
      <c r="BA41" s="25"/>
      <c r="BB41" s="25"/>
    </row>
    <row r="42" spans="1:54" s="18" customFormat="1" ht="36" customHeight="1" x14ac:dyDescent="0.25">
      <c r="A42" s="17"/>
      <c r="B42" s="191" t="s">
        <v>262</v>
      </c>
      <c r="C42" s="191"/>
      <c r="D42" s="80">
        <v>10.595397499999999</v>
      </c>
      <c r="E42" s="80">
        <v>10.8225123</v>
      </c>
      <c r="F42" s="80">
        <v>10.757193300000001</v>
      </c>
      <c r="G42" s="80">
        <v>10.819322</v>
      </c>
      <c r="H42" s="80">
        <v>9.5385755999999997</v>
      </c>
      <c r="I42" s="80">
        <v>9.7829607000000003</v>
      </c>
      <c r="J42" s="80">
        <v>11.659869800000001</v>
      </c>
      <c r="K42" s="80">
        <v>12.0733836</v>
      </c>
      <c r="L42" s="80">
        <v>11.9927291</v>
      </c>
      <c r="M42" s="80">
        <v>12.757043900000001</v>
      </c>
      <c r="N42" s="80">
        <v>12.793502399999999</v>
      </c>
      <c r="O42" s="80">
        <v>13.277278799999999</v>
      </c>
      <c r="P42" s="80">
        <v>13.15900437</v>
      </c>
      <c r="Q42" s="80">
        <v>13.87594548</v>
      </c>
      <c r="R42" s="80">
        <v>14.163774950000001</v>
      </c>
      <c r="S42" s="80">
        <v>100</v>
      </c>
      <c r="T42" s="17"/>
      <c r="AA42" s="19"/>
      <c r="AB42" s="19"/>
      <c r="AC42" s="19"/>
      <c r="AD42" s="19"/>
      <c r="AE42" s="19"/>
      <c r="AI42" s="14"/>
      <c r="AL42" s="21"/>
      <c r="AM42" s="21"/>
      <c r="AN42" s="21"/>
      <c r="AO42" s="21"/>
      <c r="AP42" s="21"/>
      <c r="AQ42" s="21"/>
      <c r="AR42" s="21"/>
      <c r="AS42" s="21"/>
      <c r="AT42" s="21"/>
      <c r="AU42" s="21"/>
      <c r="AV42" s="21"/>
      <c r="AW42" s="21"/>
      <c r="AX42" s="21"/>
      <c r="AY42" s="21"/>
      <c r="AZ42" s="21"/>
      <c r="BA42" s="21"/>
      <c r="BB42" s="21"/>
    </row>
    <row r="43" spans="1:54" s="115" customFormat="1" ht="22.5" customHeight="1" x14ac:dyDescent="0.25">
      <c r="B43" s="121"/>
      <c r="C43" s="81" t="s">
        <v>13</v>
      </c>
      <c r="D43" s="83">
        <v>3.9848402999999997</v>
      </c>
      <c r="E43" s="83">
        <v>3.7402758</v>
      </c>
      <c r="F43" s="83">
        <v>3.3271179000000002</v>
      </c>
      <c r="G43" s="83">
        <v>3.6143510999999999</v>
      </c>
      <c r="H43" s="83">
        <v>2.8660877999999999</v>
      </c>
      <c r="I43" s="83">
        <v>2.9420589000000001</v>
      </c>
      <c r="J43" s="83">
        <v>3.5571126</v>
      </c>
      <c r="K43" s="83">
        <v>3.7215432000000002</v>
      </c>
      <c r="L43" s="83">
        <v>3.8942994</v>
      </c>
      <c r="M43" s="83">
        <v>4.1586372000000003</v>
      </c>
      <c r="N43" s="83">
        <v>4.6998011999999996</v>
      </c>
      <c r="O43" s="83">
        <v>5.2139069999999998</v>
      </c>
      <c r="P43" s="83">
        <v>5.2742259700000007</v>
      </c>
      <c r="Q43" s="83">
        <v>5.4614768599999994</v>
      </c>
      <c r="R43" s="83">
        <v>5.7333150800000006</v>
      </c>
      <c r="S43" s="83">
        <v>40.478721952582283</v>
      </c>
      <c r="AL43" s="124"/>
      <c r="AM43" s="124"/>
      <c r="AN43" s="124"/>
      <c r="AO43" s="124"/>
      <c r="AP43" s="124"/>
      <c r="AQ43" s="124"/>
      <c r="AR43" s="124"/>
      <c r="AS43" s="124"/>
      <c r="AT43" s="124"/>
      <c r="AU43" s="124"/>
      <c r="AV43" s="124"/>
      <c r="AW43" s="124"/>
      <c r="AX43" s="124"/>
      <c r="AY43" s="124"/>
      <c r="AZ43" s="124"/>
      <c r="BA43" s="124"/>
      <c r="BB43" s="124"/>
    </row>
    <row r="44" spans="1:54" s="24" customFormat="1" ht="22.5" customHeight="1" x14ac:dyDescent="0.25">
      <c r="B44" s="81"/>
      <c r="C44" s="81" t="s">
        <v>2</v>
      </c>
      <c r="D44" s="83">
        <v>3.7216424999999997</v>
      </c>
      <c r="E44" s="83">
        <v>4.1684454999999998</v>
      </c>
      <c r="F44" s="83">
        <v>4.7871750000000004</v>
      </c>
      <c r="G44" s="83">
        <v>4.5905405000000004</v>
      </c>
      <c r="H44" s="83">
        <v>4.6965789999999998</v>
      </c>
      <c r="I44" s="83">
        <v>4.8870364999999998</v>
      </c>
      <c r="J44" s="83">
        <v>6.1533214999999997</v>
      </c>
      <c r="K44" s="83">
        <v>6.5393840000000001</v>
      </c>
      <c r="L44" s="83">
        <v>6.9151515000000003</v>
      </c>
      <c r="M44" s="83">
        <v>7.0881075000000004</v>
      </c>
      <c r="N44" s="83">
        <v>6.6217439999999996</v>
      </c>
      <c r="O44" s="83">
        <v>6.586741</v>
      </c>
      <c r="P44" s="83">
        <v>6.2439432399999992</v>
      </c>
      <c r="Q44" s="83">
        <v>6.9041687599999992</v>
      </c>
      <c r="R44" s="83">
        <v>7.1339991600000001</v>
      </c>
      <c r="S44" s="83">
        <v>50.367922288965772</v>
      </c>
      <c r="AL44" s="25"/>
      <c r="AM44" s="25"/>
      <c r="AN44" s="25"/>
      <c r="AO44" s="25"/>
      <c r="AP44" s="25"/>
      <c r="AQ44" s="25"/>
      <c r="AR44" s="25"/>
      <c r="AS44" s="25"/>
      <c r="AT44" s="25"/>
      <c r="AU44" s="25"/>
      <c r="AV44" s="25"/>
      <c r="AW44" s="25"/>
      <c r="AX44" s="25"/>
      <c r="AY44" s="25"/>
      <c r="AZ44" s="25"/>
      <c r="BA44" s="25"/>
      <c r="BB44" s="25"/>
    </row>
    <row r="45" spans="1:54" s="24" customFormat="1" ht="22.5" customHeight="1" x14ac:dyDescent="0.25">
      <c r="B45" s="81"/>
      <c r="C45" s="81" t="s">
        <v>14</v>
      </c>
      <c r="D45" s="83">
        <v>9.1670100000000004E-2</v>
      </c>
      <c r="E45" s="83">
        <v>8.2798800000000006E-2</v>
      </c>
      <c r="F45" s="83">
        <v>8.2798800000000006E-2</v>
      </c>
      <c r="G45" s="83">
        <v>3.3513800000000003E-2</v>
      </c>
      <c r="H45" s="83">
        <v>2.3656800000000002E-2</v>
      </c>
      <c r="I45" s="83">
        <v>5.0270699999999995E-2</v>
      </c>
      <c r="J45" s="83">
        <v>2.6613899999999999E-2</v>
      </c>
      <c r="K45" s="83">
        <v>9.8569999999999991E-2</v>
      </c>
      <c r="L45" s="83">
        <v>0.1163126</v>
      </c>
      <c r="M45" s="83">
        <v>0.1044842</v>
      </c>
      <c r="N45" s="83">
        <v>8.0827399999999994E-2</v>
      </c>
      <c r="O45" s="83">
        <v>0.167569</v>
      </c>
      <c r="P45" s="83">
        <v>0.24982074000000001</v>
      </c>
      <c r="Q45" s="83">
        <v>0.27173126999999997</v>
      </c>
      <c r="R45" s="83">
        <v>0.11448828</v>
      </c>
      <c r="S45" s="83">
        <v>0.80831755943707639</v>
      </c>
      <c r="AL45" s="25"/>
      <c r="AM45" s="25"/>
      <c r="AN45" s="25"/>
      <c r="AO45" s="25"/>
      <c r="AP45" s="25"/>
      <c r="AQ45" s="25"/>
      <c r="AR45" s="25"/>
      <c r="AS45" s="25"/>
      <c r="AT45" s="25"/>
      <c r="AU45" s="25"/>
      <c r="AV45" s="25"/>
      <c r="AW45" s="25"/>
      <c r="AX45" s="25"/>
      <c r="AY45" s="25"/>
      <c r="AZ45" s="25"/>
      <c r="BA45" s="25"/>
      <c r="BB45" s="25"/>
    </row>
    <row r="46" spans="1:54" s="24" customFormat="1" ht="22.5" customHeight="1" x14ac:dyDescent="0.25">
      <c r="B46" s="81"/>
      <c r="C46" s="81" t="s">
        <v>15</v>
      </c>
      <c r="D46" s="83">
        <v>0</v>
      </c>
      <c r="E46" s="83">
        <v>0</v>
      </c>
      <c r="F46" s="83">
        <v>0</v>
      </c>
      <c r="G46" s="83">
        <v>0</v>
      </c>
      <c r="H46" s="83">
        <v>0</v>
      </c>
      <c r="I46" s="83">
        <v>0</v>
      </c>
      <c r="J46" s="83">
        <v>0</v>
      </c>
      <c r="K46" s="83">
        <v>0</v>
      </c>
      <c r="L46" s="83">
        <v>0</v>
      </c>
      <c r="M46" s="83">
        <v>0</v>
      </c>
      <c r="N46" s="83">
        <v>0</v>
      </c>
      <c r="O46" s="83">
        <v>0</v>
      </c>
      <c r="P46" s="83">
        <v>0</v>
      </c>
      <c r="Q46" s="83">
        <v>0</v>
      </c>
      <c r="R46" s="83">
        <v>0</v>
      </c>
      <c r="S46" s="83">
        <v>0</v>
      </c>
      <c r="AL46" s="25"/>
      <c r="AM46" s="25"/>
      <c r="AN46" s="25"/>
      <c r="AO46" s="25"/>
      <c r="AP46" s="25"/>
      <c r="AQ46" s="25"/>
      <c r="AR46" s="25"/>
      <c r="AS46" s="25"/>
      <c r="AT46" s="25"/>
      <c r="AU46" s="25"/>
      <c r="AV46" s="25"/>
      <c r="AW46" s="25"/>
      <c r="AX46" s="25"/>
      <c r="AY46" s="25"/>
      <c r="AZ46" s="25"/>
      <c r="BA46" s="25"/>
      <c r="BB46" s="25"/>
    </row>
    <row r="47" spans="1:54" s="24" customFormat="1" ht="27" customHeight="1" x14ac:dyDescent="0.25">
      <c r="B47" s="81"/>
      <c r="C47" s="82" t="s">
        <v>16</v>
      </c>
      <c r="D47" s="83">
        <v>0.70968799999999999</v>
      </c>
      <c r="E47" s="83">
        <v>0.71409599999999995</v>
      </c>
      <c r="F47" s="83">
        <v>0.70968799999999999</v>
      </c>
      <c r="G47" s="83">
        <v>0.70968799999999999</v>
      </c>
      <c r="H47" s="83">
        <v>0.67552599999999996</v>
      </c>
      <c r="I47" s="83">
        <v>0.67222000000000004</v>
      </c>
      <c r="J47" s="83">
        <v>0.67883199999999999</v>
      </c>
      <c r="K47" s="83">
        <v>0.57524399999999998</v>
      </c>
      <c r="L47" s="83">
        <v>0.52895999999999999</v>
      </c>
      <c r="M47" s="83">
        <v>0.56752999999999998</v>
      </c>
      <c r="N47" s="83">
        <v>0.56312200000000001</v>
      </c>
      <c r="O47" s="83">
        <v>0.58846799999999999</v>
      </c>
      <c r="P47" s="83">
        <v>0.66871894999999992</v>
      </c>
      <c r="Q47" s="83">
        <v>0.56491308000000007</v>
      </c>
      <c r="R47" s="83">
        <v>0.56840020000000002</v>
      </c>
      <c r="S47" s="83">
        <v>4.0130558555648328</v>
      </c>
      <c r="AL47" s="25"/>
      <c r="AM47" s="25"/>
      <c r="AN47" s="25"/>
      <c r="AO47" s="25"/>
      <c r="AP47" s="25"/>
      <c r="AQ47" s="25"/>
      <c r="AR47" s="25"/>
      <c r="AS47" s="25"/>
      <c r="AT47" s="25"/>
      <c r="AU47" s="25"/>
      <c r="AV47" s="25"/>
      <c r="AW47" s="25"/>
      <c r="AX47" s="25"/>
      <c r="AY47" s="25"/>
      <c r="AZ47" s="25"/>
      <c r="BA47" s="25"/>
      <c r="BB47" s="25"/>
    </row>
    <row r="48" spans="1:54" s="18" customFormat="1" ht="36" customHeight="1" x14ac:dyDescent="0.25">
      <c r="A48" s="17"/>
      <c r="B48" s="191" t="s">
        <v>263</v>
      </c>
      <c r="C48" s="191"/>
      <c r="D48" s="80">
        <v>0.95195209999999997</v>
      </c>
      <c r="E48" s="80">
        <v>0.69333219999999995</v>
      </c>
      <c r="F48" s="80">
        <v>0.70919019999999999</v>
      </c>
      <c r="G48" s="80">
        <v>0.3045812</v>
      </c>
      <c r="H48" s="80">
        <v>1.7329054000000002</v>
      </c>
      <c r="I48" s="80">
        <v>2.4911790000000003</v>
      </c>
      <c r="J48" s="80">
        <v>2.7474352</v>
      </c>
      <c r="K48" s="80">
        <v>3.1619056999999997</v>
      </c>
      <c r="L48" s="80">
        <v>4.1888472999999999</v>
      </c>
      <c r="M48" s="80">
        <v>4.4539200000000001</v>
      </c>
      <c r="N48" s="80">
        <v>2.8039977</v>
      </c>
      <c r="O48" s="80">
        <v>4.8686703499999995</v>
      </c>
      <c r="P48" s="80">
        <v>2.80980966</v>
      </c>
      <c r="Q48" s="80">
        <v>2.16504421</v>
      </c>
      <c r="R48" s="80">
        <v>3.0881115600000002</v>
      </c>
      <c r="S48" s="80">
        <v>100</v>
      </c>
      <c r="T48" s="17"/>
      <c r="AA48" s="19"/>
      <c r="AB48" s="19"/>
      <c r="AC48" s="19"/>
      <c r="AD48" s="19"/>
      <c r="AE48" s="19"/>
      <c r="AI48" s="14"/>
      <c r="AL48" s="21"/>
      <c r="AM48" s="21"/>
      <c r="AN48" s="21"/>
      <c r="AO48" s="21"/>
      <c r="AP48" s="21"/>
      <c r="AQ48" s="21"/>
      <c r="AR48" s="21"/>
      <c r="AS48" s="21"/>
      <c r="AT48" s="21"/>
      <c r="AU48" s="21"/>
      <c r="AV48" s="21"/>
      <c r="AW48" s="21"/>
      <c r="AX48" s="21"/>
      <c r="AY48" s="21"/>
      <c r="AZ48" s="21"/>
      <c r="BA48" s="21"/>
      <c r="BB48" s="21"/>
    </row>
    <row r="49" spans="1:54" s="115" customFormat="1" ht="22.5" customHeight="1" x14ac:dyDescent="0.25">
      <c r="B49" s="121"/>
      <c r="C49" s="81" t="s">
        <v>4</v>
      </c>
      <c r="D49" s="83">
        <v>0.95195209999999997</v>
      </c>
      <c r="E49" s="83">
        <v>0.69333219999999995</v>
      </c>
      <c r="F49" s="83">
        <v>0.70919019999999999</v>
      </c>
      <c r="G49" s="83">
        <v>0.3045812</v>
      </c>
      <c r="H49" s="83">
        <v>1.7329054000000002</v>
      </c>
      <c r="I49" s="83">
        <v>2.4911790000000003</v>
      </c>
      <c r="J49" s="83">
        <v>2.7474352</v>
      </c>
      <c r="K49" s="83">
        <v>3.1619056999999997</v>
      </c>
      <c r="L49" s="83">
        <v>4.1888472999999999</v>
      </c>
      <c r="M49" s="83">
        <v>4.4539200000000001</v>
      </c>
      <c r="N49" s="83">
        <v>2.8039977</v>
      </c>
      <c r="O49" s="83">
        <v>4.8578393999999996</v>
      </c>
      <c r="P49" s="83">
        <v>2.79894702</v>
      </c>
      <c r="Q49" s="83">
        <v>1.9196858999999999</v>
      </c>
      <c r="R49" s="83">
        <v>2.8427532500000003</v>
      </c>
      <c r="S49" s="83">
        <v>92.054745910798644</v>
      </c>
      <c r="AL49" s="124"/>
      <c r="AM49" s="124"/>
      <c r="AN49" s="124"/>
      <c r="AO49" s="124"/>
      <c r="AP49" s="124"/>
      <c r="AQ49" s="124"/>
      <c r="AR49" s="124"/>
      <c r="AS49" s="124"/>
      <c r="AT49" s="124"/>
      <c r="AU49" s="124"/>
      <c r="AV49" s="124"/>
      <c r="AW49" s="124"/>
      <c r="AX49" s="124"/>
      <c r="AY49" s="124"/>
      <c r="AZ49" s="124"/>
      <c r="BA49" s="124"/>
      <c r="BB49" s="124"/>
    </row>
    <row r="50" spans="1:54" s="24" customFormat="1" ht="22.5" customHeight="1" x14ac:dyDescent="0.25">
      <c r="B50" s="81"/>
      <c r="C50" s="81" t="s">
        <v>0</v>
      </c>
      <c r="D50" s="83">
        <v>0</v>
      </c>
      <c r="E50" s="83">
        <v>0</v>
      </c>
      <c r="F50" s="83">
        <v>0</v>
      </c>
      <c r="G50" s="83">
        <v>0</v>
      </c>
      <c r="H50" s="83">
        <v>0</v>
      </c>
      <c r="I50" s="83">
        <v>0</v>
      </c>
      <c r="J50" s="83">
        <v>0</v>
      </c>
      <c r="K50" s="83">
        <v>0</v>
      </c>
      <c r="L50" s="83">
        <v>0</v>
      </c>
      <c r="M50" s="83">
        <v>0</v>
      </c>
      <c r="N50" s="83">
        <v>0</v>
      </c>
      <c r="O50" s="83">
        <v>1.0830949999999999E-2</v>
      </c>
      <c r="P50" s="83">
        <v>1.0862640000000002E-2</v>
      </c>
      <c r="Q50" s="83">
        <v>0.24535831</v>
      </c>
      <c r="R50" s="83">
        <v>0.24535831</v>
      </c>
      <c r="S50" s="83">
        <v>7.9452540892013621</v>
      </c>
      <c r="W50" s="49"/>
      <c r="AL50" s="25"/>
      <c r="AM50" s="25"/>
      <c r="AN50" s="25"/>
      <c r="AO50" s="25"/>
      <c r="AP50" s="25"/>
      <c r="AQ50" s="25"/>
      <c r="AR50" s="25"/>
      <c r="AS50" s="25"/>
      <c r="AT50" s="25"/>
      <c r="AU50" s="25"/>
      <c r="AV50" s="25"/>
      <c r="AW50" s="25"/>
      <c r="AX50" s="25"/>
      <c r="AY50" s="25"/>
      <c r="AZ50" s="25"/>
      <c r="BA50" s="25"/>
      <c r="BB50" s="25"/>
    </row>
    <row r="51" spans="1:54" s="24" customFormat="1" ht="22.5" customHeight="1" x14ac:dyDescent="0.25">
      <c r="B51" s="81"/>
      <c r="C51" s="81" t="s">
        <v>13</v>
      </c>
      <c r="D51" s="83">
        <v>0.10615139999999999</v>
      </c>
      <c r="E51" s="83">
        <v>1.0406999999999999E-3</v>
      </c>
      <c r="F51" s="83">
        <v>1.0406999999999999E-3</v>
      </c>
      <c r="G51" s="83">
        <v>1.0406999999999999E-3</v>
      </c>
      <c r="H51" s="83">
        <v>1.5610499999999999E-2</v>
      </c>
      <c r="I51" s="83">
        <v>3.8505899999999996E-2</v>
      </c>
      <c r="J51" s="83">
        <v>0.3142914</v>
      </c>
      <c r="K51" s="83">
        <v>0.50161739999999999</v>
      </c>
      <c r="L51" s="83">
        <v>0.58903620000000001</v>
      </c>
      <c r="M51" s="83">
        <v>0.63378630000000002</v>
      </c>
      <c r="N51" s="83">
        <v>0.55157100000000003</v>
      </c>
      <c r="O51" s="83">
        <v>1.6078815</v>
      </c>
      <c r="P51" s="83">
        <v>1.5166464499999999</v>
      </c>
      <c r="Q51" s="83">
        <v>1.14054893</v>
      </c>
      <c r="R51" s="83">
        <v>1.6889738000000001</v>
      </c>
      <c r="S51" s="83">
        <v>54.692771526686677</v>
      </c>
      <c r="AL51" s="25"/>
      <c r="AM51" s="25"/>
      <c r="AN51" s="25"/>
      <c r="AO51" s="25"/>
      <c r="AP51" s="25"/>
      <c r="AQ51" s="25"/>
      <c r="AR51" s="25"/>
      <c r="AS51" s="25"/>
      <c r="AT51" s="25"/>
      <c r="AU51" s="25"/>
      <c r="AV51" s="25"/>
      <c r="AW51" s="25"/>
      <c r="AX51" s="25"/>
      <c r="AY51" s="25"/>
      <c r="AZ51" s="25"/>
      <c r="BA51" s="25"/>
      <c r="BB51" s="25"/>
    </row>
    <row r="52" spans="1:54" s="24" customFormat="1" ht="22.5" customHeight="1" x14ac:dyDescent="0.25">
      <c r="B52" s="81"/>
      <c r="C52" s="81" t="s">
        <v>2</v>
      </c>
      <c r="D52" s="83">
        <v>0.315027</v>
      </c>
      <c r="E52" s="83">
        <v>0.1986935</v>
      </c>
      <c r="F52" s="83">
        <v>0.29340750000000004</v>
      </c>
      <c r="G52" s="83">
        <v>0.29340750000000004</v>
      </c>
      <c r="H52" s="83">
        <v>1.676026</v>
      </c>
      <c r="I52" s="83">
        <v>2.3915284999999997</v>
      </c>
      <c r="J52" s="83">
        <v>2.380204</v>
      </c>
      <c r="K52" s="83">
        <v>2.6149299999999998</v>
      </c>
      <c r="L52" s="83">
        <v>3.5919254999999999</v>
      </c>
      <c r="M52" s="83">
        <v>3.7556159999999998</v>
      </c>
      <c r="N52" s="83">
        <v>2.1506255000000003</v>
      </c>
      <c r="O52" s="83">
        <v>3.1080605000000001</v>
      </c>
      <c r="P52" s="83">
        <v>1.04508354</v>
      </c>
      <c r="Q52" s="83">
        <v>0.63226178</v>
      </c>
      <c r="R52" s="83">
        <v>0.93628038000000002</v>
      </c>
      <c r="S52" s="83">
        <v>30.318865164314207</v>
      </c>
      <c r="AL52" s="25"/>
      <c r="AM52" s="25"/>
      <c r="AN52" s="25"/>
      <c r="AO52" s="25"/>
      <c r="AP52" s="25"/>
      <c r="AQ52" s="25"/>
      <c r="AR52" s="25"/>
      <c r="AS52" s="25"/>
      <c r="AT52" s="25"/>
      <c r="AU52" s="25"/>
      <c r="AV52" s="25"/>
      <c r="AW52" s="25"/>
      <c r="AX52" s="25"/>
      <c r="AY52" s="25"/>
      <c r="AZ52" s="25"/>
      <c r="BA52" s="25"/>
      <c r="BB52" s="25"/>
    </row>
    <row r="53" spans="1:54" s="24" customFormat="1" ht="22.5" customHeight="1" x14ac:dyDescent="0.25">
      <c r="B53" s="81"/>
      <c r="C53" s="81" t="s">
        <v>14</v>
      </c>
      <c r="D53" s="83">
        <v>0.14391220000000002</v>
      </c>
      <c r="E53" s="83">
        <v>8.4770200000000004E-2</v>
      </c>
      <c r="F53" s="83">
        <v>5.9142000000000005E-3</v>
      </c>
      <c r="G53" s="83">
        <v>5.9142000000000005E-3</v>
      </c>
      <c r="H53" s="83">
        <v>3.9427999999999998E-3</v>
      </c>
      <c r="I53" s="83">
        <v>4.9284999999999997E-3</v>
      </c>
      <c r="J53" s="83">
        <v>7.8855999999999996E-3</v>
      </c>
      <c r="K53" s="83">
        <v>7.8855999999999996E-3</v>
      </c>
      <c r="L53" s="83">
        <v>7.8855999999999996E-3</v>
      </c>
      <c r="M53" s="83">
        <v>1.1828400000000001E-2</v>
      </c>
      <c r="N53" s="83">
        <v>7.8855999999999996E-3</v>
      </c>
      <c r="O53" s="83">
        <v>0</v>
      </c>
      <c r="P53" s="83">
        <v>8.5322200000000001E-3</v>
      </c>
      <c r="Q53" s="83">
        <v>1.4947699999999999E-3</v>
      </c>
      <c r="R53" s="83">
        <v>2.21353E-3</v>
      </c>
      <c r="S53" s="83">
        <v>7.1679081438366168E-2</v>
      </c>
      <c r="AL53" s="25"/>
      <c r="AM53" s="25"/>
      <c r="AN53" s="25"/>
      <c r="AO53" s="25"/>
      <c r="AP53" s="25"/>
      <c r="AQ53" s="25"/>
      <c r="AR53" s="25"/>
      <c r="AS53" s="25"/>
      <c r="AT53" s="25"/>
      <c r="AU53" s="25"/>
      <c r="AV53" s="25"/>
      <c r="AW53" s="25"/>
      <c r="AX53" s="25"/>
      <c r="AY53" s="25"/>
      <c r="AZ53" s="25"/>
      <c r="BA53" s="25"/>
      <c r="BB53" s="25"/>
    </row>
    <row r="54" spans="1:54" s="24" customFormat="1" ht="22.5" customHeight="1" x14ac:dyDescent="0.25">
      <c r="B54" s="81"/>
      <c r="C54" s="81" t="s">
        <v>15</v>
      </c>
      <c r="D54" s="83">
        <v>5.2735000000000004E-3</v>
      </c>
      <c r="E54" s="83">
        <v>4.2188E-3</v>
      </c>
      <c r="F54" s="83">
        <v>4.2188E-3</v>
      </c>
      <c r="G54" s="83">
        <v>4.2188E-3</v>
      </c>
      <c r="H54" s="83">
        <v>3.1641E-3</v>
      </c>
      <c r="I54" s="83">
        <v>2.4258099999999998E-2</v>
      </c>
      <c r="J54" s="83">
        <v>2.7422200000000001E-2</v>
      </c>
      <c r="K54" s="83">
        <v>3.2695700000000001E-2</v>
      </c>
      <c r="L54" s="83">
        <v>0</v>
      </c>
      <c r="M54" s="83">
        <v>5.1680300000000005E-2</v>
      </c>
      <c r="N54" s="83">
        <v>9.2813599999999996E-2</v>
      </c>
      <c r="O54" s="83">
        <v>0.12867339999999999</v>
      </c>
      <c r="P54" s="83">
        <v>0.16077847000000001</v>
      </c>
      <c r="Q54" s="83">
        <v>5.6567140000000002E-2</v>
      </c>
      <c r="R54" s="83">
        <v>8.3767040000000001E-2</v>
      </c>
      <c r="S54" s="83">
        <v>2.7125652157462858</v>
      </c>
      <c r="AL54" s="25"/>
      <c r="AM54" s="25"/>
      <c r="AN54" s="25"/>
      <c r="AO54" s="25"/>
      <c r="AP54" s="25"/>
      <c r="AQ54" s="25"/>
      <c r="AR54" s="25"/>
      <c r="AS54" s="25"/>
      <c r="AT54" s="25"/>
      <c r="AU54" s="25"/>
      <c r="AV54" s="25"/>
      <c r="AW54" s="25"/>
      <c r="AX54" s="25"/>
      <c r="AY54" s="25"/>
      <c r="AZ54" s="25"/>
      <c r="BA54" s="25"/>
      <c r="BB54" s="25"/>
    </row>
    <row r="55" spans="1:54" s="24" customFormat="1" ht="27" customHeight="1" x14ac:dyDescent="0.25">
      <c r="B55" s="81"/>
      <c r="C55" s="82" t="s">
        <v>16</v>
      </c>
      <c r="D55" s="83">
        <v>2.2040000000000002E-3</v>
      </c>
      <c r="E55" s="83">
        <v>0</v>
      </c>
      <c r="F55" s="83">
        <v>0</v>
      </c>
      <c r="G55" s="83">
        <v>0</v>
      </c>
      <c r="H55" s="83">
        <v>3.4161999999999998E-2</v>
      </c>
      <c r="I55" s="83">
        <v>3.1958E-2</v>
      </c>
      <c r="J55" s="83">
        <v>1.7632000000000002E-2</v>
      </c>
      <c r="K55" s="83">
        <v>0</v>
      </c>
      <c r="L55" s="83">
        <v>0</v>
      </c>
      <c r="M55" s="83">
        <v>0</v>
      </c>
      <c r="N55" s="83">
        <v>1.1020000000000001E-3</v>
      </c>
      <c r="O55" s="83">
        <v>1.3224E-2</v>
      </c>
      <c r="P55" s="83">
        <v>6.7906339999999996E-2</v>
      </c>
      <c r="Q55" s="83">
        <v>8.881327E-2</v>
      </c>
      <c r="R55" s="83">
        <v>0.13151849999999998</v>
      </c>
      <c r="S55" s="83">
        <v>4.2588649226130926</v>
      </c>
      <c r="AL55" s="25"/>
      <c r="AM55" s="25"/>
      <c r="AN55" s="25"/>
      <c r="AO55" s="25"/>
      <c r="AP55" s="25"/>
      <c r="AQ55" s="25"/>
      <c r="AR55" s="25"/>
      <c r="AS55" s="25"/>
      <c r="AT55" s="25"/>
      <c r="AU55" s="25"/>
      <c r="AV55" s="25"/>
      <c r="AW55" s="25"/>
      <c r="AX55" s="25"/>
      <c r="AY55" s="25"/>
      <c r="AZ55" s="25"/>
      <c r="BA55" s="25"/>
      <c r="BB55" s="25"/>
    </row>
    <row r="56" spans="1:54" s="18" customFormat="1" ht="36" customHeight="1" x14ac:dyDescent="0.25">
      <c r="A56" s="17"/>
      <c r="B56" s="191" t="s">
        <v>264</v>
      </c>
      <c r="C56" s="191"/>
      <c r="D56" s="80">
        <v>16.104157999999998</v>
      </c>
      <c r="E56" s="80">
        <v>15.541493599999999</v>
      </c>
      <c r="F56" s="80">
        <v>14.623831800000001</v>
      </c>
      <c r="G56" s="80">
        <v>16.301172510000001</v>
      </c>
      <c r="H56" s="80">
        <v>23.781323850000003</v>
      </c>
      <c r="I56" s="80">
        <v>30.474784140000004</v>
      </c>
      <c r="J56" s="80">
        <v>37.943039220000003</v>
      </c>
      <c r="K56" s="80">
        <v>38.956592610000001</v>
      </c>
      <c r="L56" s="80">
        <v>39.916863230000004</v>
      </c>
      <c r="M56" s="80">
        <v>45.992533270000003</v>
      </c>
      <c r="N56" s="80">
        <v>43.839498879999994</v>
      </c>
      <c r="O56" s="80">
        <v>36.045500099999998</v>
      </c>
      <c r="P56" s="80">
        <v>36.581966229999999</v>
      </c>
      <c r="Q56" s="80">
        <v>34.674455790000003</v>
      </c>
      <c r="R56" s="80">
        <v>35.916976339999998</v>
      </c>
      <c r="S56" s="80">
        <v>100</v>
      </c>
      <c r="T56" s="17"/>
      <c r="AA56" s="19"/>
      <c r="AB56" s="19"/>
      <c r="AC56" s="19"/>
      <c r="AD56" s="19"/>
      <c r="AE56" s="19"/>
      <c r="AI56" s="14"/>
      <c r="AL56" s="21"/>
      <c r="AM56" s="21"/>
      <c r="AN56" s="21"/>
      <c r="AO56" s="21"/>
      <c r="AP56" s="21"/>
      <c r="AQ56" s="21"/>
      <c r="AR56" s="21"/>
      <c r="AS56" s="21"/>
      <c r="AT56" s="21"/>
      <c r="AU56" s="21"/>
      <c r="AV56" s="21"/>
      <c r="AW56" s="21"/>
      <c r="AX56" s="21"/>
      <c r="AY56" s="21"/>
      <c r="AZ56" s="21"/>
      <c r="BA56" s="21"/>
      <c r="BB56" s="21"/>
    </row>
    <row r="57" spans="1:54" s="115" customFormat="1" ht="22.5" customHeight="1" x14ac:dyDescent="0.25">
      <c r="B57" s="121"/>
      <c r="C57" s="81" t="s">
        <v>4</v>
      </c>
      <c r="D57" s="83">
        <v>16.104157999999998</v>
      </c>
      <c r="E57" s="83">
        <v>15.541493599999999</v>
      </c>
      <c r="F57" s="83">
        <v>14.549476500000001</v>
      </c>
      <c r="G57" s="83">
        <v>16.230470499999999</v>
      </c>
      <c r="H57" s="83">
        <v>22.401216400000003</v>
      </c>
      <c r="I57" s="83">
        <v>29.279576400000003</v>
      </c>
      <c r="J57" s="83">
        <v>36.365073600000002</v>
      </c>
      <c r="K57" s="83">
        <v>37.5157545</v>
      </c>
      <c r="L57" s="83">
        <v>38.312787300000004</v>
      </c>
      <c r="M57" s="83">
        <v>45.222977400000005</v>
      </c>
      <c r="N57" s="83">
        <v>43.554670799999997</v>
      </c>
      <c r="O57" s="83">
        <v>36.045500099999998</v>
      </c>
      <c r="P57" s="83">
        <v>36.581966229999999</v>
      </c>
      <c r="Q57" s="83">
        <v>34.674455790000003</v>
      </c>
      <c r="R57" s="83">
        <v>35.916976339999998</v>
      </c>
      <c r="S57" s="83">
        <v>100</v>
      </c>
      <c r="AL57" s="124"/>
      <c r="AM57" s="124"/>
      <c r="AN57" s="124"/>
      <c r="AO57" s="124"/>
      <c r="AP57" s="124"/>
      <c r="AQ57" s="124"/>
      <c r="AR57" s="124"/>
      <c r="AS57" s="124"/>
      <c r="AT57" s="124"/>
      <c r="AU57" s="124"/>
      <c r="AV57" s="124"/>
      <c r="AW57" s="124"/>
      <c r="AX57" s="124"/>
      <c r="AY57" s="124"/>
      <c r="AZ57" s="124"/>
      <c r="BA57" s="124"/>
      <c r="BB57" s="124"/>
    </row>
    <row r="58" spans="1:54" s="24" customFormat="1" ht="22.5" customHeight="1" x14ac:dyDescent="0.25">
      <c r="B58" s="81"/>
      <c r="C58" s="81" t="s">
        <v>0</v>
      </c>
      <c r="D58" s="83">
        <v>0</v>
      </c>
      <c r="E58" s="83">
        <v>0</v>
      </c>
      <c r="F58" s="83">
        <v>7.4355299999999999E-2</v>
      </c>
      <c r="G58" s="83">
        <v>7.0702009999999996E-2</v>
      </c>
      <c r="H58" s="83">
        <v>1.3801074499999999</v>
      </c>
      <c r="I58" s="83">
        <v>1.1952077400000001</v>
      </c>
      <c r="J58" s="83">
        <v>1.5779656199999998</v>
      </c>
      <c r="K58" s="83">
        <v>1.4408381099999998</v>
      </c>
      <c r="L58" s="83">
        <v>1.60407593</v>
      </c>
      <c r="M58" s="83">
        <v>0.76955587000000003</v>
      </c>
      <c r="N58" s="83">
        <v>0.28482807999999998</v>
      </c>
      <c r="O58" s="83">
        <v>0</v>
      </c>
      <c r="P58" s="83">
        <v>0</v>
      </c>
      <c r="Q58" s="83">
        <v>0</v>
      </c>
      <c r="R58" s="83">
        <v>0</v>
      </c>
      <c r="S58" s="83">
        <v>0</v>
      </c>
      <c r="AL58" s="25"/>
      <c r="AM58" s="25"/>
      <c r="AN58" s="25"/>
      <c r="AO58" s="25"/>
      <c r="AP58" s="25"/>
      <c r="AQ58" s="25"/>
      <c r="AR58" s="25"/>
      <c r="AS58" s="25"/>
      <c r="AT58" s="25"/>
      <c r="AU58" s="25"/>
      <c r="AV58" s="25"/>
      <c r="AW58" s="25"/>
      <c r="AX58" s="25"/>
      <c r="AY58" s="25"/>
      <c r="AZ58" s="25"/>
      <c r="BA58" s="25"/>
      <c r="BB58" s="25"/>
    </row>
    <row r="59" spans="1:54" s="24" customFormat="1" ht="22.5" customHeight="1" x14ac:dyDescent="0.25">
      <c r="B59" s="81"/>
      <c r="C59" s="81" t="s">
        <v>13</v>
      </c>
      <c r="D59" s="83">
        <v>0.73993769999999992</v>
      </c>
      <c r="E59" s="83">
        <v>0.39546599999999998</v>
      </c>
      <c r="F59" s="83">
        <v>0.3777741</v>
      </c>
      <c r="G59" s="83">
        <v>0.3777741</v>
      </c>
      <c r="H59" s="83">
        <v>0.43501260000000003</v>
      </c>
      <c r="I59" s="83">
        <v>0.57862919999999995</v>
      </c>
      <c r="J59" s="83">
        <v>0.59632110000000005</v>
      </c>
      <c r="K59" s="83">
        <v>0.40379160000000003</v>
      </c>
      <c r="L59" s="83">
        <v>0</v>
      </c>
      <c r="M59" s="83">
        <v>0</v>
      </c>
      <c r="N59" s="83">
        <v>0</v>
      </c>
      <c r="O59" s="83">
        <v>0</v>
      </c>
      <c r="P59" s="83">
        <v>0.48575089000000005</v>
      </c>
      <c r="Q59" s="83">
        <v>6.3983220000000007E-2</v>
      </c>
      <c r="R59" s="83">
        <v>0</v>
      </c>
      <c r="S59" s="83">
        <v>0</v>
      </c>
      <c r="AL59" s="25"/>
      <c r="AM59" s="25"/>
      <c r="AN59" s="25"/>
      <c r="AO59" s="25"/>
      <c r="AP59" s="25"/>
      <c r="AQ59" s="25"/>
      <c r="AR59" s="25"/>
      <c r="AS59" s="25"/>
      <c r="AT59" s="25"/>
      <c r="AU59" s="25"/>
      <c r="AV59" s="25"/>
      <c r="AW59" s="25"/>
      <c r="AX59" s="25"/>
      <c r="AY59" s="25"/>
      <c r="AZ59" s="25"/>
      <c r="BA59" s="25"/>
      <c r="BB59" s="25"/>
    </row>
    <row r="60" spans="1:54" s="24" customFormat="1" ht="22.5" customHeight="1" x14ac:dyDescent="0.25">
      <c r="B60" s="81"/>
      <c r="C60" s="81" t="s">
        <v>2</v>
      </c>
      <c r="D60" s="83">
        <v>0</v>
      </c>
      <c r="E60" s="83">
        <v>7.1035500000000001E-2</v>
      </c>
      <c r="F60" s="83">
        <v>0</v>
      </c>
      <c r="G60" s="83">
        <v>0</v>
      </c>
      <c r="H60" s="83">
        <v>0.27075850000000001</v>
      </c>
      <c r="I60" s="83">
        <v>0.77830200000000005</v>
      </c>
      <c r="J60" s="83">
        <v>0.80506899999999992</v>
      </c>
      <c r="K60" s="83">
        <v>0.70829600000000004</v>
      </c>
      <c r="L60" s="83">
        <v>0.706237</v>
      </c>
      <c r="M60" s="83">
        <v>0</v>
      </c>
      <c r="N60" s="83">
        <v>0</v>
      </c>
      <c r="O60" s="83">
        <v>0.7196205</v>
      </c>
      <c r="P60" s="83">
        <v>0.89839935000000004</v>
      </c>
      <c r="Q60" s="83">
        <v>1.6288164999999999</v>
      </c>
      <c r="R60" s="83">
        <v>1.8066975299999999</v>
      </c>
      <c r="S60" s="83">
        <v>5.0302049729835359</v>
      </c>
      <c r="AL60" s="25"/>
      <c r="AM60" s="25"/>
      <c r="AN60" s="25"/>
      <c r="AO60" s="25"/>
      <c r="AP60" s="25"/>
      <c r="AQ60" s="25"/>
      <c r="AR60" s="25"/>
      <c r="AS60" s="25"/>
      <c r="AT60" s="25"/>
      <c r="AU60" s="25"/>
      <c r="AV60" s="25"/>
      <c r="AW60" s="25"/>
      <c r="AX60" s="25"/>
      <c r="AY60" s="25"/>
      <c r="AZ60" s="25"/>
      <c r="BA60" s="25"/>
      <c r="BB60" s="25"/>
    </row>
    <row r="61" spans="1:54" s="115" customFormat="1" ht="22.5" customHeight="1" x14ac:dyDescent="0.25">
      <c r="B61" s="121"/>
      <c r="C61" s="81" t="s">
        <v>14</v>
      </c>
      <c r="D61" s="83">
        <v>3.1966251000000003</v>
      </c>
      <c r="E61" s="83">
        <v>3.4361502000000002</v>
      </c>
      <c r="F61" s="83">
        <v>2.3252662999999996</v>
      </c>
      <c r="G61" s="83">
        <v>2.3252662999999996</v>
      </c>
      <c r="H61" s="83">
        <v>3.2015536</v>
      </c>
      <c r="I61" s="83">
        <v>3.3001236</v>
      </c>
      <c r="J61" s="83">
        <v>3.7604454999999999</v>
      </c>
      <c r="K61" s="83">
        <v>3.84423</v>
      </c>
      <c r="L61" s="83">
        <v>3.6855322999999998</v>
      </c>
      <c r="M61" s="83">
        <v>3.6392044000000001</v>
      </c>
      <c r="N61" s="83">
        <v>2.4189077999999999</v>
      </c>
      <c r="O61" s="83">
        <v>2.7087035999999998</v>
      </c>
      <c r="P61" s="83">
        <v>2.3620072799999998</v>
      </c>
      <c r="Q61" s="83">
        <v>1.8913765599999999</v>
      </c>
      <c r="R61" s="83">
        <v>2.0038993999999999</v>
      </c>
      <c r="S61" s="83">
        <v>5.5792541694783431</v>
      </c>
      <c r="AL61" s="124"/>
      <c r="AM61" s="124"/>
      <c r="AN61" s="124"/>
      <c r="AO61" s="124"/>
      <c r="AP61" s="124"/>
      <c r="AQ61" s="124"/>
      <c r="AR61" s="124"/>
      <c r="AS61" s="124"/>
      <c r="AT61" s="124"/>
      <c r="AU61" s="124"/>
      <c r="AV61" s="124"/>
      <c r="AW61" s="124"/>
      <c r="AX61" s="124"/>
      <c r="AY61" s="124"/>
      <c r="AZ61" s="124"/>
      <c r="BA61" s="124"/>
      <c r="BB61" s="124"/>
    </row>
    <row r="62" spans="1:54" s="115" customFormat="1" ht="22.5" customHeight="1" x14ac:dyDescent="0.25">
      <c r="B62" s="121"/>
      <c r="C62" s="81" t="s">
        <v>15</v>
      </c>
      <c r="D62" s="83">
        <v>0.25945620000000003</v>
      </c>
      <c r="E62" s="83">
        <v>0.22886990000000001</v>
      </c>
      <c r="F62" s="83">
        <v>5.58991E-2</v>
      </c>
      <c r="G62" s="83">
        <v>5.58991E-2</v>
      </c>
      <c r="H62" s="83">
        <v>0.23308869999999998</v>
      </c>
      <c r="I62" s="83">
        <v>0.1455486</v>
      </c>
      <c r="J62" s="83">
        <v>8.4376000000000007E-2</v>
      </c>
      <c r="K62" s="83">
        <v>2.8476899999999999E-2</v>
      </c>
      <c r="L62" s="83">
        <v>0</v>
      </c>
      <c r="M62" s="83">
        <v>0</v>
      </c>
      <c r="N62" s="83">
        <v>0</v>
      </c>
      <c r="O62" s="83">
        <v>0</v>
      </c>
      <c r="P62" s="83">
        <v>3.9079799999999998E-2</v>
      </c>
      <c r="Q62" s="83">
        <v>1.3458389999999999E-2</v>
      </c>
      <c r="R62" s="83">
        <v>0</v>
      </c>
      <c r="S62" s="83">
        <v>0</v>
      </c>
      <c r="AL62" s="124"/>
      <c r="AM62" s="124"/>
      <c r="AN62" s="124"/>
      <c r="AO62" s="124"/>
      <c r="AP62" s="124"/>
      <c r="AQ62" s="124"/>
      <c r="AR62" s="124"/>
      <c r="AS62" s="124"/>
      <c r="AT62" s="124"/>
      <c r="AU62" s="124"/>
      <c r="AV62" s="124"/>
      <c r="AW62" s="124"/>
      <c r="AX62" s="124"/>
      <c r="AY62" s="124"/>
      <c r="AZ62" s="124"/>
      <c r="BA62" s="124"/>
      <c r="BB62" s="124"/>
    </row>
    <row r="63" spans="1:54" s="24" customFormat="1" ht="27" customHeight="1" x14ac:dyDescent="0.25">
      <c r="B63" s="81"/>
      <c r="C63" s="82" t="s">
        <v>16</v>
      </c>
      <c r="D63" s="83">
        <v>1.102E-2</v>
      </c>
      <c r="E63" s="83">
        <v>1.4326E-2</v>
      </c>
      <c r="F63" s="83">
        <v>4.4080000000000005E-3</v>
      </c>
      <c r="G63" s="83">
        <v>4.4080000000000005E-3</v>
      </c>
      <c r="H63" s="83">
        <v>1.102E-2</v>
      </c>
      <c r="I63" s="83">
        <v>7.7140000000000004E-3</v>
      </c>
      <c r="J63" s="83">
        <v>1.5428000000000001E-2</v>
      </c>
      <c r="K63" s="83">
        <v>5.7304000000000001E-2</v>
      </c>
      <c r="L63" s="83">
        <v>7.714E-2</v>
      </c>
      <c r="M63" s="83">
        <v>3.4161999999999998E-2</v>
      </c>
      <c r="N63" s="83">
        <v>2.2040000000000001E-2</v>
      </c>
      <c r="O63" s="83">
        <v>5.0692000000000001E-2</v>
      </c>
      <c r="P63" s="83">
        <v>3.8285680000000002E-2</v>
      </c>
      <c r="Q63" s="83">
        <v>0</v>
      </c>
      <c r="R63" s="83">
        <v>0</v>
      </c>
      <c r="S63" s="83">
        <v>0</v>
      </c>
      <c r="AL63" s="25"/>
      <c r="AM63" s="25"/>
      <c r="AN63" s="25"/>
      <c r="AO63" s="25"/>
      <c r="AP63" s="25"/>
      <c r="AQ63" s="25"/>
      <c r="AR63" s="25"/>
      <c r="AS63" s="25"/>
      <c r="AT63" s="25"/>
      <c r="AU63" s="25"/>
      <c r="AV63" s="25"/>
      <c r="AW63" s="25"/>
      <c r="AX63" s="25"/>
      <c r="AY63" s="25"/>
      <c r="AZ63" s="25"/>
      <c r="BA63" s="25"/>
      <c r="BB63" s="25"/>
    </row>
    <row r="64" spans="1:54" s="18" customFormat="1" ht="36" customHeight="1" x14ac:dyDescent="0.2">
      <c r="A64" s="17"/>
      <c r="B64" s="191" t="s">
        <v>336</v>
      </c>
      <c r="C64" s="191"/>
      <c r="D64" s="80">
        <v>54.341429609999999</v>
      </c>
      <c r="E64" s="80">
        <v>54.187697289999996</v>
      </c>
      <c r="F64" s="80">
        <v>55.088695770000001</v>
      </c>
      <c r="G64" s="80">
        <v>55.970752339999997</v>
      </c>
      <c r="H64" s="80">
        <v>59.366125240000002</v>
      </c>
      <c r="I64" s="80">
        <v>60.802931909999998</v>
      </c>
      <c r="J64" s="80">
        <v>65.967683460000003</v>
      </c>
      <c r="K64" s="80">
        <v>65.790684589999998</v>
      </c>
      <c r="L64" s="80">
        <v>75.413697900000003</v>
      </c>
      <c r="M64" s="80">
        <v>78.255461490000002</v>
      </c>
      <c r="N64" s="80">
        <v>78.049115829999991</v>
      </c>
      <c r="O64" s="80">
        <v>88.195248309999997</v>
      </c>
      <c r="P64" s="80">
        <v>75.770601809999988</v>
      </c>
      <c r="Q64" s="80">
        <v>77.230070389999995</v>
      </c>
      <c r="R64" s="80">
        <v>83.300266159999993</v>
      </c>
      <c r="S64" s="80" t="s">
        <v>17</v>
      </c>
      <c r="T64" s="17"/>
      <c r="X64" s="20"/>
      <c r="AA64" s="19"/>
      <c r="AB64" s="19"/>
      <c r="AC64" s="19"/>
      <c r="AD64" s="19"/>
      <c r="AE64" s="19"/>
      <c r="AI64" s="14"/>
      <c r="AL64" s="21"/>
      <c r="AM64" s="21"/>
      <c r="AN64" s="21"/>
      <c r="AO64" s="21"/>
      <c r="AP64" s="21"/>
      <c r="AQ64" s="21"/>
      <c r="AR64" s="21"/>
      <c r="AS64" s="21"/>
      <c r="AT64" s="21"/>
      <c r="AU64" s="21"/>
      <c r="AV64" s="21"/>
      <c r="AW64" s="21"/>
      <c r="AX64" s="21"/>
      <c r="AY64" s="21"/>
      <c r="AZ64" s="21"/>
      <c r="BA64" s="21"/>
      <c r="BB64" s="21"/>
    </row>
    <row r="65" spans="1:54" s="18" customFormat="1" ht="36" customHeight="1" x14ac:dyDescent="0.25">
      <c r="A65" s="17"/>
      <c r="B65" s="191" t="s">
        <v>337</v>
      </c>
      <c r="C65" s="191"/>
      <c r="D65" s="80">
        <v>127.76000000000002</v>
      </c>
      <c r="E65" s="80">
        <v>119.31</v>
      </c>
      <c r="F65" s="80">
        <v>113.52</v>
      </c>
      <c r="G65" s="80">
        <v>111.69999999999999</v>
      </c>
      <c r="H65" s="80">
        <v>117.06</v>
      </c>
      <c r="I65" s="80">
        <v>114.9</v>
      </c>
      <c r="J65" s="80">
        <v>116.11</v>
      </c>
      <c r="K65" s="80">
        <v>111.44999999999999</v>
      </c>
      <c r="L65" s="80">
        <v>122.17</v>
      </c>
      <c r="M65" s="80">
        <v>121.05000000000001</v>
      </c>
      <c r="N65" s="80">
        <v>117.26</v>
      </c>
      <c r="O65" s="80">
        <v>129.95999999999998</v>
      </c>
      <c r="P65" s="80">
        <v>109.69</v>
      </c>
      <c r="Q65" s="80">
        <v>109.06</v>
      </c>
      <c r="R65" s="80">
        <v>113.85000000000001</v>
      </c>
      <c r="S65" s="80" t="s">
        <v>17</v>
      </c>
      <c r="T65" s="17"/>
      <c r="AA65" s="19"/>
      <c r="AB65" s="19"/>
      <c r="AC65" s="19"/>
      <c r="AD65" s="19"/>
      <c r="AE65" s="19"/>
      <c r="AI65" s="14"/>
      <c r="AL65" s="21"/>
      <c r="AM65" s="21"/>
      <c r="AN65" s="21"/>
      <c r="AO65" s="21"/>
      <c r="AP65" s="21"/>
      <c r="AQ65" s="21"/>
      <c r="AR65" s="21"/>
      <c r="AS65" s="21"/>
      <c r="AT65" s="21"/>
      <c r="AU65" s="21"/>
      <c r="AV65" s="21"/>
      <c r="AW65" s="21"/>
      <c r="AX65" s="21"/>
      <c r="AY65" s="21"/>
      <c r="AZ65" s="21"/>
      <c r="BA65" s="21"/>
      <c r="BB65" s="21"/>
    </row>
    <row r="66" spans="1:54" s="18" customFormat="1" ht="36" customHeight="1" x14ac:dyDescent="0.25">
      <c r="A66" s="17"/>
      <c r="B66" s="191" t="s">
        <v>326</v>
      </c>
      <c r="C66" s="191"/>
      <c r="D66" s="80">
        <v>46.65</v>
      </c>
      <c r="E66" s="80">
        <v>45.21</v>
      </c>
      <c r="F66" s="80">
        <v>43.1</v>
      </c>
      <c r="G66" s="80">
        <v>43.89</v>
      </c>
      <c r="H66" s="80">
        <v>41.22</v>
      </c>
      <c r="I66" s="80">
        <v>40.380000000000003</v>
      </c>
      <c r="J66" s="80">
        <v>42.47</v>
      </c>
      <c r="K66" s="80">
        <v>40.39</v>
      </c>
      <c r="L66" s="80">
        <v>45.199999999999996</v>
      </c>
      <c r="M66" s="80">
        <v>44.67</v>
      </c>
      <c r="N66" s="80">
        <v>42.47</v>
      </c>
      <c r="O66" s="80">
        <v>45.31</v>
      </c>
      <c r="P66" s="80">
        <v>41.84</v>
      </c>
      <c r="Q66" s="80">
        <v>41.93</v>
      </c>
      <c r="R66" s="80">
        <v>41.459999999999994</v>
      </c>
      <c r="S66" s="80" t="s">
        <v>17</v>
      </c>
      <c r="T66" s="17"/>
      <c r="AA66" s="19"/>
      <c r="AB66" s="19"/>
      <c r="AC66" s="19"/>
      <c r="AD66" s="19"/>
      <c r="AE66" s="19"/>
      <c r="AI66" s="14"/>
      <c r="AL66" s="21"/>
      <c r="AM66" s="21"/>
      <c r="AN66" s="21"/>
      <c r="AO66" s="21"/>
      <c r="AP66" s="21"/>
      <c r="AQ66" s="21"/>
      <c r="AR66" s="21"/>
      <c r="AS66" s="21"/>
      <c r="AT66" s="21"/>
      <c r="AU66" s="21"/>
      <c r="AV66" s="21"/>
      <c r="AW66" s="21"/>
      <c r="AX66" s="21"/>
      <c r="AY66" s="21"/>
      <c r="AZ66" s="21"/>
      <c r="BA66" s="21"/>
      <c r="BB66" s="21"/>
    </row>
    <row r="67" spans="1:54" s="18" customFormat="1" ht="36" customHeight="1" x14ac:dyDescent="0.25">
      <c r="A67" s="27"/>
      <c r="B67" s="190" t="s">
        <v>327</v>
      </c>
      <c r="C67" s="190"/>
      <c r="D67" s="84">
        <v>63.67</v>
      </c>
      <c r="E67" s="84">
        <v>62.68</v>
      </c>
      <c r="F67" s="84">
        <v>58.29</v>
      </c>
      <c r="G67" s="84">
        <v>59.11</v>
      </c>
      <c r="H67" s="84">
        <v>60.54</v>
      </c>
      <c r="I67" s="84">
        <v>58.96</v>
      </c>
      <c r="J67" s="84">
        <v>55.010000000000005</v>
      </c>
      <c r="K67" s="84">
        <v>53.440000000000005</v>
      </c>
      <c r="L67" s="84">
        <v>62.67</v>
      </c>
      <c r="M67" s="84">
        <v>60.03</v>
      </c>
      <c r="N67" s="84">
        <v>58.14</v>
      </c>
      <c r="O67" s="84">
        <v>60.19</v>
      </c>
      <c r="P67" s="84">
        <v>55.52</v>
      </c>
      <c r="Q67" s="84">
        <v>54.870000000000005</v>
      </c>
      <c r="R67" s="84">
        <v>55.29</v>
      </c>
      <c r="S67" s="84" t="s">
        <v>17</v>
      </c>
      <c r="T67" s="27"/>
      <c r="AA67" s="19"/>
      <c r="AB67" s="19"/>
      <c r="AC67" s="19"/>
      <c r="AD67" s="19"/>
      <c r="AE67" s="19"/>
      <c r="AI67" s="14"/>
      <c r="AL67" s="21"/>
      <c r="AM67" s="21"/>
      <c r="AN67" s="21"/>
      <c r="AO67" s="21"/>
      <c r="AP67" s="21"/>
      <c r="AQ67" s="21"/>
      <c r="AR67" s="21"/>
      <c r="AS67" s="21"/>
      <c r="AT67" s="21"/>
      <c r="AU67" s="21"/>
      <c r="AV67" s="21"/>
      <c r="AW67" s="21"/>
      <c r="AX67" s="21"/>
      <c r="AY67" s="21"/>
      <c r="AZ67" s="21"/>
      <c r="BA67" s="21"/>
      <c r="BB67" s="21"/>
    </row>
    <row r="68" spans="1:54" s="22" customFormat="1" ht="18" x14ac:dyDescent="0.25">
      <c r="AL68" s="28"/>
      <c r="AM68" s="28"/>
      <c r="AN68" s="28"/>
      <c r="AO68" s="28"/>
      <c r="AP68" s="28"/>
      <c r="AQ68" s="28"/>
      <c r="AR68" s="28"/>
      <c r="AS68" s="28"/>
      <c r="AT68" s="28"/>
      <c r="AU68" s="28"/>
      <c r="AV68" s="28"/>
      <c r="AW68" s="28"/>
      <c r="AX68" s="28"/>
      <c r="AY68" s="28"/>
      <c r="AZ68" s="28"/>
      <c r="BA68" s="28"/>
      <c r="BB68" s="28"/>
    </row>
    <row r="69" spans="1:54" s="64" customFormat="1" ht="18.75" customHeight="1" x14ac:dyDescent="0.2">
      <c r="A69" s="185" t="s">
        <v>103</v>
      </c>
      <c r="B69" s="185"/>
      <c r="C69" s="185"/>
      <c r="D69" s="184"/>
      <c r="E69" s="184"/>
      <c r="F69" s="184"/>
      <c r="G69" s="184"/>
      <c r="H69" s="184"/>
      <c r="I69" s="184"/>
      <c r="J69" s="184"/>
      <c r="K69" s="184"/>
      <c r="L69" s="184"/>
      <c r="M69" s="184"/>
      <c r="N69" s="184"/>
      <c r="O69" s="184"/>
      <c r="S69" s="14"/>
      <c r="Y69" s="65"/>
      <c r="Z69" s="66"/>
    </row>
    <row r="70" spans="1:54" x14ac:dyDescent="0.25">
      <c r="I70" s="29"/>
      <c r="J70" s="29"/>
      <c r="K70" s="29"/>
      <c r="L70" s="29"/>
      <c r="M70" s="29"/>
      <c r="N70" s="29"/>
      <c r="O70" s="29"/>
      <c r="P70" s="29"/>
      <c r="Q70" s="29"/>
      <c r="R70" s="29"/>
      <c r="S70" s="29"/>
    </row>
    <row r="71" spans="1:54" x14ac:dyDescent="0.25">
      <c r="I71" s="29"/>
      <c r="J71" s="29"/>
      <c r="K71" s="29"/>
      <c r="L71" s="29"/>
      <c r="M71" s="29"/>
      <c r="N71" s="29"/>
      <c r="O71" s="29"/>
      <c r="P71" s="29"/>
      <c r="Q71" s="29"/>
      <c r="R71" s="29"/>
      <c r="S71" s="29"/>
    </row>
    <row r="72" spans="1:54" x14ac:dyDescent="0.25">
      <c r="I72" s="29"/>
      <c r="J72" s="29"/>
      <c r="K72" s="29"/>
      <c r="L72" s="29"/>
      <c r="M72" s="29"/>
      <c r="N72" s="29"/>
      <c r="O72" s="29"/>
      <c r="P72" s="29"/>
      <c r="Q72" s="29"/>
      <c r="R72" s="29"/>
      <c r="S72" s="29"/>
    </row>
  </sheetData>
  <mergeCells count="15">
    <mergeCell ref="V3:W3"/>
    <mergeCell ref="B34:C34"/>
    <mergeCell ref="B3:C3"/>
    <mergeCell ref="B4:C4"/>
    <mergeCell ref="B13:C13"/>
    <mergeCell ref="B20:C20"/>
    <mergeCell ref="B30:C30"/>
    <mergeCell ref="B66:C66"/>
    <mergeCell ref="B67:C67"/>
    <mergeCell ref="B38:C38"/>
    <mergeCell ref="B42:C42"/>
    <mergeCell ref="B48:C48"/>
    <mergeCell ref="B56:C56"/>
    <mergeCell ref="B64:C64"/>
    <mergeCell ref="B65:C65"/>
  </mergeCells>
  <hyperlinks>
    <hyperlink ref="V3" location="Índice!A1" display="Volver al índice"/>
  </hyperlinks>
  <pageMargins left="0.18" right="0.25" top="0.75" bottom="0.75" header="0.3" footer="0.3"/>
  <pageSetup paperSize="9" scale="32" orientation="portrait" r:id="rId1"/>
  <drawing r:id="rId2"/>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5">
    <tabColor rgb="FFFFC081"/>
    <pageSetUpPr fitToPage="1"/>
  </sheetPr>
  <dimension ref="A1:BB72"/>
  <sheetViews>
    <sheetView showGridLines="0" zoomScale="60" zoomScaleNormal="60" workbookViewId="0"/>
  </sheetViews>
  <sheetFormatPr baseColWidth="10" defaultColWidth="11.42578125" defaultRowHeight="11.25" x14ac:dyDescent="0.25"/>
  <cols>
    <col min="1" max="1" width="2.28515625" style="14" customWidth="1"/>
    <col min="2" max="2" width="5.7109375" style="14" customWidth="1"/>
    <col min="3" max="3" width="72.42578125" style="14" customWidth="1"/>
    <col min="4" max="8" width="15" style="14" customWidth="1"/>
    <col min="9" max="18" width="15" style="30" customWidth="1"/>
    <col min="19" max="19" width="16.85546875" style="30" customWidth="1"/>
    <col min="20" max="20" width="2.28515625" style="14" customWidth="1"/>
    <col min="21" max="27" width="11.42578125" style="14"/>
    <col min="28" max="28" width="16.140625" style="14" bestFit="1" customWidth="1"/>
    <col min="29" max="37" width="11.42578125" style="14"/>
    <col min="38" max="54" width="11.42578125" style="16"/>
    <col min="55" max="16384" width="11.42578125" style="14"/>
  </cols>
  <sheetData>
    <row r="1" spans="1:54" s="6" customFormat="1" ht="39.75" customHeight="1" x14ac:dyDescent="0.25">
      <c r="D1" s="7"/>
      <c r="E1" s="7"/>
      <c r="F1" s="7"/>
      <c r="G1" s="7"/>
      <c r="H1" s="7"/>
      <c r="I1" s="7"/>
      <c r="J1" s="7"/>
      <c r="K1" s="7"/>
      <c r="L1" s="7"/>
      <c r="AB1" s="8" t="str">
        <f ca="1">YEAR(TODAY())-2 &amp; ": " &amp; FIXED(HLOOKUP(YEAR(TODAY())-2,D3:AE4,2,FALSE)) &amp;
" Mtep"</f>
        <v>2019: 25,25 Mtep</v>
      </c>
      <c r="AL1" s="9"/>
      <c r="AM1" s="9"/>
      <c r="AN1" s="9"/>
      <c r="AO1" s="9"/>
      <c r="AP1" s="9"/>
      <c r="AQ1" s="9"/>
      <c r="AR1" s="9"/>
      <c r="AS1" s="9"/>
      <c r="AT1" s="9"/>
      <c r="AU1" s="9"/>
      <c r="AV1" s="9"/>
      <c r="AW1" s="9"/>
      <c r="AX1" s="9"/>
      <c r="AY1" s="9"/>
      <c r="AZ1" s="9"/>
      <c r="BA1" s="9"/>
      <c r="BB1" s="9"/>
    </row>
    <row r="2" spans="1:54" s="6" customFormat="1" ht="39.75" customHeight="1" x14ac:dyDescent="0.25">
      <c r="D2" s="7"/>
      <c r="E2" s="7"/>
      <c r="F2" s="7"/>
      <c r="G2" s="7"/>
      <c r="H2" s="7"/>
      <c r="I2" s="7"/>
      <c r="J2" s="7"/>
      <c r="K2" s="7"/>
      <c r="L2" s="7"/>
      <c r="S2" s="70"/>
      <c r="W2" s="11"/>
      <c r="Y2" s="12"/>
      <c r="AL2" s="9"/>
      <c r="AM2" s="9"/>
      <c r="AN2" s="9"/>
      <c r="AO2" s="9"/>
      <c r="AP2" s="9"/>
      <c r="AQ2" s="9"/>
      <c r="AR2" s="9"/>
      <c r="AS2" s="9"/>
      <c r="AT2" s="9"/>
      <c r="AU2" s="9"/>
      <c r="AV2" s="9"/>
      <c r="AW2" s="9"/>
      <c r="AX2" s="9"/>
      <c r="AY2" s="9"/>
      <c r="AZ2" s="9"/>
      <c r="BA2" s="9"/>
      <c r="BB2" s="9"/>
    </row>
    <row r="3" spans="1:54" ht="65.25" customHeight="1" x14ac:dyDescent="0.25">
      <c r="A3" s="71"/>
      <c r="B3" s="193" t="s">
        <v>266</v>
      </c>
      <c r="C3" s="193"/>
      <c r="D3" s="13">
        <v>2005</v>
      </c>
      <c r="E3" s="13">
        <v>2006</v>
      </c>
      <c r="F3" s="13">
        <v>2007</v>
      </c>
      <c r="G3" s="13">
        <v>2008</v>
      </c>
      <c r="H3" s="13">
        <v>2009</v>
      </c>
      <c r="I3" s="13">
        <v>2010</v>
      </c>
      <c r="J3" s="13">
        <v>2011</v>
      </c>
      <c r="K3" s="13">
        <v>2012</v>
      </c>
      <c r="L3" s="13">
        <v>2013</v>
      </c>
      <c r="M3" s="13">
        <v>2014</v>
      </c>
      <c r="N3" s="13">
        <v>2015</v>
      </c>
      <c r="O3" s="13">
        <v>2016</v>
      </c>
      <c r="P3" s="13">
        <v>2017</v>
      </c>
      <c r="Q3" s="13">
        <v>2018</v>
      </c>
      <c r="R3" s="13">
        <v>2019</v>
      </c>
      <c r="S3" s="73" t="s">
        <v>342</v>
      </c>
      <c r="T3" s="71"/>
      <c r="V3" s="192" t="s">
        <v>168</v>
      </c>
      <c r="W3" s="192"/>
      <c r="AF3" s="15"/>
    </row>
    <row r="4" spans="1:54" s="18" customFormat="1" ht="36" customHeight="1" x14ac:dyDescent="0.2">
      <c r="A4" s="61"/>
      <c r="B4" s="189" t="s">
        <v>256</v>
      </c>
      <c r="C4" s="189"/>
      <c r="D4" s="75">
        <v>14.756415720000001</v>
      </c>
      <c r="E4" s="75">
        <v>14.256052019999998</v>
      </c>
      <c r="F4" s="75">
        <v>15.169440829999999</v>
      </c>
      <c r="G4" s="75">
        <v>16.704568689999999</v>
      </c>
      <c r="H4" s="75">
        <v>16.85082946</v>
      </c>
      <c r="I4" s="75">
        <v>17.583419430000003</v>
      </c>
      <c r="J4" s="75">
        <v>20.197768670000002</v>
      </c>
      <c r="K4" s="75">
        <v>21.661692980000002</v>
      </c>
      <c r="L4" s="75">
        <v>20.845506270000001</v>
      </c>
      <c r="M4" s="75">
        <v>21.97211583</v>
      </c>
      <c r="N4" s="75">
        <v>22.659296959999999</v>
      </c>
      <c r="O4" s="75">
        <v>23.612874420000001</v>
      </c>
      <c r="P4" s="75">
        <v>23.152540779999999</v>
      </c>
      <c r="Q4" s="75">
        <v>25.365191470000003</v>
      </c>
      <c r="R4" s="75">
        <v>25.24848429</v>
      </c>
      <c r="S4" s="75">
        <v>100</v>
      </c>
      <c r="T4" s="61"/>
      <c r="AA4" s="19"/>
      <c r="AB4" s="19"/>
      <c r="AC4" s="19"/>
      <c r="AD4" s="19"/>
      <c r="AE4" s="20"/>
      <c r="AI4" s="14"/>
      <c r="AL4" s="21"/>
      <c r="AM4" s="21">
        <v>2006</v>
      </c>
      <c r="AN4" s="21">
        <v>2007</v>
      </c>
      <c r="AO4" s="21">
        <v>2008</v>
      </c>
      <c r="AP4" s="21">
        <v>2009</v>
      </c>
      <c r="AQ4" s="21">
        <v>2010</v>
      </c>
      <c r="AR4" s="21">
        <v>2011</v>
      </c>
      <c r="AS4" s="21">
        <v>2012</v>
      </c>
      <c r="AT4" s="21">
        <v>2013</v>
      </c>
      <c r="AU4" s="21">
        <v>2014</v>
      </c>
      <c r="AV4" s="21">
        <v>2015</v>
      </c>
      <c r="AW4" s="21">
        <v>2016</v>
      </c>
      <c r="AX4" s="21">
        <v>2017</v>
      </c>
      <c r="AY4" s="21">
        <v>2018</v>
      </c>
      <c r="AZ4" s="21">
        <v>2019</v>
      </c>
      <c r="BA4" s="21"/>
      <c r="BB4" s="21"/>
    </row>
    <row r="5" spans="1:54" s="115" customFormat="1" ht="22.5" customHeight="1" x14ac:dyDescent="0.25">
      <c r="B5" s="121"/>
      <c r="C5" s="81" t="s">
        <v>4</v>
      </c>
      <c r="D5" s="83">
        <v>7.1804202500000001</v>
      </c>
      <c r="E5" s="83">
        <v>6.4891764199999997</v>
      </c>
      <c r="F5" s="83">
        <v>6.4671280500000003</v>
      </c>
      <c r="G5" s="83">
        <v>7.3432388399999997</v>
      </c>
      <c r="H5" s="83">
        <v>6.5782648300000002</v>
      </c>
      <c r="I5" s="83">
        <v>5.8323868000000001</v>
      </c>
      <c r="J5" s="83">
        <v>7.6133643499999994</v>
      </c>
      <c r="K5" s="83">
        <v>8.5190175700000008</v>
      </c>
      <c r="L5" s="83">
        <v>7.9302282399999999</v>
      </c>
      <c r="M5" s="83">
        <v>7.4530045600000001</v>
      </c>
      <c r="N5" s="83">
        <v>8.2853752700000012</v>
      </c>
      <c r="O5" s="83">
        <v>8.6810749400000002</v>
      </c>
      <c r="P5" s="83">
        <v>9.3836939600000004</v>
      </c>
      <c r="Q5" s="83">
        <v>11.157592710000001</v>
      </c>
      <c r="R5" s="83">
        <v>10.885959530000001</v>
      </c>
      <c r="S5" s="83">
        <v>43.115299140200392</v>
      </c>
      <c r="AA5" s="123"/>
      <c r="AB5" s="123"/>
      <c r="AL5" s="124" t="s">
        <v>325</v>
      </c>
      <c r="AM5" s="125">
        <f>+E4/D4-1</f>
        <v>-3.3908213857233527E-2</v>
      </c>
      <c r="AN5" s="125">
        <f t="shared" ref="AN5:AZ5" si="0">+F4/E4-1</f>
        <v>6.4070249513581645E-2</v>
      </c>
      <c r="AO5" s="125">
        <f t="shared" si="0"/>
        <v>0.10119871109316292</v>
      </c>
      <c r="AP5" s="125">
        <f t="shared" si="0"/>
        <v>8.7557345965811884E-3</v>
      </c>
      <c r="AQ5" s="125">
        <f t="shared" si="0"/>
        <v>4.3475009449178925E-2</v>
      </c>
      <c r="AR5" s="125">
        <f t="shared" si="0"/>
        <v>0.14868264107603091</v>
      </c>
      <c r="AS5" s="125">
        <f t="shared" si="0"/>
        <v>7.2479506717709086E-2</v>
      </c>
      <c r="AT5" s="125">
        <f t="shared" si="0"/>
        <v>-3.7678805195585419E-2</v>
      </c>
      <c r="AU5" s="125">
        <f t="shared" si="0"/>
        <v>5.4045679937328783E-2</v>
      </c>
      <c r="AV5" s="125">
        <f t="shared" si="0"/>
        <v>3.1275145976690455E-2</v>
      </c>
      <c r="AW5" s="125">
        <f t="shared" si="0"/>
        <v>4.2083276532512537E-2</v>
      </c>
      <c r="AX5" s="125">
        <f t="shared" si="0"/>
        <v>-1.9495027662117304E-2</v>
      </c>
      <c r="AY5" s="125">
        <f t="shared" si="0"/>
        <v>9.5568374591153749E-2</v>
      </c>
      <c r="AZ5" s="125">
        <f t="shared" si="0"/>
        <v>-4.6010762480557243E-3</v>
      </c>
      <c r="BA5" s="124"/>
      <c r="BB5" s="124"/>
    </row>
    <row r="6" spans="1:54" s="115" customFormat="1" ht="22.5" customHeight="1" x14ac:dyDescent="0.25">
      <c r="B6" s="121"/>
      <c r="C6" s="81" t="s">
        <v>0</v>
      </c>
      <c r="D6" s="83">
        <v>1.62542992</v>
      </c>
      <c r="E6" s="83">
        <v>1.8601031800000001</v>
      </c>
      <c r="F6" s="83">
        <v>2.5982588099999999</v>
      </c>
      <c r="G6" s="83">
        <v>3.2464531400000003</v>
      </c>
      <c r="H6" s="83">
        <v>4.1021926100000004</v>
      </c>
      <c r="I6" s="83">
        <v>5.4962381800000006</v>
      </c>
      <c r="J6" s="83">
        <v>6.4528589899999993</v>
      </c>
      <c r="K6" s="83">
        <v>6.8256018899999997</v>
      </c>
      <c r="L6" s="83">
        <v>6.4232373200000001</v>
      </c>
      <c r="M6" s="83">
        <v>8.0274720600000009</v>
      </c>
      <c r="N6" s="83">
        <v>7.8884135899999999</v>
      </c>
      <c r="O6" s="83">
        <v>8.2969045600000015</v>
      </c>
      <c r="P6" s="83">
        <v>7.0197657799999993</v>
      </c>
      <c r="Q6" s="83">
        <v>7.2590778200000008</v>
      </c>
      <c r="R6" s="83">
        <v>7.3660685800000003</v>
      </c>
      <c r="S6" s="83">
        <v>29.174300110036427</v>
      </c>
      <c r="AF6" s="24"/>
      <c r="AL6" s="124" t="s">
        <v>324</v>
      </c>
      <c r="AM6" s="125">
        <f>+E64/D64-1</f>
        <v>-2.3031312980441032E-2</v>
      </c>
      <c r="AN6" s="125">
        <f t="shared" ref="AN6:AZ6" si="1">+F64/E64-1</f>
        <v>9.106410643592211E-2</v>
      </c>
      <c r="AO6" s="125">
        <f t="shared" si="1"/>
        <v>0.14969403144166438</v>
      </c>
      <c r="AP6" s="125">
        <f t="shared" si="1"/>
        <v>8.6991617320739012E-2</v>
      </c>
      <c r="AQ6" s="125">
        <f t="shared" si="1"/>
        <v>0.10027709793037398</v>
      </c>
      <c r="AR6" s="125">
        <f t="shared" si="1"/>
        <v>8.0785260329333308E-2</v>
      </c>
      <c r="AS6" s="125">
        <f t="shared" si="1"/>
        <v>-8.7627548960372836E-3</v>
      </c>
      <c r="AT6" s="125">
        <f t="shared" si="1"/>
        <v>1.7261499555151216E-2</v>
      </c>
      <c r="AU6" s="125">
        <f t="shared" si="1"/>
        <v>6.118858457410381E-2</v>
      </c>
      <c r="AV6" s="125">
        <f t="shared" si="1"/>
        <v>3.1188403640375562E-2</v>
      </c>
      <c r="AW6" s="125">
        <f t="shared" si="1"/>
        <v>4.9550459426481952E-2</v>
      </c>
      <c r="AX6" s="125">
        <f t="shared" si="1"/>
        <v>-4.4349958657084909E-2</v>
      </c>
      <c r="AY6" s="125">
        <f t="shared" si="1"/>
        <v>5.6321959811880262E-3</v>
      </c>
      <c r="AZ6" s="125">
        <f t="shared" si="1"/>
        <v>-8.8053742297212745E-3</v>
      </c>
      <c r="BA6" s="124"/>
      <c r="BB6" s="124"/>
    </row>
    <row r="7" spans="1:54" s="24" customFormat="1" ht="22.5" customHeight="1" x14ac:dyDescent="0.25">
      <c r="B7" s="81"/>
      <c r="C7" s="81" t="s">
        <v>5</v>
      </c>
      <c r="D7" s="83">
        <v>0.95791749999999998</v>
      </c>
      <c r="E7" s="83">
        <v>0.78762100000000002</v>
      </c>
      <c r="F7" s="83">
        <v>1.021315</v>
      </c>
      <c r="G7" s="83">
        <v>0.9248630000000001</v>
      </c>
      <c r="H7" s="83">
        <v>0.82970749999999993</v>
      </c>
      <c r="I7" s="83">
        <v>0.87050400000000006</v>
      </c>
      <c r="J7" s="83">
        <v>0.66730750000000005</v>
      </c>
      <c r="K7" s="83">
        <v>0.7833</v>
      </c>
      <c r="L7" s="83">
        <v>0.87988</v>
      </c>
      <c r="M7" s="83">
        <v>0.84046799999999999</v>
      </c>
      <c r="N7" s="83">
        <v>0.80956649999999997</v>
      </c>
      <c r="O7" s="83">
        <v>0.86359450000000004</v>
      </c>
      <c r="P7" s="83">
        <v>0.74936500000000006</v>
      </c>
      <c r="Q7" s="83">
        <v>0.67632081000000011</v>
      </c>
      <c r="R7" s="83">
        <v>0.69133475</v>
      </c>
      <c r="S7" s="83">
        <v>2.7381237703596026</v>
      </c>
      <c r="AF7" s="115"/>
      <c r="AI7" s="115"/>
      <c r="AL7" s="25"/>
      <c r="AM7" s="25"/>
      <c r="AN7" s="25"/>
      <c r="AO7" s="25"/>
      <c r="AP7" s="25"/>
      <c r="AQ7" s="25"/>
      <c r="AR7" s="25"/>
      <c r="AS7" s="25"/>
      <c r="AT7" s="25"/>
      <c r="AU7" s="25"/>
      <c r="AV7" s="25"/>
      <c r="AW7" s="25"/>
      <c r="AX7" s="25"/>
      <c r="AY7" s="25"/>
      <c r="AZ7" s="25"/>
      <c r="BA7" s="25"/>
      <c r="BB7" s="25"/>
    </row>
    <row r="8" spans="1:54" s="24" customFormat="1" ht="22.5" customHeight="1" x14ac:dyDescent="0.25">
      <c r="B8" s="81"/>
      <c r="C8" s="81" t="s">
        <v>1</v>
      </c>
      <c r="D8" s="83">
        <v>0</v>
      </c>
      <c r="E8" s="83">
        <v>0</v>
      </c>
      <c r="F8" s="83">
        <v>0</v>
      </c>
      <c r="G8" s="83">
        <v>0</v>
      </c>
      <c r="H8" s="83">
        <v>0</v>
      </c>
      <c r="I8" s="83">
        <v>0</v>
      </c>
      <c r="J8" s="83">
        <v>0</v>
      </c>
      <c r="K8" s="83">
        <v>0</v>
      </c>
      <c r="L8" s="83">
        <v>0</v>
      </c>
      <c r="M8" s="83">
        <v>0</v>
      </c>
      <c r="N8" s="83">
        <v>0</v>
      </c>
      <c r="O8" s="83">
        <v>0</v>
      </c>
      <c r="P8" s="83">
        <v>0</v>
      </c>
      <c r="Q8" s="83">
        <v>0</v>
      </c>
      <c r="R8" s="83">
        <v>0</v>
      </c>
      <c r="S8" s="83">
        <v>0</v>
      </c>
      <c r="AF8" s="115"/>
      <c r="AL8" s="25"/>
      <c r="AM8" s="25"/>
      <c r="AN8" s="25"/>
      <c r="AO8" s="25"/>
      <c r="AP8" s="25"/>
      <c r="AQ8" s="25"/>
      <c r="AR8" s="25"/>
      <c r="AS8" s="25"/>
      <c r="AT8" s="25"/>
      <c r="AU8" s="25"/>
      <c r="AV8" s="25"/>
      <c r="AW8" s="25"/>
      <c r="AX8" s="25"/>
      <c r="AY8" s="25"/>
      <c r="AZ8" s="25"/>
      <c r="BA8" s="25"/>
      <c r="BB8" s="25"/>
    </row>
    <row r="9" spans="1:54" s="24" customFormat="1" ht="22.5" customHeight="1" x14ac:dyDescent="0.25">
      <c r="B9" s="81"/>
      <c r="C9" s="81" t="s">
        <v>6</v>
      </c>
      <c r="D9" s="83">
        <v>1.554794</v>
      </c>
      <c r="E9" s="83">
        <v>1.694458</v>
      </c>
      <c r="F9" s="83">
        <v>1.681214</v>
      </c>
      <c r="G9" s="83">
        <v>1.63744</v>
      </c>
      <c r="H9" s="83">
        <v>1.6762260000000002</v>
      </c>
      <c r="I9" s="83">
        <v>1.7236120000000001</v>
      </c>
      <c r="J9" s="83">
        <v>1.856482</v>
      </c>
      <c r="K9" s="83">
        <v>1.836444</v>
      </c>
      <c r="L9" s="83">
        <v>1.918574</v>
      </c>
      <c r="M9" s="83">
        <v>1.909114</v>
      </c>
      <c r="N9" s="83">
        <v>2.0391460000000001</v>
      </c>
      <c r="O9" s="83">
        <v>2.077588</v>
      </c>
      <c r="P9" s="83">
        <v>2.49918606</v>
      </c>
      <c r="Q9" s="83">
        <v>2.6421294099999999</v>
      </c>
      <c r="R9" s="83">
        <v>2.7044172</v>
      </c>
      <c r="S9" s="83">
        <v>10.711206141871735</v>
      </c>
      <c r="AF9" s="115"/>
      <c r="AL9" s="25"/>
      <c r="AM9" s="25"/>
      <c r="AN9" s="25"/>
      <c r="AO9" s="25"/>
      <c r="AP9" s="25"/>
      <c r="AQ9" s="25"/>
      <c r="AR9" s="25"/>
      <c r="AS9" s="25"/>
      <c r="AT9" s="25"/>
      <c r="AU9" s="25"/>
      <c r="AV9" s="25"/>
      <c r="AW9" s="25"/>
      <c r="AX9" s="25"/>
      <c r="AY9" s="25"/>
      <c r="AZ9" s="25"/>
      <c r="BA9" s="25"/>
      <c r="BB9" s="25"/>
    </row>
    <row r="10" spans="1:54" s="24" customFormat="1" ht="22.5" customHeight="1" x14ac:dyDescent="0.25">
      <c r="B10" s="81"/>
      <c r="C10" s="81" t="s">
        <v>7</v>
      </c>
      <c r="D10" s="83">
        <v>3.3822831999999998</v>
      </c>
      <c r="E10" s="83">
        <v>3.3687881699999997</v>
      </c>
      <c r="F10" s="83">
        <v>3.3943928900000002</v>
      </c>
      <c r="G10" s="83">
        <v>3.54527444</v>
      </c>
      <c r="H10" s="83">
        <v>3.6625572499999999</v>
      </c>
      <c r="I10" s="83">
        <v>3.6645159399999998</v>
      </c>
      <c r="J10" s="83">
        <v>3.6008720899999997</v>
      </c>
      <c r="K10" s="83">
        <v>3.6849705300000002</v>
      </c>
      <c r="L10" s="83">
        <v>3.6691304900000001</v>
      </c>
      <c r="M10" s="83">
        <v>3.6959577399999999</v>
      </c>
      <c r="N10" s="83">
        <v>3.54494701</v>
      </c>
      <c r="O10" s="83">
        <v>3.5497203900000001</v>
      </c>
      <c r="P10" s="83">
        <v>3.3491309899999999</v>
      </c>
      <c r="Q10" s="83">
        <v>3.40026698</v>
      </c>
      <c r="R10" s="83">
        <v>3.35135702</v>
      </c>
      <c r="S10" s="83">
        <v>13.273497852413064</v>
      </c>
      <c r="AL10" s="25"/>
      <c r="AM10" s="25"/>
      <c r="AN10" s="25"/>
      <c r="AO10" s="25"/>
      <c r="AP10" s="25"/>
      <c r="AQ10" s="25"/>
      <c r="AR10" s="25"/>
      <c r="AS10" s="25"/>
      <c r="AT10" s="25"/>
      <c r="AU10" s="25"/>
      <c r="AV10" s="25"/>
      <c r="AW10" s="25"/>
      <c r="AX10" s="25"/>
      <c r="AY10" s="25"/>
      <c r="AZ10" s="25"/>
      <c r="BA10" s="25"/>
      <c r="BB10" s="25"/>
    </row>
    <row r="11" spans="1:54" s="24" customFormat="1" ht="22.5" customHeight="1" x14ac:dyDescent="0.25">
      <c r="B11" s="81"/>
      <c r="C11" s="126" t="s">
        <v>18</v>
      </c>
      <c r="D11" s="83">
        <v>8.599999999999999E-5</v>
      </c>
      <c r="E11" s="83">
        <v>8.599999999999999E-5</v>
      </c>
      <c r="F11" s="83">
        <v>8.599999999999999E-5</v>
      </c>
      <c r="G11" s="83">
        <v>8.599999999999999E-5</v>
      </c>
      <c r="H11" s="83">
        <v>8.599999999999999E-5</v>
      </c>
      <c r="I11" s="83">
        <v>8.599999999999999E-5</v>
      </c>
      <c r="J11" s="83">
        <v>8.599999999999999E-5</v>
      </c>
      <c r="K11" s="83">
        <v>5.2460000000000007E-3</v>
      </c>
      <c r="L11" s="83">
        <v>1.7027999999999998E-2</v>
      </c>
      <c r="M11" s="83">
        <v>3.9216000000000001E-2</v>
      </c>
      <c r="N11" s="83">
        <v>7.0949999999999999E-2</v>
      </c>
      <c r="O11" s="83">
        <v>0.11214400000000001</v>
      </c>
      <c r="P11" s="83">
        <v>0.11695724999999998</v>
      </c>
      <c r="Q11" s="83">
        <v>0.19367199999999996</v>
      </c>
      <c r="R11" s="83">
        <v>0.20736482999999997</v>
      </c>
      <c r="S11" s="83">
        <v>0.82129615234816133</v>
      </c>
      <c r="AL11" s="25"/>
      <c r="AM11" s="25"/>
      <c r="AN11" s="25"/>
      <c r="AO11" s="25"/>
      <c r="AP11" s="25"/>
      <c r="AQ11" s="25"/>
      <c r="AR11" s="25"/>
      <c r="AS11" s="25"/>
      <c r="AT11" s="25"/>
      <c r="AU11" s="25"/>
      <c r="AV11" s="25"/>
      <c r="AW11" s="25"/>
      <c r="AX11" s="25"/>
      <c r="AY11" s="25"/>
      <c r="AZ11" s="25"/>
      <c r="BA11" s="25"/>
      <c r="BB11" s="25"/>
    </row>
    <row r="12" spans="1:54" s="24" customFormat="1" ht="27" customHeight="1" x14ac:dyDescent="0.25">
      <c r="A12" s="23"/>
      <c r="B12" s="77"/>
      <c r="C12" s="78" t="s">
        <v>19</v>
      </c>
      <c r="D12" s="79">
        <v>5.5484850000002695E-2</v>
      </c>
      <c r="E12" s="79">
        <v>5.5819250000000764E-2</v>
      </c>
      <c r="F12" s="79">
        <v>7.0460799999985113E-3</v>
      </c>
      <c r="G12" s="79">
        <v>7.2132700000011596E-3</v>
      </c>
      <c r="H12" s="79">
        <v>1.7952699999987942E-3</v>
      </c>
      <c r="I12" s="79">
        <v>-3.9234899999982531E-3</v>
      </c>
      <c r="J12" s="79">
        <v>6.7977400000032162E-3</v>
      </c>
      <c r="K12" s="79">
        <v>7.1129899999995416E-3</v>
      </c>
      <c r="L12" s="79">
        <v>7.4282200000013177E-3</v>
      </c>
      <c r="M12" s="79">
        <v>6.8834699999982263E-3</v>
      </c>
      <c r="N12" s="79">
        <v>2.0898589999998052E-2</v>
      </c>
      <c r="O12" s="79">
        <v>3.1848029999995475E-2</v>
      </c>
      <c r="P12" s="79">
        <v>3.4441740000001886E-2</v>
      </c>
      <c r="Q12" s="79">
        <v>3.6131740000001855E-2</v>
      </c>
      <c r="R12" s="79">
        <v>4.1982379999996766E-2</v>
      </c>
      <c r="S12" s="79">
        <v>0.16627683277060892</v>
      </c>
      <c r="T12" s="23"/>
      <c r="AL12" s="25"/>
      <c r="AM12" s="25"/>
      <c r="AN12" s="25"/>
      <c r="AO12" s="25"/>
      <c r="AP12" s="25"/>
      <c r="AQ12" s="25"/>
      <c r="AR12" s="25"/>
      <c r="AS12" s="25"/>
      <c r="AT12" s="25"/>
      <c r="AU12" s="25"/>
      <c r="AV12" s="25"/>
      <c r="AW12" s="25"/>
      <c r="AX12" s="25"/>
      <c r="AY12" s="25"/>
      <c r="AZ12" s="25"/>
      <c r="BA12" s="25"/>
      <c r="BB12" s="25"/>
    </row>
    <row r="13" spans="1:54" s="18" customFormat="1" ht="36" customHeight="1" x14ac:dyDescent="0.25">
      <c r="A13" s="17"/>
      <c r="B13" s="191" t="s">
        <v>257</v>
      </c>
      <c r="C13" s="191"/>
      <c r="D13" s="80">
        <v>12.09692003</v>
      </c>
      <c r="E13" s="80">
        <v>12.2827518</v>
      </c>
      <c r="F13" s="80">
        <v>12.885322120000001</v>
      </c>
      <c r="G13" s="80">
        <v>14.21377564</v>
      </c>
      <c r="H13" s="80">
        <v>14.94409164</v>
      </c>
      <c r="I13" s="80">
        <v>15.37622397</v>
      </c>
      <c r="J13" s="80">
        <v>16.061895140000001</v>
      </c>
      <c r="K13" s="80">
        <v>16.879641790000001</v>
      </c>
      <c r="L13" s="80">
        <v>17.81040234</v>
      </c>
      <c r="M13" s="80">
        <v>17.640669170000002</v>
      </c>
      <c r="N13" s="80">
        <v>18.58472128</v>
      </c>
      <c r="O13" s="80">
        <v>19.11178628</v>
      </c>
      <c r="P13" s="80">
        <v>19.21475753</v>
      </c>
      <c r="Q13" s="80">
        <v>20.05475259</v>
      </c>
      <c r="R13" s="80">
        <v>20.013308799999997</v>
      </c>
      <c r="S13" s="80">
        <v>100</v>
      </c>
      <c r="T13" s="17"/>
      <c r="AA13" s="19"/>
      <c r="AB13" s="19"/>
      <c r="AC13" s="19"/>
      <c r="AD13" s="19"/>
      <c r="AE13" s="19"/>
      <c r="AI13" s="14"/>
      <c r="AL13" s="21"/>
      <c r="AM13" s="21"/>
      <c r="AN13" s="21"/>
      <c r="AO13" s="21"/>
      <c r="AP13" s="21"/>
      <c r="AQ13" s="21"/>
      <c r="AR13" s="21"/>
      <c r="AS13" s="21"/>
      <c r="AT13" s="21"/>
      <c r="AU13" s="21"/>
      <c r="AV13" s="21"/>
      <c r="AW13" s="21"/>
      <c r="AX13" s="21"/>
      <c r="AY13" s="21"/>
      <c r="AZ13" s="21"/>
      <c r="BA13" s="21"/>
      <c r="BB13" s="21"/>
    </row>
    <row r="14" spans="1:54" s="24" customFormat="1" ht="22.5" customHeight="1" x14ac:dyDescent="0.25">
      <c r="B14" s="81"/>
      <c r="C14" s="81" t="s">
        <v>4</v>
      </c>
      <c r="D14" s="83">
        <v>6.1477857999999994</v>
      </c>
      <c r="E14" s="83">
        <v>6.2031497</v>
      </c>
      <c r="F14" s="83">
        <v>6.2227488000000006</v>
      </c>
      <c r="G14" s="83">
        <v>7.1234363000000007</v>
      </c>
      <c r="H14" s="83">
        <v>7.6375289000000004</v>
      </c>
      <c r="I14" s="83">
        <v>7.7131008000000003</v>
      </c>
      <c r="J14" s="83">
        <v>8.0052870000000009</v>
      </c>
      <c r="K14" s="83">
        <v>8.515096999999999</v>
      </c>
      <c r="L14" s="83">
        <v>8.8248155999999991</v>
      </c>
      <c r="M14" s="83">
        <v>8.5891412999999996</v>
      </c>
      <c r="N14" s="83">
        <v>9.2098472000000005</v>
      </c>
      <c r="O14" s="83">
        <v>9.4928410000000003</v>
      </c>
      <c r="P14" s="83">
        <v>9.6986464899999998</v>
      </c>
      <c r="Q14" s="83">
        <v>10.0793775</v>
      </c>
      <c r="R14" s="83">
        <v>9.8399582199999998</v>
      </c>
      <c r="S14" s="83">
        <v>49.16707336270153</v>
      </c>
      <c r="AL14" s="25"/>
      <c r="AM14" s="25"/>
      <c r="AN14" s="25"/>
      <c r="AO14" s="25"/>
      <c r="AP14" s="25"/>
      <c r="AQ14" s="25"/>
      <c r="AR14" s="25"/>
      <c r="AS14" s="25"/>
      <c r="AT14" s="25"/>
      <c r="AU14" s="25"/>
      <c r="AV14" s="25"/>
      <c r="AW14" s="25"/>
      <c r="AX14" s="25"/>
      <c r="AY14" s="25"/>
      <c r="AZ14" s="25"/>
      <c r="BA14" s="25"/>
      <c r="BB14" s="25"/>
    </row>
    <row r="15" spans="1:54" s="115" customFormat="1" ht="22.5" customHeight="1" x14ac:dyDescent="0.25">
      <c r="B15" s="121"/>
      <c r="C15" s="81" t="s">
        <v>0</v>
      </c>
      <c r="D15" s="83">
        <v>0.15165281999999999</v>
      </c>
      <c r="E15" s="83">
        <v>0.33404039999999996</v>
      </c>
      <c r="F15" s="83">
        <v>0.53551775000000001</v>
      </c>
      <c r="G15" s="83">
        <v>0.73009132999999993</v>
      </c>
      <c r="H15" s="83">
        <v>0.89987956999999996</v>
      </c>
      <c r="I15" s="83">
        <v>1.13526989</v>
      </c>
      <c r="J15" s="83">
        <v>1.42330026</v>
      </c>
      <c r="K15" s="83">
        <v>1.4270062299999999</v>
      </c>
      <c r="L15" s="83">
        <v>1.95703973</v>
      </c>
      <c r="M15" s="83">
        <v>1.8556599100000002</v>
      </c>
      <c r="N15" s="83">
        <v>1.9228835399999999</v>
      </c>
      <c r="O15" s="83">
        <v>1.90198899</v>
      </c>
      <c r="P15" s="83">
        <v>2.1388899800000001</v>
      </c>
      <c r="Q15" s="83">
        <v>2.2991680799999998</v>
      </c>
      <c r="R15" s="83">
        <v>2.4268154200000001</v>
      </c>
      <c r="S15" s="83">
        <v>12.126007969256939</v>
      </c>
      <c r="AF15" s="24"/>
      <c r="AG15" s="24"/>
      <c r="AH15" s="24"/>
      <c r="AI15" s="24"/>
      <c r="AL15" s="124"/>
      <c r="AM15" s="124"/>
      <c r="AN15" s="124"/>
      <c r="AO15" s="124"/>
      <c r="AP15" s="124"/>
      <c r="AQ15" s="124"/>
      <c r="AR15" s="124"/>
      <c r="AS15" s="124"/>
      <c r="AT15" s="124"/>
      <c r="AU15" s="124"/>
      <c r="AV15" s="124"/>
      <c r="AW15" s="124"/>
      <c r="AX15" s="124"/>
      <c r="AY15" s="124"/>
      <c r="AZ15" s="124"/>
      <c r="BA15" s="124"/>
      <c r="BB15" s="124"/>
    </row>
    <row r="16" spans="1:54" s="24" customFormat="1" ht="22.5" customHeight="1" x14ac:dyDescent="0.25">
      <c r="B16" s="81"/>
      <c r="C16" s="81" t="s">
        <v>5</v>
      </c>
      <c r="D16" s="83">
        <v>0.73251750000000004</v>
      </c>
      <c r="E16" s="83">
        <v>0.55804750000000003</v>
      </c>
      <c r="F16" s="83">
        <v>0.78401500000000002</v>
      </c>
      <c r="G16" s="83">
        <v>0.67768349999999999</v>
      </c>
      <c r="H16" s="83">
        <v>0.58042799999999994</v>
      </c>
      <c r="I16" s="83">
        <v>0.605904</v>
      </c>
      <c r="J16" s="83">
        <v>0.62600750000000005</v>
      </c>
      <c r="K16" s="83">
        <v>0.57467349999999995</v>
      </c>
      <c r="L16" s="83">
        <v>0.57234600000000002</v>
      </c>
      <c r="M16" s="83">
        <v>0.69209450000000006</v>
      </c>
      <c r="N16" s="83">
        <v>0.72624</v>
      </c>
      <c r="O16" s="83">
        <v>0.61576799999999998</v>
      </c>
      <c r="P16" s="83">
        <v>0.52567298000000007</v>
      </c>
      <c r="Q16" s="83">
        <v>0.55835891000000004</v>
      </c>
      <c r="R16" s="83">
        <v>0.56285819999999998</v>
      </c>
      <c r="S16" s="83">
        <v>2.8124195035655477</v>
      </c>
      <c r="X16" s="127"/>
      <c r="AF16" s="128"/>
      <c r="AI16" s="115"/>
      <c r="AL16" s="25"/>
      <c r="AM16" s="25"/>
      <c r="AN16" s="25"/>
      <c r="AO16" s="25"/>
      <c r="AP16" s="25"/>
      <c r="AQ16" s="25"/>
      <c r="AR16" s="25"/>
      <c r="AS16" s="25"/>
      <c r="AT16" s="25"/>
      <c r="AU16" s="25"/>
      <c r="AV16" s="25"/>
      <c r="AW16" s="25"/>
      <c r="AX16" s="25"/>
      <c r="AY16" s="25"/>
      <c r="AZ16" s="25"/>
      <c r="BA16" s="25"/>
      <c r="BB16" s="25"/>
    </row>
    <row r="17" spans="1:54" s="24" customFormat="1" ht="22.5" customHeight="1" x14ac:dyDescent="0.25">
      <c r="B17" s="81"/>
      <c r="C17" s="81" t="s">
        <v>9</v>
      </c>
      <c r="D17" s="83">
        <v>1.955382</v>
      </c>
      <c r="E17" s="83">
        <v>2.0969380000000002</v>
      </c>
      <c r="F17" s="83">
        <v>2.3132280000000001</v>
      </c>
      <c r="G17" s="83">
        <v>2.5144679999999999</v>
      </c>
      <c r="H17" s="83">
        <v>2.5525659999999997</v>
      </c>
      <c r="I17" s="83">
        <v>2.71631</v>
      </c>
      <c r="J17" s="83">
        <v>2.8558020000000002</v>
      </c>
      <c r="K17" s="83">
        <v>3.093334</v>
      </c>
      <c r="L17" s="83">
        <v>3.2903600000000002</v>
      </c>
      <c r="M17" s="83">
        <v>3.4141999999999997</v>
      </c>
      <c r="N17" s="83">
        <v>3.6389180000000003</v>
      </c>
      <c r="O17" s="83">
        <v>3.9016480000000002</v>
      </c>
      <c r="P17" s="83">
        <v>3.9940180199999999</v>
      </c>
      <c r="Q17" s="83">
        <v>4.1510898800000007</v>
      </c>
      <c r="R17" s="83">
        <v>4.2833876499999999</v>
      </c>
      <c r="S17" s="83">
        <v>21.40269603994718</v>
      </c>
      <c r="X17" s="127"/>
      <c r="AF17" s="128"/>
      <c r="AG17" s="115"/>
      <c r="AH17" s="115"/>
      <c r="AL17" s="25"/>
      <c r="AM17" s="25"/>
      <c r="AN17" s="25"/>
      <c r="AO17" s="25"/>
      <c r="AP17" s="25"/>
      <c r="AQ17" s="25"/>
      <c r="AR17" s="25"/>
      <c r="AS17" s="25"/>
      <c r="AT17" s="25"/>
      <c r="AU17" s="25"/>
      <c r="AV17" s="25"/>
      <c r="AW17" s="25"/>
      <c r="AX17" s="25"/>
      <c r="AY17" s="25"/>
      <c r="AZ17" s="25"/>
      <c r="BA17" s="25"/>
      <c r="BB17" s="25"/>
    </row>
    <row r="18" spans="1:54" s="24" customFormat="1" ht="22.5" customHeight="1" x14ac:dyDescent="0.25">
      <c r="B18" s="81"/>
      <c r="C18" s="81" t="s">
        <v>10</v>
      </c>
      <c r="D18" s="83">
        <v>5.5484859999999997E-2</v>
      </c>
      <c r="E18" s="83">
        <v>5.5819249999999994E-2</v>
      </c>
      <c r="F18" s="83">
        <v>7.0221900000000002E-3</v>
      </c>
      <c r="G18" s="83">
        <v>7.1893900000000004E-3</v>
      </c>
      <c r="H18" s="83">
        <v>7.1893900000000004E-3</v>
      </c>
      <c r="I18" s="83">
        <v>5.7085199999999999E-3</v>
      </c>
      <c r="J18" s="83">
        <v>6.2817599999999999E-3</v>
      </c>
      <c r="K18" s="83">
        <v>6.8311099999999996E-3</v>
      </c>
      <c r="L18" s="83">
        <v>7.42824E-3</v>
      </c>
      <c r="M18" s="83">
        <v>8.0014800000000001E-3</v>
      </c>
      <c r="N18" s="83">
        <v>2.562861E-2</v>
      </c>
      <c r="O18" s="83">
        <v>3.3224040000000003E-2</v>
      </c>
      <c r="P18" s="83">
        <v>3.3015279999999994E-2</v>
      </c>
      <c r="Q18" s="83">
        <v>3.430942E-2</v>
      </c>
      <c r="R18" s="83">
        <v>3.6820659999999998E-2</v>
      </c>
      <c r="S18" s="83">
        <v>0.18398087176869027</v>
      </c>
      <c r="AF18" s="128"/>
      <c r="AL18" s="25"/>
      <c r="AM18" s="25"/>
      <c r="AN18" s="25"/>
      <c r="AO18" s="25"/>
      <c r="AP18" s="25"/>
      <c r="AQ18" s="25"/>
      <c r="AR18" s="25"/>
      <c r="AS18" s="25"/>
      <c r="AT18" s="25"/>
      <c r="AU18" s="25"/>
      <c r="AV18" s="25"/>
      <c r="AW18" s="25"/>
      <c r="AX18" s="25"/>
      <c r="AY18" s="25"/>
      <c r="AZ18" s="25"/>
      <c r="BA18" s="25"/>
      <c r="BB18" s="25"/>
    </row>
    <row r="19" spans="1:54" s="24" customFormat="1" ht="27" customHeight="1" x14ac:dyDescent="0.25">
      <c r="B19" s="81"/>
      <c r="C19" s="82" t="s">
        <v>7</v>
      </c>
      <c r="D19" s="83">
        <v>3.0540970600000001</v>
      </c>
      <c r="E19" s="83">
        <v>3.0347569499999998</v>
      </c>
      <c r="F19" s="83">
        <v>3.02279038</v>
      </c>
      <c r="G19" s="83">
        <v>3.16090713</v>
      </c>
      <c r="H19" s="83">
        <v>3.2664997800000002</v>
      </c>
      <c r="I19" s="83">
        <v>3.1999307699999999</v>
      </c>
      <c r="J19" s="83">
        <v>3.1452166200000002</v>
      </c>
      <c r="K19" s="83">
        <v>3.26269995</v>
      </c>
      <c r="L19" s="83">
        <v>3.1584127799999999</v>
      </c>
      <c r="M19" s="83">
        <v>3.0815719800000001</v>
      </c>
      <c r="N19" s="83">
        <v>3.06120394</v>
      </c>
      <c r="O19" s="83">
        <v>3.1663162599999999</v>
      </c>
      <c r="P19" s="83">
        <v>2.8245147799999999</v>
      </c>
      <c r="Q19" s="83">
        <v>2.9324488099999999</v>
      </c>
      <c r="R19" s="83">
        <v>2.8634686499999997</v>
      </c>
      <c r="S19" s="83">
        <v>14.307822252760124</v>
      </c>
      <c r="AL19" s="25"/>
      <c r="AM19" s="25"/>
      <c r="AN19" s="25"/>
      <c r="AO19" s="25"/>
      <c r="AP19" s="25"/>
      <c r="AQ19" s="25"/>
      <c r="AR19" s="25"/>
      <c r="AS19" s="25"/>
      <c r="AT19" s="25"/>
      <c r="AU19" s="25"/>
      <c r="AV19" s="25"/>
      <c r="AW19" s="25"/>
      <c r="AX19" s="25"/>
      <c r="AY19" s="25"/>
      <c r="AZ19" s="25"/>
      <c r="BA19" s="25"/>
      <c r="BB19" s="25"/>
    </row>
    <row r="20" spans="1:54" s="18" customFormat="1" ht="36" customHeight="1" x14ac:dyDescent="0.25">
      <c r="A20" s="17"/>
      <c r="B20" s="191" t="s">
        <v>258</v>
      </c>
      <c r="C20" s="191"/>
      <c r="D20" s="80">
        <v>2.192914</v>
      </c>
      <c r="E20" s="80">
        <v>2.3527879999999999</v>
      </c>
      <c r="F20" s="80">
        <v>2.5740659999999997</v>
      </c>
      <c r="G20" s="80">
        <v>2.78898</v>
      </c>
      <c r="H20" s="80">
        <v>2.8318939999999997</v>
      </c>
      <c r="I20" s="80">
        <v>3.0865399999999998</v>
      </c>
      <c r="J20" s="80">
        <v>3.3731779999999998</v>
      </c>
      <c r="K20" s="80">
        <v>3.4373339999999999</v>
      </c>
      <c r="L20" s="80">
        <v>3.7415160000000003</v>
      </c>
      <c r="M20" s="80">
        <v>3.932436</v>
      </c>
      <c r="N20" s="80">
        <v>4.1495860000000002</v>
      </c>
      <c r="O20" s="80">
        <v>4.4400940000000002</v>
      </c>
      <c r="P20" s="80">
        <v>4.5336447099999999</v>
      </c>
      <c r="Q20" s="80">
        <v>4.7261701599999997</v>
      </c>
      <c r="R20" s="80">
        <v>4.9029109900000005</v>
      </c>
      <c r="S20" s="80">
        <v>100</v>
      </c>
      <c r="T20" s="17"/>
      <c r="Y20" s="26"/>
      <c r="AA20" s="19"/>
      <c r="AB20" s="19"/>
      <c r="AC20" s="19"/>
      <c r="AD20" s="19"/>
      <c r="AE20" s="19"/>
      <c r="AI20" s="14"/>
      <c r="AL20" s="21"/>
      <c r="AM20" s="21"/>
      <c r="AN20" s="21"/>
      <c r="AO20" s="21"/>
      <c r="AP20" s="21"/>
      <c r="AQ20" s="21"/>
      <c r="AR20" s="21"/>
      <c r="AS20" s="21"/>
      <c r="AT20" s="21"/>
      <c r="AU20" s="21"/>
      <c r="AV20" s="21"/>
      <c r="AW20" s="21"/>
      <c r="AX20" s="21"/>
      <c r="AY20" s="21"/>
      <c r="AZ20" s="21"/>
      <c r="BA20" s="21"/>
      <c r="BB20" s="21"/>
    </row>
    <row r="21" spans="1:54" s="24" customFormat="1" ht="22.5" customHeight="1" x14ac:dyDescent="0.25">
      <c r="B21" s="81"/>
      <c r="C21" s="81" t="s">
        <v>4</v>
      </c>
      <c r="D21" s="83">
        <v>0.14774799999999999</v>
      </c>
      <c r="E21" s="83">
        <v>0.14301800000000001</v>
      </c>
      <c r="F21" s="83">
        <v>7.6969999999999997E-2</v>
      </c>
      <c r="G21" s="83">
        <v>0.16692599999999999</v>
      </c>
      <c r="H21" s="83">
        <v>0.15170400000000001</v>
      </c>
      <c r="I21" s="83">
        <v>0.180342</v>
      </c>
      <c r="J21" s="83">
        <v>0.2021</v>
      </c>
      <c r="K21" s="83">
        <v>8.1012000000000001E-2</v>
      </c>
      <c r="L21" s="83">
        <v>6.5446000000000004E-2</v>
      </c>
      <c r="M21" s="83">
        <v>4.8159999999999994E-2</v>
      </c>
      <c r="N21" s="83">
        <v>5.8222000000000003E-2</v>
      </c>
      <c r="O21" s="83">
        <v>9.1418000000000013E-2</v>
      </c>
      <c r="P21" s="83">
        <v>0.10243606</v>
      </c>
      <c r="Q21" s="83">
        <v>6.4327309999999999E-2</v>
      </c>
      <c r="R21" s="83">
        <v>5.9917830000000005E-2</v>
      </c>
      <c r="S21" s="83">
        <v>1.2220868402915877</v>
      </c>
      <c r="AL21" s="25"/>
      <c r="AM21" s="25"/>
      <c r="AN21" s="25"/>
      <c r="AO21" s="25"/>
      <c r="AP21" s="25"/>
      <c r="AQ21" s="25"/>
      <c r="AR21" s="25"/>
      <c r="AS21" s="25"/>
      <c r="AT21" s="25"/>
      <c r="AU21" s="25"/>
      <c r="AV21" s="25"/>
      <c r="AW21" s="25"/>
      <c r="AX21" s="25"/>
      <c r="AY21" s="25"/>
      <c r="AZ21" s="25"/>
      <c r="BA21" s="25"/>
      <c r="BB21" s="25"/>
    </row>
    <row r="22" spans="1:54" s="115" customFormat="1" ht="22.5" customHeight="1" x14ac:dyDescent="0.25">
      <c r="B22" s="121"/>
      <c r="C22" s="81" t="s">
        <v>0</v>
      </c>
      <c r="D22" s="83">
        <v>0.39121400000000001</v>
      </c>
      <c r="E22" s="83">
        <v>0.41512199999999999</v>
      </c>
      <c r="F22" s="83">
        <v>0.707264</v>
      </c>
      <c r="G22" s="83">
        <v>0.86954600000000004</v>
      </c>
      <c r="H22" s="83">
        <v>0.89689399999999997</v>
      </c>
      <c r="I22" s="83">
        <v>1.0514359999999998</v>
      </c>
      <c r="J22" s="83">
        <v>1.202968</v>
      </c>
      <c r="K22" s="83">
        <v>1.3460719999999999</v>
      </c>
      <c r="L22" s="83">
        <v>1.5533320000000002</v>
      </c>
      <c r="M22" s="83">
        <v>1.7967979999999999</v>
      </c>
      <c r="N22" s="83">
        <v>1.868436</v>
      </c>
      <c r="O22" s="83">
        <v>2.0257299999999998</v>
      </c>
      <c r="P22" s="83">
        <v>1.7087813900000002</v>
      </c>
      <c r="Q22" s="83">
        <v>1.77858655</v>
      </c>
      <c r="R22" s="83">
        <v>1.8786614199999998</v>
      </c>
      <c r="S22" s="83">
        <v>38.317265474158638</v>
      </c>
      <c r="AL22" s="124"/>
      <c r="AM22" s="124"/>
      <c r="AN22" s="124"/>
      <c r="AO22" s="124"/>
      <c r="AP22" s="124"/>
      <c r="AQ22" s="124"/>
      <c r="AR22" s="124"/>
      <c r="AS22" s="124"/>
      <c r="AT22" s="124"/>
      <c r="AU22" s="124"/>
      <c r="AV22" s="124"/>
      <c r="AW22" s="124"/>
      <c r="AX22" s="124"/>
      <c r="AY22" s="124"/>
      <c r="AZ22" s="124"/>
      <c r="BA22" s="124"/>
      <c r="BB22" s="124"/>
    </row>
    <row r="23" spans="1:54" s="24" customFormat="1" ht="22.5" customHeight="1" x14ac:dyDescent="0.25">
      <c r="B23" s="81"/>
      <c r="C23" s="81" t="s">
        <v>5</v>
      </c>
      <c r="D23" s="83">
        <v>6.9144000000000011E-2</v>
      </c>
      <c r="E23" s="83">
        <v>7.0176000000000002E-2</v>
      </c>
      <c r="F23" s="83">
        <v>7.2669999999999998E-2</v>
      </c>
      <c r="G23" s="83">
        <v>7.5422000000000003E-2</v>
      </c>
      <c r="H23" s="83">
        <v>6.7424000000000012E-2</v>
      </c>
      <c r="I23" s="83">
        <v>7.3186000000000001E-2</v>
      </c>
      <c r="J23" s="83">
        <v>5.3491999999999998E-2</v>
      </c>
      <c r="K23" s="83">
        <v>0.11111199999999999</v>
      </c>
      <c r="L23" s="83">
        <v>0.10457599999999999</v>
      </c>
      <c r="M23" s="83">
        <v>2.8122000000000001E-2</v>
      </c>
      <c r="N23" s="83">
        <v>3.483E-2</v>
      </c>
      <c r="O23" s="83">
        <v>8.5398000000000002E-2</v>
      </c>
      <c r="P23" s="83">
        <v>6.5740640000000003E-2</v>
      </c>
      <c r="Q23" s="83">
        <v>1.142983E-2</v>
      </c>
      <c r="R23" s="83">
        <v>1.3567069999999999E-2</v>
      </c>
      <c r="S23" s="83">
        <v>0.27671458910168789</v>
      </c>
      <c r="AL23" s="25"/>
      <c r="AM23" s="25"/>
      <c r="AN23" s="25"/>
      <c r="AO23" s="25"/>
      <c r="AP23" s="25"/>
      <c r="AQ23" s="25"/>
      <c r="AR23" s="25"/>
      <c r="AS23" s="25"/>
      <c r="AT23" s="25"/>
      <c r="AU23" s="25"/>
      <c r="AV23" s="25"/>
      <c r="AW23" s="25"/>
      <c r="AX23" s="25"/>
      <c r="AY23" s="25"/>
      <c r="AZ23" s="25"/>
      <c r="BA23" s="25"/>
      <c r="BB23" s="25"/>
    </row>
    <row r="24" spans="1:54" s="24" customFormat="1" ht="22.5" customHeight="1" x14ac:dyDescent="0.25">
      <c r="B24" s="81"/>
      <c r="C24" s="81" t="s">
        <v>1</v>
      </c>
      <c r="D24" s="83">
        <v>0</v>
      </c>
      <c r="E24" s="83">
        <v>0</v>
      </c>
      <c r="F24" s="83">
        <v>0</v>
      </c>
      <c r="G24" s="83">
        <v>0</v>
      </c>
      <c r="H24" s="83">
        <v>0</v>
      </c>
      <c r="I24" s="83">
        <v>0</v>
      </c>
      <c r="J24" s="83">
        <v>0</v>
      </c>
      <c r="K24" s="83">
        <v>0</v>
      </c>
      <c r="L24" s="83">
        <v>0</v>
      </c>
      <c r="M24" s="83">
        <v>0</v>
      </c>
      <c r="N24" s="83">
        <v>0</v>
      </c>
      <c r="O24" s="83">
        <v>0</v>
      </c>
      <c r="P24" s="83">
        <v>0</v>
      </c>
      <c r="Q24" s="83">
        <v>0</v>
      </c>
      <c r="R24" s="83">
        <v>0</v>
      </c>
      <c r="S24" s="83">
        <v>0</v>
      </c>
      <c r="AL24" s="25"/>
      <c r="AM24" s="25"/>
      <c r="AN24" s="25"/>
      <c r="AO24" s="25"/>
      <c r="AP24" s="25"/>
      <c r="AQ24" s="25"/>
      <c r="AR24" s="25"/>
      <c r="AS24" s="25"/>
      <c r="AT24" s="25"/>
      <c r="AU24" s="25"/>
      <c r="AV24" s="25"/>
      <c r="AW24" s="25"/>
      <c r="AX24" s="25"/>
      <c r="AY24" s="25"/>
      <c r="AZ24" s="25"/>
      <c r="BA24" s="25"/>
      <c r="BB24" s="25"/>
    </row>
    <row r="25" spans="1:54" s="24" customFormat="1" ht="22.5" customHeight="1" x14ac:dyDescent="0.25">
      <c r="B25" s="81"/>
      <c r="C25" s="81" t="s">
        <v>6</v>
      </c>
      <c r="D25" s="83">
        <v>1.554794</v>
      </c>
      <c r="E25" s="83">
        <v>1.694458</v>
      </c>
      <c r="F25" s="83">
        <v>1.681214</v>
      </c>
      <c r="G25" s="83">
        <v>1.63744</v>
      </c>
      <c r="H25" s="83">
        <v>1.6762260000000002</v>
      </c>
      <c r="I25" s="83">
        <v>1.7236120000000001</v>
      </c>
      <c r="J25" s="83">
        <v>1.856482</v>
      </c>
      <c r="K25" s="83">
        <v>1.836444</v>
      </c>
      <c r="L25" s="83">
        <v>1.918574</v>
      </c>
      <c r="M25" s="83">
        <v>1.909114</v>
      </c>
      <c r="N25" s="83">
        <v>2.0391460000000001</v>
      </c>
      <c r="O25" s="83">
        <v>2.077588</v>
      </c>
      <c r="P25" s="83">
        <v>2.49918606</v>
      </c>
      <c r="Q25" s="83">
        <v>2.6421294099999999</v>
      </c>
      <c r="R25" s="83">
        <v>2.7044172</v>
      </c>
      <c r="S25" s="83">
        <v>55.159418670172514</v>
      </c>
      <c r="AL25" s="25"/>
      <c r="AM25" s="25"/>
      <c r="AN25" s="25"/>
      <c r="AO25" s="25"/>
      <c r="AP25" s="25"/>
      <c r="AQ25" s="25"/>
      <c r="AR25" s="25"/>
      <c r="AS25" s="25"/>
      <c r="AT25" s="25"/>
      <c r="AU25" s="25"/>
      <c r="AV25" s="25"/>
      <c r="AW25" s="25"/>
      <c r="AX25" s="25"/>
      <c r="AY25" s="25"/>
      <c r="AZ25" s="25"/>
      <c r="BA25" s="25"/>
      <c r="BB25" s="25"/>
    </row>
    <row r="26" spans="1:54" s="24" customFormat="1" ht="22.5" customHeight="1" x14ac:dyDescent="0.25">
      <c r="B26" s="81"/>
      <c r="C26" s="81" t="s">
        <v>7</v>
      </c>
      <c r="D26" s="83">
        <v>2.9928E-2</v>
      </c>
      <c r="E26" s="83">
        <v>2.9928E-2</v>
      </c>
      <c r="F26" s="83">
        <v>3.5862000000000005E-2</v>
      </c>
      <c r="G26" s="83">
        <v>3.9560000000000005E-2</v>
      </c>
      <c r="H26" s="83">
        <v>3.9560000000000005E-2</v>
      </c>
      <c r="I26" s="83">
        <v>5.7877999999999999E-2</v>
      </c>
      <c r="J26" s="83">
        <v>5.8049999999999997E-2</v>
      </c>
      <c r="K26" s="83">
        <v>5.7447999999999999E-2</v>
      </c>
      <c r="L26" s="83">
        <v>8.2560000000000008E-2</v>
      </c>
      <c r="M26" s="83">
        <v>0.111026</v>
      </c>
      <c r="N26" s="83">
        <v>7.8002000000000002E-2</v>
      </c>
      <c r="O26" s="83">
        <v>4.7816000000000004E-2</v>
      </c>
      <c r="P26" s="83">
        <v>4.0543320000000001E-2</v>
      </c>
      <c r="Q26" s="83">
        <v>3.6025060000000005E-2</v>
      </c>
      <c r="R26" s="83">
        <v>3.8982640000000006E-2</v>
      </c>
      <c r="S26" s="83">
        <v>0.79509173385992871</v>
      </c>
      <c r="AL26" s="25"/>
      <c r="AM26" s="25"/>
      <c r="AN26" s="25"/>
      <c r="AO26" s="25"/>
      <c r="AP26" s="25"/>
      <c r="AQ26" s="25"/>
      <c r="AR26" s="25"/>
      <c r="AS26" s="25"/>
      <c r="AT26" s="25"/>
      <c r="AU26" s="25"/>
      <c r="AV26" s="25"/>
      <c r="AW26" s="25"/>
      <c r="AX26" s="25"/>
      <c r="AY26" s="25"/>
      <c r="AZ26" s="25"/>
      <c r="BA26" s="25"/>
      <c r="BB26" s="25"/>
    </row>
    <row r="27" spans="1:54" s="24" customFormat="1" ht="22.5" customHeight="1" x14ac:dyDescent="0.25">
      <c r="B27" s="81"/>
      <c r="C27" s="81" t="s">
        <v>8</v>
      </c>
      <c r="D27" s="83">
        <v>8.599999999999999E-5</v>
      </c>
      <c r="E27" s="83">
        <v>8.599999999999999E-5</v>
      </c>
      <c r="F27" s="83">
        <v>8.599999999999999E-5</v>
      </c>
      <c r="G27" s="83">
        <v>8.599999999999999E-5</v>
      </c>
      <c r="H27" s="83">
        <v>8.599999999999999E-5</v>
      </c>
      <c r="I27" s="83">
        <v>8.599999999999999E-5</v>
      </c>
      <c r="J27" s="83">
        <v>8.599999999999999E-5</v>
      </c>
      <c r="K27" s="83">
        <v>8.599999999999999E-5</v>
      </c>
      <c r="L27" s="83">
        <v>8.599999999999999E-5</v>
      </c>
      <c r="M27" s="83">
        <v>2.2102E-2</v>
      </c>
      <c r="N27" s="83">
        <v>5.117E-2</v>
      </c>
      <c r="O27" s="83">
        <v>9.1418000000000013E-2</v>
      </c>
      <c r="P27" s="83">
        <v>9.2270089999999999E-2</v>
      </c>
      <c r="Q27" s="83">
        <v>0.12914653999999998</v>
      </c>
      <c r="R27" s="83">
        <v>0.13844790000000001</v>
      </c>
      <c r="S27" s="83">
        <v>2.8237897910522745</v>
      </c>
      <c r="AL27" s="25"/>
      <c r="AM27" s="25"/>
      <c r="AN27" s="25"/>
      <c r="AO27" s="25"/>
      <c r="AP27" s="25"/>
      <c r="AQ27" s="25"/>
      <c r="AR27" s="25"/>
      <c r="AS27" s="25"/>
      <c r="AT27" s="25"/>
      <c r="AU27" s="25"/>
      <c r="AV27" s="25"/>
      <c r="AW27" s="25"/>
      <c r="AX27" s="25"/>
      <c r="AY27" s="25"/>
      <c r="AZ27" s="25"/>
      <c r="BA27" s="25"/>
      <c r="BB27" s="25"/>
    </row>
    <row r="28" spans="1:54" s="24" customFormat="1" ht="22.5" customHeight="1" x14ac:dyDescent="0.25">
      <c r="B28" s="81"/>
      <c r="C28" s="81" t="s">
        <v>3</v>
      </c>
      <c r="D28" s="83">
        <v>0</v>
      </c>
      <c r="E28" s="83">
        <v>0</v>
      </c>
      <c r="F28" s="83">
        <v>0</v>
      </c>
      <c r="G28" s="83">
        <v>0</v>
      </c>
      <c r="H28" s="83">
        <v>0</v>
      </c>
      <c r="I28" s="83">
        <v>0</v>
      </c>
      <c r="J28" s="83">
        <v>0</v>
      </c>
      <c r="K28" s="83">
        <v>5.1600000000000005E-3</v>
      </c>
      <c r="L28" s="83">
        <v>1.6941999999999999E-2</v>
      </c>
      <c r="M28" s="83">
        <v>1.7114000000000001E-2</v>
      </c>
      <c r="N28" s="83">
        <v>1.9780000000000002E-2</v>
      </c>
      <c r="O28" s="83">
        <v>2.0725999999999998E-2</v>
      </c>
      <c r="P28" s="83">
        <v>2.468716E-2</v>
      </c>
      <c r="Q28" s="83">
        <v>6.4525459999999993E-2</v>
      </c>
      <c r="R28" s="83">
        <v>6.8916929999999987E-2</v>
      </c>
      <c r="S28" s="83">
        <v>1.4056329013633588</v>
      </c>
      <c r="AL28" s="25"/>
      <c r="AM28" s="25"/>
      <c r="AN28" s="25"/>
      <c r="AO28" s="25"/>
      <c r="AP28" s="25"/>
      <c r="AQ28" s="25"/>
      <c r="AR28" s="25"/>
      <c r="AS28" s="25"/>
      <c r="AT28" s="25"/>
      <c r="AU28" s="25"/>
      <c r="AV28" s="25"/>
      <c r="AW28" s="25"/>
      <c r="AX28" s="25"/>
      <c r="AY28" s="25"/>
      <c r="AZ28" s="25"/>
      <c r="BA28" s="25"/>
      <c r="BB28" s="25"/>
    </row>
    <row r="29" spans="1:54" s="24" customFormat="1" ht="27" customHeight="1" x14ac:dyDescent="0.25">
      <c r="B29" s="81"/>
      <c r="C29" s="82" t="s">
        <v>18</v>
      </c>
      <c r="D29" s="83">
        <v>0</v>
      </c>
      <c r="E29" s="83">
        <v>0</v>
      </c>
      <c r="F29" s="83">
        <v>0</v>
      </c>
      <c r="G29" s="83">
        <v>0</v>
      </c>
      <c r="H29" s="83">
        <v>0</v>
      </c>
      <c r="I29" s="83">
        <v>-4.4408920985006262E-16</v>
      </c>
      <c r="J29" s="83">
        <v>-4.4408920985006262E-16</v>
      </c>
      <c r="K29" s="83">
        <v>-4.4408920985006262E-16</v>
      </c>
      <c r="L29" s="83">
        <v>4.4408920985006262E-16</v>
      </c>
      <c r="M29" s="83">
        <v>8.8817841970012523E-16</v>
      </c>
      <c r="N29" s="83">
        <v>8.8817841970012523E-16</v>
      </c>
      <c r="O29" s="83">
        <v>0</v>
      </c>
      <c r="P29" s="83">
        <v>-1.000000082740371E-8</v>
      </c>
      <c r="Q29" s="83">
        <v>8.8817841970012523E-16</v>
      </c>
      <c r="R29" s="83">
        <v>0</v>
      </c>
      <c r="S29" s="83">
        <v>0</v>
      </c>
      <c r="AL29" s="25"/>
      <c r="AM29" s="25"/>
      <c r="AN29" s="25"/>
      <c r="AO29" s="25"/>
      <c r="AP29" s="25"/>
      <c r="AQ29" s="25"/>
      <c r="AR29" s="25"/>
      <c r="AS29" s="25"/>
      <c r="AT29" s="25"/>
      <c r="AU29" s="25"/>
      <c r="AV29" s="25"/>
      <c r="AW29" s="25"/>
      <c r="AX29" s="25"/>
      <c r="AY29" s="25"/>
      <c r="AZ29" s="25"/>
      <c r="BA29" s="25"/>
      <c r="BB29" s="25"/>
    </row>
    <row r="30" spans="1:54" s="18" customFormat="1" ht="36" customHeight="1" x14ac:dyDescent="0.25">
      <c r="A30" s="17"/>
      <c r="B30" s="191" t="s">
        <v>259</v>
      </c>
      <c r="C30" s="191"/>
      <c r="D30" s="80">
        <v>12.09692003</v>
      </c>
      <c r="E30" s="80">
        <v>12.2827518</v>
      </c>
      <c r="F30" s="80">
        <v>12.885322120000001</v>
      </c>
      <c r="G30" s="80">
        <v>14.21377564</v>
      </c>
      <c r="H30" s="80">
        <v>14.94409164</v>
      </c>
      <c r="I30" s="80">
        <v>15.37622397</v>
      </c>
      <c r="J30" s="80">
        <v>16.061895140000001</v>
      </c>
      <c r="K30" s="80">
        <v>16.879641790000001</v>
      </c>
      <c r="L30" s="80">
        <v>17.81040234</v>
      </c>
      <c r="M30" s="80">
        <v>17.640669170000002</v>
      </c>
      <c r="N30" s="80">
        <v>18.58472128</v>
      </c>
      <c r="O30" s="80">
        <v>19.11178628</v>
      </c>
      <c r="P30" s="80">
        <v>19.21475753</v>
      </c>
      <c r="Q30" s="80">
        <v>20.05475259</v>
      </c>
      <c r="R30" s="80">
        <v>20.013308799999997</v>
      </c>
      <c r="S30" s="80">
        <v>100</v>
      </c>
      <c r="T30" s="17"/>
      <c r="AA30" s="19"/>
      <c r="AB30" s="19"/>
      <c r="AC30" s="19"/>
      <c r="AD30" s="19"/>
      <c r="AE30" s="19"/>
      <c r="AI30" s="14"/>
      <c r="AL30" s="21"/>
      <c r="AM30" s="21"/>
      <c r="AN30" s="21"/>
      <c r="AO30" s="21"/>
      <c r="AP30" s="21"/>
      <c r="AQ30" s="21"/>
      <c r="AR30" s="21"/>
      <c r="AS30" s="21"/>
      <c r="AT30" s="21"/>
      <c r="AU30" s="21"/>
      <c r="AV30" s="21"/>
      <c r="AW30" s="21"/>
      <c r="AX30" s="21"/>
      <c r="AY30" s="21"/>
      <c r="AZ30" s="21"/>
      <c r="BA30" s="21"/>
      <c r="BB30" s="21"/>
    </row>
    <row r="31" spans="1:54" s="115" customFormat="1" ht="22.5" customHeight="1" x14ac:dyDescent="0.25">
      <c r="A31" s="120"/>
      <c r="B31" s="121"/>
      <c r="C31" s="81" t="s">
        <v>11</v>
      </c>
      <c r="D31" s="83">
        <v>3.9500932999999998</v>
      </c>
      <c r="E31" s="83">
        <v>3.8519122499999998</v>
      </c>
      <c r="F31" s="83">
        <v>4.3830840099999993</v>
      </c>
      <c r="G31" s="83">
        <v>4.4588730699999992</v>
      </c>
      <c r="H31" s="83">
        <v>4.4357234500000002</v>
      </c>
      <c r="I31" s="83">
        <v>4.2755086600000007</v>
      </c>
      <c r="J31" s="83">
        <v>4.59340495</v>
      </c>
      <c r="K31" s="83">
        <v>4.5443456100000006</v>
      </c>
      <c r="L31" s="83">
        <v>5.0884662199999999</v>
      </c>
      <c r="M31" s="83">
        <v>5.0881112000000002</v>
      </c>
      <c r="N31" s="83">
        <v>5.3281793399999993</v>
      </c>
      <c r="O31" s="83">
        <v>5.2382437099999999</v>
      </c>
      <c r="P31" s="83">
        <v>5.3527720099999998</v>
      </c>
      <c r="Q31" s="83">
        <v>5.6714677700000005</v>
      </c>
      <c r="R31" s="83">
        <v>5.7917795200000004</v>
      </c>
      <c r="S31" s="83">
        <v>28.939640005954441</v>
      </c>
      <c r="AL31" s="124"/>
      <c r="AM31" s="124"/>
      <c r="AN31" s="124"/>
      <c r="AO31" s="124"/>
      <c r="AP31" s="124"/>
      <c r="AQ31" s="124"/>
      <c r="AR31" s="124"/>
      <c r="AS31" s="124"/>
      <c r="AT31" s="124"/>
      <c r="AU31" s="124"/>
      <c r="AV31" s="124"/>
      <c r="AW31" s="124"/>
      <c r="AX31" s="124"/>
      <c r="AY31" s="124"/>
      <c r="AZ31" s="124"/>
      <c r="BA31" s="124"/>
      <c r="BB31" s="124"/>
    </row>
    <row r="32" spans="1:54" s="24" customFormat="1" ht="22.5" customHeight="1" x14ac:dyDescent="0.25">
      <c r="B32" s="81"/>
      <c r="C32" s="81" t="s">
        <v>20</v>
      </c>
      <c r="D32" s="83">
        <v>3.3141094099999999</v>
      </c>
      <c r="E32" s="83">
        <v>3.5669211000000001</v>
      </c>
      <c r="F32" s="83">
        <v>3.73274186</v>
      </c>
      <c r="G32" s="83">
        <v>4.5798166799999995</v>
      </c>
      <c r="H32" s="83">
        <v>5.1094236000000004</v>
      </c>
      <c r="I32" s="83">
        <v>5.76015678</v>
      </c>
      <c r="J32" s="83">
        <v>6.0866794200000003</v>
      </c>
      <c r="K32" s="83">
        <v>6.3754978499999995</v>
      </c>
      <c r="L32" s="83">
        <v>6.9299456299999997</v>
      </c>
      <c r="M32" s="83">
        <v>6.8745379399999997</v>
      </c>
      <c r="N32" s="83">
        <v>7.5019893099999999</v>
      </c>
      <c r="O32" s="83">
        <v>8.222952209999999</v>
      </c>
      <c r="P32" s="83">
        <v>8.2963648499999998</v>
      </c>
      <c r="Q32" s="83">
        <v>8.5548270200000012</v>
      </c>
      <c r="R32" s="83">
        <v>8.5098871999999997</v>
      </c>
      <c r="S32" s="83">
        <v>42.521140732111228</v>
      </c>
      <c r="AL32" s="25"/>
      <c r="AM32" s="25"/>
      <c r="AN32" s="25"/>
      <c r="AO32" s="25"/>
      <c r="AP32" s="25"/>
      <c r="AQ32" s="25"/>
      <c r="AR32" s="25"/>
      <c r="AS32" s="25"/>
      <c r="AT32" s="25"/>
      <c r="AU32" s="25"/>
      <c r="AV32" s="25"/>
      <c r="AW32" s="25"/>
      <c r="AX32" s="25"/>
      <c r="AY32" s="25"/>
      <c r="AZ32" s="25"/>
      <c r="BA32" s="25"/>
      <c r="BB32" s="25"/>
    </row>
    <row r="33" spans="1:54" s="24" customFormat="1" ht="27" customHeight="1" x14ac:dyDescent="0.25">
      <c r="B33" s="81"/>
      <c r="C33" s="82" t="s">
        <v>12</v>
      </c>
      <c r="D33" s="83">
        <v>4.1910660099999992</v>
      </c>
      <c r="E33" s="83">
        <v>4.1691471199999999</v>
      </c>
      <c r="F33" s="83">
        <v>4.2437129100000002</v>
      </c>
      <c r="G33" s="83">
        <v>4.51447632</v>
      </c>
      <c r="H33" s="83">
        <v>4.6684748599999999</v>
      </c>
      <c r="I33" s="83">
        <v>4.6604918600000005</v>
      </c>
      <c r="J33" s="83">
        <v>4.73817764</v>
      </c>
      <c r="K33" s="83">
        <v>4.7854400999999998</v>
      </c>
      <c r="L33" s="83">
        <v>4.9800599500000011</v>
      </c>
      <c r="M33" s="83">
        <v>4.9747907599999994</v>
      </c>
      <c r="N33" s="83">
        <v>5.0232668699999996</v>
      </c>
      <c r="O33" s="83">
        <v>5.0365533299999994</v>
      </c>
      <c r="P33" s="83">
        <v>4.9772375100000001</v>
      </c>
      <c r="Q33" s="83">
        <v>5.3149624099999997</v>
      </c>
      <c r="R33" s="83">
        <v>5.2328913300000002</v>
      </c>
      <c r="S33" s="83">
        <v>26.147057352155585</v>
      </c>
      <c r="AL33" s="25"/>
      <c r="AM33" s="25"/>
      <c r="AN33" s="25"/>
      <c r="AO33" s="25"/>
      <c r="AP33" s="25"/>
      <c r="AQ33" s="25"/>
      <c r="AR33" s="25"/>
      <c r="AS33" s="25"/>
      <c r="AT33" s="25"/>
      <c r="AU33" s="25"/>
      <c r="AV33" s="25"/>
      <c r="AW33" s="25"/>
      <c r="AX33" s="25"/>
      <c r="AY33" s="25"/>
      <c r="AZ33" s="25"/>
      <c r="BA33" s="25"/>
      <c r="BB33" s="25"/>
    </row>
    <row r="34" spans="1:54" s="18" customFormat="1" ht="36" customHeight="1" x14ac:dyDescent="0.2">
      <c r="A34" s="17"/>
      <c r="B34" s="191" t="s">
        <v>260</v>
      </c>
      <c r="C34" s="191"/>
      <c r="D34" s="80">
        <v>6.1477857999999994</v>
      </c>
      <c r="E34" s="80">
        <v>6.2031497</v>
      </c>
      <c r="F34" s="80">
        <v>6.2227488000000006</v>
      </c>
      <c r="G34" s="80">
        <v>7.1234363000000007</v>
      </c>
      <c r="H34" s="80">
        <v>7.6375289000000004</v>
      </c>
      <c r="I34" s="80">
        <v>7.7131008000000003</v>
      </c>
      <c r="J34" s="80">
        <v>8.0052870000000009</v>
      </c>
      <c r="K34" s="80">
        <v>8.515096999999999</v>
      </c>
      <c r="L34" s="80">
        <v>8.8248155999999991</v>
      </c>
      <c r="M34" s="80">
        <v>8.5891412999999996</v>
      </c>
      <c r="N34" s="80">
        <v>9.2098472000000005</v>
      </c>
      <c r="O34" s="80">
        <v>9.4928410000000003</v>
      </c>
      <c r="P34" s="80">
        <v>9.6986464899999998</v>
      </c>
      <c r="Q34" s="80">
        <v>10.0793775</v>
      </c>
      <c r="R34" s="80">
        <v>9.8399582199999998</v>
      </c>
      <c r="S34" s="80">
        <v>100</v>
      </c>
      <c r="T34" s="17"/>
      <c r="Z34" s="20"/>
      <c r="AA34" s="19"/>
      <c r="AB34" s="19"/>
      <c r="AC34" s="19"/>
      <c r="AD34" s="19"/>
      <c r="AE34" s="19"/>
      <c r="AI34" s="14"/>
      <c r="AL34" s="21"/>
      <c r="AM34" s="21"/>
      <c r="AN34" s="21"/>
      <c r="AO34" s="21"/>
      <c r="AP34" s="21"/>
      <c r="AQ34" s="21"/>
      <c r="AR34" s="21"/>
      <c r="AS34" s="21"/>
      <c r="AT34" s="21"/>
      <c r="AU34" s="21"/>
      <c r="AV34" s="21"/>
      <c r="AW34" s="21"/>
      <c r="AX34" s="21"/>
      <c r="AY34" s="21"/>
      <c r="AZ34" s="21"/>
      <c r="BA34" s="21"/>
      <c r="BB34" s="21"/>
    </row>
    <row r="35" spans="1:54" s="115" customFormat="1" ht="22.5" customHeight="1" x14ac:dyDescent="0.25">
      <c r="B35" s="121"/>
      <c r="C35" s="81" t="s">
        <v>11</v>
      </c>
      <c r="D35" s="83">
        <v>1.6126095</v>
      </c>
      <c r="E35" s="83">
        <v>1.4948741999999999</v>
      </c>
      <c r="F35" s="83">
        <v>1.5049391000000001</v>
      </c>
      <c r="G35" s="83">
        <v>1.4751122000000001</v>
      </c>
      <c r="H35" s="83">
        <v>1.5799481</v>
      </c>
      <c r="I35" s="83">
        <v>1.1606342999999999</v>
      </c>
      <c r="J35" s="83">
        <v>1.2242364999999999</v>
      </c>
      <c r="K35" s="83">
        <v>1.2299736999999999</v>
      </c>
      <c r="L35" s="83">
        <v>1.2545304000000002</v>
      </c>
      <c r="M35" s="83">
        <v>1.2015877000000001</v>
      </c>
      <c r="N35" s="83">
        <v>1.1798379999999999</v>
      </c>
      <c r="O35" s="83">
        <v>0.8950925999999999</v>
      </c>
      <c r="P35" s="83">
        <v>0.86955404999999997</v>
      </c>
      <c r="Q35" s="83">
        <v>1.01887113</v>
      </c>
      <c r="R35" s="83">
        <v>0.92292578000000003</v>
      </c>
      <c r="S35" s="83">
        <v>9.3793668567019601</v>
      </c>
      <c r="AL35" s="124"/>
      <c r="AM35" s="124"/>
      <c r="AN35" s="124"/>
      <c r="AO35" s="124"/>
      <c r="AP35" s="124"/>
      <c r="AQ35" s="124"/>
      <c r="AR35" s="124"/>
      <c r="AS35" s="124"/>
      <c r="AT35" s="124"/>
      <c r="AU35" s="124"/>
      <c r="AV35" s="124"/>
      <c r="AW35" s="124"/>
      <c r="AX35" s="124"/>
      <c r="AY35" s="124"/>
      <c r="AZ35" s="124"/>
      <c r="BA35" s="124"/>
      <c r="BB35" s="124"/>
    </row>
    <row r="36" spans="1:54" s="24" customFormat="1" ht="22.5" customHeight="1" x14ac:dyDescent="0.25">
      <c r="B36" s="81"/>
      <c r="C36" s="81" t="s">
        <v>20</v>
      </c>
      <c r="D36" s="83">
        <v>3.3140448999999998</v>
      </c>
      <c r="E36" s="83">
        <v>3.5602562</v>
      </c>
      <c r="F36" s="83">
        <v>3.6868778000000004</v>
      </c>
      <c r="G36" s="83">
        <v>4.4496152000000002</v>
      </c>
      <c r="H36" s="83">
        <v>4.7793212999999994</v>
      </c>
      <c r="I36" s="83">
        <v>5.2941895000000008</v>
      </c>
      <c r="J36" s="83">
        <v>5.5343217999999998</v>
      </c>
      <c r="K36" s="83">
        <v>5.5167373</v>
      </c>
      <c r="L36" s="83">
        <v>6.0207671999999999</v>
      </c>
      <c r="M36" s="83">
        <v>5.9344019000000001</v>
      </c>
      <c r="N36" s="83">
        <v>6.5198360000000006</v>
      </c>
      <c r="O36" s="83">
        <v>7.1777578999999996</v>
      </c>
      <c r="P36" s="83">
        <v>7.2678751000000004</v>
      </c>
      <c r="Q36" s="83">
        <v>7.4816156899999999</v>
      </c>
      <c r="R36" s="83">
        <v>7.4088472000000003</v>
      </c>
      <c r="S36" s="83">
        <v>75.293482292854691</v>
      </c>
      <c r="AL36" s="25"/>
      <c r="AM36" s="25"/>
      <c r="AN36" s="25"/>
      <c r="AO36" s="25"/>
      <c r="AP36" s="25"/>
      <c r="AQ36" s="25"/>
      <c r="AR36" s="25"/>
      <c r="AS36" s="25"/>
      <c r="AT36" s="25"/>
      <c r="AU36" s="25"/>
      <c r="AV36" s="25"/>
      <c r="AW36" s="25"/>
      <c r="AX36" s="25"/>
      <c r="AY36" s="25"/>
      <c r="AZ36" s="25"/>
      <c r="BA36" s="25"/>
      <c r="BB36" s="25"/>
    </row>
    <row r="37" spans="1:54" s="24" customFormat="1" ht="27" customHeight="1" x14ac:dyDescent="0.25">
      <c r="B37" s="81"/>
      <c r="C37" s="82" t="s">
        <v>12</v>
      </c>
      <c r="D37" s="83">
        <v>0.75197910000000001</v>
      </c>
      <c r="E37" s="83">
        <v>0.66722329999999996</v>
      </c>
      <c r="F37" s="83">
        <v>0.67489710000000003</v>
      </c>
      <c r="G37" s="83">
        <v>0.72133700000000001</v>
      </c>
      <c r="H37" s="83">
        <v>0.76579430000000004</v>
      </c>
      <c r="I37" s="83">
        <v>0.80627509999999991</v>
      </c>
      <c r="J37" s="83">
        <v>0.85015459999999998</v>
      </c>
      <c r="K37" s="83">
        <v>0.90776020000000002</v>
      </c>
      <c r="L37" s="83">
        <v>1.0018549999999999</v>
      </c>
      <c r="M37" s="83">
        <v>1.0196077000000001</v>
      </c>
      <c r="N37" s="83">
        <v>1.0604992</v>
      </c>
      <c r="O37" s="83">
        <v>1.146404</v>
      </c>
      <c r="P37" s="83">
        <v>1.15707779</v>
      </c>
      <c r="Q37" s="83">
        <v>1.2100784</v>
      </c>
      <c r="R37" s="83">
        <v>1.17577362</v>
      </c>
      <c r="S37" s="83">
        <v>11.948969636986934</v>
      </c>
      <c r="AL37" s="25"/>
      <c r="AM37" s="25"/>
      <c r="AN37" s="25"/>
      <c r="AO37" s="25"/>
      <c r="AP37" s="25"/>
      <c r="AQ37" s="25"/>
      <c r="AR37" s="25"/>
      <c r="AS37" s="25"/>
      <c r="AT37" s="25"/>
      <c r="AU37" s="25"/>
      <c r="AV37" s="25"/>
      <c r="AW37" s="25"/>
      <c r="AX37" s="25"/>
      <c r="AY37" s="25"/>
      <c r="AZ37" s="25"/>
      <c r="BA37" s="25"/>
      <c r="BB37" s="25"/>
    </row>
    <row r="38" spans="1:54" s="18" customFormat="1" ht="36" customHeight="1" x14ac:dyDescent="0.25">
      <c r="A38" s="17"/>
      <c r="B38" s="191" t="s">
        <v>261</v>
      </c>
      <c r="C38" s="191"/>
      <c r="D38" s="80">
        <v>0.15165281999999999</v>
      </c>
      <c r="E38" s="80">
        <v>0.33404039999999996</v>
      </c>
      <c r="F38" s="80">
        <v>0.53551775000000001</v>
      </c>
      <c r="G38" s="80">
        <v>0.73009132999999993</v>
      </c>
      <c r="H38" s="80">
        <v>0.89987956999999996</v>
      </c>
      <c r="I38" s="80">
        <v>1.13526989</v>
      </c>
      <c r="J38" s="80">
        <v>1.42330026</v>
      </c>
      <c r="K38" s="80">
        <v>1.4270062299999999</v>
      </c>
      <c r="L38" s="80">
        <v>1.95703973</v>
      </c>
      <c r="M38" s="80">
        <v>1.8556599100000002</v>
      </c>
      <c r="N38" s="80">
        <v>1.9228835399999999</v>
      </c>
      <c r="O38" s="80">
        <v>1.90198899</v>
      </c>
      <c r="P38" s="80">
        <v>2.1388899800000001</v>
      </c>
      <c r="Q38" s="80">
        <v>2.2991680799999998</v>
      </c>
      <c r="R38" s="80">
        <v>2.4268154200000001</v>
      </c>
      <c r="S38" s="80">
        <v>100</v>
      </c>
      <c r="T38" s="17"/>
      <c r="Y38" s="26"/>
      <c r="AA38" s="19"/>
      <c r="AB38" s="19"/>
      <c r="AC38" s="19"/>
      <c r="AD38" s="19"/>
      <c r="AE38" s="19"/>
      <c r="AI38" s="14"/>
      <c r="AL38" s="21"/>
      <c r="AM38" s="21"/>
      <c r="AN38" s="21"/>
      <c r="AO38" s="21"/>
      <c r="AP38" s="21"/>
      <c r="AQ38" s="21"/>
      <c r="AR38" s="21"/>
      <c r="AS38" s="21"/>
      <c r="AT38" s="21"/>
      <c r="AU38" s="21"/>
      <c r="AV38" s="21"/>
      <c r="AW38" s="21"/>
      <c r="AX38" s="21"/>
      <c r="AY38" s="21"/>
      <c r="AZ38" s="21"/>
      <c r="BA38" s="21"/>
      <c r="BB38" s="21"/>
    </row>
    <row r="39" spans="1:54" s="115" customFormat="1" ht="22.5" customHeight="1" x14ac:dyDescent="0.25">
      <c r="B39" s="121"/>
      <c r="C39" s="81" t="s">
        <v>11</v>
      </c>
      <c r="D39" s="83">
        <v>0.14083583999999999</v>
      </c>
      <c r="E39" s="83">
        <v>0.30804730000000002</v>
      </c>
      <c r="F39" s="83">
        <v>0.45371895000000001</v>
      </c>
      <c r="G39" s="83">
        <v>0.55668282000000002</v>
      </c>
      <c r="H39" s="83">
        <v>0.57274053000000003</v>
      </c>
      <c r="I39" s="83">
        <v>0.70438194999999992</v>
      </c>
      <c r="J39" s="83">
        <v>0.83422094000000002</v>
      </c>
      <c r="K39" s="83">
        <v>0.75400080999999997</v>
      </c>
      <c r="L39" s="83">
        <v>1.1528045099999999</v>
      </c>
      <c r="M39" s="83">
        <v>0.9801308299999999</v>
      </c>
      <c r="N39" s="83">
        <v>1.0727448799999999</v>
      </c>
      <c r="O39" s="83">
        <v>1.1421521399999999</v>
      </c>
      <c r="P39" s="83">
        <v>1.333731</v>
      </c>
      <c r="Q39" s="83">
        <v>1.2474567700000001</v>
      </c>
      <c r="R39" s="83">
        <v>1.32678571</v>
      </c>
      <c r="S39" s="83">
        <v>54.671883945751418</v>
      </c>
      <c r="AL39" s="124"/>
      <c r="AM39" s="124"/>
      <c r="AN39" s="124"/>
      <c r="AO39" s="124"/>
      <c r="AP39" s="124"/>
      <c r="AQ39" s="124"/>
      <c r="AR39" s="124"/>
      <c r="AS39" s="124"/>
      <c r="AT39" s="124"/>
      <c r="AU39" s="124"/>
      <c r="AV39" s="124"/>
      <c r="AW39" s="124"/>
      <c r="AX39" s="124"/>
      <c r="AY39" s="124"/>
      <c r="AZ39" s="124"/>
      <c r="BA39" s="124"/>
      <c r="BB39" s="124"/>
    </row>
    <row r="40" spans="1:54" s="24" customFormat="1" ht="22.5" customHeight="1" x14ac:dyDescent="0.25">
      <c r="B40" s="81"/>
      <c r="C40" s="81" t="s">
        <v>20</v>
      </c>
      <c r="D40" s="83">
        <v>6.4510000000000004E-5</v>
      </c>
      <c r="E40" s="83">
        <v>6.6649000000000005E-3</v>
      </c>
      <c r="F40" s="83">
        <v>4.5864060000000005E-2</v>
      </c>
      <c r="G40" s="83">
        <v>0.13020148000000001</v>
      </c>
      <c r="H40" s="83">
        <v>0.25714530000000002</v>
      </c>
      <c r="I40" s="83">
        <v>0.36676528000000003</v>
      </c>
      <c r="J40" s="83">
        <v>0.40685682000000001</v>
      </c>
      <c r="K40" s="83">
        <v>0.55834794999999993</v>
      </c>
      <c r="L40" s="83">
        <v>0.58606502999999999</v>
      </c>
      <c r="M40" s="83">
        <v>0.60961794000000002</v>
      </c>
      <c r="N40" s="83">
        <v>0.63868961000000002</v>
      </c>
      <c r="O40" s="83">
        <v>0.64882890999999998</v>
      </c>
      <c r="P40" s="83">
        <v>0.68201402</v>
      </c>
      <c r="Q40" s="83">
        <v>0.71600183000000006</v>
      </c>
      <c r="R40" s="83">
        <v>0.73074523000000002</v>
      </c>
      <c r="S40" s="83">
        <v>30.111281804860134</v>
      </c>
      <c r="AL40" s="25"/>
      <c r="AM40" s="25"/>
      <c r="AN40" s="25"/>
      <c r="AO40" s="25"/>
      <c r="AP40" s="25"/>
      <c r="AQ40" s="25"/>
      <c r="AR40" s="25"/>
      <c r="AS40" s="25"/>
      <c r="AT40" s="25"/>
      <c r="AU40" s="25"/>
      <c r="AV40" s="25"/>
      <c r="AW40" s="25"/>
      <c r="AX40" s="25"/>
      <c r="AY40" s="25"/>
      <c r="AZ40" s="25"/>
      <c r="BA40" s="25"/>
      <c r="BB40" s="25"/>
    </row>
    <row r="41" spans="1:54" s="24" customFormat="1" ht="27" customHeight="1" x14ac:dyDescent="0.25">
      <c r="B41" s="81"/>
      <c r="C41" s="82" t="s">
        <v>12</v>
      </c>
      <c r="D41" s="83">
        <v>9.6771999999999993E-4</v>
      </c>
      <c r="E41" s="83">
        <v>6.4283999999999999E-3</v>
      </c>
      <c r="F41" s="83">
        <v>1.4012820000000002E-2</v>
      </c>
      <c r="G41" s="83">
        <v>2.5171860000000001E-2</v>
      </c>
      <c r="H41" s="83">
        <v>4.1746880000000007E-2</v>
      </c>
      <c r="I41" s="83">
        <v>5.6427080000000004E-2</v>
      </c>
      <c r="J41" s="83">
        <v>0.16941083000000001</v>
      </c>
      <c r="K41" s="83">
        <v>0.10949853999999999</v>
      </c>
      <c r="L41" s="83">
        <v>0.20234861000000001</v>
      </c>
      <c r="M41" s="83">
        <v>0.23979295000000003</v>
      </c>
      <c r="N41" s="83">
        <v>0.16989444000000001</v>
      </c>
      <c r="O41" s="83">
        <v>9.7895060000000006E-2</v>
      </c>
      <c r="P41" s="83">
        <v>0.12119938000000001</v>
      </c>
      <c r="Q41" s="83">
        <v>0.33185523</v>
      </c>
      <c r="R41" s="83">
        <v>0.36535981000000006</v>
      </c>
      <c r="S41" s="83">
        <v>15.055113256203065</v>
      </c>
      <c r="AL41" s="25"/>
      <c r="AM41" s="25"/>
      <c r="AN41" s="25"/>
      <c r="AO41" s="25"/>
      <c r="AP41" s="25"/>
      <c r="AQ41" s="25"/>
      <c r="AR41" s="25"/>
      <c r="AS41" s="25"/>
      <c r="AT41" s="25"/>
      <c r="AU41" s="25"/>
      <c r="AV41" s="25"/>
      <c r="AW41" s="25"/>
      <c r="AX41" s="25"/>
      <c r="AY41" s="25"/>
      <c r="AZ41" s="25"/>
      <c r="BA41" s="25"/>
      <c r="BB41" s="25"/>
    </row>
    <row r="42" spans="1:54" s="18" customFormat="1" ht="36" customHeight="1" x14ac:dyDescent="0.25">
      <c r="A42" s="17"/>
      <c r="B42" s="191" t="s">
        <v>262</v>
      </c>
      <c r="C42" s="191"/>
      <c r="D42" s="80">
        <v>6.1477857999999994</v>
      </c>
      <c r="E42" s="80">
        <v>6.2031497</v>
      </c>
      <c r="F42" s="80">
        <v>6.2227488000000006</v>
      </c>
      <c r="G42" s="80">
        <v>7.1234363000000007</v>
      </c>
      <c r="H42" s="80">
        <v>7.6375289000000004</v>
      </c>
      <c r="I42" s="80">
        <v>7.7131008000000003</v>
      </c>
      <c r="J42" s="80">
        <v>8.0052870000000009</v>
      </c>
      <c r="K42" s="80">
        <v>8.515096999999999</v>
      </c>
      <c r="L42" s="80">
        <v>8.8248155999999991</v>
      </c>
      <c r="M42" s="80">
        <v>8.5891412999999996</v>
      </c>
      <c r="N42" s="80">
        <v>9.2098472000000005</v>
      </c>
      <c r="O42" s="80">
        <v>9.4928410000000003</v>
      </c>
      <c r="P42" s="80">
        <v>9.6986464899999998</v>
      </c>
      <c r="Q42" s="80">
        <v>10.0793775</v>
      </c>
      <c r="R42" s="80">
        <v>9.8399582199999998</v>
      </c>
      <c r="S42" s="80">
        <v>100</v>
      </c>
      <c r="T42" s="17"/>
      <c r="AA42" s="19"/>
      <c r="AB42" s="19"/>
      <c r="AC42" s="19"/>
      <c r="AD42" s="19"/>
      <c r="AE42" s="19"/>
      <c r="AI42" s="14"/>
      <c r="AL42" s="21"/>
      <c r="AM42" s="21"/>
      <c r="AN42" s="21"/>
      <c r="AO42" s="21"/>
      <c r="AP42" s="21"/>
      <c r="AQ42" s="21"/>
      <c r="AR42" s="21"/>
      <c r="AS42" s="21"/>
      <c r="AT42" s="21"/>
      <c r="AU42" s="21"/>
      <c r="AV42" s="21"/>
      <c r="AW42" s="21"/>
      <c r="AX42" s="21"/>
      <c r="AY42" s="21"/>
      <c r="AZ42" s="21"/>
      <c r="BA42" s="21"/>
      <c r="BB42" s="21"/>
    </row>
    <row r="43" spans="1:54" s="115" customFormat="1" ht="22.5" customHeight="1" x14ac:dyDescent="0.25">
      <c r="B43" s="121"/>
      <c r="C43" s="81" t="s">
        <v>13</v>
      </c>
      <c r="D43" s="83">
        <v>0.96835000000000004</v>
      </c>
      <c r="E43" s="83">
        <v>0.94480999999999993</v>
      </c>
      <c r="F43" s="83">
        <v>0.93838999999999995</v>
      </c>
      <c r="G43" s="83">
        <v>1.05609</v>
      </c>
      <c r="H43" s="83">
        <v>1.24227</v>
      </c>
      <c r="I43" s="83">
        <v>1.3449899999999999</v>
      </c>
      <c r="J43" s="83">
        <v>1.33857</v>
      </c>
      <c r="K43" s="83">
        <v>1.3257300000000001</v>
      </c>
      <c r="L43" s="83">
        <v>1.4049100000000001</v>
      </c>
      <c r="M43" s="83">
        <v>1.4744600000000001</v>
      </c>
      <c r="N43" s="83">
        <v>1.6306800000000001</v>
      </c>
      <c r="O43" s="83">
        <v>1.8264899999999999</v>
      </c>
      <c r="P43" s="83">
        <v>1.8995078699999999</v>
      </c>
      <c r="Q43" s="83">
        <v>1.99282578</v>
      </c>
      <c r="R43" s="83">
        <v>2.0625794000000002</v>
      </c>
      <c r="S43" s="83">
        <v>20.96126176438176</v>
      </c>
      <c r="AL43" s="124"/>
      <c r="AM43" s="124"/>
      <c r="AN43" s="124"/>
      <c r="AO43" s="124"/>
      <c r="AP43" s="124"/>
      <c r="AQ43" s="124"/>
      <c r="AR43" s="124"/>
      <c r="AS43" s="124"/>
      <c r="AT43" s="124"/>
      <c r="AU43" s="124"/>
      <c r="AV43" s="124"/>
      <c r="AW43" s="124"/>
      <c r="AX43" s="124"/>
      <c r="AY43" s="124"/>
      <c r="AZ43" s="124"/>
      <c r="BA43" s="124"/>
      <c r="BB43" s="124"/>
    </row>
    <row r="44" spans="1:54" s="24" customFormat="1" ht="22.5" customHeight="1" x14ac:dyDescent="0.25">
      <c r="B44" s="81"/>
      <c r="C44" s="81" t="s">
        <v>2</v>
      </c>
      <c r="D44" s="83">
        <v>2.8078530000000002</v>
      </c>
      <c r="E44" s="83">
        <v>3.0570952</v>
      </c>
      <c r="F44" s="83">
        <v>3.1460363999999998</v>
      </c>
      <c r="G44" s="83">
        <v>3.8679079999999999</v>
      </c>
      <c r="H44" s="83">
        <v>4.0333800000000002</v>
      </c>
      <c r="I44" s="83">
        <v>4.3467425999999998</v>
      </c>
      <c r="J44" s="83">
        <v>4.4563677999999998</v>
      </c>
      <c r="K44" s="83">
        <v>4.4780860000000002</v>
      </c>
      <c r="L44" s="83">
        <v>4.7428412</v>
      </c>
      <c r="M44" s="83">
        <v>4.6466606000000006</v>
      </c>
      <c r="N44" s="83">
        <v>5.0510327999999998</v>
      </c>
      <c r="O44" s="83">
        <v>5.1627263999999995</v>
      </c>
      <c r="P44" s="83">
        <v>5.08581708</v>
      </c>
      <c r="Q44" s="83">
        <v>5.2282626200000006</v>
      </c>
      <c r="R44" s="83">
        <v>5.0083286600000001</v>
      </c>
      <c r="S44" s="83">
        <v>50.89786509276459</v>
      </c>
      <c r="AL44" s="25"/>
      <c r="AM44" s="25"/>
      <c r="AN44" s="25"/>
      <c r="AO44" s="25"/>
      <c r="AP44" s="25"/>
      <c r="AQ44" s="25"/>
      <c r="AR44" s="25"/>
      <c r="AS44" s="25"/>
      <c r="AT44" s="25"/>
      <c r="AU44" s="25"/>
      <c r="AV44" s="25"/>
      <c r="AW44" s="25"/>
      <c r="AX44" s="25"/>
      <c r="AY44" s="25"/>
      <c r="AZ44" s="25"/>
      <c r="BA44" s="25"/>
      <c r="BB44" s="25"/>
    </row>
    <row r="45" spans="1:54" s="24" customFormat="1" ht="22.5" customHeight="1" x14ac:dyDescent="0.25">
      <c r="B45" s="81"/>
      <c r="C45" s="81" t="s">
        <v>14</v>
      </c>
      <c r="D45" s="83">
        <v>1.2367375999999999</v>
      </c>
      <c r="E45" s="83">
        <v>1.0783045999999998</v>
      </c>
      <c r="F45" s="83">
        <v>1.0475782</v>
      </c>
      <c r="G45" s="83">
        <v>0.85649839999999999</v>
      </c>
      <c r="H45" s="83">
        <v>0.8718615999999999</v>
      </c>
      <c r="I45" s="83">
        <v>0.2189256</v>
      </c>
      <c r="J45" s="83">
        <v>0.25541320000000001</v>
      </c>
      <c r="K45" s="83">
        <v>0.21796539999999998</v>
      </c>
      <c r="L45" s="83">
        <v>0.2333286</v>
      </c>
      <c r="M45" s="83">
        <v>0.1286668</v>
      </c>
      <c r="N45" s="83">
        <v>0.1238658</v>
      </c>
      <c r="O45" s="83">
        <v>6.4333399999999999E-2</v>
      </c>
      <c r="P45" s="83">
        <v>0.10774020000000001</v>
      </c>
      <c r="Q45" s="83">
        <v>6.9467589999999996E-2</v>
      </c>
      <c r="R45" s="83">
        <v>6.0704380000000002E-2</v>
      </c>
      <c r="S45" s="83">
        <v>0.61691705028397981</v>
      </c>
      <c r="AL45" s="25"/>
      <c r="AM45" s="25"/>
      <c r="AN45" s="25"/>
      <c r="AO45" s="25"/>
      <c r="AP45" s="25"/>
      <c r="AQ45" s="25"/>
      <c r="AR45" s="25"/>
      <c r="AS45" s="25"/>
      <c r="AT45" s="25"/>
      <c r="AU45" s="25"/>
      <c r="AV45" s="25"/>
      <c r="AW45" s="25"/>
      <c r="AX45" s="25"/>
      <c r="AY45" s="25"/>
      <c r="AZ45" s="25"/>
      <c r="BA45" s="25"/>
      <c r="BB45" s="25"/>
    </row>
    <row r="46" spans="1:54" s="24" customFormat="1" ht="22.5" customHeight="1" x14ac:dyDescent="0.25">
      <c r="B46" s="81"/>
      <c r="C46" s="81" t="s">
        <v>15</v>
      </c>
      <c r="D46" s="83">
        <v>0</v>
      </c>
      <c r="E46" s="83">
        <v>0</v>
      </c>
      <c r="F46" s="83">
        <v>0</v>
      </c>
      <c r="G46" s="83">
        <v>0</v>
      </c>
      <c r="H46" s="83">
        <v>0</v>
      </c>
      <c r="I46" s="83">
        <v>0.14807669999999998</v>
      </c>
      <c r="J46" s="83">
        <v>0.22903950000000001</v>
      </c>
      <c r="K46" s="83">
        <v>0.19814580000000001</v>
      </c>
      <c r="L46" s="83">
        <v>0.29828399999999999</v>
      </c>
      <c r="M46" s="83">
        <v>0.21306</v>
      </c>
      <c r="N46" s="83">
        <v>0.24075779999999999</v>
      </c>
      <c r="O46" s="83">
        <v>0.28656569999999998</v>
      </c>
      <c r="P46" s="83">
        <v>0.28630043999999999</v>
      </c>
      <c r="Q46" s="83">
        <v>0.36590179</v>
      </c>
      <c r="R46" s="83">
        <v>0.24055409999999999</v>
      </c>
      <c r="S46" s="83">
        <v>2.4446658676971498</v>
      </c>
      <c r="AL46" s="25"/>
      <c r="AM46" s="25"/>
      <c r="AN46" s="25"/>
      <c r="AO46" s="25"/>
      <c r="AP46" s="25"/>
      <c r="AQ46" s="25"/>
      <c r="AR46" s="25"/>
      <c r="AS46" s="25"/>
      <c r="AT46" s="25"/>
      <c r="AU46" s="25"/>
      <c r="AV46" s="25"/>
      <c r="AW46" s="25"/>
      <c r="AX46" s="25"/>
      <c r="AY46" s="25"/>
      <c r="AZ46" s="25"/>
      <c r="BA46" s="25"/>
      <c r="BB46" s="25"/>
    </row>
    <row r="47" spans="1:54" s="24" customFormat="1" ht="27" customHeight="1" x14ac:dyDescent="0.25">
      <c r="B47" s="81"/>
      <c r="C47" s="82" t="s">
        <v>16</v>
      </c>
      <c r="D47" s="83">
        <v>0.74221289999999995</v>
      </c>
      <c r="E47" s="83">
        <v>0.81903250000000005</v>
      </c>
      <c r="F47" s="83">
        <v>0.91844610000000004</v>
      </c>
      <c r="G47" s="83">
        <v>1.0404537</v>
      </c>
      <c r="H47" s="83">
        <v>1.1308297</v>
      </c>
      <c r="I47" s="83">
        <v>1.2584857999999999</v>
      </c>
      <c r="J47" s="83">
        <v>1.4042171000000001</v>
      </c>
      <c r="K47" s="83">
        <v>1.5397810999999999</v>
      </c>
      <c r="L47" s="83">
        <v>1.7058469999999999</v>
      </c>
      <c r="M47" s="83">
        <v>1.739738</v>
      </c>
      <c r="N47" s="83">
        <v>1.7928339</v>
      </c>
      <c r="O47" s="83">
        <v>1.9001554</v>
      </c>
      <c r="P47" s="83">
        <v>1.97757487</v>
      </c>
      <c r="Q47" s="83">
        <v>2.1137828000000001</v>
      </c>
      <c r="R47" s="83">
        <v>2.1984317500000001</v>
      </c>
      <c r="S47" s="83">
        <v>22.341880939409112</v>
      </c>
      <c r="AL47" s="25"/>
      <c r="AM47" s="25"/>
      <c r="AN47" s="25"/>
      <c r="AO47" s="25"/>
      <c r="AP47" s="25"/>
      <c r="AQ47" s="25"/>
      <c r="AR47" s="25"/>
      <c r="AS47" s="25"/>
      <c r="AT47" s="25"/>
      <c r="AU47" s="25"/>
      <c r="AV47" s="25"/>
      <c r="AW47" s="25"/>
      <c r="AX47" s="25"/>
      <c r="AY47" s="25"/>
      <c r="AZ47" s="25"/>
      <c r="BA47" s="25"/>
      <c r="BB47" s="25"/>
    </row>
    <row r="48" spans="1:54" s="18" customFormat="1" ht="36" customHeight="1" x14ac:dyDescent="0.25">
      <c r="A48" s="17"/>
      <c r="B48" s="191" t="s">
        <v>263</v>
      </c>
      <c r="C48" s="191"/>
      <c r="D48" s="80">
        <v>5.9844558000000001</v>
      </c>
      <c r="E48" s="80">
        <v>6.1113644999999996</v>
      </c>
      <c r="F48" s="80">
        <v>6.8705663000000001</v>
      </c>
      <c r="G48" s="80">
        <v>6.7624107999999996</v>
      </c>
      <c r="H48" s="80">
        <v>6.2023134000000004</v>
      </c>
      <c r="I48" s="80">
        <v>6.6823118999999993</v>
      </c>
      <c r="J48" s="80">
        <v>7.1031068999999993</v>
      </c>
      <c r="K48" s="80">
        <v>7.3365078000000006</v>
      </c>
      <c r="L48" s="80">
        <v>7.4137056000000001</v>
      </c>
      <c r="M48" s="80">
        <v>6.8702585000000003</v>
      </c>
      <c r="N48" s="80">
        <v>7.5988033999999995</v>
      </c>
      <c r="O48" s="80">
        <v>9.2960848000000009</v>
      </c>
      <c r="P48" s="80">
        <v>11.752976090000001</v>
      </c>
      <c r="Q48" s="80">
        <v>11.208902589999999</v>
      </c>
      <c r="R48" s="80">
        <v>10.45125052</v>
      </c>
      <c r="S48" s="80">
        <v>100</v>
      </c>
      <c r="T48" s="17"/>
      <c r="AA48" s="19"/>
      <c r="AB48" s="19"/>
      <c r="AC48" s="19"/>
      <c r="AD48" s="19"/>
      <c r="AE48" s="19"/>
      <c r="AI48" s="14"/>
      <c r="AL48" s="21"/>
      <c r="AM48" s="21"/>
      <c r="AN48" s="21"/>
      <c r="AO48" s="21"/>
      <c r="AP48" s="21"/>
      <c r="AQ48" s="21"/>
      <c r="AR48" s="21"/>
      <c r="AS48" s="21"/>
      <c r="AT48" s="21"/>
      <c r="AU48" s="21"/>
      <c r="AV48" s="21"/>
      <c r="AW48" s="21"/>
      <c r="AX48" s="21"/>
      <c r="AY48" s="21"/>
      <c r="AZ48" s="21"/>
      <c r="BA48" s="21"/>
      <c r="BB48" s="21"/>
    </row>
    <row r="49" spans="1:54" s="115" customFormat="1" ht="22.5" customHeight="1" x14ac:dyDescent="0.25">
      <c r="B49" s="121"/>
      <c r="C49" s="81" t="s">
        <v>4</v>
      </c>
      <c r="D49" s="83">
        <v>5.9844558000000001</v>
      </c>
      <c r="E49" s="83">
        <v>6.1113644999999996</v>
      </c>
      <c r="F49" s="83">
        <v>6.8705663000000001</v>
      </c>
      <c r="G49" s="83">
        <v>6.7624107999999996</v>
      </c>
      <c r="H49" s="83">
        <v>6.2023134000000004</v>
      </c>
      <c r="I49" s="83">
        <v>6.6823118999999993</v>
      </c>
      <c r="J49" s="83">
        <v>7.1031068999999993</v>
      </c>
      <c r="K49" s="83">
        <v>7.3365078000000006</v>
      </c>
      <c r="L49" s="83">
        <v>7.4137056000000001</v>
      </c>
      <c r="M49" s="83">
        <v>6.8702585000000003</v>
      </c>
      <c r="N49" s="83">
        <v>7.5988033999999995</v>
      </c>
      <c r="O49" s="83">
        <v>9.2960848000000009</v>
      </c>
      <c r="P49" s="83">
        <v>11.752976090000001</v>
      </c>
      <c r="Q49" s="83">
        <v>11.208902589999999</v>
      </c>
      <c r="R49" s="83">
        <v>10.45125052</v>
      </c>
      <c r="S49" s="83">
        <v>100</v>
      </c>
      <c r="AL49" s="124"/>
      <c r="AM49" s="124"/>
      <c r="AN49" s="124"/>
      <c r="AO49" s="124"/>
      <c r="AP49" s="124"/>
      <c r="AQ49" s="124"/>
      <c r="AR49" s="124"/>
      <c r="AS49" s="124"/>
      <c r="AT49" s="124"/>
      <c r="AU49" s="124"/>
      <c r="AV49" s="124"/>
      <c r="AW49" s="124"/>
      <c r="AX49" s="124"/>
      <c r="AY49" s="124"/>
      <c r="AZ49" s="124"/>
      <c r="BA49" s="124"/>
      <c r="BB49" s="124"/>
    </row>
    <row r="50" spans="1:54" s="24" customFormat="1" ht="22.5" customHeight="1" x14ac:dyDescent="0.25">
      <c r="B50" s="81"/>
      <c r="C50" s="81" t="s">
        <v>0</v>
      </c>
      <c r="D50" s="83">
        <v>0</v>
      </c>
      <c r="E50" s="83">
        <v>0</v>
      </c>
      <c r="F50" s="83">
        <v>0</v>
      </c>
      <c r="G50" s="83">
        <v>0</v>
      </c>
      <c r="H50" s="83">
        <v>0</v>
      </c>
      <c r="I50" s="83">
        <v>0</v>
      </c>
      <c r="J50" s="83">
        <v>0</v>
      </c>
      <c r="K50" s="83">
        <v>0</v>
      </c>
      <c r="L50" s="83">
        <v>0</v>
      </c>
      <c r="M50" s="83">
        <v>0</v>
      </c>
      <c r="N50" s="83">
        <v>0</v>
      </c>
      <c r="O50" s="83">
        <v>0</v>
      </c>
      <c r="P50" s="83">
        <v>0</v>
      </c>
      <c r="Q50" s="83">
        <v>0</v>
      </c>
      <c r="R50" s="83">
        <v>0</v>
      </c>
      <c r="S50" s="83">
        <v>0</v>
      </c>
      <c r="W50" s="49"/>
      <c r="AL50" s="25"/>
      <c r="AM50" s="25"/>
      <c r="AN50" s="25"/>
      <c r="AO50" s="25"/>
      <c r="AP50" s="25"/>
      <c r="AQ50" s="25"/>
      <c r="AR50" s="25"/>
      <c r="AS50" s="25"/>
      <c r="AT50" s="25"/>
      <c r="AU50" s="25"/>
      <c r="AV50" s="25"/>
      <c r="AW50" s="25"/>
      <c r="AX50" s="25"/>
      <c r="AY50" s="25"/>
      <c r="AZ50" s="25"/>
      <c r="BA50" s="25"/>
      <c r="BB50" s="25"/>
    </row>
    <row r="51" spans="1:54" s="24" customFormat="1" ht="22.5" customHeight="1" x14ac:dyDescent="0.25">
      <c r="B51" s="81"/>
      <c r="C51" s="81" t="s">
        <v>13</v>
      </c>
      <c r="D51" s="83">
        <v>0.10272000000000001</v>
      </c>
      <c r="E51" s="83">
        <v>9.0950000000000003E-2</v>
      </c>
      <c r="F51" s="83">
        <v>9.0950000000000003E-2</v>
      </c>
      <c r="G51" s="83">
        <v>0.11020999999999999</v>
      </c>
      <c r="H51" s="83">
        <v>0.14980000000000002</v>
      </c>
      <c r="I51" s="83">
        <v>0.22469999999999998</v>
      </c>
      <c r="J51" s="83">
        <v>0.43763000000000002</v>
      </c>
      <c r="K51" s="83">
        <v>0.19046000000000002</v>
      </c>
      <c r="L51" s="83">
        <v>0.42158000000000001</v>
      </c>
      <c r="M51" s="83">
        <v>0.11128</v>
      </c>
      <c r="N51" s="83">
        <v>0.214</v>
      </c>
      <c r="O51" s="83">
        <v>2.247E-2</v>
      </c>
      <c r="P51" s="83">
        <v>0.94811737000000007</v>
      </c>
      <c r="Q51" s="83">
        <v>1.02760981</v>
      </c>
      <c r="R51" s="83">
        <v>0.81205061000000001</v>
      </c>
      <c r="S51" s="83">
        <v>7.7698894352022467</v>
      </c>
      <c r="AL51" s="25"/>
      <c r="AM51" s="25"/>
      <c r="AN51" s="25"/>
      <c r="AO51" s="25"/>
      <c r="AP51" s="25"/>
      <c r="AQ51" s="25"/>
      <c r="AR51" s="25"/>
      <c r="AS51" s="25"/>
      <c r="AT51" s="25"/>
      <c r="AU51" s="25"/>
      <c r="AV51" s="25"/>
      <c r="AW51" s="25"/>
      <c r="AX51" s="25"/>
      <c r="AY51" s="25"/>
      <c r="AZ51" s="25"/>
      <c r="BA51" s="25"/>
      <c r="BB51" s="25"/>
    </row>
    <row r="52" spans="1:54" s="24" customFormat="1" ht="22.5" customHeight="1" x14ac:dyDescent="0.25">
      <c r="B52" s="81"/>
      <c r="C52" s="81" t="s">
        <v>2</v>
      </c>
      <c r="D52" s="83">
        <v>0.82942840000000007</v>
      </c>
      <c r="E52" s="83">
        <v>0.79633399999999999</v>
      </c>
      <c r="F52" s="83">
        <v>0.99696879999999999</v>
      </c>
      <c r="G52" s="83">
        <v>1.4251275999999999</v>
      </c>
      <c r="H52" s="83">
        <v>0.85528340000000003</v>
      </c>
      <c r="I52" s="83">
        <v>1.4499484</v>
      </c>
      <c r="J52" s="83">
        <v>1.6195572</v>
      </c>
      <c r="K52" s="83">
        <v>1.6774724000000001</v>
      </c>
      <c r="L52" s="83">
        <v>2.4003782</v>
      </c>
      <c r="M52" s="83">
        <v>2.3879677999999998</v>
      </c>
      <c r="N52" s="83">
        <v>2.6734070000000001</v>
      </c>
      <c r="O52" s="83">
        <v>3.5855713999999996</v>
      </c>
      <c r="P52" s="83">
        <v>3.5783681999999999</v>
      </c>
      <c r="Q52" s="83">
        <v>3.4875209699999998</v>
      </c>
      <c r="R52" s="83">
        <v>3.4119645700000003</v>
      </c>
      <c r="S52" s="83">
        <v>32.646471955396208</v>
      </c>
      <c r="AL52" s="25"/>
      <c r="AM52" s="25"/>
      <c r="AN52" s="25"/>
      <c r="AO52" s="25"/>
      <c r="AP52" s="25"/>
      <c r="AQ52" s="25"/>
      <c r="AR52" s="25"/>
      <c r="AS52" s="25"/>
      <c r="AT52" s="25"/>
      <c r="AU52" s="25"/>
      <c r="AV52" s="25"/>
      <c r="AW52" s="25"/>
      <c r="AX52" s="25"/>
      <c r="AY52" s="25"/>
      <c r="AZ52" s="25"/>
      <c r="BA52" s="25"/>
      <c r="BB52" s="25"/>
    </row>
    <row r="53" spans="1:54" s="24" customFormat="1" ht="22.5" customHeight="1" x14ac:dyDescent="0.25">
      <c r="B53" s="81"/>
      <c r="C53" s="81" t="s">
        <v>14</v>
      </c>
      <c r="D53" s="83">
        <v>0</v>
      </c>
      <c r="E53" s="83">
        <v>0</v>
      </c>
      <c r="F53" s="83">
        <v>0</v>
      </c>
      <c r="G53" s="83">
        <v>0</v>
      </c>
      <c r="H53" s="83">
        <v>0</v>
      </c>
      <c r="I53" s="83">
        <v>3.9368199999999999E-2</v>
      </c>
      <c r="J53" s="83">
        <v>4.7049799999999996E-2</v>
      </c>
      <c r="K53" s="83">
        <v>0</v>
      </c>
      <c r="L53" s="83">
        <v>0</v>
      </c>
      <c r="M53" s="83">
        <v>0</v>
      </c>
      <c r="N53" s="83">
        <v>0</v>
      </c>
      <c r="O53" s="83">
        <v>2.2084599999999999E-2</v>
      </c>
      <c r="P53" s="83">
        <v>2.201643E-2</v>
      </c>
      <c r="Q53" s="83">
        <v>0</v>
      </c>
      <c r="R53" s="83">
        <v>0</v>
      </c>
      <c r="S53" s="83">
        <v>0</v>
      </c>
      <c r="AL53" s="25"/>
      <c r="AM53" s="25"/>
      <c r="AN53" s="25"/>
      <c r="AO53" s="25"/>
      <c r="AP53" s="25"/>
      <c r="AQ53" s="25"/>
      <c r="AR53" s="25"/>
      <c r="AS53" s="25"/>
      <c r="AT53" s="25"/>
      <c r="AU53" s="25"/>
      <c r="AV53" s="25"/>
      <c r="AW53" s="25"/>
      <c r="AX53" s="25"/>
      <c r="AY53" s="25"/>
      <c r="AZ53" s="25"/>
      <c r="BA53" s="25"/>
      <c r="BB53" s="25"/>
    </row>
    <row r="54" spans="1:54" s="24" customFormat="1" ht="22.5" customHeight="1" x14ac:dyDescent="0.25">
      <c r="B54" s="81"/>
      <c r="C54" s="81" t="s">
        <v>15</v>
      </c>
      <c r="D54" s="83">
        <v>0</v>
      </c>
      <c r="E54" s="83">
        <v>1.0652999999999999E-3</v>
      </c>
      <c r="F54" s="83">
        <v>1.0652999999999999E-3</v>
      </c>
      <c r="G54" s="83">
        <v>6.2852699999999997E-2</v>
      </c>
      <c r="H54" s="83">
        <v>4.6873199999999997E-2</v>
      </c>
      <c r="I54" s="83">
        <v>1.3848900000000001E-2</v>
      </c>
      <c r="J54" s="83">
        <v>9.6942300000000009E-2</v>
      </c>
      <c r="K54" s="83">
        <v>7.3505700000000007E-2</v>
      </c>
      <c r="L54" s="83">
        <v>0.14061959999999998</v>
      </c>
      <c r="M54" s="83">
        <v>0.1587297</v>
      </c>
      <c r="N54" s="83">
        <v>0.3579408</v>
      </c>
      <c r="O54" s="83">
        <v>0.30680639999999998</v>
      </c>
      <c r="P54" s="83">
        <v>0.45920501999999996</v>
      </c>
      <c r="Q54" s="83">
        <v>0.43395422</v>
      </c>
      <c r="R54" s="83">
        <v>0.41698468000000005</v>
      </c>
      <c r="S54" s="83">
        <v>3.989806571013093</v>
      </c>
      <c r="AL54" s="25"/>
      <c r="AM54" s="25"/>
      <c r="AN54" s="25"/>
      <c r="AO54" s="25"/>
      <c r="AP54" s="25"/>
      <c r="AQ54" s="25"/>
      <c r="AR54" s="25"/>
      <c r="AS54" s="25"/>
      <c r="AT54" s="25"/>
      <c r="AU54" s="25"/>
      <c r="AV54" s="25"/>
      <c r="AW54" s="25"/>
      <c r="AX54" s="25"/>
      <c r="AY54" s="25"/>
      <c r="AZ54" s="25"/>
      <c r="BA54" s="25"/>
      <c r="BB54" s="25"/>
    </row>
    <row r="55" spans="1:54" s="24" customFormat="1" ht="27" customHeight="1" x14ac:dyDescent="0.25">
      <c r="B55" s="81"/>
      <c r="C55" s="82" t="s">
        <v>16</v>
      </c>
      <c r="D55" s="83">
        <v>7.004139999999999E-2</v>
      </c>
      <c r="E55" s="83">
        <v>9.0375999999999998E-3</v>
      </c>
      <c r="F55" s="83">
        <v>9.7154199999999996E-2</v>
      </c>
      <c r="G55" s="83">
        <v>0.13443430000000001</v>
      </c>
      <c r="H55" s="83">
        <v>0</v>
      </c>
      <c r="I55" s="83">
        <v>0</v>
      </c>
      <c r="J55" s="83">
        <v>0</v>
      </c>
      <c r="K55" s="83">
        <v>1.1297E-3</v>
      </c>
      <c r="L55" s="83">
        <v>0</v>
      </c>
      <c r="M55" s="83">
        <v>0</v>
      </c>
      <c r="N55" s="83">
        <v>2.0334599999999998E-2</v>
      </c>
      <c r="O55" s="83">
        <v>3.6150399999999999E-2</v>
      </c>
      <c r="P55" s="83">
        <v>0.23652868000000002</v>
      </c>
      <c r="Q55" s="83">
        <v>0.40254487</v>
      </c>
      <c r="R55" s="83">
        <v>0.38473178999999996</v>
      </c>
      <c r="S55" s="83">
        <v>3.681203404929958</v>
      </c>
      <c r="AL55" s="25"/>
      <c r="AM55" s="25"/>
      <c r="AN55" s="25"/>
      <c r="AO55" s="25"/>
      <c r="AP55" s="25"/>
      <c r="AQ55" s="25"/>
      <c r="AR55" s="25"/>
      <c r="AS55" s="25"/>
      <c r="AT55" s="25"/>
      <c r="AU55" s="25"/>
      <c r="AV55" s="25"/>
      <c r="AW55" s="25"/>
      <c r="AX55" s="25"/>
      <c r="AY55" s="25"/>
      <c r="AZ55" s="25"/>
      <c r="BA55" s="25"/>
      <c r="BB55" s="25"/>
    </row>
    <row r="56" spans="1:54" s="18" customFormat="1" ht="36" customHeight="1" x14ac:dyDescent="0.25">
      <c r="A56" s="17"/>
      <c r="B56" s="191" t="s">
        <v>264</v>
      </c>
      <c r="C56" s="191"/>
      <c r="D56" s="80">
        <v>3.7206519</v>
      </c>
      <c r="E56" s="80">
        <v>3.3913682000000001</v>
      </c>
      <c r="F56" s="80">
        <v>4.0382965999999998</v>
      </c>
      <c r="G56" s="80">
        <v>3.9271436</v>
      </c>
      <c r="H56" s="80">
        <v>4.2292668999999998</v>
      </c>
      <c r="I56" s="80">
        <v>7.0865190800000004</v>
      </c>
      <c r="J56" s="80">
        <v>9.6527151700000005</v>
      </c>
      <c r="K56" s="80">
        <v>10.363695699999999</v>
      </c>
      <c r="L56" s="80">
        <v>10.82240549</v>
      </c>
      <c r="M56" s="80">
        <v>9.1196580400000009</v>
      </c>
      <c r="N56" s="80">
        <v>8.1780011699999999</v>
      </c>
      <c r="O56" s="80">
        <v>9.8873994399999994</v>
      </c>
      <c r="P56" s="80">
        <v>11.726960739999999</v>
      </c>
      <c r="Q56" s="80">
        <v>10.09464303</v>
      </c>
      <c r="R56" s="80">
        <v>9.5627884900000009</v>
      </c>
      <c r="S56" s="80">
        <v>100</v>
      </c>
      <c r="T56" s="17"/>
      <c r="AA56" s="19"/>
      <c r="AB56" s="19"/>
      <c r="AC56" s="19"/>
      <c r="AD56" s="19"/>
      <c r="AE56" s="19"/>
      <c r="AI56" s="14"/>
      <c r="AL56" s="21"/>
      <c r="AM56" s="21"/>
      <c r="AN56" s="21"/>
      <c r="AO56" s="21"/>
      <c r="AP56" s="21"/>
      <c r="AQ56" s="21"/>
      <c r="AR56" s="21"/>
      <c r="AS56" s="21"/>
      <c r="AT56" s="21"/>
      <c r="AU56" s="21"/>
      <c r="AV56" s="21"/>
      <c r="AW56" s="21"/>
      <c r="AX56" s="21"/>
      <c r="AY56" s="21"/>
      <c r="AZ56" s="21"/>
      <c r="BA56" s="21"/>
      <c r="BB56" s="21"/>
    </row>
    <row r="57" spans="1:54" s="115" customFormat="1" ht="22.5" customHeight="1" x14ac:dyDescent="0.25">
      <c r="B57" s="121"/>
      <c r="C57" s="81" t="s">
        <v>4</v>
      </c>
      <c r="D57" s="83">
        <v>3.7206519</v>
      </c>
      <c r="E57" s="83">
        <v>3.3913682000000001</v>
      </c>
      <c r="F57" s="83">
        <v>4.0382965999999998</v>
      </c>
      <c r="G57" s="83">
        <v>3.9271436</v>
      </c>
      <c r="H57" s="83">
        <v>4.2292668999999998</v>
      </c>
      <c r="I57" s="83">
        <v>4.9569834000000004</v>
      </c>
      <c r="J57" s="83">
        <v>4.3464597999999999</v>
      </c>
      <c r="K57" s="83">
        <v>5.1970146999999995</v>
      </c>
      <c r="L57" s="83">
        <v>4.8090348999999994</v>
      </c>
      <c r="M57" s="83">
        <v>3.9820828000000001</v>
      </c>
      <c r="N57" s="83">
        <v>3.3783665999999997</v>
      </c>
      <c r="O57" s="83">
        <v>4.1309291000000004</v>
      </c>
      <c r="P57" s="83">
        <v>6.2487217899999994</v>
      </c>
      <c r="Q57" s="83">
        <v>5.0691736399999998</v>
      </c>
      <c r="R57" s="83">
        <v>4.2065447000000002</v>
      </c>
      <c r="S57" s="83">
        <v>43.988682844955399</v>
      </c>
      <c r="AL57" s="124"/>
      <c r="AM57" s="124"/>
      <c r="AN57" s="124"/>
      <c r="AO57" s="124"/>
      <c r="AP57" s="124"/>
      <c r="AQ57" s="124"/>
      <c r="AR57" s="124"/>
      <c r="AS57" s="124"/>
      <c r="AT57" s="124"/>
      <c r="AU57" s="124"/>
      <c r="AV57" s="124"/>
      <c r="AW57" s="124"/>
      <c r="AX57" s="124"/>
      <c r="AY57" s="124"/>
      <c r="AZ57" s="124"/>
      <c r="BA57" s="124"/>
      <c r="BB57" s="124"/>
    </row>
    <row r="58" spans="1:54" s="24" customFormat="1" ht="22.5" customHeight="1" x14ac:dyDescent="0.25">
      <c r="B58" s="81"/>
      <c r="C58" s="81" t="s">
        <v>0</v>
      </c>
      <c r="D58" s="83">
        <v>0</v>
      </c>
      <c r="E58" s="83">
        <v>0</v>
      </c>
      <c r="F58" s="83">
        <v>0</v>
      </c>
      <c r="G58" s="83">
        <v>0</v>
      </c>
      <c r="H58" s="83">
        <v>0</v>
      </c>
      <c r="I58" s="83">
        <v>2.12953568</v>
      </c>
      <c r="J58" s="83">
        <v>5.3062553699999997</v>
      </c>
      <c r="K58" s="83">
        <v>5.1666809999999996</v>
      </c>
      <c r="L58" s="83">
        <v>6.0133705900000001</v>
      </c>
      <c r="M58" s="83">
        <v>5.1375752400000003</v>
      </c>
      <c r="N58" s="83">
        <v>4.7996345700000003</v>
      </c>
      <c r="O58" s="83">
        <v>5.7564703399999999</v>
      </c>
      <c r="P58" s="83">
        <v>5.4782389499999997</v>
      </c>
      <c r="Q58" s="83">
        <v>5.0254693900000005</v>
      </c>
      <c r="R58" s="83">
        <v>5.3562437900000006</v>
      </c>
      <c r="S58" s="83">
        <v>56.011317155044594</v>
      </c>
      <c r="AL58" s="25"/>
      <c r="AM58" s="25"/>
      <c r="AN58" s="25"/>
      <c r="AO58" s="25"/>
      <c r="AP58" s="25"/>
      <c r="AQ58" s="25"/>
      <c r="AR58" s="25"/>
      <c r="AS58" s="25"/>
      <c r="AT58" s="25"/>
      <c r="AU58" s="25"/>
      <c r="AV58" s="25"/>
      <c r="AW58" s="25"/>
      <c r="AX58" s="25"/>
      <c r="AY58" s="25"/>
      <c r="AZ58" s="25"/>
      <c r="BA58" s="25"/>
      <c r="BB58" s="25"/>
    </row>
    <row r="59" spans="1:54" s="24" customFormat="1" ht="22.5" customHeight="1" x14ac:dyDescent="0.25">
      <c r="B59" s="81"/>
      <c r="C59" s="81" t="s">
        <v>13</v>
      </c>
      <c r="D59" s="83">
        <v>1.1095899999999999</v>
      </c>
      <c r="E59" s="83">
        <v>0.91805999999999999</v>
      </c>
      <c r="F59" s="83">
        <v>1.11494</v>
      </c>
      <c r="G59" s="83">
        <v>1.2230099999999999</v>
      </c>
      <c r="H59" s="83">
        <v>1.56969</v>
      </c>
      <c r="I59" s="83">
        <v>1.7794100000000002</v>
      </c>
      <c r="J59" s="83">
        <v>1.61998</v>
      </c>
      <c r="K59" s="83">
        <v>1.93028</v>
      </c>
      <c r="L59" s="83">
        <v>1.96238</v>
      </c>
      <c r="M59" s="83">
        <v>1.60928</v>
      </c>
      <c r="N59" s="83">
        <v>1.59002</v>
      </c>
      <c r="O59" s="83">
        <v>1.74089</v>
      </c>
      <c r="P59" s="83">
        <v>2.4335758999999997</v>
      </c>
      <c r="Q59" s="83">
        <v>2.1704971400000002</v>
      </c>
      <c r="R59" s="83">
        <v>1.91482369</v>
      </c>
      <c r="S59" s="83">
        <v>20.023695933486028</v>
      </c>
      <c r="AL59" s="25"/>
      <c r="AM59" s="25"/>
      <c r="AN59" s="25"/>
      <c r="AO59" s="25"/>
      <c r="AP59" s="25"/>
      <c r="AQ59" s="25"/>
      <c r="AR59" s="25"/>
      <c r="AS59" s="25"/>
      <c r="AT59" s="25"/>
      <c r="AU59" s="25"/>
      <c r="AV59" s="25"/>
      <c r="AW59" s="25"/>
      <c r="AX59" s="25"/>
      <c r="AY59" s="25"/>
      <c r="AZ59" s="25"/>
      <c r="BA59" s="25"/>
      <c r="BB59" s="25"/>
    </row>
    <row r="60" spans="1:54" s="24" customFormat="1" ht="22.5" customHeight="1" x14ac:dyDescent="0.25">
      <c r="B60" s="81"/>
      <c r="C60" s="81" t="s">
        <v>2</v>
      </c>
      <c r="D60" s="83">
        <v>0.23269499999999999</v>
      </c>
      <c r="E60" s="83">
        <v>0.1023858</v>
      </c>
      <c r="F60" s="83">
        <v>0.15202740000000001</v>
      </c>
      <c r="G60" s="83">
        <v>0.15202740000000001</v>
      </c>
      <c r="H60" s="83">
        <v>7.5496599999999997E-2</v>
      </c>
      <c r="I60" s="83">
        <v>0.13754859999999999</v>
      </c>
      <c r="J60" s="83">
        <v>7.8599199999999994E-2</v>
      </c>
      <c r="K60" s="83">
        <v>2.17182E-2</v>
      </c>
      <c r="L60" s="83">
        <v>5.3778399999999997E-2</v>
      </c>
      <c r="M60" s="83">
        <v>1.0342000000000001E-3</v>
      </c>
      <c r="N60" s="83">
        <v>0</v>
      </c>
      <c r="O60" s="83">
        <v>0.36920940000000002</v>
      </c>
      <c r="P60" s="83">
        <v>0.50546215000000005</v>
      </c>
      <c r="Q60" s="83">
        <v>0.43281063000000003</v>
      </c>
      <c r="R60" s="83">
        <v>0.25889985000000004</v>
      </c>
      <c r="S60" s="83">
        <v>2.7073677334883732</v>
      </c>
      <c r="AL60" s="25"/>
      <c r="AM60" s="25"/>
      <c r="AN60" s="25"/>
      <c r="AO60" s="25"/>
      <c r="AP60" s="25"/>
      <c r="AQ60" s="25"/>
      <c r="AR60" s="25"/>
      <c r="AS60" s="25"/>
      <c r="AT60" s="25"/>
      <c r="AU60" s="25"/>
      <c r="AV60" s="25"/>
      <c r="AW60" s="25"/>
      <c r="AX60" s="25"/>
      <c r="AY60" s="25"/>
      <c r="AZ60" s="25"/>
      <c r="BA60" s="25"/>
      <c r="BB60" s="25"/>
    </row>
    <row r="61" spans="1:54" s="115" customFormat="1" ht="22.5" customHeight="1" x14ac:dyDescent="0.25">
      <c r="B61" s="121"/>
      <c r="C61" s="81" t="s">
        <v>14</v>
      </c>
      <c r="D61" s="83">
        <v>1.181046</v>
      </c>
      <c r="E61" s="83">
        <v>0.78256300000000001</v>
      </c>
      <c r="F61" s="83">
        <v>0.98036420000000002</v>
      </c>
      <c r="G61" s="83">
        <v>1.1637624</v>
      </c>
      <c r="H61" s="83">
        <v>0.87954319999999997</v>
      </c>
      <c r="I61" s="83">
        <v>1.1599215999999999</v>
      </c>
      <c r="J61" s="83">
        <v>1.0687026000000002</v>
      </c>
      <c r="K61" s="83">
        <v>1.6131359999999999</v>
      </c>
      <c r="L61" s="83">
        <v>1.1868072000000001</v>
      </c>
      <c r="M61" s="83">
        <v>0.75567740000000005</v>
      </c>
      <c r="N61" s="83">
        <v>0.7316724</v>
      </c>
      <c r="O61" s="83">
        <v>1.2472998</v>
      </c>
      <c r="P61" s="83">
        <v>2.4736643600000003</v>
      </c>
      <c r="Q61" s="83">
        <v>2.1187331500000002</v>
      </c>
      <c r="R61" s="83">
        <v>1.7330950199999999</v>
      </c>
      <c r="S61" s="83">
        <v>18.123322729686347</v>
      </c>
      <c r="AL61" s="124"/>
      <c r="AM61" s="124"/>
      <c r="AN61" s="124"/>
      <c r="AO61" s="124"/>
      <c r="AP61" s="124"/>
      <c r="AQ61" s="124"/>
      <c r="AR61" s="124"/>
      <c r="AS61" s="124"/>
      <c r="AT61" s="124"/>
      <c r="AU61" s="124"/>
      <c r="AV61" s="124"/>
      <c r="AW61" s="124"/>
      <c r="AX61" s="124"/>
      <c r="AY61" s="124"/>
      <c r="AZ61" s="124"/>
      <c r="BA61" s="124"/>
      <c r="BB61" s="124"/>
    </row>
    <row r="62" spans="1:54" s="115" customFormat="1" ht="22.5" customHeight="1" x14ac:dyDescent="0.25">
      <c r="B62" s="121"/>
      <c r="C62" s="81" t="s">
        <v>15</v>
      </c>
      <c r="D62" s="83">
        <v>0.31639409999999996</v>
      </c>
      <c r="E62" s="83">
        <v>0.34196129999999997</v>
      </c>
      <c r="F62" s="83">
        <v>0.38883449999999997</v>
      </c>
      <c r="G62" s="83">
        <v>0.44209949999999998</v>
      </c>
      <c r="H62" s="83">
        <v>0.43144650000000001</v>
      </c>
      <c r="I62" s="83">
        <v>0.47405849999999999</v>
      </c>
      <c r="J62" s="83">
        <v>0.53264999999999996</v>
      </c>
      <c r="K62" s="83">
        <v>0.55289070000000007</v>
      </c>
      <c r="L62" s="83">
        <v>0.59656799999999999</v>
      </c>
      <c r="M62" s="83">
        <v>0.81282389999999993</v>
      </c>
      <c r="N62" s="83">
        <v>0.6274616999999999</v>
      </c>
      <c r="O62" s="83">
        <v>0.65515950000000001</v>
      </c>
      <c r="P62" s="83">
        <v>0.68851190999999989</v>
      </c>
      <c r="Q62" s="83">
        <v>0</v>
      </c>
      <c r="R62" s="83">
        <v>0</v>
      </c>
      <c r="S62" s="83">
        <v>0</v>
      </c>
      <c r="AL62" s="124"/>
      <c r="AM62" s="124"/>
      <c r="AN62" s="124"/>
      <c r="AO62" s="124"/>
      <c r="AP62" s="124"/>
      <c r="AQ62" s="124"/>
      <c r="AR62" s="124"/>
      <c r="AS62" s="124"/>
      <c r="AT62" s="124"/>
      <c r="AU62" s="124"/>
      <c r="AV62" s="124"/>
      <c r="AW62" s="124"/>
      <c r="AX62" s="124"/>
      <c r="AY62" s="124"/>
      <c r="AZ62" s="124"/>
      <c r="BA62" s="124"/>
      <c r="BB62" s="124"/>
    </row>
    <row r="63" spans="1:54" s="24" customFormat="1" ht="27" customHeight="1" x14ac:dyDescent="0.25">
      <c r="B63" s="81"/>
      <c r="C63" s="82" t="s">
        <v>16</v>
      </c>
      <c r="D63" s="83">
        <v>0.11297</v>
      </c>
      <c r="E63" s="83">
        <v>2.82425E-2</v>
      </c>
      <c r="F63" s="83">
        <v>3.3890999999999999E-3</v>
      </c>
      <c r="G63" s="83">
        <v>1.9204899999999997E-2</v>
      </c>
      <c r="H63" s="83">
        <v>0.28920319999999999</v>
      </c>
      <c r="I63" s="83">
        <v>0.4236375</v>
      </c>
      <c r="J63" s="83">
        <v>0.19882720000000001</v>
      </c>
      <c r="K63" s="83">
        <v>0.1446016</v>
      </c>
      <c r="L63" s="83">
        <v>0.25870130000000002</v>
      </c>
      <c r="M63" s="83">
        <v>1.9204899999999997E-2</v>
      </c>
      <c r="N63" s="83">
        <v>2.5983100000000002E-2</v>
      </c>
      <c r="O63" s="83">
        <v>0</v>
      </c>
      <c r="P63" s="83">
        <v>5.7716369999999996E-2</v>
      </c>
      <c r="Q63" s="83">
        <v>6.2811300000000002E-3</v>
      </c>
      <c r="R63" s="83">
        <v>0</v>
      </c>
      <c r="S63" s="83">
        <v>0</v>
      </c>
      <c r="AL63" s="25"/>
      <c r="AM63" s="25"/>
      <c r="AN63" s="25"/>
      <c r="AO63" s="25"/>
      <c r="AP63" s="25"/>
      <c r="AQ63" s="25"/>
      <c r="AR63" s="25"/>
      <c r="AS63" s="25"/>
      <c r="AT63" s="25"/>
      <c r="AU63" s="25"/>
      <c r="AV63" s="25"/>
      <c r="AW63" s="25"/>
      <c r="AX63" s="25"/>
      <c r="AY63" s="25"/>
      <c r="AZ63" s="25"/>
      <c r="BA63" s="25"/>
      <c r="BB63" s="25"/>
    </row>
    <row r="64" spans="1:54" s="18" customFormat="1" ht="36" customHeight="1" x14ac:dyDescent="0.2">
      <c r="A64" s="17"/>
      <c r="B64" s="191" t="s">
        <v>336</v>
      </c>
      <c r="C64" s="191"/>
      <c r="D64" s="80">
        <v>28.42535771</v>
      </c>
      <c r="E64" s="80">
        <v>27.770684399999997</v>
      </c>
      <c r="F64" s="80">
        <v>30.299596959999999</v>
      </c>
      <c r="G64" s="80">
        <v>34.83526578</v>
      </c>
      <c r="H64" s="80">
        <v>37.865641889999999</v>
      </c>
      <c r="I64" s="80">
        <v>41.662698570000003</v>
      </c>
      <c r="J64" s="80">
        <v>45.028430520000001</v>
      </c>
      <c r="K64" s="80">
        <v>44.633857419999998</v>
      </c>
      <c r="L64" s="80">
        <v>45.404304730000007</v>
      </c>
      <c r="M64" s="80">
        <v>48.182529869999996</v>
      </c>
      <c r="N64" s="80">
        <v>49.685266060000004</v>
      </c>
      <c r="O64" s="80">
        <v>52.147193819999998</v>
      </c>
      <c r="P64" s="80">
        <v>49.834467930000002</v>
      </c>
      <c r="Q64" s="80">
        <v>50.115145419999998</v>
      </c>
      <c r="R64" s="80">
        <v>49.673862809999996</v>
      </c>
      <c r="S64" s="80" t="s">
        <v>17</v>
      </c>
      <c r="T64" s="17"/>
      <c r="X64" s="20"/>
      <c r="AA64" s="19"/>
      <c r="AB64" s="19"/>
      <c r="AC64" s="19"/>
      <c r="AD64" s="19"/>
      <c r="AE64" s="19"/>
      <c r="AI64" s="14"/>
      <c r="AL64" s="21"/>
      <c r="AM64" s="21"/>
      <c r="AN64" s="21"/>
      <c r="AO64" s="21"/>
      <c r="AP64" s="21"/>
      <c r="AQ64" s="21"/>
      <c r="AR64" s="21"/>
      <c r="AS64" s="21"/>
      <c r="AT64" s="21"/>
      <c r="AU64" s="21"/>
      <c r="AV64" s="21"/>
      <c r="AW64" s="21"/>
      <c r="AX64" s="21"/>
      <c r="AY64" s="21"/>
      <c r="AZ64" s="21"/>
      <c r="BA64" s="21"/>
      <c r="BB64" s="21"/>
    </row>
    <row r="65" spans="1:54" s="18" customFormat="1" ht="36" customHeight="1" x14ac:dyDescent="0.25">
      <c r="A65" s="17"/>
      <c r="B65" s="191" t="s">
        <v>337</v>
      </c>
      <c r="C65" s="191"/>
      <c r="D65" s="80">
        <v>141.97999999999999</v>
      </c>
      <c r="E65" s="80">
        <v>128.98999999999998</v>
      </c>
      <c r="F65" s="80">
        <v>129.69</v>
      </c>
      <c r="G65" s="80">
        <v>136.64000000000001</v>
      </c>
      <c r="H65" s="80">
        <v>146.91000000000003</v>
      </c>
      <c r="I65" s="80">
        <v>149.21</v>
      </c>
      <c r="J65" s="80">
        <v>151.66999999999999</v>
      </c>
      <c r="K65" s="80">
        <v>141.63999999999999</v>
      </c>
      <c r="L65" s="80">
        <v>136.12</v>
      </c>
      <c r="M65" s="80">
        <v>141.09</v>
      </c>
      <c r="N65" s="80">
        <v>140.91</v>
      </c>
      <c r="O65" s="80">
        <v>142.27000000000001</v>
      </c>
      <c r="P65" s="80">
        <v>132.61999999999998</v>
      </c>
      <c r="Q65" s="80">
        <v>128.26000000000002</v>
      </c>
      <c r="R65" s="80">
        <v>124.42999999999999</v>
      </c>
      <c r="S65" s="80" t="s">
        <v>17</v>
      </c>
      <c r="T65" s="17"/>
      <c r="AA65" s="19"/>
      <c r="AB65" s="19"/>
      <c r="AC65" s="19"/>
      <c r="AD65" s="19"/>
      <c r="AE65" s="19"/>
      <c r="AI65" s="14"/>
      <c r="AL65" s="21"/>
      <c r="AM65" s="21"/>
      <c r="AN65" s="21"/>
      <c r="AO65" s="21"/>
      <c r="AP65" s="21"/>
      <c r="AQ65" s="21"/>
      <c r="AR65" s="21"/>
      <c r="AS65" s="21"/>
      <c r="AT65" s="21"/>
      <c r="AU65" s="21"/>
      <c r="AV65" s="21"/>
      <c r="AW65" s="21"/>
      <c r="AX65" s="21"/>
      <c r="AY65" s="21"/>
      <c r="AZ65" s="21"/>
      <c r="BA65" s="21"/>
      <c r="BB65" s="21"/>
    </row>
    <row r="66" spans="1:54" s="18" customFormat="1" ht="36" customHeight="1" x14ac:dyDescent="0.25">
      <c r="A66" s="17"/>
      <c r="B66" s="191" t="s">
        <v>326</v>
      </c>
      <c r="C66" s="191"/>
      <c r="D66" s="80">
        <v>59.56</v>
      </c>
      <c r="E66" s="80">
        <v>56.050000000000004</v>
      </c>
      <c r="F66" s="80">
        <v>54.67</v>
      </c>
      <c r="G66" s="80">
        <v>54.760000000000005</v>
      </c>
      <c r="H66" s="80">
        <v>56.88</v>
      </c>
      <c r="I66" s="80">
        <v>53.900000000000006</v>
      </c>
      <c r="J66" s="80">
        <v>53.23</v>
      </c>
      <c r="K66" s="80">
        <v>51.33</v>
      </c>
      <c r="L66" s="80">
        <v>52.25</v>
      </c>
      <c r="M66" s="80">
        <v>50.71</v>
      </c>
      <c r="N66" s="80">
        <v>51.839999999999996</v>
      </c>
      <c r="O66" s="80">
        <v>51.64</v>
      </c>
      <c r="P66" s="80">
        <v>50.33</v>
      </c>
      <c r="Q66" s="80">
        <v>50.59</v>
      </c>
      <c r="R66" s="80">
        <v>49.49</v>
      </c>
      <c r="S66" s="80" t="s">
        <v>17</v>
      </c>
      <c r="T66" s="17"/>
      <c r="AA66" s="19"/>
      <c r="AB66" s="19"/>
      <c r="AC66" s="19"/>
      <c r="AD66" s="19"/>
      <c r="AE66" s="19"/>
      <c r="AI66" s="14"/>
      <c r="AL66" s="21"/>
      <c r="AM66" s="21"/>
      <c r="AN66" s="21"/>
      <c r="AO66" s="21"/>
      <c r="AP66" s="21"/>
      <c r="AQ66" s="21"/>
      <c r="AR66" s="21"/>
      <c r="AS66" s="21"/>
      <c r="AT66" s="21"/>
      <c r="AU66" s="21"/>
      <c r="AV66" s="21"/>
      <c r="AW66" s="21"/>
      <c r="AX66" s="21"/>
      <c r="AY66" s="21"/>
      <c r="AZ66" s="21"/>
      <c r="BA66" s="21"/>
      <c r="BB66" s="21"/>
    </row>
    <row r="67" spans="1:54" s="18" customFormat="1" ht="36" customHeight="1" x14ac:dyDescent="0.25">
      <c r="A67" s="27"/>
      <c r="B67" s="190" t="s">
        <v>327</v>
      </c>
      <c r="C67" s="190"/>
      <c r="D67" s="84">
        <v>73.7</v>
      </c>
      <c r="E67" s="84">
        <v>66.22</v>
      </c>
      <c r="F67" s="84">
        <v>64.930000000000007</v>
      </c>
      <c r="G67" s="84">
        <v>65.52</v>
      </c>
      <c r="H67" s="84">
        <v>65.38</v>
      </c>
      <c r="I67" s="84">
        <v>62.97</v>
      </c>
      <c r="J67" s="84">
        <v>68.029999999999987</v>
      </c>
      <c r="K67" s="84">
        <v>68.739999999999995</v>
      </c>
      <c r="L67" s="84">
        <v>62.5</v>
      </c>
      <c r="M67" s="84">
        <v>64.339999999999989</v>
      </c>
      <c r="N67" s="84">
        <v>64.259999999999991</v>
      </c>
      <c r="O67" s="84">
        <v>64.42</v>
      </c>
      <c r="P67" s="84">
        <v>61.61</v>
      </c>
      <c r="Q67" s="84">
        <v>64.92</v>
      </c>
      <c r="R67" s="84">
        <v>63.24</v>
      </c>
      <c r="S67" s="84" t="s">
        <v>17</v>
      </c>
      <c r="T67" s="27"/>
      <c r="AA67" s="19"/>
      <c r="AB67" s="19"/>
      <c r="AC67" s="19"/>
      <c r="AD67" s="19"/>
      <c r="AE67" s="19"/>
      <c r="AI67" s="14"/>
      <c r="AL67" s="21"/>
      <c r="AM67" s="21"/>
      <c r="AN67" s="21"/>
      <c r="AO67" s="21"/>
      <c r="AP67" s="21"/>
      <c r="AQ67" s="21"/>
      <c r="AR67" s="21"/>
      <c r="AS67" s="21"/>
      <c r="AT67" s="21"/>
      <c r="AU67" s="21"/>
      <c r="AV67" s="21"/>
      <c r="AW67" s="21"/>
      <c r="AX67" s="21"/>
      <c r="AY67" s="21"/>
      <c r="AZ67" s="21"/>
      <c r="BA67" s="21"/>
      <c r="BB67" s="21"/>
    </row>
    <row r="68" spans="1:54" s="22" customFormat="1" ht="18" x14ac:dyDescent="0.25">
      <c r="AL68" s="28"/>
      <c r="AM68" s="28"/>
      <c r="AN68" s="28"/>
      <c r="AO68" s="28"/>
      <c r="AP68" s="28"/>
      <c r="AQ68" s="28"/>
      <c r="AR68" s="28"/>
      <c r="AS68" s="28"/>
      <c r="AT68" s="28"/>
      <c r="AU68" s="28"/>
      <c r="AV68" s="28"/>
      <c r="AW68" s="28"/>
      <c r="AX68" s="28"/>
      <c r="AY68" s="28"/>
      <c r="AZ68" s="28"/>
      <c r="BA68" s="28"/>
      <c r="BB68" s="28"/>
    </row>
    <row r="69" spans="1:54" s="64" customFormat="1" ht="18.75" customHeight="1" x14ac:dyDescent="0.2">
      <c r="A69" s="185" t="s">
        <v>103</v>
      </c>
      <c r="B69" s="185"/>
      <c r="C69" s="185"/>
      <c r="D69" s="184"/>
      <c r="E69" s="184"/>
      <c r="F69" s="184"/>
      <c r="G69" s="184"/>
      <c r="H69" s="184"/>
      <c r="I69" s="184"/>
      <c r="J69" s="184"/>
      <c r="K69" s="184"/>
      <c r="L69" s="184"/>
      <c r="M69" s="184"/>
      <c r="N69" s="184"/>
      <c r="O69" s="184"/>
      <c r="S69" s="14"/>
      <c r="Y69" s="65"/>
      <c r="Z69" s="66"/>
    </row>
    <row r="70" spans="1:54" x14ac:dyDescent="0.25">
      <c r="I70" s="29"/>
      <c r="J70" s="29"/>
      <c r="K70" s="29"/>
      <c r="L70" s="29"/>
      <c r="M70" s="29"/>
      <c r="N70" s="29"/>
      <c r="O70" s="29"/>
      <c r="P70" s="29"/>
      <c r="Q70" s="29"/>
      <c r="R70" s="29"/>
      <c r="S70" s="29"/>
    </row>
    <row r="71" spans="1:54" x14ac:dyDescent="0.25">
      <c r="I71" s="29"/>
      <c r="J71" s="29"/>
      <c r="K71" s="29"/>
      <c r="L71" s="29"/>
      <c r="M71" s="29"/>
      <c r="N71" s="29"/>
      <c r="O71" s="29"/>
      <c r="P71" s="29"/>
      <c r="Q71" s="29"/>
      <c r="R71" s="29"/>
      <c r="S71" s="29"/>
    </row>
    <row r="72" spans="1:54" x14ac:dyDescent="0.25">
      <c r="I72" s="29"/>
      <c r="J72" s="29"/>
      <c r="K72" s="29"/>
      <c r="L72" s="29"/>
      <c r="M72" s="29"/>
      <c r="N72" s="29"/>
      <c r="O72" s="29"/>
      <c r="P72" s="29"/>
      <c r="Q72" s="29"/>
      <c r="R72" s="29"/>
      <c r="S72" s="29"/>
    </row>
  </sheetData>
  <mergeCells count="15">
    <mergeCell ref="V3:W3"/>
    <mergeCell ref="B34:C34"/>
    <mergeCell ref="B3:C3"/>
    <mergeCell ref="B4:C4"/>
    <mergeCell ref="B13:C13"/>
    <mergeCell ref="B20:C20"/>
    <mergeCell ref="B30:C30"/>
    <mergeCell ref="B66:C66"/>
    <mergeCell ref="B67:C67"/>
    <mergeCell ref="B38:C38"/>
    <mergeCell ref="B42:C42"/>
    <mergeCell ref="B48:C48"/>
    <mergeCell ref="B56:C56"/>
    <mergeCell ref="B64:C64"/>
    <mergeCell ref="B65:C65"/>
  </mergeCells>
  <hyperlinks>
    <hyperlink ref="V3" location="Índice!A1" display="Volver al índice"/>
  </hyperlinks>
  <pageMargins left="0.18" right="0.25" top="0.75" bottom="0.75" header="0.3" footer="0.3"/>
  <pageSetup paperSize="9" scale="32" orientation="portrait" r:id="rId1"/>
  <drawing r:id="rId2"/>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4">
    <tabColor rgb="FFFFC081"/>
    <pageSetUpPr fitToPage="1"/>
  </sheetPr>
  <dimension ref="A1:BB72"/>
  <sheetViews>
    <sheetView showGridLines="0" zoomScale="60" zoomScaleNormal="60" workbookViewId="0"/>
  </sheetViews>
  <sheetFormatPr baseColWidth="10" defaultColWidth="11.42578125" defaultRowHeight="11.25" x14ac:dyDescent="0.25"/>
  <cols>
    <col min="1" max="1" width="2.28515625" style="14" customWidth="1"/>
    <col min="2" max="2" width="5.7109375" style="14" customWidth="1"/>
    <col min="3" max="3" width="72.42578125" style="14" customWidth="1"/>
    <col min="4" max="8" width="15" style="14" customWidth="1"/>
    <col min="9" max="18" width="15" style="30" customWidth="1"/>
    <col min="19" max="19" width="16.85546875" style="30" customWidth="1"/>
    <col min="20" max="20" width="2.28515625" style="14" customWidth="1"/>
    <col min="21" max="27" width="11.42578125" style="14"/>
    <col min="28" max="28" width="16.140625" style="14" bestFit="1" customWidth="1"/>
    <col min="29" max="37" width="11.42578125" style="14"/>
    <col min="38" max="54" width="11.42578125" style="16"/>
    <col min="55" max="16384" width="11.42578125" style="14"/>
  </cols>
  <sheetData>
    <row r="1" spans="1:54" s="6" customFormat="1" ht="39.75" customHeight="1" x14ac:dyDescent="0.25">
      <c r="D1" s="7"/>
      <c r="E1" s="7"/>
      <c r="F1" s="7"/>
      <c r="G1" s="7"/>
      <c r="H1" s="7"/>
      <c r="I1" s="7"/>
      <c r="J1" s="7"/>
      <c r="K1" s="7"/>
      <c r="L1" s="7"/>
      <c r="AB1" s="8" t="e">
        <f ca="1">YEAR(TODAY())-1 &amp; ": " &amp; FIXED(HLOOKUP(YEAR(TODAY())-1,D3:AE4,2,FALSE)) &amp;
" Mtep"</f>
        <v>#N/A</v>
      </c>
      <c r="AL1" s="9"/>
      <c r="AM1" s="9"/>
      <c r="AN1" s="9"/>
      <c r="AO1" s="9"/>
      <c r="AP1" s="9"/>
      <c r="AQ1" s="9"/>
      <c r="AR1" s="9"/>
      <c r="AS1" s="9"/>
      <c r="AT1" s="9"/>
      <c r="AU1" s="9"/>
      <c r="AV1" s="9"/>
      <c r="AW1" s="9"/>
      <c r="AX1" s="9"/>
      <c r="AY1" s="9"/>
      <c r="AZ1" s="9"/>
      <c r="BA1" s="9"/>
      <c r="BB1" s="9"/>
    </row>
    <row r="2" spans="1:54" s="6" customFormat="1" ht="39.75" customHeight="1" x14ac:dyDescent="0.25">
      <c r="D2" s="7"/>
      <c r="E2" s="7"/>
      <c r="F2" s="7"/>
      <c r="G2" s="7"/>
      <c r="H2" s="7"/>
      <c r="I2" s="7"/>
      <c r="J2" s="7"/>
      <c r="K2" s="7"/>
      <c r="L2" s="7"/>
      <c r="S2" s="70"/>
      <c r="W2" s="11"/>
      <c r="Y2" s="12"/>
      <c r="AL2" s="9"/>
      <c r="AM2" s="9"/>
      <c r="AN2" s="9"/>
      <c r="AO2" s="9"/>
      <c r="AP2" s="9"/>
      <c r="AQ2" s="9"/>
      <c r="AR2" s="9"/>
      <c r="AS2" s="9"/>
      <c r="AT2" s="9"/>
      <c r="AU2" s="9"/>
      <c r="AV2" s="9"/>
      <c r="AW2" s="9"/>
      <c r="AX2" s="9"/>
      <c r="AY2" s="9"/>
      <c r="AZ2" s="9"/>
      <c r="BA2" s="9"/>
      <c r="BB2" s="9"/>
    </row>
    <row r="3" spans="1:54" ht="65.25" customHeight="1" x14ac:dyDescent="0.25">
      <c r="A3" s="71"/>
      <c r="B3" s="193" t="s">
        <v>265</v>
      </c>
      <c r="C3" s="193"/>
      <c r="D3" s="13">
        <v>2005</v>
      </c>
      <c r="E3" s="13">
        <v>2006</v>
      </c>
      <c r="F3" s="13">
        <v>2007</v>
      </c>
      <c r="G3" s="13">
        <v>2008</v>
      </c>
      <c r="H3" s="13">
        <v>2009</v>
      </c>
      <c r="I3" s="13">
        <v>2010</v>
      </c>
      <c r="J3" s="13">
        <v>2011</v>
      </c>
      <c r="K3" s="13">
        <v>2012</v>
      </c>
      <c r="L3" s="13">
        <v>2013</v>
      </c>
      <c r="M3" s="13">
        <v>2014</v>
      </c>
      <c r="N3" s="13">
        <v>2015</v>
      </c>
      <c r="O3" s="13">
        <v>2016</v>
      </c>
      <c r="P3" s="13">
        <v>2017</v>
      </c>
      <c r="Q3" s="13">
        <v>2018</v>
      </c>
      <c r="R3" s="13">
        <v>2019</v>
      </c>
      <c r="S3" s="73" t="s">
        <v>342</v>
      </c>
      <c r="T3" s="71"/>
      <c r="V3" s="192" t="s">
        <v>168</v>
      </c>
      <c r="W3" s="192"/>
      <c r="AF3" s="15"/>
    </row>
    <row r="4" spans="1:54" s="18" customFormat="1" ht="36" customHeight="1" x14ac:dyDescent="0.2">
      <c r="A4" s="61"/>
      <c r="B4" s="189" t="s">
        <v>256</v>
      </c>
      <c r="C4" s="189"/>
      <c r="D4" s="75">
        <v>54.571532949999998</v>
      </c>
      <c r="E4" s="75">
        <v>62.029608969999998</v>
      </c>
      <c r="F4" s="75">
        <v>57.949129289999995</v>
      </c>
      <c r="G4" s="75">
        <v>64.840795549999996</v>
      </c>
      <c r="H4" s="75">
        <v>65.084157340000004</v>
      </c>
      <c r="I4" s="75">
        <v>72.410815319999998</v>
      </c>
      <c r="J4" s="75">
        <v>67.25167264000001</v>
      </c>
      <c r="K4" s="75">
        <v>73.120044030000003</v>
      </c>
      <c r="L4" s="75">
        <v>68.812013640000004</v>
      </c>
      <c r="M4" s="75">
        <v>65.490761109999994</v>
      </c>
      <c r="N4" s="75">
        <v>59.977623039999997</v>
      </c>
      <c r="O4" s="75">
        <v>55.609906510000002</v>
      </c>
      <c r="P4" s="75">
        <v>49.832761140000002</v>
      </c>
      <c r="Q4" s="75">
        <v>43.784986809999999</v>
      </c>
      <c r="R4" s="75">
        <v>38.68916479</v>
      </c>
      <c r="S4" s="75">
        <v>100</v>
      </c>
      <c r="T4" s="61"/>
      <c r="AA4" s="19"/>
      <c r="AB4" s="19"/>
      <c r="AC4" s="19"/>
      <c r="AD4" s="19"/>
      <c r="AE4" s="20"/>
      <c r="AI4" s="14"/>
      <c r="AL4" s="21"/>
      <c r="AM4" s="21">
        <v>2006</v>
      </c>
      <c r="AN4" s="21">
        <v>2007</v>
      </c>
      <c r="AO4" s="21">
        <v>2008</v>
      </c>
      <c r="AP4" s="21">
        <v>2009</v>
      </c>
      <c r="AQ4" s="21">
        <v>2010</v>
      </c>
      <c r="AR4" s="21">
        <v>2011</v>
      </c>
      <c r="AS4" s="21">
        <v>2012</v>
      </c>
      <c r="AT4" s="21">
        <v>2013</v>
      </c>
      <c r="AU4" s="21">
        <v>2014</v>
      </c>
      <c r="AV4" s="21">
        <v>2015</v>
      </c>
      <c r="AW4" s="21">
        <v>2016</v>
      </c>
      <c r="AX4" s="21">
        <v>2017</v>
      </c>
      <c r="AY4" s="21">
        <v>2018</v>
      </c>
      <c r="AZ4" s="21">
        <v>2019</v>
      </c>
      <c r="BA4" s="21"/>
      <c r="BB4" s="21"/>
    </row>
    <row r="5" spans="1:54" s="115" customFormat="1" ht="22.5" customHeight="1" x14ac:dyDescent="0.25">
      <c r="B5" s="121"/>
      <c r="C5" s="81" t="s">
        <v>4</v>
      </c>
      <c r="D5" s="83">
        <v>27.938811600000001</v>
      </c>
      <c r="E5" s="83">
        <v>34.220406099999998</v>
      </c>
      <c r="F5" s="83">
        <v>29.6011481</v>
      </c>
      <c r="G5" s="83">
        <v>36.847933499999996</v>
      </c>
      <c r="H5" s="83">
        <v>37.541455800000001</v>
      </c>
      <c r="I5" s="83">
        <v>43.958800699999998</v>
      </c>
      <c r="J5" s="83">
        <v>38.092098</v>
      </c>
      <c r="K5" s="83">
        <v>43.246672400000001</v>
      </c>
      <c r="L5" s="83">
        <v>39.329485699999999</v>
      </c>
      <c r="M5" s="83">
        <v>38.662420100000006</v>
      </c>
      <c r="N5" s="83">
        <v>32.429003799999997</v>
      </c>
      <c r="O5" s="83">
        <v>28.203990900000001</v>
      </c>
      <c r="P5" s="83">
        <v>22.717830979999999</v>
      </c>
      <c r="Q5" s="83">
        <v>20.10126782</v>
      </c>
      <c r="R5" s="83">
        <v>17.613975530000001</v>
      </c>
      <c r="S5" s="83">
        <v>45.526895257642494</v>
      </c>
      <c r="AA5" s="123"/>
      <c r="AB5" s="123"/>
      <c r="AL5" s="124" t="s">
        <v>325</v>
      </c>
      <c r="AM5" s="125">
        <f>+E4/D4-1</f>
        <v>0.13666605310195901</v>
      </c>
      <c r="AN5" s="125">
        <f t="shared" ref="AN5:AZ5" si="0">+F4/E4-1</f>
        <v>-6.5782772900817243E-2</v>
      </c>
      <c r="AO5" s="125">
        <f t="shared" si="0"/>
        <v>0.1189261399513255</v>
      </c>
      <c r="AP5" s="125">
        <f t="shared" si="0"/>
        <v>3.7532202980505858E-3</v>
      </c>
      <c r="AQ5" s="125">
        <f t="shared" si="0"/>
        <v>0.11257206483792204</v>
      </c>
      <c r="AR5" s="125">
        <f t="shared" si="0"/>
        <v>-7.1248233529764171E-2</v>
      </c>
      <c r="AS5" s="125">
        <f t="shared" si="0"/>
        <v>8.7259857779501404E-2</v>
      </c>
      <c r="AT5" s="125">
        <f t="shared" si="0"/>
        <v>-5.891722915583153E-2</v>
      </c>
      <c r="AU5" s="125">
        <f t="shared" si="0"/>
        <v>-4.8265591345366232E-2</v>
      </c>
      <c r="AV5" s="125">
        <f t="shared" si="0"/>
        <v>-8.4181920877969163E-2</v>
      </c>
      <c r="AW5" s="125">
        <f t="shared" si="0"/>
        <v>-7.2822434578427631E-2</v>
      </c>
      <c r="AX5" s="125">
        <f t="shared" si="0"/>
        <v>-0.10388698224049575</v>
      </c>
      <c r="AY5" s="125">
        <f t="shared" si="0"/>
        <v>-0.12136141348879714</v>
      </c>
      <c r="AZ5" s="125">
        <f t="shared" si="0"/>
        <v>-0.1163828606849362</v>
      </c>
      <c r="BA5" s="124"/>
      <c r="BB5" s="124"/>
    </row>
    <row r="6" spans="1:54" s="115" customFormat="1" ht="22.5" customHeight="1" x14ac:dyDescent="0.25">
      <c r="B6" s="121"/>
      <c r="C6" s="81" t="s">
        <v>0</v>
      </c>
      <c r="D6" s="83">
        <v>19.36317335</v>
      </c>
      <c r="E6" s="83">
        <v>19.977872490000003</v>
      </c>
      <c r="F6" s="83">
        <v>20.415859600000001</v>
      </c>
      <c r="G6" s="83">
        <v>19.67052292</v>
      </c>
      <c r="H6" s="83">
        <v>19.101919770000002</v>
      </c>
      <c r="I6" s="83">
        <v>20.830766479999998</v>
      </c>
      <c r="J6" s="83">
        <v>20.915308020000001</v>
      </c>
      <c r="K6" s="83">
        <v>21.729777939999998</v>
      </c>
      <c r="L6" s="83">
        <v>21.191905439999999</v>
      </c>
      <c r="M6" s="83">
        <v>20.37743553</v>
      </c>
      <c r="N6" s="83">
        <v>20.285222059999999</v>
      </c>
      <c r="O6" s="83">
        <v>21.299484240000002</v>
      </c>
      <c r="P6" s="83">
        <v>20.892245970000001</v>
      </c>
      <c r="Q6" s="83">
        <v>17.983568999999999</v>
      </c>
      <c r="R6" s="83">
        <v>14.866214770000001</v>
      </c>
      <c r="S6" s="83">
        <v>38.424749799309382</v>
      </c>
      <c r="AF6" s="24"/>
      <c r="AL6" s="124" t="s">
        <v>324</v>
      </c>
      <c r="AM6" s="125">
        <f>+E64/D64-1</f>
        <v>-3.1002454558738402E-2</v>
      </c>
      <c r="AN6" s="125">
        <f t="shared" ref="AN6:AZ6" si="1">+F64/E64-1</f>
        <v>-2.9879294478658114E-2</v>
      </c>
      <c r="AO6" s="125">
        <f t="shared" si="1"/>
        <v>0.22716885888687588</v>
      </c>
      <c r="AP6" s="125">
        <f t="shared" si="1"/>
        <v>6.8684901461550929E-3</v>
      </c>
      <c r="AQ6" s="125">
        <f t="shared" si="1"/>
        <v>6.8163478382730291E-2</v>
      </c>
      <c r="AR6" s="125">
        <f t="shared" si="1"/>
        <v>-0.14991487192570785</v>
      </c>
      <c r="AS6" s="125">
        <f t="shared" si="1"/>
        <v>0.12560177111672455</v>
      </c>
      <c r="AT6" s="125">
        <f t="shared" si="1"/>
        <v>-7.2086167689727088E-2</v>
      </c>
      <c r="AU6" s="125">
        <f t="shared" si="1"/>
        <v>-3.8884671522706471E-3</v>
      </c>
      <c r="AV6" s="125">
        <f t="shared" si="1"/>
        <v>-7.2993173548862256E-2</v>
      </c>
      <c r="AW6" s="125">
        <f t="shared" si="1"/>
        <v>-9.3848056711495653E-2</v>
      </c>
      <c r="AX6" s="125">
        <f t="shared" si="1"/>
        <v>-0.10720292059524472</v>
      </c>
      <c r="AY6" s="125">
        <f t="shared" si="1"/>
        <v>-0.12550707850318155</v>
      </c>
      <c r="AZ6" s="125">
        <f t="shared" si="1"/>
        <v>-0.13094549090514829</v>
      </c>
      <c r="BA6" s="124"/>
      <c r="BB6" s="124"/>
    </row>
    <row r="7" spans="1:54" s="24" customFormat="1" ht="22.5" customHeight="1" x14ac:dyDescent="0.25">
      <c r="B7" s="81"/>
      <c r="C7" s="81" t="s">
        <v>5</v>
      </c>
      <c r="D7" s="83">
        <v>3.7960000000000001E-2</v>
      </c>
      <c r="E7" s="83">
        <v>0.17812</v>
      </c>
      <c r="F7" s="83">
        <v>0.11095999999999999</v>
      </c>
      <c r="G7" s="83">
        <v>0.14088999999999999</v>
      </c>
      <c r="H7" s="83">
        <v>0.23724999999999999</v>
      </c>
      <c r="I7" s="83">
        <v>0.19928999999999999</v>
      </c>
      <c r="J7" s="83">
        <v>0.20513000000000001</v>
      </c>
      <c r="K7" s="83">
        <v>0.21096999999999999</v>
      </c>
      <c r="L7" s="83">
        <v>0.21024000000000001</v>
      </c>
      <c r="M7" s="83">
        <v>0.1971</v>
      </c>
      <c r="N7" s="83">
        <v>0.13650999999999999</v>
      </c>
      <c r="O7" s="83">
        <v>0.12337000000000001</v>
      </c>
      <c r="P7" s="83">
        <v>0.12710979</v>
      </c>
      <c r="Q7" s="83">
        <v>0.11446365</v>
      </c>
      <c r="R7" s="83">
        <v>7.514382E-2</v>
      </c>
      <c r="S7" s="83">
        <v>0.19422445640238387</v>
      </c>
      <c r="AF7" s="115"/>
      <c r="AI7" s="115"/>
      <c r="AL7" s="25"/>
      <c r="AM7" s="25"/>
      <c r="AN7" s="25"/>
      <c r="AO7" s="25"/>
      <c r="AP7" s="25"/>
      <c r="AQ7" s="25"/>
      <c r="AR7" s="25"/>
      <c r="AS7" s="25"/>
      <c r="AT7" s="25"/>
      <c r="AU7" s="25"/>
      <c r="AV7" s="25"/>
      <c r="AW7" s="25"/>
      <c r="AX7" s="25"/>
      <c r="AY7" s="25"/>
      <c r="AZ7" s="25"/>
      <c r="BA7" s="25"/>
      <c r="BB7" s="25"/>
    </row>
    <row r="8" spans="1:54" s="24" customFormat="1" ht="22.5" customHeight="1" x14ac:dyDescent="0.25">
      <c r="B8" s="81"/>
      <c r="C8" s="81" t="s">
        <v>1</v>
      </c>
      <c r="D8" s="83">
        <v>0</v>
      </c>
      <c r="E8" s="83">
        <v>0</v>
      </c>
      <c r="F8" s="83">
        <v>0</v>
      </c>
      <c r="G8" s="83">
        <v>0</v>
      </c>
      <c r="H8" s="83">
        <v>0</v>
      </c>
      <c r="I8" s="83">
        <v>0</v>
      </c>
      <c r="J8" s="83">
        <v>0</v>
      </c>
      <c r="K8" s="83">
        <v>0</v>
      </c>
      <c r="L8" s="83">
        <v>0</v>
      </c>
      <c r="M8" s="83">
        <v>0</v>
      </c>
      <c r="N8" s="83">
        <v>0</v>
      </c>
      <c r="O8" s="83">
        <v>0</v>
      </c>
      <c r="P8" s="83">
        <v>0</v>
      </c>
      <c r="Q8" s="83">
        <v>0</v>
      </c>
      <c r="R8" s="83">
        <v>0</v>
      </c>
      <c r="S8" s="83">
        <v>0</v>
      </c>
      <c r="AF8" s="115"/>
      <c r="AL8" s="25"/>
      <c r="AM8" s="25"/>
      <c r="AN8" s="25"/>
      <c r="AO8" s="25"/>
      <c r="AP8" s="25"/>
      <c r="AQ8" s="25"/>
      <c r="AR8" s="25"/>
      <c r="AS8" s="25"/>
      <c r="AT8" s="25"/>
      <c r="AU8" s="25"/>
      <c r="AV8" s="25"/>
      <c r="AW8" s="25"/>
      <c r="AX8" s="25"/>
      <c r="AY8" s="25"/>
      <c r="AZ8" s="25"/>
      <c r="BA8" s="25"/>
      <c r="BB8" s="25"/>
    </row>
    <row r="9" spans="1:54" s="24" customFormat="1" ht="22.5" customHeight="1" x14ac:dyDescent="0.25">
      <c r="B9" s="81"/>
      <c r="C9" s="81" t="s">
        <v>6</v>
      </c>
      <c r="D9" s="83">
        <v>6.6416940000000002</v>
      </c>
      <c r="E9" s="83">
        <v>7.0176000000000007</v>
      </c>
      <c r="F9" s="83">
        <v>7.1430739999999995</v>
      </c>
      <c r="G9" s="83">
        <v>7.4683260000000002</v>
      </c>
      <c r="H9" s="83">
        <v>7.3927319999999996</v>
      </c>
      <c r="I9" s="83">
        <v>6.6030800000000003</v>
      </c>
      <c r="J9" s="83">
        <v>7.1956199999999999</v>
      </c>
      <c r="K9" s="83">
        <v>7.0526879999999998</v>
      </c>
      <c r="L9" s="83">
        <v>7.1848700000000001</v>
      </c>
      <c r="M9" s="83">
        <v>5.5287680000000003</v>
      </c>
      <c r="N9" s="83">
        <v>6.4413140000000002</v>
      </c>
      <c r="O9" s="83">
        <v>5.4144740000000002</v>
      </c>
      <c r="P9" s="83">
        <v>5.5768816500000007</v>
      </c>
      <c r="Q9" s="83">
        <v>5.0575736800000008</v>
      </c>
      <c r="R9" s="83">
        <v>5.6149392499999999</v>
      </c>
      <c r="S9" s="83">
        <v>14.512950280723805</v>
      </c>
      <c r="AF9" s="115"/>
      <c r="AL9" s="25"/>
      <c r="AM9" s="25"/>
      <c r="AN9" s="25"/>
      <c r="AO9" s="25"/>
      <c r="AP9" s="25"/>
      <c r="AQ9" s="25"/>
      <c r="AR9" s="25"/>
      <c r="AS9" s="25"/>
      <c r="AT9" s="25"/>
      <c r="AU9" s="25"/>
      <c r="AV9" s="25"/>
      <c r="AW9" s="25"/>
      <c r="AX9" s="25"/>
      <c r="AY9" s="25"/>
      <c r="AZ9" s="25"/>
      <c r="BA9" s="25"/>
      <c r="BB9" s="25"/>
    </row>
    <row r="10" spans="1:54" s="24" customFormat="1" ht="22.5" customHeight="1" x14ac:dyDescent="0.25">
      <c r="B10" s="81"/>
      <c r="C10" s="81" t="s">
        <v>7</v>
      </c>
      <c r="D10" s="83">
        <v>0.64011800000000008</v>
      </c>
      <c r="E10" s="83">
        <v>0.68282438000000001</v>
      </c>
      <c r="F10" s="83">
        <v>0.72452759</v>
      </c>
      <c r="G10" s="83">
        <v>0.75328512999999997</v>
      </c>
      <c r="H10" s="83">
        <v>0.84287777000000008</v>
      </c>
      <c r="I10" s="83">
        <v>0.81870615000000002</v>
      </c>
      <c r="J10" s="83">
        <v>0.82193061999999995</v>
      </c>
      <c r="K10" s="83">
        <v>0.83375369999999993</v>
      </c>
      <c r="L10" s="83">
        <v>0.82611049999999997</v>
      </c>
      <c r="M10" s="83">
        <v>0.79142948000000002</v>
      </c>
      <c r="N10" s="83">
        <v>0.76116718000000005</v>
      </c>
      <c r="O10" s="83">
        <v>0.65561937000000003</v>
      </c>
      <c r="P10" s="83">
        <v>0.60860506000000003</v>
      </c>
      <c r="Q10" s="83">
        <v>0.62099243000000004</v>
      </c>
      <c r="R10" s="83">
        <v>0.60860506000000003</v>
      </c>
      <c r="S10" s="83">
        <v>1.5730633196747283</v>
      </c>
      <c r="AL10" s="25"/>
      <c r="AM10" s="25"/>
      <c r="AN10" s="25"/>
      <c r="AO10" s="25"/>
      <c r="AP10" s="25"/>
      <c r="AQ10" s="25"/>
      <c r="AR10" s="25"/>
      <c r="AS10" s="25"/>
      <c r="AT10" s="25"/>
      <c r="AU10" s="25"/>
      <c r="AV10" s="25"/>
      <c r="AW10" s="25"/>
      <c r="AX10" s="25"/>
      <c r="AY10" s="25"/>
      <c r="AZ10" s="25"/>
      <c r="BA10" s="25"/>
      <c r="BB10" s="25"/>
    </row>
    <row r="11" spans="1:54" s="24" customFormat="1" ht="22.5" customHeight="1" x14ac:dyDescent="0.25">
      <c r="B11" s="81"/>
      <c r="C11" s="126" t="s">
        <v>18</v>
      </c>
      <c r="D11" s="83">
        <v>0</v>
      </c>
      <c r="E11" s="83">
        <v>0</v>
      </c>
      <c r="F11" s="83">
        <v>0</v>
      </c>
      <c r="G11" s="83">
        <v>0</v>
      </c>
      <c r="H11" s="83">
        <v>0</v>
      </c>
      <c r="I11" s="83">
        <v>1.7199999999999998E-4</v>
      </c>
      <c r="J11" s="83">
        <v>1.7199999999999998E-4</v>
      </c>
      <c r="K11" s="83">
        <v>4.9020000000000001E-3</v>
      </c>
      <c r="L11" s="83">
        <v>7.9120000000000006E-3</v>
      </c>
      <c r="M11" s="83">
        <v>7.9979999999999999E-3</v>
      </c>
      <c r="N11" s="83">
        <v>8.1700000000000002E-3</v>
      </c>
      <c r="O11" s="83">
        <v>8.1700000000000002E-3</v>
      </c>
      <c r="P11" s="83">
        <v>8.1700000000000002E-3</v>
      </c>
      <c r="Q11" s="83">
        <v>8.1700000000000002E-3</v>
      </c>
      <c r="R11" s="83">
        <v>8.36866E-3</v>
      </c>
      <c r="S11" s="83">
        <v>2.1630500543043642E-2</v>
      </c>
      <c r="AL11" s="25"/>
      <c r="AM11" s="25"/>
      <c r="AN11" s="25"/>
      <c r="AO11" s="25"/>
      <c r="AP11" s="25"/>
      <c r="AQ11" s="25"/>
      <c r="AR11" s="25"/>
      <c r="AS11" s="25"/>
      <c r="AT11" s="25"/>
      <c r="AU11" s="25"/>
      <c r="AV11" s="25"/>
      <c r="AW11" s="25"/>
      <c r="AX11" s="25"/>
      <c r="AY11" s="25"/>
      <c r="AZ11" s="25"/>
      <c r="BA11" s="25"/>
      <c r="BB11" s="25"/>
    </row>
    <row r="12" spans="1:54" s="24" customFormat="1" ht="27" customHeight="1" x14ac:dyDescent="0.25">
      <c r="A12" s="23"/>
      <c r="B12" s="77"/>
      <c r="C12" s="78" t="s">
        <v>19</v>
      </c>
      <c r="D12" s="79">
        <v>-5.0224000000007152E-2</v>
      </c>
      <c r="E12" s="79">
        <v>-4.7214000000003864E-2</v>
      </c>
      <c r="F12" s="79">
        <v>-4.6440000000004034E-2</v>
      </c>
      <c r="G12" s="79">
        <v>-4.0161999999995146E-2</v>
      </c>
      <c r="H12" s="79">
        <v>-3.2077999999998497E-2</v>
      </c>
      <c r="I12" s="79">
        <v>-1.0000007932831068E-8</v>
      </c>
      <c r="J12" s="79">
        <v>2.1413999999992939E-2</v>
      </c>
      <c r="K12" s="79">
        <v>4.1279989999992495E-2</v>
      </c>
      <c r="L12" s="79">
        <v>6.1490000000006262E-2</v>
      </c>
      <c r="M12" s="79">
        <v>-7.4390000000022383E-2</v>
      </c>
      <c r="N12" s="79">
        <v>-8.376400000000217E-2</v>
      </c>
      <c r="O12" s="79">
        <v>-9.5202000000000453E-2</v>
      </c>
      <c r="P12" s="79">
        <v>-9.8082310000002337E-2</v>
      </c>
      <c r="Q12" s="79">
        <v>-0.10104977000000304</v>
      </c>
      <c r="R12" s="79">
        <v>-9.8082300000008615E-2</v>
      </c>
      <c r="S12" s="79">
        <v>-0.25351361429585573</v>
      </c>
      <c r="T12" s="23"/>
      <c r="AL12" s="25"/>
      <c r="AM12" s="25"/>
      <c r="AN12" s="25"/>
      <c r="AO12" s="25"/>
      <c r="AP12" s="25"/>
      <c r="AQ12" s="25"/>
      <c r="AR12" s="25"/>
      <c r="AS12" s="25"/>
      <c r="AT12" s="25"/>
      <c r="AU12" s="25"/>
      <c r="AV12" s="25"/>
      <c r="AW12" s="25"/>
      <c r="AX12" s="25"/>
      <c r="AY12" s="25"/>
      <c r="AZ12" s="25"/>
      <c r="BA12" s="25"/>
      <c r="BB12" s="25"/>
    </row>
    <row r="13" spans="1:54" s="18" customFormat="1" ht="36" customHeight="1" x14ac:dyDescent="0.25">
      <c r="A13" s="17"/>
      <c r="B13" s="191" t="s">
        <v>257</v>
      </c>
      <c r="C13" s="191"/>
      <c r="D13" s="80">
        <v>40.683160259999994</v>
      </c>
      <c r="E13" s="80">
        <v>36.77448631</v>
      </c>
      <c r="F13" s="80">
        <v>35.133934400000001</v>
      </c>
      <c r="G13" s="80">
        <v>43.301100409999997</v>
      </c>
      <c r="H13" s="80">
        <v>43.423208649999999</v>
      </c>
      <c r="I13" s="80">
        <v>49.155515809999997</v>
      </c>
      <c r="J13" s="80">
        <v>42.565645429999996</v>
      </c>
      <c r="K13" s="80">
        <v>46.848088499999996</v>
      </c>
      <c r="L13" s="80">
        <v>43.89747191</v>
      </c>
      <c r="M13" s="80">
        <v>42.620845209999999</v>
      </c>
      <c r="N13" s="80">
        <v>38.200252480000003</v>
      </c>
      <c r="O13" s="80">
        <v>33.040432430000003</v>
      </c>
      <c r="P13" s="80">
        <v>29.794820100000003</v>
      </c>
      <c r="Q13" s="80">
        <v>26.57274207</v>
      </c>
      <c r="R13" s="80">
        <v>24.868789450000001</v>
      </c>
      <c r="S13" s="80">
        <v>100</v>
      </c>
      <c r="T13" s="17"/>
      <c r="AA13" s="19"/>
      <c r="AB13" s="19"/>
      <c r="AC13" s="19"/>
      <c r="AD13" s="19"/>
      <c r="AE13" s="19"/>
      <c r="AI13" s="14"/>
      <c r="AL13" s="21"/>
      <c r="AM13" s="21"/>
      <c r="AN13" s="21"/>
      <c r="AO13" s="21"/>
      <c r="AP13" s="21"/>
      <c r="AQ13" s="21"/>
      <c r="AR13" s="21"/>
      <c r="AS13" s="21"/>
      <c r="AT13" s="21"/>
      <c r="AU13" s="21"/>
      <c r="AV13" s="21"/>
      <c r="AW13" s="21"/>
      <c r="AX13" s="21"/>
      <c r="AY13" s="21"/>
      <c r="AZ13" s="21"/>
      <c r="BA13" s="21"/>
      <c r="BB13" s="21"/>
    </row>
    <row r="14" spans="1:54" s="24" customFormat="1" ht="22.5" customHeight="1" x14ac:dyDescent="0.25">
      <c r="B14" s="81"/>
      <c r="C14" s="81" t="s">
        <v>4</v>
      </c>
      <c r="D14" s="83">
        <v>21.8448134</v>
      </c>
      <c r="E14" s="83">
        <v>19.5644773</v>
      </c>
      <c r="F14" s="83">
        <v>20.767004499999999</v>
      </c>
      <c r="G14" s="83">
        <v>21.508103299999998</v>
      </c>
      <c r="H14" s="83">
        <v>22.2211119</v>
      </c>
      <c r="I14" s="83">
        <v>27.549223000000001</v>
      </c>
      <c r="J14" s="83">
        <v>25.3187909</v>
      </c>
      <c r="K14" s="83">
        <v>29.269406800000002</v>
      </c>
      <c r="L14" s="83">
        <v>26.3100439</v>
      </c>
      <c r="M14" s="83">
        <v>27.768840400000002</v>
      </c>
      <c r="N14" s="83">
        <v>22.2418817</v>
      </c>
      <c r="O14" s="83">
        <v>19.8673945</v>
      </c>
      <c r="P14" s="83">
        <v>16.60516325</v>
      </c>
      <c r="Q14" s="83">
        <v>14.634795560000001</v>
      </c>
      <c r="R14" s="83">
        <v>13.469104509999999</v>
      </c>
      <c r="S14" s="83">
        <v>54.160676124104626</v>
      </c>
      <c r="AL14" s="25"/>
      <c r="AM14" s="25"/>
      <c r="AN14" s="25"/>
      <c r="AO14" s="25"/>
      <c r="AP14" s="25"/>
      <c r="AQ14" s="25"/>
      <c r="AR14" s="25"/>
      <c r="AS14" s="25"/>
      <c r="AT14" s="25"/>
      <c r="AU14" s="25"/>
      <c r="AV14" s="25"/>
      <c r="AW14" s="25"/>
      <c r="AX14" s="25"/>
      <c r="AY14" s="25"/>
      <c r="AZ14" s="25"/>
      <c r="BA14" s="25"/>
      <c r="BB14" s="25"/>
    </row>
    <row r="15" spans="1:54" s="115" customFormat="1" ht="22.5" customHeight="1" x14ac:dyDescent="0.25">
      <c r="B15" s="121"/>
      <c r="C15" s="81" t="s">
        <v>0</v>
      </c>
      <c r="D15" s="83">
        <v>12.03785654</v>
      </c>
      <c r="E15" s="83">
        <v>9.7945696200000008</v>
      </c>
      <c r="F15" s="83">
        <v>6.94680461</v>
      </c>
      <c r="G15" s="83">
        <v>14.19259959</v>
      </c>
      <c r="H15" s="83">
        <v>13.173455169999999</v>
      </c>
      <c r="I15" s="83">
        <v>13.56886162</v>
      </c>
      <c r="J15" s="83">
        <v>8.9266112199999998</v>
      </c>
      <c r="K15" s="83">
        <v>8.98205396</v>
      </c>
      <c r="L15" s="83">
        <v>8.1958618899999998</v>
      </c>
      <c r="M15" s="83">
        <v>7.6264157199999998</v>
      </c>
      <c r="N15" s="83">
        <v>7.9467731800000001</v>
      </c>
      <c r="O15" s="83">
        <v>6.18272697</v>
      </c>
      <c r="P15" s="83">
        <v>6.3554211999999994</v>
      </c>
      <c r="Q15" s="83">
        <v>6.0348059599999999</v>
      </c>
      <c r="R15" s="83">
        <v>5.6557502499999996</v>
      </c>
      <c r="S15" s="83">
        <v>22.742362515759687</v>
      </c>
      <c r="AF15" s="24"/>
      <c r="AG15" s="24"/>
      <c r="AH15" s="24"/>
      <c r="AI15" s="24"/>
      <c r="AL15" s="124"/>
      <c r="AM15" s="124"/>
      <c r="AN15" s="124"/>
      <c r="AO15" s="124"/>
      <c r="AP15" s="124"/>
      <c r="AQ15" s="124"/>
      <c r="AR15" s="124"/>
      <c r="AS15" s="124"/>
      <c r="AT15" s="124"/>
      <c r="AU15" s="124"/>
      <c r="AV15" s="124"/>
      <c r="AW15" s="124"/>
      <c r="AX15" s="124"/>
      <c r="AY15" s="124"/>
      <c r="AZ15" s="124"/>
      <c r="BA15" s="124"/>
      <c r="BB15" s="124"/>
    </row>
    <row r="16" spans="1:54" s="24" customFormat="1" ht="22.5" customHeight="1" x14ac:dyDescent="0.25">
      <c r="B16" s="81"/>
      <c r="C16" s="81" t="s">
        <v>5</v>
      </c>
      <c r="D16" s="83">
        <v>3.7229999999999999E-2</v>
      </c>
      <c r="E16" s="83">
        <v>0.24747</v>
      </c>
      <c r="F16" s="83">
        <v>0.13869999999999999</v>
      </c>
      <c r="G16" s="83">
        <v>0.14088999999999999</v>
      </c>
      <c r="H16" s="83">
        <v>0.23724999999999999</v>
      </c>
      <c r="I16" s="83">
        <v>0.19928999999999999</v>
      </c>
      <c r="J16" s="83">
        <v>0.20513000000000001</v>
      </c>
      <c r="K16" s="83">
        <v>0.21096999999999999</v>
      </c>
      <c r="L16" s="83">
        <v>0.21024000000000001</v>
      </c>
      <c r="M16" s="83">
        <v>0.1971</v>
      </c>
      <c r="N16" s="83">
        <v>0.13650999999999999</v>
      </c>
      <c r="O16" s="83">
        <v>0.12337000000000001</v>
      </c>
      <c r="P16" s="83">
        <v>0.12710979</v>
      </c>
      <c r="Q16" s="83">
        <v>0.11446365</v>
      </c>
      <c r="R16" s="83">
        <v>7.514382E-2</v>
      </c>
      <c r="S16" s="83">
        <v>0.30216114922312792</v>
      </c>
      <c r="X16" s="127"/>
      <c r="AF16" s="128"/>
      <c r="AI16" s="115"/>
      <c r="AL16" s="25"/>
      <c r="AM16" s="25"/>
      <c r="AN16" s="25"/>
      <c r="AO16" s="25"/>
      <c r="AP16" s="25"/>
      <c r="AQ16" s="25"/>
      <c r="AR16" s="25"/>
      <c r="AS16" s="25"/>
      <c r="AT16" s="25"/>
      <c r="AU16" s="25"/>
      <c r="AV16" s="25"/>
      <c r="AW16" s="25"/>
      <c r="AX16" s="25"/>
      <c r="AY16" s="25"/>
      <c r="AZ16" s="25"/>
      <c r="BA16" s="25"/>
      <c r="BB16" s="25"/>
    </row>
    <row r="17" spans="1:54" s="24" customFormat="1" ht="22.5" customHeight="1" x14ac:dyDescent="0.25">
      <c r="B17" s="81"/>
      <c r="C17" s="81" t="s">
        <v>9</v>
      </c>
      <c r="D17" s="83">
        <v>6.1245760000000002</v>
      </c>
      <c r="E17" s="83">
        <v>6.4867219999999994</v>
      </c>
      <c r="F17" s="83">
        <v>6.5586180000000001</v>
      </c>
      <c r="G17" s="83">
        <v>6.7080860000000007</v>
      </c>
      <c r="H17" s="83">
        <v>6.9546479999999997</v>
      </c>
      <c r="I17" s="83">
        <v>7.0249959999999998</v>
      </c>
      <c r="J17" s="83">
        <v>7.2989059999999997</v>
      </c>
      <c r="K17" s="83">
        <v>7.5570780000000006</v>
      </c>
      <c r="L17" s="83">
        <v>8.3598880000000015</v>
      </c>
      <c r="M17" s="83">
        <v>6.2419660000000006</v>
      </c>
      <c r="N17" s="83">
        <v>7.1189939999999998</v>
      </c>
      <c r="O17" s="83">
        <v>6.2153919999999996</v>
      </c>
      <c r="P17" s="83">
        <v>6.1030264599999997</v>
      </c>
      <c r="Q17" s="83">
        <v>5.1722818500000001</v>
      </c>
      <c r="R17" s="83">
        <v>5.0646914699999996</v>
      </c>
      <c r="S17" s="83">
        <v>20.365653423472125</v>
      </c>
      <c r="X17" s="127"/>
      <c r="AF17" s="128"/>
      <c r="AG17" s="115"/>
      <c r="AH17" s="115"/>
      <c r="AL17" s="25"/>
      <c r="AM17" s="25"/>
      <c r="AN17" s="25"/>
      <c r="AO17" s="25"/>
      <c r="AP17" s="25"/>
      <c r="AQ17" s="25"/>
      <c r="AR17" s="25"/>
      <c r="AS17" s="25"/>
      <c r="AT17" s="25"/>
      <c r="AU17" s="25"/>
      <c r="AV17" s="25"/>
      <c r="AW17" s="25"/>
      <c r="AX17" s="25"/>
      <c r="AY17" s="25"/>
      <c r="AZ17" s="25"/>
      <c r="BA17" s="25"/>
      <c r="BB17" s="25"/>
    </row>
    <row r="18" spans="1:54" s="24" customFormat="1" ht="22.5" customHeight="1" x14ac:dyDescent="0.25">
      <c r="B18" s="81"/>
      <c r="C18" s="81" t="s">
        <v>10</v>
      </c>
      <c r="D18" s="83">
        <v>0</v>
      </c>
      <c r="E18" s="83">
        <v>0</v>
      </c>
      <c r="F18" s="83">
        <v>0</v>
      </c>
      <c r="G18" s="83">
        <v>0</v>
      </c>
      <c r="H18" s="83">
        <v>0</v>
      </c>
      <c r="I18" s="83">
        <v>0</v>
      </c>
      <c r="J18" s="83">
        <v>0</v>
      </c>
      <c r="K18" s="83">
        <v>0</v>
      </c>
      <c r="L18" s="83">
        <v>0</v>
      </c>
      <c r="M18" s="83">
        <v>0</v>
      </c>
      <c r="N18" s="83">
        <v>0</v>
      </c>
      <c r="O18" s="83">
        <v>0</v>
      </c>
      <c r="P18" s="83">
        <v>0</v>
      </c>
      <c r="Q18" s="83">
        <v>0</v>
      </c>
      <c r="R18" s="83">
        <v>0</v>
      </c>
      <c r="S18" s="83">
        <v>0</v>
      </c>
      <c r="AF18" s="128"/>
      <c r="AL18" s="25"/>
      <c r="AM18" s="25"/>
      <c r="AN18" s="25"/>
      <c r="AO18" s="25"/>
      <c r="AP18" s="25"/>
      <c r="AQ18" s="25"/>
      <c r="AR18" s="25"/>
      <c r="AS18" s="25"/>
      <c r="AT18" s="25"/>
      <c r="AU18" s="25"/>
      <c r="AV18" s="25"/>
      <c r="AW18" s="25"/>
      <c r="AX18" s="25"/>
      <c r="AY18" s="25"/>
      <c r="AZ18" s="25"/>
      <c r="BA18" s="25"/>
      <c r="BB18" s="25"/>
    </row>
    <row r="19" spans="1:54" s="24" customFormat="1" ht="27" customHeight="1" x14ac:dyDescent="0.25">
      <c r="B19" s="81"/>
      <c r="C19" s="82" t="s">
        <v>7</v>
      </c>
      <c r="D19" s="83">
        <v>0.63868431999999997</v>
      </c>
      <c r="E19" s="83">
        <v>0.68124739000000001</v>
      </c>
      <c r="F19" s="83">
        <v>0.72280728999999999</v>
      </c>
      <c r="G19" s="83">
        <v>0.75142151999999995</v>
      </c>
      <c r="H19" s="83">
        <v>0.83674357999999993</v>
      </c>
      <c r="I19" s="83">
        <v>0.81314520000000001</v>
      </c>
      <c r="J19" s="83">
        <v>0.81620731000000002</v>
      </c>
      <c r="K19" s="83">
        <v>0.82857974000000001</v>
      </c>
      <c r="L19" s="83">
        <v>0.82143812999999999</v>
      </c>
      <c r="M19" s="83">
        <v>0.78652308999999998</v>
      </c>
      <c r="N19" s="83">
        <v>0.75609360000000003</v>
      </c>
      <c r="O19" s="83">
        <v>0.65154895999999995</v>
      </c>
      <c r="P19" s="83">
        <v>0.60409939999999995</v>
      </c>
      <c r="Q19" s="83">
        <v>0.61639505999999999</v>
      </c>
      <c r="R19" s="83">
        <v>0.60409939999999995</v>
      </c>
      <c r="S19" s="83">
        <v>2.4291467874404313</v>
      </c>
      <c r="AL19" s="25"/>
      <c r="AM19" s="25"/>
      <c r="AN19" s="25"/>
      <c r="AO19" s="25"/>
      <c r="AP19" s="25"/>
      <c r="AQ19" s="25"/>
      <c r="AR19" s="25"/>
      <c r="AS19" s="25"/>
      <c r="AT19" s="25"/>
      <c r="AU19" s="25"/>
      <c r="AV19" s="25"/>
      <c r="AW19" s="25"/>
      <c r="AX19" s="25"/>
      <c r="AY19" s="25"/>
      <c r="AZ19" s="25"/>
      <c r="BA19" s="25"/>
      <c r="BB19" s="25"/>
    </row>
    <row r="20" spans="1:54" s="18" customFormat="1" ht="36" customHeight="1" x14ac:dyDescent="0.25">
      <c r="A20" s="17"/>
      <c r="B20" s="191" t="s">
        <v>258</v>
      </c>
      <c r="C20" s="191"/>
      <c r="D20" s="80">
        <v>9.0630239999999986</v>
      </c>
      <c r="E20" s="80">
        <v>9.4962919999999986</v>
      </c>
      <c r="F20" s="80">
        <v>9.8224040000000006</v>
      </c>
      <c r="G20" s="80">
        <v>10.259542</v>
      </c>
      <c r="H20" s="80">
        <v>10.28388</v>
      </c>
      <c r="I20" s="80">
        <v>9.7839619999999989</v>
      </c>
      <c r="J20" s="80">
        <v>10.144817999999999</v>
      </c>
      <c r="K20" s="80">
        <v>10.46706</v>
      </c>
      <c r="L20" s="80">
        <v>10.599672</v>
      </c>
      <c r="M20" s="80">
        <v>8.8863799999999991</v>
      </c>
      <c r="N20" s="80">
        <v>10.562175999999999</v>
      </c>
      <c r="O20" s="80">
        <v>9.2878279999999993</v>
      </c>
      <c r="P20" s="80">
        <v>9.2053454000000006</v>
      </c>
      <c r="Q20" s="80">
        <v>7.7919980799999999</v>
      </c>
      <c r="R20" s="80">
        <v>7.6258628399999999</v>
      </c>
      <c r="S20" s="80">
        <v>100</v>
      </c>
      <c r="T20" s="17"/>
      <c r="Y20" s="26"/>
      <c r="AA20" s="19"/>
      <c r="AB20" s="19"/>
      <c r="AC20" s="19"/>
      <c r="AD20" s="19"/>
      <c r="AE20" s="19"/>
      <c r="AI20" s="14"/>
      <c r="AL20" s="21"/>
      <c r="AM20" s="21"/>
      <c r="AN20" s="21"/>
      <c r="AO20" s="21"/>
      <c r="AP20" s="21"/>
      <c r="AQ20" s="21"/>
      <c r="AR20" s="21"/>
      <c r="AS20" s="21"/>
      <c r="AT20" s="21"/>
      <c r="AU20" s="21"/>
      <c r="AV20" s="21"/>
      <c r="AW20" s="21"/>
      <c r="AX20" s="21"/>
      <c r="AY20" s="21"/>
      <c r="AZ20" s="21"/>
      <c r="BA20" s="21"/>
      <c r="BB20" s="21"/>
    </row>
    <row r="21" spans="1:54" s="24" customFormat="1" ht="22.5" customHeight="1" x14ac:dyDescent="0.25">
      <c r="B21" s="81"/>
      <c r="C21" s="81" t="s">
        <v>4</v>
      </c>
      <c r="D21" s="83">
        <v>1.188434</v>
      </c>
      <c r="E21" s="83">
        <v>1.197808</v>
      </c>
      <c r="F21" s="83">
        <v>1.130126</v>
      </c>
      <c r="G21" s="83">
        <v>1.286646</v>
      </c>
      <c r="H21" s="83">
        <v>1.3342039999999999</v>
      </c>
      <c r="I21" s="83">
        <v>1.549806</v>
      </c>
      <c r="J21" s="83">
        <v>1.4976039999999999</v>
      </c>
      <c r="K21" s="83">
        <v>1.6872339999999999</v>
      </c>
      <c r="L21" s="83">
        <v>1.5926340000000001</v>
      </c>
      <c r="M21" s="83">
        <v>1.53983</v>
      </c>
      <c r="N21" s="83">
        <v>1.707616</v>
      </c>
      <c r="O21" s="83">
        <v>1.5419800000000001</v>
      </c>
      <c r="P21" s="83">
        <v>1.22744136</v>
      </c>
      <c r="Q21" s="83">
        <v>0.92432207000000011</v>
      </c>
      <c r="R21" s="83">
        <v>0.75467546000000008</v>
      </c>
      <c r="S21" s="83">
        <v>9.896263227309765</v>
      </c>
      <c r="AL21" s="25"/>
      <c r="AM21" s="25"/>
      <c r="AN21" s="25"/>
      <c r="AO21" s="25"/>
      <c r="AP21" s="25"/>
      <c r="AQ21" s="25"/>
      <c r="AR21" s="25"/>
      <c r="AS21" s="25"/>
      <c r="AT21" s="25"/>
      <c r="AU21" s="25"/>
      <c r="AV21" s="25"/>
      <c r="AW21" s="25"/>
      <c r="AX21" s="25"/>
      <c r="AY21" s="25"/>
      <c r="AZ21" s="25"/>
      <c r="BA21" s="25"/>
      <c r="BB21" s="25"/>
    </row>
    <row r="22" spans="1:54" s="115" customFormat="1" ht="22.5" customHeight="1" x14ac:dyDescent="0.25">
      <c r="B22" s="121"/>
      <c r="C22" s="81" t="s">
        <v>0</v>
      </c>
      <c r="D22" s="83">
        <v>1.232896</v>
      </c>
      <c r="E22" s="83">
        <v>1.2808839999999999</v>
      </c>
      <c r="F22" s="83">
        <v>1.549204</v>
      </c>
      <c r="G22" s="83">
        <v>1.50457</v>
      </c>
      <c r="H22" s="83">
        <v>1.5569439999999999</v>
      </c>
      <c r="I22" s="83">
        <v>1.6309039999999999</v>
      </c>
      <c r="J22" s="83">
        <v>1.451422</v>
      </c>
      <c r="K22" s="83">
        <v>1.7222360000000001</v>
      </c>
      <c r="L22" s="83">
        <v>1.8142560000000001</v>
      </c>
      <c r="M22" s="83">
        <v>1.8097840000000001</v>
      </c>
      <c r="N22" s="83">
        <v>2.4050760000000002</v>
      </c>
      <c r="O22" s="83">
        <v>2.323204</v>
      </c>
      <c r="P22" s="83">
        <v>2.3928523899999998</v>
      </c>
      <c r="Q22" s="83">
        <v>1.8019323300000001</v>
      </c>
      <c r="R22" s="83">
        <v>1.2478794600000001</v>
      </c>
      <c r="S22" s="83">
        <v>16.36378054761866</v>
      </c>
      <c r="AL22" s="124"/>
      <c r="AM22" s="124"/>
      <c r="AN22" s="124"/>
      <c r="AO22" s="124"/>
      <c r="AP22" s="124"/>
      <c r="AQ22" s="124"/>
      <c r="AR22" s="124"/>
      <c r="AS22" s="124"/>
      <c r="AT22" s="124"/>
      <c r="AU22" s="124"/>
      <c r="AV22" s="124"/>
      <c r="AW22" s="124"/>
      <c r="AX22" s="124"/>
      <c r="AY22" s="124"/>
      <c r="AZ22" s="124"/>
      <c r="BA22" s="124"/>
      <c r="BB22" s="124"/>
    </row>
    <row r="23" spans="1:54" s="24" customFormat="1" ht="22.5" customHeight="1" x14ac:dyDescent="0.25">
      <c r="B23" s="81"/>
      <c r="C23" s="81" t="s">
        <v>5</v>
      </c>
      <c r="D23" s="83">
        <v>0</v>
      </c>
      <c r="E23" s="83">
        <v>0</v>
      </c>
      <c r="F23" s="83">
        <v>0</v>
      </c>
      <c r="G23" s="83">
        <v>0</v>
      </c>
      <c r="H23" s="83">
        <v>0</v>
      </c>
      <c r="I23" s="83">
        <v>0</v>
      </c>
      <c r="J23" s="83">
        <v>0</v>
      </c>
      <c r="K23" s="83">
        <v>0</v>
      </c>
      <c r="L23" s="83">
        <v>0</v>
      </c>
      <c r="M23" s="83">
        <v>0</v>
      </c>
      <c r="N23" s="83">
        <v>0</v>
      </c>
      <c r="O23" s="83">
        <v>0</v>
      </c>
      <c r="P23" s="83">
        <v>0</v>
      </c>
      <c r="Q23" s="83">
        <v>0</v>
      </c>
      <c r="R23" s="83">
        <v>0</v>
      </c>
      <c r="S23" s="83">
        <v>0</v>
      </c>
      <c r="AL23" s="25"/>
      <c r="AM23" s="25"/>
      <c r="AN23" s="25"/>
      <c r="AO23" s="25"/>
      <c r="AP23" s="25"/>
      <c r="AQ23" s="25"/>
      <c r="AR23" s="25"/>
      <c r="AS23" s="25"/>
      <c r="AT23" s="25"/>
      <c r="AU23" s="25"/>
      <c r="AV23" s="25"/>
      <c r="AW23" s="25"/>
      <c r="AX23" s="25"/>
      <c r="AY23" s="25"/>
      <c r="AZ23" s="25"/>
      <c r="BA23" s="25"/>
      <c r="BB23" s="25"/>
    </row>
    <row r="24" spans="1:54" s="24" customFormat="1" ht="22.5" customHeight="1" x14ac:dyDescent="0.25">
      <c r="B24" s="81"/>
      <c r="C24" s="81" t="s">
        <v>1</v>
      </c>
      <c r="D24" s="83">
        <v>0</v>
      </c>
      <c r="E24" s="83">
        <v>0</v>
      </c>
      <c r="F24" s="83">
        <v>0</v>
      </c>
      <c r="G24" s="83">
        <v>0</v>
      </c>
      <c r="H24" s="83">
        <v>0</v>
      </c>
      <c r="I24" s="83">
        <v>0</v>
      </c>
      <c r="J24" s="83">
        <v>0</v>
      </c>
      <c r="K24" s="83">
        <v>0</v>
      </c>
      <c r="L24" s="83">
        <v>0</v>
      </c>
      <c r="M24" s="83">
        <v>0</v>
      </c>
      <c r="N24" s="83">
        <v>0</v>
      </c>
      <c r="O24" s="83">
        <v>0</v>
      </c>
      <c r="P24" s="83">
        <v>0</v>
      </c>
      <c r="Q24" s="83">
        <v>0</v>
      </c>
      <c r="R24" s="83">
        <v>0</v>
      </c>
      <c r="S24" s="83">
        <v>0</v>
      </c>
      <c r="AL24" s="25"/>
      <c r="AM24" s="25"/>
      <c r="AN24" s="25"/>
      <c r="AO24" s="25"/>
      <c r="AP24" s="25"/>
      <c r="AQ24" s="25"/>
      <c r="AR24" s="25"/>
      <c r="AS24" s="25"/>
      <c r="AT24" s="25"/>
      <c r="AU24" s="25"/>
      <c r="AV24" s="25"/>
      <c r="AW24" s="25"/>
      <c r="AX24" s="25"/>
      <c r="AY24" s="25"/>
      <c r="AZ24" s="25"/>
      <c r="BA24" s="25"/>
      <c r="BB24" s="25"/>
    </row>
    <row r="25" spans="1:54" s="24" customFormat="1" ht="22.5" customHeight="1" x14ac:dyDescent="0.25">
      <c r="B25" s="81"/>
      <c r="C25" s="81" t="s">
        <v>6</v>
      </c>
      <c r="D25" s="83">
        <v>6.6416940000000002</v>
      </c>
      <c r="E25" s="83">
        <v>7.0176000000000007</v>
      </c>
      <c r="F25" s="83">
        <v>7.1430739999999995</v>
      </c>
      <c r="G25" s="83">
        <v>7.4683260000000002</v>
      </c>
      <c r="H25" s="83">
        <v>7.3927319999999996</v>
      </c>
      <c r="I25" s="83">
        <v>6.6030800000000003</v>
      </c>
      <c r="J25" s="83">
        <v>7.1956199999999999</v>
      </c>
      <c r="K25" s="83">
        <v>7.0526879999999998</v>
      </c>
      <c r="L25" s="83">
        <v>7.1848700000000001</v>
      </c>
      <c r="M25" s="83">
        <v>5.5287680000000003</v>
      </c>
      <c r="N25" s="83">
        <v>6.4413140000000002</v>
      </c>
      <c r="O25" s="83">
        <v>5.4144740000000002</v>
      </c>
      <c r="P25" s="83">
        <v>5.5768816500000007</v>
      </c>
      <c r="Q25" s="83">
        <v>5.0575736800000008</v>
      </c>
      <c r="R25" s="83">
        <v>5.6149392499999999</v>
      </c>
      <c r="S25" s="83">
        <v>73.630215594069099</v>
      </c>
      <c r="AL25" s="25"/>
      <c r="AM25" s="25"/>
      <c r="AN25" s="25"/>
      <c r="AO25" s="25"/>
      <c r="AP25" s="25"/>
      <c r="AQ25" s="25"/>
      <c r="AR25" s="25"/>
      <c r="AS25" s="25"/>
      <c r="AT25" s="25"/>
      <c r="AU25" s="25"/>
      <c r="AV25" s="25"/>
      <c r="AW25" s="25"/>
      <c r="AX25" s="25"/>
      <c r="AY25" s="25"/>
      <c r="AZ25" s="25"/>
      <c r="BA25" s="25"/>
      <c r="BB25" s="25"/>
    </row>
    <row r="26" spans="1:54" s="24" customFormat="1" ht="22.5" customHeight="1" x14ac:dyDescent="0.25">
      <c r="B26" s="81"/>
      <c r="C26" s="81" t="s">
        <v>7</v>
      </c>
      <c r="D26" s="83">
        <v>0</v>
      </c>
      <c r="E26" s="83">
        <v>0</v>
      </c>
      <c r="F26" s="83">
        <v>0</v>
      </c>
      <c r="G26" s="83">
        <v>0</v>
      </c>
      <c r="H26" s="83">
        <v>0</v>
      </c>
      <c r="I26" s="83">
        <v>0</v>
      </c>
      <c r="J26" s="83">
        <v>0</v>
      </c>
      <c r="K26" s="83">
        <v>0</v>
      </c>
      <c r="L26" s="83">
        <v>0</v>
      </c>
      <c r="M26" s="83">
        <v>0</v>
      </c>
      <c r="N26" s="83">
        <v>0</v>
      </c>
      <c r="O26" s="83">
        <v>0</v>
      </c>
      <c r="P26" s="83">
        <v>0</v>
      </c>
      <c r="Q26" s="83">
        <v>0</v>
      </c>
      <c r="R26" s="83">
        <v>0</v>
      </c>
      <c r="S26" s="83">
        <v>0</v>
      </c>
      <c r="AL26" s="25"/>
      <c r="AM26" s="25"/>
      <c r="AN26" s="25"/>
      <c r="AO26" s="25"/>
      <c r="AP26" s="25"/>
      <c r="AQ26" s="25"/>
      <c r="AR26" s="25"/>
      <c r="AS26" s="25"/>
      <c r="AT26" s="25"/>
      <c r="AU26" s="25"/>
      <c r="AV26" s="25"/>
      <c r="AW26" s="25"/>
      <c r="AX26" s="25"/>
      <c r="AY26" s="25"/>
      <c r="AZ26" s="25"/>
      <c r="BA26" s="25"/>
      <c r="BB26" s="25"/>
    </row>
    <row r="27" spans="1:54" s="24" customFormat="1" ht="22.5" customHeight="1" x14ac:dyDescent="0.25">
      <c r="B27" s="81"/>
      <c r="C27" s="81" t="s">
        <v>8</v>
      </c>
      <c r="D27" s="83">
        <v>0</v>
      </c>
      <c r="E27" s="83">
        <v>0</v>
      </c>
      <c r="F27" s="83">
        <v>0</v>
      </c>
      <c r="G27" s="83">
        <v>0</v>
      </c>
      <c r="H27" s="83">
        <v>0</v>
      </c>
      <c r="I27" s="83">
        <v>0</v>
      </c>
      <c r="J27" s="83">
        <v>0</v>
      </c>
      <c r="K27" s="83">
        <v>4.5579999999999996E-3</v>
      </c>
      <c r="L27" s="83">
        <v>7.5679999999999992E-3</v>
      </c>
      <c r="M27" s="83">
        <v>7.5679999999999992E-3</v>
      </c>
      <c r="N27" s="83">
        <v>7.5679999999999992E-3</v>
      </c>
      <c r="O27" s="83">
        <v>7.5679999999999992E-3</v>
      </c>
      <c r="P27" s="83">
        <v>7.5679999999999992E-3</v>
      </c>
      <c r="Q27" s="83">
        <v>7.5679999999999992E-3</v>
      </c>
      <c r="R27" s="83">
        <v>7.5679999999999992E-3</v>
      </c>
      <c r="S27" s="83">
        <v>9.9241228944002335E-2</v>
      </c>
      <c r="AL27" s="25"/>
      <c r="AM27" s="25"/>
      <c r="AN27" s="25"/>
      <c r="AO27" s="25"/>
      <c r="AP27" s="25"/>
      <c r="AQ27" s="25"/>
      <c r="AR27" s="25"/>
      <c r="AS27" s="25"/>
      <c r="AT27" s="25"/>
      <c r="AU27" s="25"/>
      <c r="AV27" s="25"/>
      <c r="AW27" s="25"/>
      <c r="AX27" s="25"/>
      <c r="AY27" s="25"/>
      <c r="AZ27" s="25"/>
      <c r="BA27" s="25"/>
      <c r="BB27" s="25"/>
    </row>
    <row r="28" spans="1:54" s="24" customFormat="1" ht="22.5" customHeight="1" x14ac:dyDescent="0.25">
      <c r="B28" s="81"/>
      <c r="C28" s="81" t="s">
        <v>3</v>
      </c>
      <c r="D28" s="83">
        <v>0</v>
      </c>
      <c r="E28" s="83">
        <v>0</v>
      </c>
      <c r="F28" s="83">
        <v>0</v>
      </c>
      <c r="G28" s="83">
        <v>0</v>
      </c>
      <c r="H28" s="83">
        <v>0</v>
      </c>
      <c r="I28" s="83">
        <v>1.7199999999999998E-4</v>
      </c>
      <c r="J28" s="83">
        <v>1.7199999999999998E-4</v>
      </c>
      <c r="K28" s="83">
        <v>3.4399999999999996E-4</v>
      </c>
      <c r="L28" s="83">
        <v>3.4399999999999996E-4</v>
      </c>
      <c r="M28" s="83">
        <v>4.2999999999999999E-4</v>
      </c>
      <c r="N28" s="83">
        <v>6.02E-4</v>
      </c>
      <c r="O28" s="83">
        <v>6.02E-4</v>
      </c>
      <c r="P28" s="83">
        <v>6.02E-4</v>
      </c>
      <c r="Q28" s="83">
        <v>6.02E-4</v>
      </c>
      <c r="R28" s="83">
        <v>8.0066000000000002E-4</v>
      </c>
      <c r="S28" s="83">
        <v>1.0499270925780251E-2</v>
      </c>
      <c r="AL28" s="25"/>
      <c r="AM28" s="25"/>
      <c r="AN28" s="25"/>
      <c r="AO28" s="25"/>
      <c r="AP28" s="25"/>
      <c r="AQ28" s="25"/>
      <c r="AR28" s="25"/>
      <c r="AS28" s="25"/>
      <c r="AT28" s="25"/>
      <c r="AU28" s="25"/>
      <c r="AV28" s="25"/>
      <c r="AW28" s="25"/>
      <c r="AX28" s="25"/>
      <c r="AY28" s="25"/>
      <c r="AZ28" s="25"/>
      <c r="BA28" s="25"/>
      <c r="BB28" s="25"/>
    </row>
    <row r="29" spans="1:54" s="24" customFormat="1" ht="27" customHeight="1" x14ac:dyDescent="0.25">
      <c r="B29" s="81"/>
      <c r="C29" s="82" t="s">
        <v>18</v>
      </c>
      <c r="D29" s="83">
        <v>-1.7763568394002505E-15</v>
      </c>
      <c r="E29" s="83">
        <v>-1.7763568394002505E-15</v>
      </c>
      <c r="F29" s="83">
        <v>1.7763568394002505E-15</v>
      </c>
      <c r="G29" s="83">
        <v>0</v>
      </c>
      <c r="H29" s="83">
        <v>0</v>
      </c>
      <c r="I29" s="83">
        <v>0</v>
      </c>
      <c r="J29" s="83">
        <v>0</v>
      </c>
      <c r="K29" s="83">
        <v>1.7763568394002505E-15</v>
      </c>
      <c r="L29" s="83">
        <v>0</v>
      </c>
      <c r="M29" s="83">
        <v>0</v>
      </c>
      <c r="N29" s="83">
        <v>-1.7763568394002505E-15</v>
      </c>
      <c r="O29" s="83">
        <v>-1.7763568394002505E-15</v>
      </c>
      <c r="P29" s="83">
        <v>0</v>
      </c>
      <c r="Q29" s="83">
        <v>-8.8817841970012523E-16</v>
      </c>
      <c r="R29" s="83">
        <v>9.9999990510468706E-9</v>
      </c>
      <c r="S29" s="83">
        <v>1.3113268964914757E-7</v>
      </c>
      <c r="AL29" s="25"/>
      <c r="AM29" s="25"/>
      <c r="AN29" s="25"/>
      <c r="AO29" s="25"/>
      <c r="AP29" s="25"/>
      <c r="AQ29" s="25"/>
      <c r="AR29" s="25"/>
      <c r="AS29" s="25"/>
      <c r="AT29" s="25"/>
      <c r="AU29" s="25"/>
      <c r="AV29" s="25"/>
      <c r="AW29" s="25"/>
      <c r="AX29" s="25"/>
      <c r="AY29" s="25"/>
      <c r="AZ29" s="25"/>
      <c r="BA29" s="25"/>
      <c r="BB29" s="25"/>
    </row>
    <row r="30" spans="1:54" s="18" customFormat="1" ht="36" customHeight="1" x14ac:dyDescent="0.25">
      <c r="A30" s="17"/>
      <c r="B30" s="191" t="s">
        <v>259</v>
      </c>
      <c r="C30" s="191"/>
      <c r="D30" s="80">
        <v>40.683160259999994</v>
      </c>
      <c r="E30" s="80">
        <v>36.77448631</v>
      </c>
      <c r="F30" s="80">
        <v>35.133934400000001</v>
      </c>
      <c r="G30" s="80">
        <v>43.301100409999997</v>
      </c>
      <c r="H30" s="80">
        <v>43.423208649999999</v>
      </c>
      <c r="I30" s="80">
        <v>49.155515809999997</v>
      </c>
      <c r="J30" s="80">
        <v>42.565645429999996</v>
      </c>
      <c r="K30" s="80">
        <v>46.848088499999996</v>
      </c>
      <c r="L30" s="80">
        <v>43.89747191</v>
      </c>
      <c r="M30" s="80">
        <v>42.620845209999999</v>
      </c>
      <c r="N30" s="80">
        <v>38.200252480000003</v>
      </c>
      <c r="O30" s="80">
        <v>33.040432430000003</v>
      </c>
      <c r="P30" s="80">
        <v>29.794820100000003</v>
      </c>
      <c r="Q30" s="80">
        <v>26.57274207</v>
      </c>
      <c r="R30" s="80">
        <v>24.868789450000001</v>
      </c>
      <c r="S30" s="80">
        <v>100</v>
      </c>
      <c r="T30" s="17"/>
      <c r="AA30" s="19"/>
      <c r="AB30" s="19"/>
      <c r="AC30" s="19"/>
      <c r="AD30" s="19"/>
      <c r="AE30" s="19"/>
      <c r="AI30" s="14"/>
      <c r="AL30" s="21"/>
      <c r="AM30" s="21"/>
      <c r="AN30" s="21"/>
      <c r="AO30" s="21"/>
      <c r="AP30" s="21"/>
      <c r="AQ30" s="21"/>
      <c r="AR30" s="21"/>
      <c r="AS30" s="21"/>
      <c r="AT30" s="21"/>
      <c r="AU30" s="21"/>
      <c r="AV30" s="21"/>
      <c r="AW30" s="21"/>
      <c r="AX30" s="21"/>
      <c r="AY30" s="21"/>
      <c r="AZ30" s="21"/>
      <c r="BA30" s="21"/>
      <c r="BB30" s="21"/>
    </row>
    <row r="31" spans="1:54" s="115" customFormat="1" ht="22.5" customHeight="1" x14ac:dyDescent="0.25">
      <c r="A31" s="120"/>
      <c r="B31" s="121"/>
      <c r="C31" s="81" t="s">
        <v>11</v>
      </c>
      <c r="D31" s="83">
        <v>17.621116959999998</v>
      </c>
      <c r="E31" s="83">
        <v>16.605132900000001</v>
      </c>
      <c r="F31" s="83">
        <v>10.75873981</v>
      </c>
      <c r="G31" s="83">
        <v>20.633689279999999</v>
      </c>
      <c r="H31" s="83">
        <v>19.865511250000001</v>
      </c>
      <c r="I31" s="83">
        <v>25.068156739999999</v>
      </c>
      <c r="J31" s="83">
        <v>20.13834104</v>
      </c>
      <c r="K31" s="83">
        <v>20.860829450000001</v>
      </c>
      <c r="L31" s="83">
        <v>20.764721959999999</v>
      </c>
      <c r="M31" s="83">
        <v>17.625693250000001</v>
      </c>
      <c r="N31" s="83">
        <v>14.403250040000001</v>
      </c>
      <c r="O31" s="83">
        <v>12.024866379999999</v>
      </c>
      <c r="P31" s="83">
        <v>11.25423561</v>
      </c>
      <c r="Q31" s="83">
        <v>10.367018830000001</v>
      </c>
      <c r="R31" s="83">
        <v>9.6552387900000003</v>
      </c>
      <c r="S31" s="83">
        <v>38.824723693979401</v>
      </c>
      <c r="AL31" s="124"/>
      <c r="AM31" s="124"/>
      <c r="AN31" s="124"/>
      <c r="AO31" s="124"/>
      <c r="AP31" s="124"/>
      <c r="AQ31" s="124"/>
      <c r="AR31" s="124"/>
      <c r="AS31" s="124"/>
      <c r="AT31" s="124"/>
      <c r="AU31" s="124"/>
      <c r="AV31" s="124"/>
      <c r="AW31" s="124"/>
      <c r="AX31" s="124"/>
      <c r="AY31" s="124"/>
      <c r="AZ31" s="124"/>
      <c r="BA31" s="124"/>
      <c r="BB31" s="124"/>
    </row>
    <row r="32" spans="1:54" s="24" customFormat="1" ht="22.5" customHeight="1" x14ac:dyDescent="0.25">
      <c r="B32" s="81"/>
      <c r="C32" s="81" t="s">
        <v>20</v>
      </c>
      <c r="D32" s="83">
        <v>14.430931230000001</v>
      </c>
      <c r="E32" s="83">
        <v>13.565890960000001</v>
      </c>
      <c r="F32" s="83">
        <v>14.660733840000001</v>
      </c>
      <c r="G32" s="83">
        <v>15.140835239999999</v>
      </c>
      <c r="H32" s="83">
        <v>15.869414109999999</v>
      </c>
      <c r="I32" s="83">
        <v>16.418023430000002</v>
      </c>
      <c r="J32" s="83">
        <v>14.67819628</v>
      </c>
      <c r="K32" s="83">
        <v>17.966040469999999</v>
      </c>
      <c r="L32" s="83">
        <v>15.02543968</v>
      </c>
      <c r="M32" s="83">
        <v>16.957730729999998</v>
      </c>
      <c r="N32" s="83">
        <v>15.453375749999999</v>
      </c>
      <c r="O32" s="83">
        <v>13.60532639</v>
      </c>
      <c r="P32" s="83">
        <v>11.465952269999999</v>
      </c>
      <c r="Q32" s="83">
        <v>10.094344719999999</v>
      </c>
      <c r="R32" s="83">
        <v>9.39965677</v>
      </c>
      <c r="S32" s="83">
        <v>37.797001695231287</v>
      </c>
      <c r="AL32" s="25"/>
      <c r="AM32" s="25"/>
      <c r="AN32" s="25"/>
      <c r="AO32" s="25"/>
      <c r="AP32" s="25"/>
      <c r="AQ32" s="25"/>
      <c r="AR32" s="25"/>
      <c r="AS32" s="25"/>
      <c r="AT32" s="25"/>
      <c r="AU32" s="25"/>
      <c r="AV32" s="25"/>
      <c r="AW32" s="25"/>
      <c r="AX32" s="25"/>
      <c r="AY32" s="25"/>
      <c r="AZ32" s="25"/>
      <c r="BA32" s="25"/>
      <c r="BB32" s="25"/>
    </row>
    <row r="33" spans="1:54" s="24" customFormat="1" ht="27" customHeight="1" x14ac:dyDescent="0.25">
      <c r="B33" s="81"/>
      <c r="C33" s="82" t="s">
        <v>12</v>
      </c>
      <c r="D33" s="83">
        <v>6.1679682800000002</v>
      </c>
      <c r="E33" s="83">
        <v>5.6159142599999994</v>
      </c>
      <c r="F33" s="83">
        <v>7.8719920500000011</v>
      </c>
      <c r="G33" s="83">
        <v>6.5201542999999997</v>
      </c>
      <c r="H33" s="83">
        <v>6.7121910800000002</v>
      </c>
      <c r="I33" s="83">
        <v>6.7086558399999996</v>
      </c>
      <c r="J33" s="83">
        <v>6.7491674100000001</v>
      </c>
      <c r="K33" s="83">
        <v>6.9636414899999997</v>
      </c>
      <c r="L33" s="83">
        <v>7.0376094699999996</v>
      </c>
      <c r="M33" s="83">
        <v>7.0087053299999997</v>
      </c>
      <c r="N33" s="83">
        <v>7.3694480899999997</v>
      </c>
      <c r="O33" s="83">
        <v>6.5930016499999997</v>
      </c>
      <c r="P33" s="83">
        <v>6.3671437100000006</v>
      </c>
      <c r="Q33" s="83">
        <v>5.5824300999999998</v>
      </c>
      <c r="R33" s="83">
        <v>5.3444430599999997</v>
      </c>
      <c r="S33" s="83">
        <v>21.490563787776164</v>
      </c>
      <c r="AL33" s="25"/>
      <c r="AM33" s="25"/>
      <c r="AN33" s="25"/>
      <c r="AO33" s="25"/>
      <c r="AP33" s="25"/>
      <c r="AQ33" s="25"/>
      <c r="AR33" s="25"/>
      <c r="AS33" s="25"/>
      <c r="AT33" s="25"/>
      <c r="AU33" s="25"/>
      <c r="AV33" s="25"/>
      <c r="AW33" s="25"/>
      <c r="AX33" s="25"/>
      <c r="AY33" s="25"/>
      <c r="AZ33" s="25"/>
      <c r="BA33" s="25"/>
      <c r="BB33" s="25"/>
    </row>
    <row r="34" spans="1:54" s="18" customFormat="1" ht="36" customHeight="1" x14ac:dyDescent="0.2">
      <c r="A34" s="17"/>
      <c r="B34" s="191" t="s">
        <v>260</v>
      </c>
      <c r="C34" s="191"/>
      <c r="D34" s="80">
        <v>21.8448134</v>
      </c>
      <c r="E34" s="80">
        <v>19.5644773</v>
      </c>
      <c r="F34" s="80">
        <v>20.767004499999999</v>
      </c>
      <c r="G34" s="80">
        <v>21.508103299999998</v>
      </c>
      <c r="H34" s="80">
        <v>22.2211119</v>
      </c>
      <c r="I34" s="80">
        <v>27.549223000000001</v>
      </c>
      <c r="J34" s="80">
        <v>25.3187909</v>
      </c>
      <c r="K34" s="80">
        <v>29.269406800000002</v>
      </c>
      <c r="L34" s="80">
        <v>26.3100439</v>
      </c>
      <c r="M34" s="80">
        <v>27.768840400000002</v>
      </c>
      <c r="N34" s="80">
        <v>22.2418817</v>
      </c>
      <c r="O34" s="80">
        <v>19.8673945</v>
      </c>
      <c r="P34" s="80">
        <v>16.60516325</v>
      </c>
      <c r="Q34" s="80">
        <v>14.634795560000001</v>
      </c>
      <c r="R34" s="80">
        <v>13.469104509999999</v>
      </c>
      <c r="S34" s="80">
        <v>100</v>
      </c>
      <c r="T34" s="17"/>
      <c r="Z34" s="20"/>
      <c r="AA34" s="19"/>
      <c r="AB34" s="19"/>
      <c r="AC34" s="19"/>
      <c r="AD34" s="19"/>
      <c r="AE34" s="19"/>
      <c r="AI34" s="14"/>
      <c r="AL34" s="21"/>
      <c r="AM34" s="21"/>
      <c r="AN34" s="21"/>
      <c r="AO34" s="21"/>
      <c r="AP34" s="21"/>
      <c r="AQ34" s="21"/>
      <c r="AR34" s="21"/>
      <c r="AS34" s="21"/>
      <c r="AT34" s="21"/>
      <c r="AU34" s="21"/>
      <c r="AV34" s="21"/>
      <c r="AW34" s="21"/>
      <c r="AX34" s="21"/>
      <c r="AY34" s="21"/>
      <c r="AZ34" s="21"/>
      <c r="BA34" s="21"/>
      <c r="BB34" s="21"/>
    </row>
    <row r="35" spans="1:54" s="115" customFormat="1" ht="22.5" customHeight="1" x14ac:dyDescent="0.25">
      <c r="B35" s="121"/>
      <c r="C35" s="81" t="s">
        <v>11</v>
      </c>
      <c r="D35" s="83">
        <v>3.5701657</v>
      </c>
      <c r="E35" s="83">
        <v>4.0081768999999996</v>
      </c>
      <c r="F35" s="83">
        <v>1.7613426999999999</v>
      </c>
      <c r="G35" s="83">
        <v>4.1494043000000005</v>
      </c>
      <c r="H35" s="83">
        <v>4.1263981999999997</v>
      </c>
      <c r="I35" s="83">
        <v>8.9121696999999998</v>
      </c>
      <c r="J35" s="83">
        <v>8.1968929999999993</v>
      </c>
      <c r="K35" s="83">
        <v>8.7605802999999991</v>
      </c>
      <c r="L35" s="83">
        <v>8.6098929000000002</v>
      </c>
      <c r="M35" s="83">
        <v>8.1071315000000013</v>
      </c>
      <c r="N35" s="83">
        <v>4.6886687</v>
      </c>
      <c r="O35" s="83">
        <v>4.3514222</v>
      </c>
      <c r="P35" s="83">
        <v>3.5527509100000003</v>
      </c>
      <c r="Q35" s="83">
        <v>3.2347547100000003</v>
      </c>
      <c r="R35" s="83">
        <v>2.9191449499999997</v>
      </c>
      <c r="S35" s="83">
        <v>21.672895535354339</v>
      </c>
      <c r="AL35" s="124"/>
      <c r="AM35" s="124"/>
      <c r="AN35" s="124"/>
      <c r="AO35" s="124"/>
      <c r="AP35" s="124"/>
      <c r="AQ35" s="124"/>
      <c r="AR35" s="124"/>
      <c r="AS35" s="124"/>
      <c r="AT35" s="124"/>
      <c r="AU35" s="124"/>
      <c r="AV35" s="124"/>
      <c r="AW35" s="124"/>
      <c r="AX35" s="124"/>
      <c r="AY35" s="124"/>
      <c r="AZ35" s="124"/>
      <c r="BA35" s="124"/>
      <c r="BB35" s="124"/>
    </row>
    <row r="36" spans="1:54" s="24" customFormat="1" ht="22.5" customHeight="1" x14ac:dyDescent="0.25">
      <c r="B36" s="81"/>
      <c r="C36" s="81" t="s">
        <v>20</v>
      </c>
      <c r="D36" s="83">
        <v>14.3017909</v>
      </c>
      <c r="E36" s="83">
        <v>13.5329151</v>
      </c>
      <c r="F36" s="83">
        <v>14.633215</v>
      </c>
      <c r="G36" s="83">
        <v>15.108588900000001</v>
      </c>
      <c r="H36" s="83">
        <v>15.836737899999999</v>
      </c>
      <c r="I36" s="83">
        <v>16.386422200000002</v>
      </c>
      <c r="J36" s="83">
        <v>14.647174499999998</v>
      </c>
      <c r="K36" s="83">
        <v>17.933750400000001</v>
      </c>
      <c r="L36" s="83">
        <v>14.9924187</v>
      </c>
      <c r="M36" s="83">
        <v>16.951154900000002</v>
      </c>
      <c r="N36" s="83">
        <v>15.446692499999999</v>
      </c>
      <c r="O36" s="83">
        <v>13.5981919</v>
      </c>
      <c r="P36" s="83">
        <v>11.458954019999998</v>
      </c>
      <c r="Q36" s="83">
        <v>10.087699519999999</v>
      </c>
      <c r="R36" s="83">
        <v>9.3934289499999988</v>
      </c>
      <c r="S36" s="83">
        <v>69.740560280202317</v>
      </c>
      <c r="AL36" s="25"/>
      <c r="AM36" s="25"/>
      <c r="AN36" s="25"/>
      <c r="AO36" s="25"/>
      <c r="AP36" s="25"/>
      <c r="AQ36" s="25"/>
      <c r="AR36" s="25"/>
      <c r="AS36" s="25"/>
      <c r="AT36" s="25"/>
      <c r="AU36" s="25"/>
      <c r="AV36" s="25"/>
      <c r="AW36" s="25"/>
      <c r="AX36" s="25"/>
      <c r="AY36" s="25"/>
      <c r="AZ36" s="25"/>
      <c r="BA36" s="25"/>
      <c r="BB36" s="25"/>
    </row>
    <row r="37" spans="1:54" s="24" customFormat="1" ht="27" customHeight="1" x14ac:dyDescent="0.25">
      <c r="B37" s="81"/>
      <c r="C37" s="82" t="s">
        <v>12</v>
      </c>
      <c r="D37" s="83">
        <v>1.5097130000000001</v>
      </c>
      <c r="E37" s="83">
        <v>1.0708390999999999</v>
      </c>
      <c r="F37" s="83">
        <v>2.5656680999999999</v>
      </c>
      <c r="G37" s="83">
        <v>1.2812705</v>
      </c>
      <c r="H37" s="83">
        <v>1.3211856</v>
      </c>
      <c r="I37" s="83">
        <v>1.3271892999999999</v>
      </c>
      <c r="J37" s="83">
        <v>1.5140847000000002</v>
      </c>
      <c r="K37" s="83">
        <v>1.558435</v>
      </c>
      <c r="L37" s="83">
        <v>1.6797415</v>
      </c>
      <c r="M37" s="83">
        <v>1.7219141</v>
      </c>
      <c r="N37" s="83">
        <v>1.1799859000000001</v>
      </c>
      <c r="O37" s="83">
        <v>1.1424243999999999</v>
      </c>
      <c r="P37" s="83">
        <v>0.92747986999999998</v>
      </c>
      <c r="Q37" s="83">
        <v>0.81857247</v>
      </c>
      <c r="R37" s="83">
        <v>0.72152753000000003</v>
      </c>
      <c r="S37" s="83">
        <v>5.3569079478469357</v>
      </c>
      <c r="AL37" s="25"/>
      <c r="AM37" s="25"/>
      <c r="AN37" s="25"/>
      <c r="AO37" s="25"/>
      <c r="AP37" s="25"/>
      <c r="AQ37" s="25"/>
      <c r="AR37" s="25"/>
      <c r="AS37" s="25"/>
      <c r="AT37" s="25"/>
      <c r="AU37" s="25"/>
      <c r="AV37" s="25"/>
      <c r="AW37" s="25"/>
      <c r="AX37" s="25"/>
      <c r="AY37" s="25"/>
      <c r="AZ37" s="25"/>
      <c r="BA37" s="25"/>
      <c r="BB37" s="25"/>
    </row>
    <row r="38" spans="1:54" s="18" customFormat="1" ht="36" customHeight="1" x14ac:dyDescent="0.25">
      <c r="A38" s="17"/>
      <c r="B38" s="191" t="s">
        <v>261</v>
      </c>
      <c r="C38" s="191"/>
      <c r="D38" s="80">
        <v>12.03785654</v>
      </c>
      <c r="E38" s="80">
        <v>9.7945696200000008</v>
      </c>
      <c r="F38" s="80">
        <v>6.94680461</v>
      </c>
      <c r="G38" s="80">
        <v>14.19259959</v>
      </c>
      <c r="H38" s="80">
        <v>13.173455169999999</v>
      </c>
      <c r="I38" s="80">
        <v>13.56886162</v>
      </c>
      <c r="J38" s="80">
        <v>8.9266112199999998</v>
      </c>
      <c r="K38" s="80">
        <v>8.98205396</v>
      </c>
      <c r="L38" s="80">
        <v>8.1958618899999998</v>
      </c>
      <c r="M38" s="80">
        <v>7.6264157199999998</v>
      </c>
      <c r="N38" s="80">
        <v>7.9467731800000001</v>
      </c>
      <c r="O38" s="80">
        <v>6.18272697</v>
      </c>
      <c r="P38" s="80">
        <v>6.3554211999999994</v>
      </c>
      <c r="Q38" s="80">
        <v>6.0348059599999999</v>
      </c>
      <c r="R38" s="80">
        <v>5.6557502499999996</v>
      </c>
      <c r="S38" s="80">
        <v>100</v>
      </c>
      <c r="T38" s="17"/>
      <c r="Y38" s="26"/>
      <c r="AA38" s="19"/>
      <c r="AB38" s="19"/>
      <c r="AC38" s="19"/>
      <c r="AD38" s="19"/>
      <c r="AE38" s="19"/>
      <c r="AI38" s="14"/>
      <c r="AL38" s="21"/>
      <c r="AM38" s="21"/>
      <c r="AN38" s="21"/>
      <c r="AO38" s="21"/>
      <c r="AP38" s="21"/>
      <c r="AQ38" s="21"/>
      <c r="AR38" s="21"/>
      <c r="AS38" s="21"/>
      <c r="AT38" s="21"/>
      <c r="AU38" s="21"/>
      <c r="AV38" s="21"/>
      <c r="AW38" s="21"/>
      <c r="AX38" s="21"/>
      <c r="AY38" s="21"/>
      <c r="AZ38" s="21"/>
      <c r="BA38" s="21"/>
      <c r="BB38" s="21"/>
    </row>
    <row r="39" spans="1:54" s="115" customFormat="1" ht="22.5" customHeight="1" x14ac:dyDescent="0.25">
      <c r="B39" s="121"/>
      <c r="C39" s="81" t="s">
        <v>11</v>
      </c>
      <c r="D39" s="83">
        <v>10.65211633</v>
      </c>
      <c r="E39" s="83">
        <v>8.8773582199999996</v>
      </c>
      <c r="F39" s="83">
        <v>5.5221496600000002</v>
      </c>
      <c r="G39" s="83">
        <v>12.88605974</v>
      </c>
      <c r="H39" s="83">
        <v>11.96071826</v>
      </c>
      <c r="I39" s="83">
        <v>12.319766209999999</v>
      </c>
      <c r="J39" s="83">
        <v>7.9735771599999996</v>
      </c>
      <c r="K39" s="83">
        <v>7.9893440600000005</v>
      </c>
      <c r="L39" s="83">
        <v>7.1713872099999998</v>
      </c>
      <c r="M39" s="83">
        <v>6.5942682599999998</v>
      </c>
      <c r="N39" s="83">
        <v>6.7622259000000007</v>
      </c>
      <c r="O39" s="83">
        <v>5.1392427100000004</v>
      </c>
      <c r="P39" s="83">
        <v>5.2935500300000005</v>
      </c>
      <c r="Q39" s="83">
        <v>5.0265035600000001</v>
      </c>
      <c r="R39" s="83">
        <v>4.7107809200000004</v>
      </c>
      <c r="S39" s="83">
        <v>83.291883689524667</v>
      </c>
      <c r="AL39" s="124"/>
      <c r="AM39" s="124"/>
      <c r="AN39" s="124"/>
      <c r="AO39" s="124"/>
      <c r="AP39" s="124"/>
      <c r="AQ39" s="124"/>
      <c r="AR39" s="124"/>
      <c r="AS39" s="124"/>
      <c r="AT39" s="124"/>
      <c r="AU39" s="124"/>
      <c r="AV39" s="124"/>
      <c r="AW39" s="124"/>
      <c r="AX39" s="124"/>
      <c r="AY39" s="124"/>
      <c r="AZ39" s="124"/>
      <c r="BA39" s="124"/>
      <c r="BB39" s="124"/>
    </row>
    <row r="40" spans="1:54" s="24" customFormat="1" ht="22.5" customHeight="1" x14ac:dyDescent="0.25">
      <c r="B40" s="81"/>
      <c r="C40" s="81" t="s">
        <v>20</v>
      </c>
      <c r="D40" s="83">
        <v>0.10721032999999999</v>
      </c>
      <c r="E40" s="83">
        <v>1.095986E-2</v>
      </c>
      <c r="F40" s="83">
        <v>2.3208400000000002E-3</v>
      </c>
      <c r="G40" s="83">
        <v>8.3383400000000014E-3</v>
      </c>
      <c r="H40" s="83">
        <v>7.7362099999999994E-3</v>
      </c>
      <c r="I40" s="83">
        <v>7.9512300000000001E-3</v>
      </c>
      <c r="J40" s="83">
        <v>6.0817800000000002E-3</v>
      </c>
      <c r="K40" s="83">
        <v>6.3180699999999994E-3</v>
      </c>
      <c r="L40" s="83">
        <v>6.5329799999999999E-3</v>
      </c>
      <c r="M40" s="83">
        <v>6.5758299999999995E-3</v>
      </c>
      <c r="N40" s="83">
        <v>6.68325E-3</v>
      </c>
      <c r="O40" s="83">
        <v>7.1344900000000003E-3</v>
      </c>
      <c r="P40" s="83">
        <v>6.9982499999999993E-3</v>
      </c>
      <c r="Q40" s="83">
        <v>6.6452099999999995E-3</v>
      </c>
      <c r="R40" s="83">
        <v>6.2278099999999994E-3</v>
      </c>
      <c r="S40" s="83">
        <v>0.11011465720219876</v>
      </c>
      <c r="AL40" s="25"/>
      <c r="AM40" s="25"/>
      <c r="AN40" s="25"/>
      <c r="AO40" s="25"/>
      <c r="AP40" s="25"/>
      <c r="AQ40" s="25"/>
      <c r="AR40" s="25"/>
      <c r="AS40" s="25"/>
      <c r="AT40" s="25"/>
      <c r="AU40" s="25"/>
      <c r="AV40" s="25"/>
      <c r="AW40" s="25"/>
      <c r="AX40" s="25"/>
      <c r="AY40" s="25"/>
      <c r="AZ40" s="25"/>
      <c r="BA40" s="25"/>
      <c r="BB40" s="25"/>
    </row>
    <row r="41" spans="1:54" s="24" customFormat="1" ht="27" customHeight="1" x14ac:dyDescent="0.25">
      <c r="B41" s="81"/>
      <c r="C41" s="82" t="s">
        <v>12</v>
      </c>
      <c r="D41" s="83">
        <v>1.27852988</v>
      </c>
      <c r="E41" s="83">
        <v>0.90625153999999997</v>
      </c>
      <c r="F41" s="83">
        <v>1.42233411</v>
      </c>
      <c r="G41" s="83">
        <v>1.2982015100000002</v>
      </c>
      <c r="H41" s="83">
        <v>1.2050007</v>
      </c>
      <c r="I41" s="83">
        <v>1.24114418</v>
      </c>
      <c r="J41" s="83">
        <v>0.94695227999999998</v>
      </c>
      <c r="K41" s="83">
        <v>0.98639183000000008</v>
      </c>
      <c r="L41" s="83">
        <v>1.0179416999999999</v>
      </c>
      <c r="M41" s="83">
        <v>1.02557163</v>
      </c>
      <c r="N41" s="83">
        <v>1.1778640300000001</v>
      </c>
      <c r="O41" s="83">
        <v>1.0363497699999999</v>
      </c>
      <c r="P41" s="83">
        <v>1.05487292</v>
      </c>
      <c r="Q41" s="83">
        <v>1.00165719</v>
      </c>
      <c r="R41" s="83">
        <v>0.93874152</v>
      </c>
      <c r="S41" s="83">
        <v>16.598001653273144</v>
      </c>
      <c r="AL41" s="25"/>
      <c r="AM41" s="25"/>
      <c r="AN41" s="25"/>
      <c r="AO41" s="25"/>
      <c r="AP41" s="25"/>
      <c r="AQ41" s="25"/>
      <c r="AR41" s="25"/>
      <c r="AS41" s="25"/>
      <c r="AT41" s="25"/>
      <c r="AU41" s="25"/>
      <c r="AV41" s="25"/>
      <c r="AW41" s="25"/>
      <c r="AX41" s="25"/>
      <c r="AY41" s="25"/>
      <c r="AZ41" s="25"/>
      <c r="BA41" s="25"/>
      <c r="BB41" s="25"/>
    </row>
    <row r="42" spans="1:54" s="18" customFormat="1" ht="36" customHeight="1" x14ac:dyDescent="0.25">
      <c r="A42" s="17"/>
      <c r="B42" s="191" t="s">
        <v>262</v>
      </c>
      <c r="C42" s="191"/>
      <c r="D42" s="80">
        <v>21.8448134</v>
      </c>
      <c r="E42" s="80">
        <v>19.5644773</v>
      </c>
      <c r="F42" s="80">
        <v>20.767004499999999</v>
      </c>
      <c r="G42" s="80">
        <v>21.508103299999998</v>
      </c>
      <c r="H42" s="80">
        <v>22.2211119</v>
      </c>
      <c r="I42" s="80">
        <v>27.549223000000001</v>
      </c>
      <c r="J42" s="80">
        <v>25.3187909</v>
      </c>
      <c r="K42" s="80">
        <v>29.269406800000002</v>
      </c>
      <c r="L42" s="80">
        <v>26.3100439</v>
      </c>
      <c r="M42" s="80">
        <v>27.768840400000002</v>
      </c>
      <c r="N42" s="80">
        <v>22.2418817</v>
      </c>
      <c r="O42" s="80">
        <v>19.8673945</v>
      </c>
      <c r="P42" s="80">
        <v>16.60516325</v>
      </c>
      <c r="Q42" s="80">
        <v>14.634795560000001</v>
      </c>
      <c r="R42" s="80">
        <v>13.469104509999999</v>
      </c>
      <c r="S42" s="80">
        <v>100</v>
      </c>
      <c r="T42" s="17"/>
      <c r="AA42" s="19"/>
      <c r="AB42" s="19"/>
      <c r="AC42" s="19"/>
      <c r="AD42" s="19"/>
      <c r="AE42" s="19"/>
      <c r="AI42" s="14"/>
      <c r="AL42" s="21"/>
      <c r="AM42" s="21"/>
      <c r="AN42" s="21"/>
      <c r="AO42" s="21"/>
      <c r="AP42" s="21"/>
      <c r="AQ42" s="21"/>
      <c r="AR42" s="21"/>
      <c r="AS42" s="21"/>
      <c r="AT42" s="21"/>
      <c r="AU42" s="21"/>
      <c r="AV42" s="21"/>
      <c r="AW42" s="21"/>
      <c r="AX42" s="21"/>
      <c r="AY42" s="21"/>
      <c r="AZ42" s="21"/>
      <c r="BA42" s="21"/>
      <c r="BB42" s="21"/>
    </row>
    <row r="43" spans="1:54" s="115" customFormat="1" ht="22.5" customHeight="1" x14ac:dyDescent="0.25">
      <c r="B43" s="121"/>
      <c r="C43" s="81" t="s">
        <v>13</v>
      </c>
      <c r="D43" s="83">
        <v>11.9475072</v>
      </c>
      <c r="E43" s="83">
        <v>11.0505472</v>
      </c>
      <c r="F43" s="83">
        <v>11.682904000000001</v>
      </c>
      <c r="G43" s="83">
        <v>12.217716399999999</v>
      </c>
      <c r="H43" s="83">
        <v>12.7794376</v>
      </c>
      <c r="I43" s="83">
        <v>13.366946400000002</v>
      </c>
      <c r="J43" s="83">
        <v>11.470997199999999</v>
      </c>
      <c r="K43" s="83">
        <v>14.138332</v>
      </c>
      <c r="L43" s="83">
        <v>11.425028000000001</v>
      </c>
      <c r="M43" s="83">
        <v>12.815316000000001</v>
      </c>
      <c r="N43" s="83">
        <v>12.512592</v>
      </c>
      <c r="O43" s="83">
        <v>10.942912</v>
      </c>
      <c r="P43" s="83">
        <v>9.3866706999999998</v>
      </c>
      <c r="Q43" s="83">
        <v>8.162328969999999</v>
      </c>
      <c r="R43" s="83">
        <v>7.6539029300000001</v>
      </c>
      <c r="S43" s="83">
        <v>56.825625818831817</v>
      </c>
      <c r="AL43" s="124"/>
      <c r="AM43" s="124"/>
      <c r="AN43" s="124"/>
      <c r="AO43" s="124"/>
      <c r="AP43" s="124"/>
      <c r="AQ43" s="124"/>
      <c r="AR43" s="124"/>
      <c r="AS43" s="124"/>
      <c r="AT43" s="124"/>
      <c r="AU43" s="124"/>
      <c r="AV43" s="124"/>
      <c r="AW43" s="124"/>
      <c r="AX43" s="124"/>
      <c r="AY43" s="124"/>
      <c r="AZ43" s="124"/>
      <c r="BA43" s="124"/>
      <c r="BB43" s="124"/>
    </row>
    <row r="44" spans="1:54" s="24" customFormat="1" ht="22.5" customHeight="1" x14ac:dyDescent="0.25">
      <c r="B44" s="81"/>
      <c r="C44" s="81" t="s">
        <v>2</v>
      </c>
      <c r="D44" s="83">
        <v>4.5843293999999997</v>
      </c>
      <c r="E44" s="83">
        <v>4.5821679999999994</v>
      </c>
      <c r="F44" s="83">
        <v>4.6664626</v>
      </c>
      <c r="G44" s="83">
        <v>4.4060138999999996</v>
      </c>
      <c r="H44" s="83">
        <v>4.6945608000000005</v>
      </c>
      <c r="I44" s="83">
        <v>6.4841999999999995</v>
      </c>
      <c r="J44" s="83">
        <v>4.9193464000000002</v>
      </c>
      <c r="K44" s="83">
        <v>6.0659691000000002</v>
      </c>
      <c r="L44" s="83">
        <v>5.6628680000000005</v>
      </c>
      <c r="M44" s="83">
        <v>6.7197925999999999</v>
      </c>
      <c r="N44" s="83">
        <v>4.5519084000000003</v>
      </c>
      <c r="O44" s="83">
        <v>4.1196283999999999</v>
      </c>
      <c r="P44" s="83">
        <v>3.2151170800000002</v>
      </c>
      <c r="Q44" s="83">
        <v>2.98718408</v>
      </c>
      <c r="R44" s="83">
        <v>2.6988490400000003</v>
      </c>
      <c r="S44" s="83">
        <v>20.0373309004787</v>
      </c>
      <c r="AL44" s="25"/>
      <c r="AM44" s="25"/>
      <c r="AN44" s="25"/>
      <c r="AO44" s="25"/>
      <c r="AP44" s="25"/>
      <c r="AQ44" s="25"/>
      <c r="AR44" s="25"/>
      <c r="AS44" s="25"/>
      <c r="AT44" s="25"/>
      <c r="AU44" s="25"/>
      <c r="AV44" s="25"/>
      <c r="AW44" s="25"/>
      <c r="AX44" s="25"/>
      <c r="AY44" s="25"/>
      <c r="AZ44" s="25"/>
      <c r="BA44" s="25"/>
      <c r="BB44" s="25"/>
    </row>
    <row r="45" spans="1:54" s="24" customFormat="1" ht="22.5" customHeight="1" x14ac:dyDescent="0.25">
      <c r="B45" s="81"/>
      <c r="C45" s="81" t="s">
        <v>14</v>
      </c>
      <c r="D45" s="83">
        <v>0.25950889999999999</v>
      </c>
      <c r="E45" s="83">
        <v>0.175763</v>
      </c>
      <c r="F45" s="83">
        <v>1.34407E-2</v>
      </c>
      <c r="G45" s="83">
        <v>0.175763</v>
      </c>
      <c r="H45" s="83">
        <v>0.18713589999999999</v>
      </c>
      <c r="I45" s="83">
        <v>3.1823442000000002</v>
      </c>
      <c r="J45" s="83">
        <v>3.8936674</v>
      </c>
      <c r="K45" s="83">
        <v>3.8068198000000004</v>
      </c>
      <c r="L45" s="83">
        <v>3.6217516999999999</v>
      </c>
      <c r="M45" s="83">
        <v>2.5609703000000001</v>
      </c>
      <c r="N45" s="83">
        <v>1.0101203000000001</v>
      </c>
      <c r="O45" s="83">
        <v>0.91293370000000007</v>
      </c>
      <c r="P45" s="83">
        <v>0.81464806000000001</v>
      </c>
      <c r="Q45" s="83">
        <v>0.76806184</v>
      </c>
      <c r="R45" s="83">
        <v>0.72395898000000003</v>
      </c>
      <c r="S45" s="83">
        <v>5.3749600017024441</v>
      </c>
      <c r="AL45" s="25"/>
      <c r="AM45" s="25"/>
      <c r="AN45" s="25"/>
      <c r="AO45" s="25"/>
      <c r="AP45" s="25"/>
      <c r="AQ45" s="25"/>
      <c r="AR45" s="25"/>
      <c r="AS45" s="25"/>
      <c r="AT45" s="25"/>
      <c r="AU45" s="25"/>
      <c r="AV45" s="25"/>
      <c r="AW45" s="25"/>
      <c r="AX45" s="25"/>
      <c r="AY45" s="25"/>
      <c r="AZ45" s="25"/>
      <c r="BA45" s="25"/>
      <c r="BB45" s="25"/>
    </row>
    <row r="46" spans="1:54" s="24" customFormat="1" ht="22.5" customHeight="1" x14ac:dyDescent="0.25">
      <c r="B46" s="81"/>
      <c r="C46" s="81" t="s">
        <v>15</v>
      </c>
      <c r="D46" s="83">
        <v>0</v>
      </c>
      <c r="E46" s="83">
        <v>0</v>
      </c>
      <c r="F46" s="83">
        <v>0</v>
      </c>
      <c r="G46" s="83">
        <v>0</v>
      </c>
      <c r="H46" s="83">
        <v>0</v>
      </c>
      <c r="I46" s="83">
        <v>0</v>
      </c>
      <c r="J46" s="83">
        <v>0</v>
      </c>
      <c r="K46" s="83">
        <v>0</v>
      </c>
      <c r="L46" s="83">
        <v>0</v>
      </c>
      <c r="M46" s="83">
        <v>0</v>
      </c>
      <c r="N46" s="83">
        <v>0</v>
      </c>
      <c r="O46" s="83">
        <v>0</v>
      </c>
      <c r="P46" s="83">
        <v>0</v>
      </c>
      <c r="Q46" s="83">
        <v>0</v>
      </c>
      <c r="R46" s="83">
        <v>0</v>
      </c>
      <c r="S46" s="83">
        <v>0</v>
      </c>
      <c r="AL46" s="25"/>
      <c r="AM46" s="25"/>
      <c r="AN46" s="25"/>
      <c r="AO46" s="25"/>
      <c r="AP46" s="25"/>
      <c r="AQ46" s="25"/>
      <c r="AR46" s="25"/>
      <c r="AS46" s="25"/>
      <c r="AT46" s="25"/>
      <c r="AU46" s="25"/>
      <c r="AV46" s="25"/>
      <c r="AW46" s="25"/>
      <c r="AX46" s="25"/>
      <c r="AY46" s="25"/>
      <c r="AZ46" s="25"/>
      <c r="BA46" s="25"/>
      <c r="BB46" s="25"/>
    </row>
    <row r="47" spans="1:54" s="24" customFormat="1" ht="27" customHeight="1" x14ac:dyDescent="0.25">
      <c r="B47" s="81"/>
      <c r="C47" s="82" t="s">
        <v>16</v>
      </c>
      <c r="D47" s="83">
        <v>2.9984864</v>
      </c>
      <c r="E47" s="83">
        <v>2.8455024</v>
      </c>
      <c r="F47" s="83">
        <v>2.7454744</v>
      </c>
      <c r="G47" s="83">
        <v>3.7222184</v>
      </c>
      <c r="H47" s="83">
        <v>3.6045384</v>
      </c>
      <c r="I47" s="83">
        <v>3.5209855999999999</v>
      </c>
      <c r="J47" s="83">
        <v>4.0587831999999997</v>
      </c>
      <c r="K47" s="83">
        <v>4.1670487999999999</v>
      </c>
      <c r="L47" s="83">
        <v>4.4989064000000001</v>
      </c>
      <c r="M47" s="83">
        <v>4.6095255999999996</v>
      </c>
      <c r="N47" s="83">
        <v>3.1573544</v>
      </c>
      <c r="O47" s="83">
        <v>3.0573264</v>
      </c>
      <c r="P47" s="83">
        <v>2.4838482200000001</v>
      </c>
      <c r="Q47" s="83">
        <v>2.1894448000000004</v>
      </c>
      <c r="R47" s="83">
        <v>1.9288684900000002</v>
      </c>
      <c r="S47" s="83">
        <v>14.320688421178493</v>
      </c>
      <c r="AL47" s="25"/>
      <c r="AM47" s="25"/>
      <c r="AN47" s="25"/>
      <c r="AO47" s="25"/>
      <c r="AP47" s="25"/>
      <c r="AQ47" s="25"/>
      <c r="AR47" s="25"/>
      <c r="AS47" s="25"/>
      <c r="AT47" s="25"/>
      <c r="AU47" s="25"/>
      <c r="AV47" s="25"/>
      <c r="AW47" s="25"/>
      <c r="AX47" s="25"/>
      <c r="AY47" s="25"/>
      <c r="AZ47" s="25"/>
      <c r="BA47" s="25"/>
      <c r="BB47" s="25"/>
    </row>
    <row r="48" spans="1:54" s="18" customFormat="1" ht="36" customHeight="1" x14ac:dyDescent="0.25">
      <c r="A48" s="17"/>
      <c r="B48" s="191" t="s">
        <v>263</v>
      </c>
      <c r="C48" s="191"/>
      <c r="D48" s="80">
        <v>0</v>
      </c>
      <c r="E48" s="80">
        <v>0</v>
      </c>
      <c r="F48" s="80">
        <v>9.0302540000000001E-2</v>
      </c>
      <c r="G48" s="80">
        <v>1.16602603</v>
      </c>
      <c r="H48" s="80">
        <v>1.3965274700000001</v>
      </c>
      <c r="I48" s="80">
        <v>2.62886891</v>
      </c>
      <c r="J48" s="80">
        <v>1.6336226</v>
      </c>
      <c r="K48" s="80">
        <v>3.3209362100000002</v>
      </c>
      <c r="L48" s="80">
        <v>3.7784875900000001</v>
      </c>
      <c r="M48" s="80">
        <v>0.72997135000000002</v>
      </c>
      <c r="N48" s="80">
        <v>1.39885657</v>
      </c>
      <c r="O48" s="80">
        <v>1.4189591000000001</v>
      </c>
      <c r="P48" s="80">
        <v>1.4618304700000002</v>
      </c>
      <c r="Q48" s="80">
        <v>2.2773494300000001</v>
      </c>
      <c r="R48" s="80">
        <v>3.10264556</v>
      </c>
      <c r="S48" s="80">
        <v>100</v>
      </c>
      <c r="T48" s="17"/>
      <c r="AA48" s="19"/>
      <c r="AB48" s="19"/>
      <c r="AC48" s="19"/>
      <c r="AD48" s="19"/>
      <c r="AE48" s="19"/>
      <c r="AI48" s="14"/>
      <c r="AL48" s="21"/>
      <c r="AM48" s="21"/>
      <c r="AN48" s="21"/>
      <c r="AO48" s="21"/>
      <c r="AP48" s="21"/>
      <c r="AQ48" s="21"/>
      <c r="AR48" s="21"/>
      <c r="AS48" s="21"/>
      <c r="AT48" s="21"/>
      <c r="AU48" s="21"/>
      <c r="AV48" s="21"/>
      <c r="AW48" s="21"/>
      <c r="AX48" s="21"/>
      <c r="AY48" s="21"/>
      <c r="AZ48" s="21"/>
      <c r="BA48" s="21"/>
      <c r="BB48" s="21"/>
    </row>
    <row r="49" spans="1:54" s="115" customFormat="1" ht="22.5" customHeight="1" x14ac:dyDescent="0.25">
      <c r="B49" s="121"/>
      <c r="C49" s="81" t="s">
        <v>4</v>
      </c>
      <c r="D49" s="83">
        <v>0</v>
      </c>
      <c r="E49" s="83">
        <v>0</v>
      </c>
      <c r="F49" s="83">
        <v>1.34544E-2</v>
      </c>
      <c r="G49" s="83">
        <v>1.34544E-2</v>
      </c>
      <c r="H49" s="83">
        <v>1.34544E-2</v>
      </c>
      <c r="I49" s="83">
        <v>0.95381159999999998</v>
      </c>
      <c r="J49" s="83">
        <v>1.2333199999999999E-2</v>
      </c>
      <c r="K49" s="83">
        <v>1.907111</v>
      </c>
      <c r="L49" s="83">
        <v>2.1648915999999998</v>
      </c>
      <c r="M49" s="83">
        <v>0</v>
      </c>
      <c r="N49" s="83">
        <v>1.091507</v>
      </c>
      <c r="O49" s="83">
        <v>1.4189591000000001</v>
      </c>
      <c r="P49" s="83">
        <v>1.4618304700000002</v>
      </c>
      <c r="Q49" s="83">
        <v>2.2773494300000001</v>
      </c>
      <c r="R49" s="83">
        <v>3.10264556</v>
      </c>
      <c r="S49" s="83">
        <v>100</v>
      </c>
      <c r="AL49" s="124"/>
      <c r="AM49" s="124"/>
      <c r="AN49" s="124"/>
      <c r="AO49" s="124"/>
      <c r="AP49" s="124"/>
      <c r="AQ49" s="124"/>
      <c r="AR49" s="124"/>
      <c r="AS49" s="124"/>
      <c r="AT49" s="124"/>
      <c r="AU49" s="124"/>
      <c r="AV49" s="124"/>
      <c r="AW49" s="124"/>
      <c r="AX49" s="124"/>
      <c r="AY49" s="124"/>
      <c r="AZ49" s="124"/>
      <c r="BA49" s="124"/>
      <c r="BB49" s="124"/>
    </row>
    <row r="50" spans="1:54" s="24" customFormat="1" ht="22.5" customHeight="1" x14ac:dyDescent="0.25">
      <c r="B50" s="81"/>
      <c r="C50" s="81" t="s">
        <v>0</v>
      </c>
      <c r="D50" s="83">
        <v>0</v>
      </c>
      <c r="E50" s="83">
        <v>0</v>
      </c>
      <c r="F50" s="83">
        <v>7.6848139999999995E-2</v>
      </c>
      <c r="G50" s="83">
        <v>1.15257163</v>
      </c>
      <c r="H50" s="83">
        <v>1.38307307</v>
      </c>
      <c r="I50" s="83">
        <v>1.6750573099999999</v>
      </c>
      <c r="J50" s="83">
        <v>1.6212894</v>
      </c>
      <c r="K50" s="83">
        <v>1.4138252099999999</v>
      </c>
      <c r="L50" s="83">
        <v>1.6135959900000001</v>
      </c>
      <c r="M50" s="83">
        <v>0.72997135000000002</v>
      </c>
      <c r="N50" s="83">
        <v>0.30734957000000002</v>
      </c>
      <c r="O50" s="83">
        <v>0</v>
      </c>
      <c r="P50" s="83">
        <v>0</v>
      </c>
      <c r="Q50" s="83">
        <v>0</v>
      </c>
      <c r="R50" s="83">
        <v>0</v>
      </c>
      <c r="S50" s="83">
        <v>0</v>
      </c>
      <c r="W50" s="49"/>
      <c r="AL50" s="25"/>
      <c r="AM50" s="25"/>
      <c r="AN50" s="25"/>
      <c r="AO50" s="25"/>
      <c r="AP50" s="25"/>
      <c r="AQ50" s="25"/>
      <c r="AR50" s="25"/>
      <c r="AS50" s="25"/>
      <c r="AT50" s="25"/>
      <c r="AU50" s="25"/>
      <c r="AV50" s="25"/>
      <c r="AW50" s="25"/>
      <c r="AX50" s="25"/>
      <c r="AY50" s="25"/>
      <c r="AZ50" s="25"/>
      <c r="BA50" s="25"/>
      <c r="BB50" s="25"/>
    </row>
    <row r="51" spans="1:54" s="24" customFormat="1" ht="22.5" customHeight="1" x14ac:dyDescent="0.25">
      <c r="B51" s="81"/>
      <c r="C51" s="81" t="s">
        <v>13</v>
      </c>
      <c r="D51" s="83">
        <v>0</v>
      </c>
      <c r="E51" s="83">
        <v>0</v>
      </c>
      <c r="F51" s="83">
        <v>1.34544E-2</v>
      </c>
      <c r="G51" s="83">
        <v>1.34544E-2</v>
      </c>
      <c r="H51" s="83">
        <v>1.34544E-2</v>
      </c>
      <c r="I51" s="83">
        <v>0</v>
      </c>
      <c r="J51" s="83">
        <v>1.2333199999999999E-2</v>
      </c>
      <c r="K51" s="83">
        <v>0.39914719999999998</v>
      </c>
      <c r="L51" s="83">
        <v>0.30608760000000002</v>
      </c>
      <c r="M51" s="83">
        <v>0</v>
      </c>
      <c r="N51" s="83">
        <v>0</v>
      </c>
      <c r="O51" s="83">
        <v>0</v>
      </c>
      <c r="P51" s="83">
        <v>0</v>
      </c>
      <c r="Q51" s="83">
        <v>0</v>
      </c>
      <c r="R51" s="83">
        <v>0</v>
      </c>
      <c r="S51" s="83">
        <v>0</v>
      </c>
      <c r="AL51" s="25"/>
      <c r="AM51" s="25"/>
      <c r="AN51" s="25"/>
      <c r="AO51" s="25"/>
      <c r="AP51" s="25"/>
      <c r="AQ51" s="25"/>
      <c r="AR51" s="25"/>
      <c r="AS51" s="25"/>
      <c r="AT51" s="25"/>
      <c r="AU51" s="25"/>
      <c r="AV51" s="25"/>
      <c r="AW51" s="25"/>
      <c r="AX51" s="25"/>
      <c r="AY51" s="25"/>
      <c r="AZ51" s="25"/>
      <c r="BA51" s="25"/>
      <c r="BB51" s="25"/>
    </row>
    <row r="52" spans="1:54" s="24" customFormat="1" ht="22.5" customHeight="1" x14ac:dyDescent="0.25">
      <c r="B52" s="81"/>
      <c r="C52" s="81" t="s">
        <v>2</v>
      </c>
      <c r="D52" s="83">
        <v>0</v>
      </c>
      <c r="E52" s="83">
        <v>0</v>
      </c>
      <c r="F52" s="83">
        <v>0</v>
      </c>
      <c r="G52" s="83">
        <v>0</v>
      </c>
      <c r="H52" s="83">
        <v>0</v>
      </c>
      <c r="I52" s="83">
        <v>0.82457410000000009</v>
      </c>
      <c r="J52" s="83">
        <v>0</v>
      </c>
      <c r="K52" s="83">
        <v>1.4448958999999999</v>
      </c>
      <c r="L52" s="83">
        <v>1.8588040000000001</v>
      </c>
      <c r="M52" s="83">
        <v>0</v>
      </c>
      <c r="N52" s="83">
        <v>1.091507</v>
      </c>
      <c r="O52" s="83">
        <v>1.4189591000000001</v>
      </c>
      <c r="P52" s="83">
        <v>1.4618304700000002</v>
      </c>
      <c r="Q52" s="83">
        <v>2.2773494300000001</v>
      </c>
      <c r="R52" s="83">
        <v>3.10264556</v>
      </c>
      <c r="S52" s="83">
        <v>100</v>
      </c>
      <c r="AL52" s="25"/>
      <c r="AM52" s="25"/>
      <c r="AN52" s="25"/>
      <c r="AO52" s="25"/>
      <c r="AP52" s="25"/>
      <c r="AQ52" s="25"/>
      <c r="AR52" s="25"/>
      <c r="AS52" s="25"/>
      <c r="AT52" s="25"/>
      <c r="AU52" s="25"/>
      <c r="AV52" s="25"/>
      <c r="AW52" s="25"/>
      <c r="AX52" s="25"/>
      <c r="AY52" s="25"/>
      <c r="AZ52" s="25"/>
      <c r="BA52" s="25"/>
      <c r="BB52" s="25"/>
    </row>
    <row r="53" spans="1:54" s="24" customFormat="1" ht="22.5" customHeight="1" x14ac:dyDescent="0.25">
      <c r="B53" s="81"/>
      <c r="C53" s="81" t="s">
        <v>14</v>
      </c>
      <c r="D53" s="83">
        <v>0</v>
      </c>
      <c r="E53" s="83">
        <v>0</v>
      </c>
      <c r="F53" s="83">
        <v>0</v>
      </c>
      <c r="G53" s="83">
        <v>0</v>
      </c>
      <c r="H53" s="83">
        <v>0</v>
      </c>
      <c r="I53" s="83">
        <v>0.12923750000000001</v>
      </c>
      <c r="J53" s="83">
        <v>0</v>
      </c>
      <c r="K53" s="83">
        <v>6.3067899999999996E-2</v>
      </c>
      <c r="L53" s="83">
        <v>0</v>
      </c>
      <c r="M53" s="83">
        <v>0</v>
      </c>
      <c r="N53" s="83">
        <v>0</v>
      </c>
      <c r="O53" s="83">
        <v>0</v>
      </c>
      <c r="P53" s="83">
        <v>0</v>
      </c>
      <c r="Q53" s="83">
        <v>0</v>
      </c>
      <c r="R53" s="83">
        <v>0</v>
      </c>
      <c r="S53" s="83">
        <v>0</v>
      </c>
      <c r="AL53" s="25"/>
      <c r="AM53" s="25"/>
      <c r="AN53" s="25"/>
      <c r="AO53" s="25"/>
      <c r="AP53" s="25"/>
      <c r="AQ53" s="25"/>
      <c r="AR53" s="25"/>
      <c r="AS53" s="25"/>
      <c r="AT53" s="25"/>
      <c r="AU53" s="25"/>
      <c r="AV53" s="25"/>
      <c r="AW53" s="25"/>
      <c r="AX53" s="25"/>
      <c r="AY53" s="25"/>
      <c r="AZ53" s="25"/>
      <c r="BA53" s="25"/>
      <c r="BB53" s="25"/>
    </row>
    <row r="54" spans="1:54" s="24" customFormat="1" ht="22.5" customHeight="1" x14ac:dyDescent="0.25">
      <c r="B54" s="81"/>
      <c r="C54" s="81" t="s">
        <v>15</v>
      </c>
      <c r="D54" s="83">
        <v>0</v>
      </c>
      <c r="E54" s="83">
        <v>0</v>
      </c>
      <c r="F54" s="83">
        <v>0</v>
      </c>
      <c r="G54" s="83">
        <v>0</v>
      </c>
      <c r="H54" s="83">
        <v>0</v>
      </c>
      <c r="I54" s="83">
        <v>0</v>
      </c>
      <c r="J54" s="83">
        <v>0</v>
      </c>
      <c r="K54" s="83">
        <v>0</v>
      </c>
      <c r="L54" s="83">
        <v>0</v>
      </c>
      <c r="M54" s="83">
        <v>0</v>
      </c>
      <c r="N54" s="83">
        <v>0</v>
      </c>
      <c r="O54" s="83">
        <v>0</v>
      </c>
      <c r="P54" s="83">
        <v>0</v>
      </c>
      <c r="Q54" s="83">
        <v>0</v>
      </c>
      <c r="R54" s="83">
        <v>0</v>
      </c>
      <c r="S54" s="83">
        <v>0</v>
      </c>
      <c r="AL54" s="25"/>
      <c r="AM54" s="25"/>
      <c r="AN54" s="25"/>
      <c r="AO54" s="25"/>
      <c r="AP54" s="25"/>
      <c r="AQ54" s="25"/>
      <c r="AR54" s="25"/>
      <c r="AS54" s="25"/>
      <c r="AT54" s="25"/>
      <c r="AU54" s="25"/>
      <c r="AV54" s="25"/>
      <c r="AW54" s="25"/>
      <c r="AX54" s="25"/>
      <c r="AY54" s="25"/>
      <c r="AZ54" s="25"/>
      <c r="BA54" s="25"/>
      <c r="BB54" s="25"/>
    </row>
    <row r="55" spans="1:54" s="24" customFormat="1" ht="27" customHeight="1" x14ac:dyDescent="0.25">
      <c r="B55" s="81"/>
      <c r="C55" s="82" t="s">
        <v>16</v>
      </c>
      <c r="D55" s="83">
        <v>0</v>
      </c>
      <c r="E55" s="83">
        <v>0</v>
      </c>
      <c r="F55" s="83">
        <v>0</v>
      </c>
      <c r="G55" s="83">
        <v>0</v>
      </c>
      <c r="H55" s="83">
        <v>0</v>
      </c>
      <c r="I55" s="83">
        <v>0</v>
      </c>
      <c r="J55" s="83">
        <v>0</v>
      </c>
      <c r="K55" s="83">
        <v>0</v>
      </c>
      <c r="L55" s="83">
        <v>0</v>
      </c>
      <c r="M55" s="83">
        <v>0</v>
      </c>
      <c r="N55" s="83">
        <v>0</v>
      </c>
      <c r="O55" s="83">
        <v>0</v>
      </c>
      <c r="P55" s="83">
        <v>0</v>
      </c>
      <c r="Q55" s="83">
        <v>0</v>
      </c>
      <c r="R55" s="83">
        <v>0</v>
      </c>
      <c r="S55" s="83">
        <v>0</v>
      </c>
      <c r="AL55" s="25"/>
      <c r="AM55" s="25"/>
      <c r="AN55" s="25"/>
      <c r="AO55" s="25"/>
      <c r="AP55" s="25"/>
      <c r="AQ55" s="25"/>
      <c r="AR55" s="25"/>
      <c r="AS55" s="25"/>
      <c r="AT55" s="25"/>
      <c r="AU55" s="25"/>
      <c r="AV55" s="25"/>
      <c r="AW55" s="25"/>
      <c r="AX55" s="25"/>
      <c r="AY55" s="25"/>
      <c r="AZ55" s="25"/>
      <c r="BA55" s="25"/>
      <c r="BB55" s="25"/>
    </row>
    <row r="56" spans="1:54" s="18" customFormat="1" ht="36" customHeight="1" x14ac:dyDescent="0.25">
      <c r="A56" s="17"/>
      <c r="B56" s="191" t="s">
        <v>264</v>
      </c>
      <c r="C56" s="191"/>
      <c r="D56" s="80">
        <v>169.26588279999999</v>
      </c>
      <c r="E56" s="80">
        <v>164.39720579999999</v>
      </c>
      <c r="F56" s="80">
        <v>134.39182509999998</v>
      </c>
      <c r="G56" s="80">
        <v>132.3385083</v>
      </c>
      <c r="H56" s="80">
        <v>133.04379500000002</v>
      </c>
      <c r="I56" s="80">
        <v>126.22535689999999</v>
      </c>
      <c r="J56" s="80">
        <v>131.04611829999999</v>
      </c>
      <c r="K56" s="80">
        <v>121.9993578</v>
      </c>
      <c r="L56" s="80">
        <v>123.73459769999999</v>
      </c>
      <c r="M56" s="80">
        <v>117.5291383</v>
      </c>
      <c r="N56" s="80">
        <v>122.6593388</v>
      </c>
      <c r="O56" s="80">
        <v>112.0192472</v>
      </c>
      <c r="P56" s="80">
        <v>100.69844231</v>
      </c>
      <c r="Q56" s="80">
        <v>72.545917250000002</v>
      </c>
      <c r="R56" s="80">
        <v>47.42424578</v>
      </c>
      <c r="S56" s="80">
        <v>100</v>
      </c>
      <c r="T56" s="17"/>
      <c r="AA56" s="19"/>
      <c r="AB56" s="19"/>
      <c r="AC56" s="19"/>
      <c r="AD56" s="19"/>
      <c r="AE56" s="19"/>
      <c r="AI56" s="14"/>
      <c r="AL56" s="21"/>
      <c r="AM56" s="21"/>
      <c r="AN56" s="21"/>
      <c r="AO56" s="21"/>
      <c r="AP56" s="21"/>
      <c r="AQ56" s="21"/>
      <c r="AR56" s="21"/>
      <c r="AS56" s="21"/>
      <c r="AT56" s="21"/>
      <c r="AU56" s="21"/>
      <c r="AV56" s="21"/>
      <c r="AW56" s="21"/>
      <c r="AX56" s="21"/>
      <c r="AY56" s="21"/>
      <c r="AZ56" s="21"/>
      <c r="BA56" s="21"/>
      <c r="BB56" s="21"/>
    </row>
    <row r="57" spans="1:54" s="115" customFormat="1" ht="22.5" customHeight="1" x14ac:dyDescent="0.25">
      <c r="B57" s="121"/>
      <c r="C57" s="81" t="s">
        <v>4</v>
      </c>
      <c r="D57" s="83">
        <v>169.26588279999999</v>
      </c>
      <c r="E57" s="83">
        <v>164.39720579999999</v>
      </c>
      <c r="F57" s="83">
        <v>134.39182509999998</v>
      </c>
      <c r="G57" s="83">
        <v>132.3385083</v>
      </c>
      <c r="H57" s="83">
        <v>133.04379500000002</v>
      </c>
      <c r="I57" s="83">
        <v>126.22535689999999</v>
      </c>
      <c r="J57" s="83">
        <v>131.04611829999999</v>
      </c>
      <c r="K57" s="83">
        <v>121.9993578</v>
      </c>
      <c r="L57" s="83">
        <v>123.73459769999999</v>
      </c>
      <c r="M57" s="83">
        <v>117.5291383</v>
      </c>
      <c r="N57" s="83">
        <v>122.6593388</v>
      </c>
      <c r="O57" s="83">
        <v>112.0192472</v>
      </c>
      <c r="P57" s="83">
        <v>100.69844231</v>
      </c>
      <c r="Q57" s="83">
        <v>72.545917250000002</v>
      </c>
      <c r="R57" s="83">
        <v>47.42424578</v>
      </c>
      <c r="S57" s="83">
        <v>100</v>
      </c>
      <c r="AL57" s="124"/>
      <c r="AM57" s="124"/>
      <c r="AN57" s="124"/>
      <c r="AO57" s="124"/>
      <c r="AP57" s="124"/>
      <c r="AQ57" s="124"/>
      <c r="AR57" s="124"/>
      <c r="AS57" s="124"/>
      <c r="AT57" s="124"/>
      <c r="AU57" s="124"/>
      <c r="AV57" s="124"/>
      <c r="AW57" s="124"/>
      <c r="AX57" s="124"/>
      <c r="AY57" s="124"/>
      <c r="AZ57" s="124"/>
      <c r="BA57" s="124"/>
      <c r="BB57" s="124"/>
    </row>
    <row r="58" spans="1:54" s="24" customFormat="1" ht="22.5" customHeight="1" x14ac:dyDescent="0.25">
      <c r="B58" s="81"/>
      <c r="C58" s="81" t="s">
        <v>0</v>
      </c>
      <c r="D58" s="83">
        <v>0</v>
      </c>
      <c r="E58" s="83">
        <v>0</v>
      </c>
      <c r="F58" s="83">
        <v>0</v>
      </c>
      <c r="G58" s="83">
        <v>0</v>
      </c>
      <c r="H58" s="83">
        <v>0</v>
      </c>
      <c r="I58" s="83">
        <v>0</v>
      </c>
      <c r="J58" s="83">
        <v>0</v>
      </c>
      <c r="K58" s="83">
        <v>0</v>
      </c>
      <c r="L58" s="83">
        <v>0</v>
      </c>
      <c r="M58" s="83">
        <v>0</v>
      </c>
      <c r="N58" s="83">
        <v>0</v>
      </c>
      <c r="O58" s="83">
        <v>0</v>
      </c>
      <c r="P58" s="83">
        <v>0</v>
      </c>
      <c r="Q58" s="83">
        <v>0</v>
      </c>
      <c r="R58" s="83">
        <v>0</v>
      </c>
      <c r="S58" s="83">
        <v>0</v>
      </c>
      <c r="AL58" s="25"/>
      <c r="AM58" s="25"/>
      <c r="AN58" s="25"/>
      <c r="AO58" s="25"/>
      <c r="AP58" s="25"/>
      <c r="AQ58" s="25"/>
      <c r="AR58" s="25"/>
      <c r="AS58" s="25"/>
      <c r="AT58" s="25"/>
      <c r="AU58" s="25"/>
      <c r="AV58" s="25"/>
      <c r="AW58" s="25"/>
      <c r="AX58" s="25"/>
      <c r="AY58" s="25"/>
      <c r="AZ58" s="25"/>
      <c r="BA58" s="25"/>
      <c r="BB58" s="25"/>
    </row>
    <row r="59" spans="1:54" s="24" customFormat="1" ht="22.5" customHeight="1" x14ac:dyDescent="0.25">
      <c r="B59" s="81"/>
      <c r="C59" s="81" t="s">
        <v>13</v>
      </c>
      <c r="D59" s="83">
        <v>7.2395883999999997</v>
      </c>
      <c r="E59" s="83">
        <v>4.5576780000000001</v>
      </c>
      <c r="F59" s="83">
        <v>2.7032132</v>
      </c>
      <c r="G59" s="83">
        <v>1.4923172</v>
      </c>
      <c r="H59" s="83">
        <v>0.82408199999999998</v>
      </c>
      <c r="I59" s="83">
        <v>0.45520719999999998</v>
      </c>
      <c r="J59" s="83">
        <v>1.3387127999999999</v>
      </c>
      <c r="K59" s="83">
        <v>0.41596519999999998</v>
      </c>
      <c r="L59" s="83">
        <v>0.3969048</v>
      </c>
      <c r="M59" s="83">
        <v>0.45408599999999999</v>
      </c>
      <c r="N59" s="83">
        <v>1.5607103999999998</v>
      </c>
      <c r="O59" s="83">
        <v>0.74447680000000005</v>
      </c>
      <c r="P59" s="83">
        <v>0.76725286000000004</v>
      </c>
      <c r="Q59" s="83">
        <v>0.27185149999999997</v>
      </c>
      <c r="R59" s="83">
        <v>0.19085191000000001</v>
      </c>
      <c r="S59" s="83">
        <v>0.40243530890371498</v>
      </c>
      <c r="AL59" s="25"/>
      <c r="AM59" s="25"/>
      <c r="AN59" s="25"/>
      <c r="AO59" s="25"/>
      <c r="AP59" s="25"/>
      <c r="AQ59" s="25"/>
      <c r="AR59" s="25"/>
      <c r="AS59" s="25"/>
      <c r="AT59" s="25"/>
      <c r="AU59" s="25"/>
      <c r="AV59" s="25"/>
      <c r="AW59" s="25"/>
      <c r="AX59" s="25"/>
      <c r="AY59" s="25"/>
      <c r="AZ59" s="25"/>
      <c r="BA59" s="25"/>
      <c r="BB59" s="25"/>
    </row>
    <row r="60" spans="1:54" s="24" customFormat="1" ht="22.5" customHeight="1" x14ac:dyDescent="0.25">
      <c r="B60" s="81"/>
      <c r="C60" s="81" t="s">
        <v>2</v>
      </c>
      <c r="D60" s="83">
        <v>10.058074899999999</v>
      </c>
      <c r="E60" s="83">
        <v>7.0396798</v>
      </c>
      <c r="F60" s="83">
        <v>7.5692227999999995</v>
      </c>
      <c r="G60" s="83">
        <v>6.9110765000000001</v>
      </c>
      <c r="H60" s="83">
        <v>7.2904022000000008</v>
      </c>
      <c r="I60" s="83">
        <v>3.4593207000000001</v>
      </c>
      <c r="J60" s="83">
        <v>7.0807463999999998</v>
      </c>
      <c r="K60" s="83">
        <v>2.4542696999999998</v>
      </c>
      <c r="L60" s="83">
        <v>0.46037820000000002</v>
      </c>
      <c r="M60" s="83">
        <v>1.307647</v>
      </c>
      <c r="N60" s="83">
        <v>0.77702329999999997</v>
      </c>
      <c r="O60" s="83">
        <v>0</v>
      </c>
      <c r="P60" s="83">
        <v>0</v>
      </c>
      <c r="Q60" s="83">
        <v>0</v>
      </c>
      <c r="R60" s="83">
        <v>0</v>
      </c>
      <c r="S60" s="83">
        <v>0</v>
      </c>
      <c r="AL60" s="25"/>
      <c r="AM60" s="25"/>
      <c r="AN60" s="25"/>
      <c r="AO60" s="25"/>
      <c r="AP60" s="25"/>
      <c r="AQ60" s="25"/>
      <c r="AR60" s="25"/>
      <c r="AS60" s="25"/>
      <c r="AT60" s="25"/>
      <c r="AU60" s="25"/>
      <c r="AV60" s="25"/>
      <c r="AW60" s="25"/>
      <c r="AX60" s="25"/>
      <c r="AY60" s="25"/>
      <c r="AZ60" s="25"/>
      <c r="BA60" s="25"/>
      <c r="BB60" s="25"/>
    </row>
    <row r="61" spans="1:54" s="115" customFormat="1" ht="22.5" customHeight="1" x14ac:dyDescent="0.25">
      <c r="B61" s="121"/>
      <c r="C61" s="81" t="s">
        <v>14</v>
      </c>
      <c r="D61" s="83">
        <v>11.5052392</v>
      </c>
      <c r="E61" s="83">
        <v>9.0486928000000013</v>
      </c>
      <c r="F61" s="83">
        <v>7.6384531999999998</v>
      </c>
      <c r="G61" s="83">
        <v>10.266627</v>
      </c>
      <c r="H61" s="83">
        <v>10.902475500000001</v>
      </c>
      <c r="I61" s="83">
        <v>9.0631674000000011</v>
      </c>
      <c r="J61" s="83">
        <v>11.1930014</v>
      </c>
      <c r="K61" s="83">
        <v>10.730848099999999</v>
      </c>
      <c r="L61" s="83">
        <v>8.8832687999999997</v>
      </c>
      <c r="M61" s="83">
        <v>10.433084899999999</v>
      </c>
      <c r="N61" s="83">
        <v>11.012068900000001</v>
      </c>
      <c r="O61" s="83">
        <v>12.6104783</v>
      </c>
      <c r="P61" s="83">
        <v>10.39649208</v>
      </c>
      <c r="Q61" s="83">
        <v>8.5933089099999993</v>
      </c>
      <c r="R61" s="83">
        <v>6.0537483700000001</v>
      </c>
      <c r="S61" s="83">
        <v>12.765091506321896</v>
      </c>
      <c r="AL61" s="124"/>
      <c r="AM61" s="124"/>
      <c r="AN61" s="124"/>
      <c r="AO61" s="124"/>
      <c r="AP61" s="124"/>
      <c r="AQ61" s="124"/>
      <c r="AR61" s="124"/>
      <c r="AS61" s="124"/>
      <c r="AT61" s="124"/>
      <c r="AU61" s="124"/>
      <c r="AV61" s="124"/>
      <c r="AW61" s="124"/>
      <c r="AX61" s="124"/>
      <c r="AY61" s="124"/>
      <c r="AZ61" s="124"/>
      <c r="BA61" s="124"/>
      <c r="BB61" s="124"/>
    </row>
    <row r="62" spans="1:54" s="115" customFormat="1" ht="22.5" customHeight="1" x14ac:dyDescent="0.25">
      <c r="B62" s="121"/>
      <c r="C62" s="81" t="s">
        <v>15</v>
      </c>
      <c r="D62" s="83">
        <v>3.9929643000000001</v>
      </c>
      <c r="E62" s="83">
        <v>3.6395754</v>
      </c>
      <c r="F62" s="83">
        <v>3.4722386000000003</v>
      </c>
      <c r="G62" s="83">
        <v>3.7122348000000001</v>
      </c>
      <c r="H62" s="83">
        <v>3.9159012999999998</v>
      </c>
      <c r="I62" s="83">
        <v>3.0781163999999999</v>
      </c>
      <c r="J62" s="83">
        <v>3.6175573999999999</v>
      </c>
      <c r="K62" s="83">
        <v>2.9922461999999999</v>
      </c>
      <c r="L62" s="83">
        <v>2.3383115999999999</v>
      </c>
      <c r="M62" s="83">
        <v>2.4770250000000003</v>
      </c>
      <c r="N62" s="83">
        <v>2.3173944999999998</v>
      </c>
      <c r="O62" s="83">
        <v>1.4025466</v>
      </c>
      <c r="P62" s="83">
        <v>0.87828150999999999</v>
      </c>
      <c r="Q62" s="83">
        <v>0.62234370999999999</v>
      </c>
      <c r="R62" s="83">
        <v>0.41628345999999999</v>
      </c>
      <c r="S62" s="83">
        <v>0.8777861474721802</v>
      </c>
      <c r="AL62" s="124"/>
      <c r="AM62" s="124"/>
      <c r="AN62" s="124"/>
      <c r="AO62" s="124"/>
      <c r="AP62" s="124"/>
      <c r="AQ62" s="124"/>
      <c r="AR62" s="124"/>
      <c r="AS62" s="124"/>
      <c r="AT62" s="124"/>
      <c r="AU62" s="124"/>
      <c r="AV62" s="124"/>
      <c r="AW62" s="124"/>
      <c r="AX62" s="124"/>
      <c r="AY62" s="124"/>
      <c r="AZ62" s="124"/>
      <c r="BA62" s="124"/>
      <c r="BB62" s="124"/>
    </row>
    <row r="63" spans="1:54" s="24" customFormat="1" ht="27" customHeight="1" x14ac:dyDescent="0.25">
      <c r="B63" s="81"/>
      <c r="C63" s="82" t="s">
        <v>16</v>
      </c>
      <c r="D63" s="83">
        <v>2.7690104</v>
      </c>
      <c r="E63" s="83">
        <v>1.3297840000000001</v>
      </c>
      <c r="F63" s="83">
        <v>2.2841687999999998</v>
      </c>
      <c r="G63" s="83">
        <v>2.0876432</v>
      </c>
      <c r="H63" s="83">
        <v>1.8381615999999998</v>
      </c>
      <c r="I63" s="83">
        <v>1.6934152</v>
      </c>
      <c r="J63" s="83">
        <v>2.5207055999999999</v>
      </c>
      <c r="K63" s="83">
        <v>2.7066399999999997</v>
      </c>
      <c r="L63" s="83">
        <v>2.3112352</v>
      </c>
      <c r="M63" s="83">
        <v>2.2288592</v>
      </c>
      <c r="N63" s="83">
        <v>0.18475759999999999</v>
      </c>
      <c r="O63" s="83">
        <v>0</v>
      </c>
      <c r="P63" s="83">
        <v>0</v>
      </c>
      <c r="Q63" s="83">
        <v>0</v>
      </c>
      <c r="R63" s="83">
        <v>0</v>
      </c>
      <c r="S63" s="83">
        <v>0</v>
      </c>
      <c r="AL63" s="25"/>
      <c r="AM63" s="25"/>
      <c r="AN63" s="25"/>
      <c r="AO63" s="25"/>
      <c r="AP63" s="25"/>
      <c r="AQ63" s="25"/>
      <c r="AR63" s="25"/>
      <c r="AS63" s="25"/>
      <c r="AT63" s="25"/>
      <c r="AU63" s="25"/>
      <c r="AV63" s="25"/>
      <c r="AW63" s="25"/>
      <c r="AX63" s="25"/>
      <c r="AY63" s="25"/>
      <c r="AZ63" s="25"/>
      <c r="BA63" s="25"/>
      <c r="BB63" s="25"/>
    </row>
    <row r="64" spans="1:54" s="18" customFormat="1" ht="36" customHeight="1" x14ac:dyDescent="0.2">
      <c r="A64" s="17"/>
      <c r="B64" s="191" t="s">
        <v>336</v>
      </c>
      <c r="C64" s="191"/>
      <c r="D64" s="80">
        <v>138.40017544</v>
      </c>
      <c r="E64" s="80">
        <v>134.10943028999998</v>
      </c>
      <c r="F64" s="80">
        <v>130.10233513</v>
      </c>
      <c r="G64" s="80">
        <v>159.65753414</v>
      </c>
      <c r="H64" s="80">
        <v>160.75414034000002</v>
      </c>
      <c r="I64" s="80">
        <v>171.71170171</v>
      </c>
      <c r="J64" s="80">
        <v>145.96956394</v>
      </c>
      <c r="K64" s="80">
        <v>164.30359969999998</v>
      </c>
      <c r="L64" s="80">
        <v>152.45958285999998</v>
      </c>
      <c r="M64" s="80">
        <v>151.86674877999999</v>
      </c>
      <c r="N64" s="80">
        <v>140.78151283</v>
      </c>
      <c r="O64" s="80">
        <v>127.56944143000001</v>
      </c>
      <c r="P64" s="80">
        <v>113.89362473</v>
      </c>
      <c r="Q64" s="80">
        <v>99.599168629999994</v>
      </c>
      <c r="R64" s="80">
        <v>86.557106599999997</v>
      </c>
      <c r="S64" s="80" t="s">
        <v>17</v>
      </c>
      <c r="T64" s="17"/>
      <c r="X64" s="20"/>
      <c r="AA64" s="19"/>
      <c r="AB64" s="19"/>
      <c r="AC64" s="19"/>
      <c r="AD64" s="19"/>
      <c r="AE64" s="19"/>
      <c r="AI64" s="14"/>
      <c r="AL64" s="21"/>
      <c r="AM64" s="21"/>
      <c r="AN64" s="21"/>
      <c r="AO64" s="21"/>
      <c r="AP64" s="21"/>
      <c r="AQ64" s="21"/>
      <c r="AR64" s="21"/>
      <c r="AS64" s="21"/>
      <c r="AT64" s="21"/>
      <c r="AU64" s="21"/>
      <c r="AV64" s="21"/>
      <c r="AW64" s="21"/>
      <c r="AX64" s="21"/>
      <c r="AY64" s="21"/>
      <c r="AZ64" s="21"/>
      <c r="BA64" s="21"/>
      <c r="BB64" s="21"/>
    </row>
    <row r="65" spans="1:54" s="18" customFormat="1" ht="36" customHeight="1" x14ac:dyDescent="0.25">
      <c r="A65" s="17"/>
      <c r="B65" s="191" t="s">
        <v>337</v>
      </c>
      <c r="C65" s="191"/>
      <c r="D65" s="80">
        <v>323.67</v>
      </c>
      <c r="E65" s="80">
        <v>285.45999999999998</v>
      </c>
      <c r="F65" s="80">
        <v>254.64</v>
      </c>
      <c r="G65" s="80">
        <v>296.82</v>
      </c>
      <c r="H65" s="80">
        <v>308.75</v>
      </c>
      <c r="I65" s="80">
        <v>334.77000000000004</v>
      </c>
      <c r="J65" s="80">
        <v>273.17999999999995</v>
      </c>
      <c r="K65" s="80">
        <v>291.10999999999996</v>
      </c>
      <c r="L65" s="80">
        <v>266.55</v>
      </c>
      <c r="M65" s="80">
        <v>276.27000000000004</v>
      </c>
      <c r="N65" s="80">
        <v>273.08999999999997</v>
      </c>
      <c r="O65" s="80">
        <v>298.29000000000002</v>
      </c>
      <c r="P65" s="80">
        <v>315.8</v>
      </c>
      <c r="Q65" s="80">
        <v>343.58</v>
      </c>
      <c r="R65" s="80">
        <v>459.37</v>
      </c>
      <c r="S65" s="80" t="s">
        <v>17</v>
      </c>
      <c r="T65" s="17"/>
      <c r="AA65" s="19"/>
      <c r="AB65" s="19"/>
      <c r="AC65" s="19"/>
      <c r="AD65" s="19"/>
      <c r="AE65" s="19"/>
      <c r="AI65" s="14"/>
      <c r="AL65" s="21"/>
      <c r="AM65" s="21"/>
      <c r="AN65" s="21"/>
      <c r="AO65" s="21"/>
      <c r="AP65" s="21"/>
      <c r="AQ65" s="21"/>
      <c r="AR65" s="21"/>
      <c r="AS65" s="21"/>
      <c r="AT65" s="21"/>
      <c r="AU65" s="21"/>
      <c r="AV65" s="21"/>
      <c r="AW65" s="21"/>
      <c r="AX65" s="21"/>
      <c r="AY65" s="21"/>
      <c r="AZ65" s="21"/>
      <c r="BA65" s="21"/>
      <c r="BB65" s="21"/>
    </row>
    <row r="66" spans="1:54" s="18" customFormat="1" ht="36" customHeight="1" x14ac:dyDescent="0.25">
      <c r="A66" s="17"/>
      <c r="B66" s="191" t="s">
        <v>326</v>
      </c>
      <c r="C66" s="191"/>
      <c r="D66" s="80">
        <v>90.39</v>
      </c>
      <c r="E66" s="80">
        <v>76.349999999999994</v>
      </c>
      <c r="F66" s="80">
        <v>65.52</v>
      </c>
      <c r="G66" s="80">
        <v>78.7</v>
      </c>
      <c r="H66" s="80">
        <v>81.600000000000009</v>
      </c>
      <c r="I66" s="80">
        <v>94.03</v>
      </c>
      <c r="J66" s="80">
        <v>77.86</v>
      </c>
      <c r="K66" s="80">
        <v>81.199999999999989</v>
      </c>
      <c r="L66" s="80">
        <v>74.95</v>
      </c>
      <c r="M66" s="80">
        <v>75.739999999999995</v>
      </c>
      <c r="N66" s="80">
        <v>72.3</v>
      </c>
      <c r="O66" s="80">
        <v>75.44</v>
      </c>
      <c r="P66" s="80">
        <v>80.77</v>
      </c>
      <c r="Q66" s="80">
        <v>89.96</v>
      </c>
      <c r="R66" s="80">
        <v>129.67000000000002</v>
      </c>
      <c r="S66" s="80" t="s">
        <v>17</v>
      </c>
      <c r="T66" s="17"/>
      <c r="AA66" s="19"/>
      <c r="AB66" s="19"/>
      <c r="AC66" s="19"/>
      <c r="AD66" s="19"/>
      <c r="AE66" s="19"/>
      <c r="AI66" s="14"/>
      <c r="AL66" s="21"/>
      <c r="AM66" s="21"/>
      <c r="AN66" s="21"/>
      <c r="AO66" s="21"/>
      <c r="AP66" s="21"/>
      <c r="AQ66" s="21"/>
      <c r="AR66" s="21"/>
      <c r="AS66" s="21"/>
      <c r="AT66" s="21"/>
      <c r="AU66" s="21"/>
      <c r="AV66" s="21"/>
      <c r="AW66" s="21"/>
      <c r="AX66" s="21"/>
      <c r="AY66" s="21"/>
      <c r="AZ66" s="21"/>
      <c r="BA66" s="21"/>
      <c r="BB66" s="21"/>
    </row>
    <row r="67" spans="1:54" s="18" customFormat="1" ht="36" customHeight="1" x14ac:dyDescent="0.25">
      <c r="A67" s="27"/>
      <c r="B67" s="190" t="s">
        <v>327</v>
      </c>
      <c r="C67" s="190"/>
      <c r="D67" s="84">
        <v>127.63</v>
      </c>
      <c r="E67" s="84">
        <v>132.03</v>
      </c>
      <c r="F67" s="84">
        <v>113.42</v>
      </c>
      <c r="G67" s="84">
        <v>120.55000000000001</v>
      </c>
      <c r="H67" s="84">
        <v>125</v>
      </c>
      <c r="I67" s="84">
        <v>141.16999999999999</v>
      </c>
      <c r="J67" s="84">
        <v>125.86</v>
      </c>
      <c r="K67" s="84">
        <v>129.55000000000001</v>
      </c>
      <c r="L67" s="84">
        <v>120.3</v>
      </c>
      <c r="M67" s="84">
        <v>119.14</v>
      </c>
      <c r="N67" s="84">
        <v>116.35</v>
      </c>
      <c r="O67" s="84">
        <v>130.03</v>
      </c>
      <c r="P67" s="84">
        <v>138.18</v>
      </c>
      <c r="Q67" s="84">
        <v>151.04000000000002</v>
      </c>
      <c r="R67" s="84">
        <v>205.33</v>
      </c>
      <c r="S67" s="84" t="s">
        <v>17</v>
      </c>
      <c r="T67" s="27"/>
      <c r="AA67" s="19"/>
      <c r="AB67" s="19"/>
      <c r="AC67" s="19"/>
      <c r="AD67" s="19"/>
      <c r="AE67" s="19"/>
      <c r="AI67" s="14"/>
      <c r="AL67" s="21"/>
      <c r="AM67" s="21"/>
      <c r="AN67" s="21"/>
      <c r="AO67" s="21"/>
      <c r="AP67" s="21"/>
      <c r="AQ67" s="21"/>
      <c r="AR67" s="21"/>
      <c r="AS67" s="21"/>
      <c r="AT67" s="21"/>
      <c r="AU67" s="21"/>
      <c r="AV67" s="21"/>
      <c r="AW67" s="21"/>
      <c r="AX67" s="21"/>
      <c r="AY67" s="21"/>
      <c r="AZ67" s="21"/>
      <c r="BA67" s="21"/>
      <c r="BB67" s="21"/>
    </row>
    <row r="68" spans="1:54" s="22" customFormat="1" ht="18" x14ac:dyDescent="0.25">
      <c r="AL68" s="28"/>
      <c r="AM68" s="28"/>
      <c r="AN68" s="28"/>
      <c r="AO68" s="28"/>
      <c r="AP68" s="28"/>
      <c r="AQ68" s="28"/>
      <c r="AR68" s="28"/>
      <c r="AS68" s="28"/>
      <c r="AT68" s="28"/>
      <c r="AU68" s="28"/>
      <c r="AV68" s="28"/>
      <c r="AW68" s="28"/>
      <c r="AX68" s="28"/>
      <c r="AY68" s="28"/>
      <c r="AZ68" s="28"/>
      <c r="BA68" s="28"/>
      <c r="BB68" s="28"/>
    </row>
    <row r="69" spans="1:54" s="64" customFormat="1" ht="18.75" customHeight="1" x14ac:dyDescent="0.2">
      <c r="A69" s="185" t="s">
        <v>103</v>
      </c>
      <c r="B69" s="185"/>
      <c r="C69" s="185"/>
      <c r="D69" s="184"/>
      <c r="E69" s="184"/>
      <c r="F69" s="184"/>
      <c r="G69" s="184"/>
      <c r="H69" s="184"/>
      <c r="I69" s="184"/>
      <c r="J69" s="184"/>
      <c r="K69" s="184"/>
      <c r="L69" s="184"/>
      <c r="M69" s="184"/>
      <c r="N69" s="184"/>
      <c r="O69" s="184"/>
      <c r="S69" s="14"/>
      <c r="Y69" s="65"/>
      <c r="Z69" s="66"/>
    </row>
    <row r="70" spans="1:54" x14ac:dyDescent="0.25">
      <c r="I70" s="29"/>
      <c r="J70" s="29"/>
      <c r="K70" s="29"/>
      <c r="L70" s="29"/>
      <c r="M70" s="29"/>
      <c r="N70" s="29"/>
      <c r="O70" s="29"/>
      <c r="P70" s="29"/>
      <c r="Q70" s="29"/>
      <c r="R70" s="29"/>
      <c r="S70" s="29"/>
    </row>
    <row r="71" spans="1:54" x14ac:dyDescent="0.25">
      <c r="I71" s="29"/>
      <c r="J71" s="29"/>
      <c r="K71" s="29"/>
      <c r="L71" s="29"/>
      <c r="M71" s="29"/>
      <c r="N71" s="29"/>
      <c r="O71" s="29"/>
      <c r="P71" s="29"/>
      <c r="Q71" s="29"/>
      <c r="R71" s="29"/>
      <c r="S71" s="29"/>
    </row>
    <row r="72" spans="1:54" x14ac:dyDescent="0.25">
      <c r="I72" s="29"/>
      <c r="J72" s="29"/>
      <c r="K72" s="29"/>
      <c r="L72" s="29"/>
      <c r="M72" s="29"/>
      <c r="N72" s="29"/>
      <c r="O72" s="29"/>
      <c r="P72" s="29"/>
      <c r="Q72" s="29"/>
      <c r="R72" s="29"/>
      <c r="S72" s="29"/>
    </row>
  </sheetData>
  <mergeCells count="15">
    <mergeCell ref="V3:W3"/>
    <mergeCell ref="B34:C34"/>
    <mergeCell ref="B3:C3"/>
    <mergeCell ref="B4:C4"/>
    <mergeCell ref="B13:C13"/>
    <mergeCell ref="B20:C20"/>
    <mergeCell ref="B30:C30"/>
    <mergeCell ref="B66:C66"/>
    <mergeCell ref="B67:C67"/>
    <mergeCell ref="B38:C38"/>
    <mergeCell ref="B42:C42"/>
    <mergeCell ref="B48:C48"/>
    <mergeCell ref="B56:C56"/>
    <mergeCell ref="B64:C64"/>
    <mergeCell ref="B65:C65"/>
  </mergeCells>
  <hyperlinks>
    <hyperlink ref="V3" location="Índice!A1" display="Volver al índice"/>
  </hyperlinks>
  <pageMargins left="0.18" right="0.25" top="0.75" bottom="0.75" header="0.3" footer="0.3"/>
  <pageSetup paperSize="9" scale="32" orientation="portrait" r:id="rId1"/>
  <drawing r:id="rId2"/>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77">
    <tabColor rgb="FF5C4E44"/>
    <pageSetUpPr fitToPage="1"/>
  </sheetPr>
  <dimension ref="A1:X52"/>
  <sheetViews>
    <sheetView showGridLines="0" zoomScale="60" zoomScaleNormal="60" workbookViewId="0"/>
  </sheetViews>
  <sheetFormatPr baseColWidth="10" defaultColWidth="11.42578125" defaultRowHeight="14.25" x14ac:dyDescent="0.2"/>
  <cols>
    <col min="1" max="1" width="2.28515625" style="20" customWidth="1"/>
    <col min="2" max="2" width="52.140625" style="20" customWidth="1"/>
    <col min="3" max="7" width="25" style="31" customWidth="1"/>
    <col min="8" max="8" width="2.42578125" style="31" customWidth="1"/>
    <col min="9" max="16384" width="11.42578125" style="20"/>
  </cols>
  <sheetData>
    <row r="1" spans="1:24" ht="18.75" x14ac:dyDescent="0.25">
      <c r="A1" s="6"/>
      <c r="B1" s="6"/>
      <c r="C1" s="6"/>
      <c r="D1" s="6"/>
      <c r="E1" s="7"/>
      <c r="F1" s="7"/>
      <c r="G1" s="7"/>
      <c r="H1" s="7"/>
      <c r="I1" s="7"/>
      <c r="J1" s="7"/>
      <c r="K1" s="7"/>
      <c r="L1" s="7"/>
      <c r="M1" s="7"/>
      <c r="N1" s="7"/>
      <c r="O1" s="6"/>
      <c r="P1" s="6"/>
      <c r="Q1" s="6"/>
      <c r="R1" s="6"/>
      <c r="S1" s="6"/>
      <c r="T1" s="6"/>
      <c r="U1" s="6"/>
      <c r="V1" s="6"/>
      <c r="W1" s="6"/>
      <c r="X1" s="6"/>
    </row>
    <row r="2" spans="1:24" ht="18.75" x14ac:dyDescent="0.25">
      <c r="A2" s="6"/>
      <c r="B2" s="6"/>
      <c r="C2" s="6"/>
      <c r="D2" s="6"/>
      <c r="E2" s="7"/>
      <c r="F2" s="7"/>
      <c r="G2" s="7"/>
      <c r="H2" s="7"/>
      <c r="I2" s="7"/>
      <c r="J2" s="7"/>
      <c r="K2" s="7"/>
      <c r="L2" s="7"/>
      <c r="M2" s="7"/>
      <c r="N2" s="7"/>
      <c r="O2" s="6"/>
      <c r="P2" s="6"/>
      <c r="Q2" s="6"/>
      <c r="R2" s="6"/>
      <c r="S2" s="6"/>
      <c r="T2" s="10"/>
      <c r="U2" s="6"/>
      <c r="V2" s="6"/>
      <c r="X2" s="11"/>
    </row>
    <row r="4" spans="1:24" x14ac:dyDescent="0.2">
      <c r="C4" s="3"/>
      <c r="D4" s="3"/>
      <c r="E4" s="3"/>
      <c r="F4" s="3"/>
      <c r="G4" s="3"/>
      <c r="H4" s="3"/>
    </row>
    <row r="5" spans="1:24" ht="18.75" x14ac:dyDescent="0.25">
      <c r="C5" s="3"/>
      <c r="D5" s="3"/>
      <c r="E5" s="3"/>
      <c r="F5" s="6"/>
      <c r="G5" s="6"/>
      <c r="H5" s="6"/>
      <c r="I5" s="6"/>
      <c r="J5" s="6"/>
    </row>
    <row r="6" spans="1:24" ht="18.75" x14ac:dyDescent="0.25">
      <c r="C6" s="3"/>
      <c r="D6" s="3"/>
      <c r="E6" s="3"/>
      <c r="F6" s="6"/>
      <c r="G6" s="33"/>
      <c r="H6" s="33"/>
      <c r="I6" s="6"/>
      <c r="J6" s="6"/>
    </row>
    <row r="7" spans="1:24" ht="33.75" x14ac:dyDescent="0.2">
      <c r="A7" s="132"/>
      <c r="B7" s="132" t="s">
        <v>170</v>
      </c>
      <c r="C7" s="133"/>
      <c r="D7" s="133"/>
      <c r="E7" s="133"/>
      <c r="F7" s="133"/>
      <c r="G7" s="134"/>
      <c r="H7" s="134"/>
      <c r="J7" s="192" t="s">
        <v>168</v>
      </c>
      <c r="K7" s="192"/>
    </row>
    <row r="8" spans="1:24" ht="29.25" customHeight="1" x14ac:dyDescent="0.2">
      <c r="A8" s="131"/>
      <c r="B8" s="130" t="s">
        <v>171</v>
      </c>
      <c r="C8" s="135" t="s">
        <v>172</v>
      </c>
      <c r="D8" s="135" t="s">
        <v>173</v>
      </c>
      <c r="E8" s="135" t="s">
        <v>174</v>
      </c>
      <c r="F8" s="135" t="s">
        <v>175</v>
      </c>
      <c r="G8" s="135" t="s">
        <v>176</v>
      </c>
      <c r="H8" s="135"/>
    </row>
    <row r="9" spans="1:24" s="49" customFormat="1" ht="22.5" customHeight="1" x14ac:dyDescent="0.25">
      <c r="A9" s="136"/>
      <c r="B9" s="136" t="s">
        <v>177</v>
      </c>
      <c r="C9" s="137"/>
      <c r="D9" s="137"/>
      <c r="E9" s="137"/>
      <c r="F9" s="137"/>
      <c r="G9" s="137"/>
      <c r="H9" s="137"/>
    </row>
    <row r="10" spans="1:24" s="49" customFormat="1" ht="22.5" customHeight="1" x14ac:dyDescent="0.25">
      <c r="A10" s="138"/>
      <c r="B10" s="138" t="s">
        <v>178</v>
      </c>
      <c r="C10" s="139">
        <v>1</v>
      </c>
      <c r="D10" s="139">
        <v>1.165</v>
      </c>
      <c r="E10" s="139">
        <v>7.33</v>
      </c>
      <c r="F10" s="139">
        <v>307.86</v>
      </c>
      <c r="G10" s="140" t="s">
        <v>179</v>
      </c>
      <c r="H10" s="140"/>
    </row>
    <row r="11" spans="1:24" s="49" customFormat="1" ht="22.5" customHeight="1" x14ac:dyDescent="0.25">
      <c r="A11" s="138"/>
      <c r="B11" s="138" t="s">
        <v>173</v>
      </c>
      <c r="C11" s="139">
        <v>0.85809999999999997</v>
      </c>
      <c r="D11" s="139">
        <v>1</v>
      </c>
      <c r="E11" s="139">
        <v>6.2897999999999996</v>
      </c>
      <c r="F11" s="139">
        <v>264.17</v>
      </c>
      <c r="G11" s="140" t="s">
        <v>179</v>
      </c>
      <c r="H11" s="140"/>
    </row>
    <row r="12" spans="1:24" s="49" customFormat="1" ht="22.5" customHeight="1" x14ac:dyDescent="0.25">
      <c r="A12" s="138"/>
      <c r="B12" s="138" t="s">
        <v>180</v>
      </c>
      <c r="C12" s="139">
        <v>0.13639999999999999</v>
      </c>
      <c r="D12" s="139">
        <v>0.159</v>
      </c>
      <c r="E12" s="139">
        <v>1</v>
      </c>
      <c r="F12" s="139">
        <v>42</v>
      </c>
      <c r="G12" s="140" t="s">
        <v>179</v>
      </c>
      <c r="H12" s="140"/>
    </row>
    <row r="13" spans="1:24" s="49" customFormat="1" ht="22.5" customHeight="1" x14ac:dyDescent="0.25">
      <c r="A13" s="138"/>
      <c r="B13" s="138" t="s">
        <v>181</v>
      </c>
      <c r="C13" s="139">
        <v>3.2499999999999999E-3</v>
      </c>
      <c r="D13" s="139">
        <v>3.8E-3</v>
      </c>
      <c r="E13" s="139">
        <v>2.3800000000000002E-2</v>
      </c>
      <c r="F13" s="139">
        <v>1</v>
      </c>
      <c r="G13" s="140" t="s">
        <v>179</v>
      </c>
      <c r="H13" s="140"/>
    </row>
    <row r="14" spans="1:24" s="49" customFormat="1" ht="27" customHeight="1" x14ac:dyDescent="0.25">
      <c r="A14" s="141"/>
      <c r="B14" s="141" t="s">
        <v>182</v>
      </c>
      <c r="C14" s="142" t="s">
        <v>179</v>
      </c>
      <c r="D14" s="142" t="s">
        <v>179</v>
      </c>
      <c r="E14" s="142" t="s">
        <v>179</v>
      </c>
      <c r="F14" s="142" t="s">
        <v>179</v>
      </c>
      <c r="G14" s="142">
        <v>49.8</v>
      </c>
      <c r="H14" s="142"/>
    </row>
    <row r="15" spans="1:24" ht="18" x14ac:dyDescent="0.2">
      <c r="A15" s="143"/>
      <c r="B15" s="143"/>
      <c r="C15" s="3"/>
      <c r="D15" s="3"/>
      <c r="E15" s="3"/>
      <c r="F15" s="3"/>
      <c r="G15" s="3"/>
      <c r="H15" s="3"/>
    </row>
    <row r="16" spans="1:24" s="68" customFormat="1" ht="18" x14ac:dyDescent="0.2">
      <c r="A16" s="143"/>
      <c r="B16" s="143" t="s">
        <v>183</v>
      </c>
      <c r="C16" s="3"/>
      <c r="D16" s="3"/>
      <c r="E16" s="3"/>
      <c r="F16" s="3"/>
      <c r="G16" s="3"/>
      <c r="H16" s="3"/>
    </row>
    <row r="17" spans="1:8" ht="18" x14ac:dyDescent="0.2">
      <c r="A17" s="143"/>
      <c r="B17" s="143"/>
      <c r="C17" s="3"/>
      <c r="D17" s="3"/>
      <c r="E17" s="3"/>
      <c r="F17" s="3"/>
      <c r="G17" s="3"/>
      <c r="H17" s="3"/>
    </row>
    <row r="18" spans="1:8" x14ac:dyDescent="0.2">
      <c r="A18" s="1"/>
      <c r="B18" s="1"/>
      <c r="C18" s="3"/>
      <c r="D18" s="3"/>
      <c r="E18" s="3"/>
      <c r="F18" s="3"/>
      <c r="G18" s="3"/>
      <c r="H18" s="3"/>
    </row>
    <row r="19" spans="1:8" x14ac:dyDescent="0.2">
      <c r="A19" s="1"/>
      <c r="B19" s="1"/>
      <c r="C19" s="3"/>
      <c r="D19" s="2"/>
      <c r="E19" s="3"/>
      <c r="F19" s="3"/>
      <c r="G19" s="3"/>
      <c r="H19" s="3"/>
    </row>
    <row r="20" spans="1:8" ht="33.75" x14ac:dyDescent="0.2">
      <c r="A20" s="132"/>
      <c r="B20" s="132" t="s">
        <v>184</v>
      </c>
      <c r="C20" s="133"/>
      <c r="D20" s="133"/>
      <c r="E20" s="133"/>
      <c r="F20" s="134"/>
      <c r="G20" s="20"/>
      <c r="H20" s="20"/>
    </row>
    <row r="21" spans="1:8" ht="29.25" customHeight="1" x14ac:dyDescent="0.3">
      <c r="A21" s="189"/>
      <c r="B21" s="189" t="s">
        <v>185</v>
      </c>
      <c r="C21" s="144" t="s">
        <v>186</v>
      </c>
      <c r="D21" s="144" t="s">
        <v>172</v>
      </c>
      <c r="E21" s="144" t="s">
        <v>187</v>
      </c>
      <c r="F21" s="144" t="s">
        <v>172</v>
      </c>
      <c r="G21" s="20"/>
      <c r="H21" s="20"/>
    </row>
    <row r="22" spans="1:8" ht="29.25" customHeight="1" x14ac:dyDescent="0.2">
      <c r="A22" s="189"/>
      <c r="B22" s="189"/>
      <c r="C22" s="145" t="s">
        <v>188</v>
      </c>
      <c r="D22" s="145" t="s">
        <v>189</v>
      </c>
      <c r="E22" s="145" t="s">
        <v>188</v>
      </c>
      <c r="F22" s="145" t="s">
        <v>190</v>
      </c>
      <c r="G22" s="20"/>
      <c r="H22" s="20"/>
    </row>
    <row r="23" spans="1:8" s="49" customFormat="1" ht="22.5" customHeight="1" x14ac:dyDescent="0.25">
      <c r="A23" s="136"/>
      <c r="B23" s="136" t="s">
        <v>177</v>
      </c>
      <c r="C23" s="137"/>
      <c r="D23" s="137"/>
      <c r="E23" s="137"/>
      <c r="F23" s="137"/>
      <c r="G23" s="152"/>
      <c r="H23" s="152"/>
    </row>
    <row r="24" spans="1:8" s="49" customFormat="1" ht="22.5" customHeight="1" x14ac:dyDescent="0.25">
      <c r="A24" s="146"/>
      <c r="B24" s="146" t="s">
        <v>204</v>
      </c>
      <c r="C24" s="126">
        <f t="shared" ref="C24:C29" si="0">1/D24</f>
        <v>8.6956521739130432E-2</v>
      </c>
      <c r="D24" s="126">
        <v>11.5</v>
      </c>
      <c r="E24" s="126">
        <f t="shared" ref="E24:E29" si="1">1/F24</f>
        <v>0.5468963631391851</v>
      </c>
      <c r="F24" s="126">
        <f t="shared" ref="F24:F29" si="2">+D24*0.159</f>
        <v>1.8285</v>
      </c>
      <c r="G24" s="153"/>
      <c r="H24" s="153"/>
    </row>
    <row r="25" spans="1:8" s="49" customFormat="1" ht="22.5" customHeight="1" x14ac:dyDescent="0.25">
      <c r="A25" s="146"/>
      <c r="B25" s="146" t="s">
        <v>13</v>
      </c>
      <c r="C25" s="126">
        <f t="shared" si="0"/>
        <v>0.12048192771084336</v>
      </c>
      <c r="D25" s="126">
        <v>8.3000000000000007</v>
      </c>
      <c r="E25" s="126">
        <f t="shared" si="1"/>
        <v>0.75774797302417207</v>
      </c>
      <c r="F25" s="126">
        <f t="shared" si="2"/>
        <v>1.3197000000000001</v>
      </c>
      <c r="G25" s="153"/>
      <c r="H25" s="153"/>
    </row>
    <row r="26" spans="1:8" s="49" customFormat="1" ht="22.5" customHeight="1" x14ac:dyDescent="0.25">
      <c r="A26" s="146"/>
      <c r="B26" s="146" t="s">
        <v>191</v>
      </c>
      <c r="C26" s="126">
        <f t="shared" si="0"/>
        <v>0.12820512820512822</v>
      </c>
      <c r="D26" s="126">
        <v>7.8</v>
      </c>
      <c r="E26" s="126">
        <f t="shared" si="1"/>
        <v>0.80632156103854224</v>
      </c>
      <c r="F26" s="126">
        <f t="shared" si="2"/>
        <v>1.2402</v>
      </c>
      <c r="G26" s="153"/>
      <c r="H26" s="153"/>
    </row>
    <row r="27" spans="1:8" s="49" customFormat="1" ht="22.5" customHeight="1" x14ac:dyDescent="0.25">
      <c r="A27" s="146"/>
      <c r="B27" s="146" t="s">
        <v>338</v>
      </c>
      <c r="C27" s="126">
        <f t="shared" si="0"/>
        <v>0.13157894736842105</v>
      </c>
      <c r="D27" s="126">
        <v>7.6</v>
      </c>
      <c r="E27" s="126">
        <f t="shared" si="1"/>
        <v>0.8275405494869249</v>
      </c>
      <c r="F27" s="126">
        <f t="shared" si="2"/>
        <v>1.2083999999999999</v>
      </c>
      <c r="G27" s="153"/>
      <c r="H27" s="153"/>
    </row>
    <row r="28" spans="1:8" s="49" customFormat="1" ht="22.5" customHeight="1" x14ac:dyDescent="0.25">
      <c r="A28" s="146"/>
      <c r="B28" s="146" t="s">
        <v>205</v>
      </c>
      <c r="C28" s="126">
        <f t="shared" si="0"/>
        <v>0.15151515151515152</v>
      </c>
      <c r="D28" s="126">
        <v>6.6</v>
      </c>
      <c r="E28" s="126">
        <f t="shared" si="1"/>
        <v>0.95292548122736809</v>
      </c>
      <c r="F28" s="126">
        <f t="shared" si="2"/>
        <v>1.0493999999999999</v>
      </c>
      <c r="G28" s="153"/>
      <c r="H28" s="153"/>
    </row>
    <row r="29" spans="1:8" s="49" customFormat="1" ht="27" customHeight="1" x14ac:dyDescent="0.25">
      <c r="A29" s="147"/>
      <c r="B29" s="147" t="s">
        <v>192</v>
      </c>
      <c r="C29" s="148">
        <f t="shared" si="0"/>
        <v>0.1149425287356322</v>
      </c>
      <c r="D29" s="148">
        <v>8.6999999999999993</v>
      </c>
      <c r="E29" s="148">
        <f t="shared" si="1"/>
        <v>0.722908985758693</v>
      </c>
      <c r="F29" s="148">
        <f t="shared" si="2"/>
        <v>1.3833</v>
      </c>
      <c r="G29" s="45"/>
      <c r="H29" s="45"/>
    </row>
    <row r="30" spans="1:8" ht="18" x14ac:dyDescent="0.2">
      <c r="A30" s="143"/>
      <c r="B30" s="143"/>
      <c r="C30" s="3"/>
      <c r="D30" s="3"/>
      <c r="E30" s="3"/>
      <c r="F30" s="3"/>
      <c r="G30" s="3"/>
      <c r="H30" s="3"/>
    </row>
    <row r="31" spans="1:8" ht="18" x14ac:dyDescent="0.2">
      <c r="A31" s="143"/>
      <c r="B31" s="143" t="s">
        <v>210</v>
      </c>
      <c r="C31" s="3"/>
      <c r="D31" s="3"/>
      <c r="E31" s="3"/>
      <c r="F31" s="3"/>
      <c r="G31" s="3"/>
      <c r="H31" s="3"/>
    </row>
    <row r="32" spans="1:8" ht="18" x14ac:dyDescent="0.2">
      <c r="A32" s="143"/>
      <c r="B32" s="143"/>
      <c r="C32" s="3"/>
      <c r="D32" s="3"/>
      <c r="E32" s="3"/>
      <c r="F32" s="3"/>
      <c r="G32" s="3"/>
      <c r="H32" s="3"/>
    </row>
    <row r="33" spans="1:8" x14ac:dyDescent="0.2">
      <c r="A33" s="1"/>
      <c r="B33" s="1"/>
      <c r="C33" s="3"/>
      <c r="D33" s="3"/>
      <c r="E33" s="3"/>
      <c r="F33" s="3"/>
      <c r="G33" s="3"/>
      <c r="H33" s="3"/>
    </row>
    <row r="34" spans="1:8" x14ac:dyDescent="0.2">
      <c r="C34" s="3"/>
      <c r="D34" s="3"/>
      <c r="E34" s="3"/>
      <c r="F34" s="3"/>
      <c r="G34" s="3"/>
      <c r="H34" s="3"/>
    </row>
    <row r="35" spans="1:8" ht="33.75" x14ac:dyDescent="0.2">
      <c r="A35" s="132"/>
      <c r="B35" s="132" t="s">
        <v>193</v>
      </c>
      <c r="C35" s="133"/>
      <c r="D35" s="133"/>
      <c r="E35" s="133"/>
      <c r="F35" s="133"/>
      <c r="G35" s="134"/>
      <c r="H35" s="134"/>
    </row>
    <row r="36" spans="1:8" ht="29.25" customHeight="1" x14ac:dyDescent="0.2">
      <c r="A36" s="131"/>
      <c r="B36" s="130" t="s">
        <v>171</v>
      </c>
      <c r="C36" s="135" t="s">
        <v>221</v>
      </c>
      <c r="D36" s="135" t="s">
        <v>222</v>
      </c>
      <c r="E36" s="135" t="s">
        <v>226</v>
      </c>
      <c r="F36" s="135" t="s">
        <v>227</v>
      </c>
      <c r="G36" s="135" t="s">
        <v>228</v>
      </c>
      <c r="H36" s="135"/>
    </row>
    <row r="37" spans="1:8" s="49" customFormat="1" ht="22.5" customHeight="1" x14ac:dyDescent="0.25">
      <c r="A37" s="136"/>
      <c r="B37" s="136" t="s">
        <v>177</v>
      </c>
      <c r="C37" s="137"/>
      <c r="D37" s="137"/>
      <c r="E37" s="137"/>
      <c r="F37" s="137"/>
      <c r="G37" s="137"/>
      <c r="H37" s="137"/>
    </row>
    <row r="38" spans="1:8" s="49" customFormat="1" ht="22.5" customHeight="1" x14ac:dyDescent="0.25">
      <c r="A38" s="138"/>
      <c r="B38" s="138" t="s">
        <v>221</v>
      </c>
      <c r="C38" s="126">
        <v>1</v>
      </c>
      <c r="D38" s="126">
        <v>35.299999999999997</v>
      </c>
      <c r="E38" s="126">
        <v>0.9</v>
      </c>
      <c r="F38" s="126">
        <v>0.73529411764705876</v>
      </c>
      <c r="G38" s="149">
        <v>6.5970000000000004</v>
      </c>
      <c r="H38" s="149"/>
    </row>
    <row r="39" spans="1:8" s="49" customFormat="1" ht="22.5" customHeight="1" x14ac:dyDescent="0.25">
      <c r="A39" s="138"/>
      <c r="B39" s="138" t="s">
        <v>222</v>
      </c>
      <c r="C39" s="126">
        <v>2.8000000000000001E-2</v>
      </c>
      <c r="D39" s="126">
        <v>1</v>
      </c>
      <c r="E39" s="126">
        <v>2.5485165005442852E-2</v>
      </c>
      <c r="F39" s="126">
        <v>2.0821213239740888E-2</v>
      </c>
      <c r="G39" s="149">
        <v>0.1868062594898961</v>
      </c>
      <c r="H39" s="149"/>
    </row>
    <row r="40" spans="1:8" s="49" customFormat="1" ht="22.5" customHeight="1" x14ac:dyDescent="0.25">
      <c r="A40" s="138"/>
      <c r="B40" s="138" t="s">
        <v>223</v>
      </c>
      <c r="C40" s="126">
        <v>1.1111111111111112</v>
      </c>
      <c r="D40" s="126">
        <v>39.238513848602928</v>
      </c>
      <c r="E40" s="126">
        <v>1</v>
      </c>
      <c r="F40" s="126">
        <v>0.81699346405228745</v>
      </c>
      <c r="G40" s="149">
        <v>7.33</v>
      </c>
      <c r="H40" s="149"/>
    </row>
    <row r="41" spans="1:8" s="49" customFormat="1" ht="22.5" customHeight="1" x14ac:dyDescent="0.25">
      <c r="A41" s="138"/>
      <c r="B41" s="138" t="s">
        <v>224</v>
      </c>
      <c r="C41" s="126">
        <v>1.36</v>
      </c>
      <c r="D41" s="126">
        <v>48.027940950689988</v>
      </c>
      <c r="E41" s="126">
        <v>1.2240000000000002</v>
      </c>
      <c r="F41" s="126">
        <v>1</v>
      </c>
      <c r="G41" s="149">
        <v>8.9719200000000008</v>
      </c>
      <c r="H41" s="149"/>
    </row>
    <row r="42" spans="1:8" s="49" customFormat="1" ht="27" customHeight="1" x14ac:dyDescent="0.25">
      <c r="A42" s="141"/>
      <c r="B42" s="141" t="s">
        <v>225</v>
      </c>
      <c r="C42" s="148">
        <v>0.15158405335758676</v>
      </c>
      <c r="D42" s="148">
        <v>5.3531396792091304</v>
      </c>
      <c r="E42" s="148">
        <v>0.13642564802182811</v>
      </c>
      <c r="F42" s="148">
        <v>0.11145886276293145</v>
      </c>
      <c r="G42" s="148">
        <v>1</v>
      </c>
      <c r="H42" s="148"/>
    </row>
    <row r="43" spans="1:8" ht="18.75" x14ac:dyDescent="0.25">
      <c r="C43" s="150"/>
      <c r="D43" s="151"/>
      <c r="E43" s="151"/>
      <c r="F43" s="151"/>
      <c r="G43" s="151"/>
      <c r="H43" s="151"/>
    </row>
    <row r="44" spans="1:8" ht="18.75" x14ac:dyDescent="0.25">
      <c r="A44" s="143"/>
      <c r="B44" s="143" t="s">
        <v>194</v>
      </c>
      <c r="C44" s="150"/>
      <c r="D44" s="151"/>
      <c r="E44" s="151"/>
      <c r="F44" s="151"/>
      <c r="G44" s="151"/>
      <c r="H44" s="151"/>
    </row>
    <row r="45" spans="1:8" ht="18.75" x14ac:dyDescent="0.25">
      <c r="A45" s="143"/>
      <c r="B45" s="143" t="s">
        <v>211</v>
      </c>
      <c r="C45" s="150"/>
      <c r="D45" s="151"/>
      <c r="E45" s="151"/>
      <c r="F45" s="151"/>
      <c r="G45" s="151"/>
      <c r="H45" s="151"/>
    </row>
    <row r="46" spans="1:8" ht="18.75" x14ac:dyDescent="0.25">
      <c r="A46" s="143"/>
      <c r="B46" s="143" t="s">
        <v>212</v>
      </c>
      <c r="C46" s="150"/>
      <c r="D46" s="151"/>
      <c r="E46" s="151"/>
      <c r="F46" s="151"/>
      <c r="G46" s="151"/>
      <c r="H46" s="151"/>
    </row>
    <row r="47" spans="1:8" ht="18.75" x14ac:dyDescent="0.2">
      <c r="A47" s="143"/>
      <c r="B47" s="143" t="s">
        <v>213</v>
      </c>
      <c r="C47" s="151"/>
      <c r="D47" s="151"/>
      <c r="E47" s="151"/>
      <c r="F47" s="151"/>
      <c r="G47" s="151"/>
      <c r="H47" s="151"/>
    </row>
    <row r="48" spans="1:8" ht="18" x14ac:dyDescent="0.2">
      <c r="A48" s="143"/>
      <c r="B48" s="143" t="s">
        <v>214</v>
      </c>
      <c r="C48" s="3"/>
      <c r="D48" s="3"/>
      <c r="E48" s="3"/>
      <c r="F48" s="3"/>
      <c r="G48" s="3"/>
      <c r="H48" s="3"/>
    </row>
    <row r="49" spans="1:8" x14ac:dyDescent="0.2">
      <c r="A49" s="1"/>
      <c r="B49" s="1"/>
      <c r="C49" s="3"/>
      <c r="D49" s="3"/>
      <c r="E49" s="3"/>
      <c r="F49" s="3"/>
      <c r="G49" s="3"/>
      <c r="H49" s="3"/>
    </row>
    <row r="50" spans="1:8" x14ac:dyDescent="0.2">
      <c r="A50" s="1"/>
      <c r="B50" s="1"/>
      <c r="C50" s="3"/>
      <c r="D50" s="3"/>
      <c r="E50" s="3"/>
      <c r="F50" s="3"/>
      <c r="G50" s="3"/>
      <c r="H50" s="3"/>
    </row>
    <row r="51" spans="1:8" x14ac:dyDescent="0.2">
      <c r="A51" s="1"/>
      <c r="B51" s="1"/>
      <c r="C51" s="3"/>
      <c r="D51" s="3"/>
      <c r="E51" s="3"/>
      <c r="F51" s="3"/>
      <c r="G51" s="3"/>
      <c r="H51" s="3"/>
    </row>
    <row r="52" spans="1:8" x14ac:dyDescent="0.2">
      <c r="A52" s="1"/>
      <c r="B52" s="1"/>
      <c r="C52" s="3"/>
      <c r="D52" s="3"/>
      <c r="E52" s="3"/>
      <c r="F52" s="3"/>
      <c r="G52" s="3"/>
      <c r="H52" s="3"/>
    </row>
  </sheetData>
  <mergeCells count="3">
    <mergeCell ref="B21:B22"/>
    <mergeCell ref="J7:K7"/>
    <mergeCell ref="A21:A22"/>
  </mergeCells>
  <hyperlinks>
    <hyperlink ref="J7" location="índice!A1" display="Volver al índice"/>
  </hyperlinks>
  <pageMargins left="0.7" right="0.7" top="0.75" bottom="0.75" header="0.3" footer="0.3"/>
  <pageSetup paperSize="9" scale="48" orientation="portrait" r:id="rId1"/>
  <drawing r:id="rId2"/>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78">
    <tabColor rgb="FF5C4E44"/>
  </sheetPr>
  <dimension ref="A1:R61"/>
  <sheetViews>
    <sheetView showGridLines="0" zoomScale="60" zoomScaleNormal="60" workbookViewId="0"/>
  </sheetViews>
  <sheetFormatPr baseColWidth="10" defaultColWidth="11.42578125" defaultRowHeight="14.25" x14ac:dyDescent="0.2"/>
  <cols>
    <col min="1" max="1" width="2.7109375" style="20" customWidth="1"/>
    <col min="2" max="2" width="43.42578125" style="20" bestFit="1" customWidth="1"/>
    <col min="3" max="16384" width="11.42578125" style="20"/>
  </cols>
  <sheetData>
    <row r="1" spans="1:18" ht="18.75" x14ac:dyDescent="0.25">
      <c r="C1" s="6"/>
      <c r="D1" s="6"/>
      <c r="E1" s="6"/>
      <c r="F1" s="6"/>
      <c r="H1" s="10"/>
      <c r="K1" s="3"/>
      <c r="L1" s="31"/>
    </row>
    <row r="2" spans="1:18" ht="18.75" x14ac:dyDescent="0.25">
      <c r="C2" s="6"/>
      <c r="E2" s="6"/>
      <c r="F2" s="6"/>
      <c r="G2" s="31"/>
    </row>
    <row r="3" spans="1:18" x14ac:dyDescent="0.2">
      <c r="C3" s="31"/>
      <c r="D3" s="31"/>
      <c r="E3" s="31"/>
      <c r="F3" s="31"/>
      <c r="G3" s="31"/>
    </row>
    <row r="4" spans="1:18" x14ac:dyDescent="0.2">
      <c r="C4" s="31"/>
      <c r="D4" s="31"/>
      <c r="E4" s="31"/>
      <c r="F4" s="31"/>
      <c r="G4" s="31"/>
    </row>
    <row r="5" spans="1:18" x14ac:dyDescent="0.2">
      <c r="C5" s="3"/>
      <c r="D5" s="32"/>
      <c r="E5" s="33"/>
      <c r="F5" s="3"/>
      <c r="G5" s="3"/>
    </row>
    <row r="6" spans="1:18" x14ac:dyDescent="0.2">
      <c r="C6" s="3"/>
      <c r="E6" s="3"/>
      <c r="F6" s="3"/>
      <c r="G6" s="3"/>
    </row>
    <row r="7" spans="1:18" ht="33.75" x14ac:dyDescent="0.2">
      <c r="A7" s="163"/>
      <c r="B7" s="197" t="s">
        <v>215</v>
      </c>
      <c r="C7" s="197"/>
      <c r="D7" s="197"/>
      <c r="K7" s="3"/>
      <c r="Q7" s="192" t="s">
        <v>168</v>
      </c>
      <c r="R7" s="192"/>
    </row>
    <row r="8" spans="1:18" x14ac:dyDescent="0.2">
      <c r="K8" s="3"/>
    </row>
    <row r="9" spans="1:18" ht="56.25" customHeight="1" x14ac:dyDescent="0.2">
      <c r="A9" s="154"/>
      <c r="B9" s="154" t="s">
        <v>217</v>
      </c>
      <c r="C9" s="196" t="s">
        <v>195</v>
      </c>
      <c r="D9" s="196"/>
      <c r="E9" s="196"/>
      <c r="F9" s="196"/>
      <c r="G9" s="196"/>
      <c r="H9" s="196"/>
      <c r="I9" s="196"/>
      <c r="J9" s="196"/>
      <c r="K9" s="196"/>
      <c r="L9" s="196"/>
      <c r="M9" s="196"/>
      <c r="N9" s="196"/>
      <c r="O9" s="196"/>
    </row>
    <row r="10" spans="1:18" ht="18.75" x14ac:dyDescent="0.25">
      <c r="A10" s="109"/>
      <c r="B10" s="109"/>
      <c r="C10" s="109"/>
      <c r="D10" s="109"/>
      <c r="E10" s="109"/>
      <c r="F10" s="109"/>
      <c r="G10" s="109"/>
      <c r="H10" s="109"/>
      <c r="I10" s="109"/>
      <c r="J10" s="109"/>
      <c r="K10" s="109"/>
      <c r="L10" s="109"/>
      <c r="M10" s="109"/>
      <c r="N10" s="109"/>
      <c r="O10" s="109"/>
    </row>
    <row r="11" spans="1:18" ht="56.25" customHeight="1" x14ac:dyDescent="0.2">
      <c r="A11" s="154"/>
      <c r="B11" s="154" t="s">
        <v>218</v>
      </c>
      <c r="C11" s="196" t="s">
        <v>196</v>
      </c>
      <c r="D11" s="196"/>
      <c r="E11" s="196"/>
      <c r="F11" s="196"/>
      <c r="G11" s="196"/>
      <c r="H11" s="196"/>
      <c r="I11" s="196"/>
      <c r="J11" s="196"/>
      <c r="K11" s="196"/>
      <c r="L11" s="196"/>
      <c r="M11" s="196"/>
      <c r="N11" s="196"/>
      <c r="O11" s="196"/>
    </row>
    <row r="12" spans="1:18" ht="19.5" x14ac:dyDescent="0.25">
      <c r="A12" s="155"/>
      <c r="B12" s="155"/>
      <c r="C12" s="156"/>
      <c r="D12" s="109"/>
      <c r="E12" s="109"/>
      <c r="F12" s="109"/>
      <c r="G12" s="109"/>
      <c r="H12" s="109"/>
      <c r="I12" s="109"/>
      <c r="J12" s="109"/>
      <c r="K12" s="109"/>
      <c r="L12" s="109"/>
      <c r="M12" s="109"/>
      <c r="N12" s="109"/>
      <c r="O12" s="109"/>
    </row>
    <row r="13" spans="1:18" ht="56.25" customHeight="1" x14ac:dyDescent="0.2">
      <c r="A13" s="154"/>
      <c r="B13" s="154" t="s">
        <v>11</v>
      </c>
      <c r="C13" s="196" t="s">
        <v>197</v>
      </c>
      <c r="D13" s="196"/>
      <c r="E13" s="196"/>
      <c r="F13" s="196"/>
      <c r="G13" s="196"/>
      <c r="H13" s="196"/>
      <c r="I13" s="196"/>
      <c r="J13" s="196"/>
      <c r="K13" s="196"/>
      <c r="L13" s="196"/>
      <c r="M13" s="196"/>
      <c r="N13" s="196"/>
      <c r="O13" s="196"/>
    </row>
    <row r="14" spans="1:18" ht="19.5" x14ac:dyDescent="0.25">
      <c r="A14" s="155"/>
      <c r="B14" s="155"/>
      <c r="C14" s="109"/>
      <c r="D14" s="109"/>
      <c r="E14" s="109"/>
      <c r="F14" s="109"/>
      <c r="G14" s="109"/>
      <c r="H14" s="109"/>
      <c r="I14" s="109"/>
      <c r="J14" s="109"/>
      <c r="K14" s="109"/>
      <c r="L14" s="109"/>
      <c r="M14" s="109"/>
      <c r="N14" s="109"/>
      <c r="O14" s="109"/>
    </row>
    <row r="15" spans="1:18" ht="56.25" customHeight="1" x14ac:dyDescent="0.2">
      <c r="A15" s="154"/>
      <c r="B15" s="154" t="s">
        <v>20</v>
      </c>
      <c r="C15" s="196" t="s">
        <v>198</v>
      </c>
      <c r="D15" s="196"/>
      <c r="E15" s="196"/>
      <c r="F15" s="196"/>
      <c r="G15" s="196"/>
      <c r="H15" s="196"/>
      <c r="I15" s="196"/>
      <c r="J15" s="196"/>
      <c r="K15" s="196"/>
      <c r="L15" s="196"/>
      <c r="M15" s="196"/>
      <c r="N15" s="196"/>
      <c r="O15" s="196"/>
    </row>
    <row r="16" spans="1:18" ht="19.5" x14ac:dyDescent="0.25">
      <c r="A16" s="155"/>
      <c r="B16" s="155"/>
      <c r="C16" s="156"/>
      <c r="D16" s="109"/>
      <c r="E16" s="109"/>
      <c r="F16" s="109"/>
      <c r="G16" s="109"/>
      <c r="H16" s="109"/>
      <c r="I16" s="109"/>
      <c r="J16" s="109"/>
      <c r="K16" s="109"/>
      <c r="L16" s="109"/>
      <c r="M16" s="109"/>
      <c r="N16" s="109"/>
      <c r="O16" s="109"/>
    </row>
    <row r="17" spans="1:15" ht="56.25" customHeight="1" x14ac:dyDescent="0.2">
      <c r="A17" s="154"/>
      <c r="B17" s="154" t="s">
        <v>12</v>
      </c>
      <c r="C17" s="196" t="s">
        <v>199</v>
      </c>
      <c r="D17" s="196"/>
      <c r="E17" s="196"/>
      <c r="F17" s="196"/>
      <c r="G17" s="196"/>
      <c r="H17" s="196"/>
      <c r="I17" s="196"/>
      <c r="J17" s="196"/>
      <c r="K17" s="196"/>
      <c r="L17" s="196"/>
      <c r="M17" s="196"/>
      <c r="N17" s="196"/>
      <c r="O17" s="196"/>
    </row>
    <row r="18" spans="1:15" ht="19.5" x14ac:dyDescent="0.25">
      <c r="A18" s="155"/>
      <c r="B18" s="155"/>
      <c r="C18" s="156"/>
      <c r="D18" s="109"/>
      <c r="E18" s="109"/>
      <c r="F18" s="109"/>
      <c r="G18" s="109"/>
      <c r="H18" s="109"/>
      <c r="I18" s="109"/>
      <c r="J18" s="109"/>
      <c r="K18" s="109"/>
      <c r="L18" s="109"/>
      <c r="M18" s="109"/>
      <c r="N18" s="109"/>
      <c r="O18" s="109"/>
    </row>
    <row r="19" spans="1:15" ht="56.25" customHeight="1" x14ac:dyDescent="0.2">
      <c r="A19" s="154"/>
      <c r="B19" s="154" t="s">
        <v>328</v>
      </c>
      <c r="C19" s="196" t="s">
        <v>200</v>
      </c>
      <c r="D19" s="196"/>
      <c r="E19" s="196"/>
      <c r="F19" s="196"/>
      <c r="G19" s="196"/>
      <c r="H19" s="196"/>
      <c r="I19" s="196"/>
      <c r="J19" s="196"/>
      <c r="K19" s="196"/>
      <c r="L19" s="196"/>
      <c r="M19" s="196"/>
      <c r="N19" s="196"/>
      <c r="O19" s="196"/>
    </row>
    <row r="20" spans="1:15" ht="19.5" x14ac:dyDescent="0.25">
      <c r="A20" s="155"/>
      <c r="B20" s="155"/>
      <c r="C20" s="157"/>
      <c r="D20" s="109"/>
      <c r="E20" s="109"/>
      <c r="F20" s="109"/>
      <c r="G20" s="109"/>
      <c r="H20" s="109"/>
      <c r="I20" s="109"/>
      <c r="J20" s="109"/>
      <c r="K20" s="109"/>
      <c r="L20" s="109"/>
      <c r="M20" s="109"/>
      <c r="N20" s="109"/>
      <c r="O20" s="109"/>
    </row>
    <row r="21" spans="1:15" ht="56.25" customHeight="1" x14ac:dyDescent="0.2">
      <c r="A21" s="154"/>
      <c r="B21" s="154" t="s">
        <v>329</v>
      </c>
      <c r="C21" s="196" t="s">
        <v>330</v>
      </c>
      <c r="D21" s="196"/>
      <c r="E21" s="196"/>
      <c r="F21" s="196"/>
      <c r="G21" s="196"/>
      <c r="H21" s="196"/>
      <c r="I21" s="196"/>
      <c r="J21" s="196"/>
      <c r="K21" s="196"/>
      <c r="L21" s="196"/>
      <c r="M21" s="196"/>
      <c r="N21" s="196"/>
      <c r="O21" s="196"/>
    </row>
    <row r="22" spans="1:15" ht="19.5" x14ac:dyDescent="0.25">
      <c r="A22" s="155"/>
      <c r="B22" s="155"/>
      <c r="C22" s="109"/>
      <c r="D22" s="109"/>
      <c r="E22" s="109"/>
      <c r="F22" s="109"/>
      <c r="G22" s="109"/>
      <c r="H22" s="109"/>
      <c r="I22" s="109"/>
      <c r="J22" s="109"/>
      <c r="K22" s="109"/>
      <c r="L22" s="109"/>
      <c r="M22" s="109"/>
      <c r="N22" s="109"/>
      <c r="O22" s="109"/>
    </row>
    <row r="23" spans="1:15" ht="56.25" customHeight="1" x14ac:dyDescent="0.2">
      <c r="A23" s="154"/>
      <c r="B23" s="154" t="s">
        <v>219</v>
      </c>
      <c r="C23" s="196" t="s">
        <v>201</v>
      </c>
      <c r="D23" s="196"/>
      <c r="E23" s="196"/>
      <c r="F23" s="196"/>
      <c r="G23" s="196"/>
      <c r="H23" s="196"/>
      <c r="I23" s="196"/>
      <c r="J23" s="196"/>
      <c r="K23" s="196"/>
      <c r="L23" s="196"/>
      <c r="M23" s="196"/>
      <c r="N23" s="196"/>
      <c r="O23" s="196"/>
    </row>
    <row r="24" spans="1:15" ht="19.5" x14ac:dyDescent="0.25">
      <c r="A24" s="155"/>
      <c r="B24" s="155"/>
      <c r="C24" s="157"/>
      <c r="D24" s="109"/>
      <c r="E24" s="109"/>
      <c r="F24" s="109"/>
      <c r="G24" s="109"/>
      <c r="H24" s="109"/>
      <c r="I24" s="109"/>
      <c r="J24" s="109"/>
      <c r="K24" s="109"/>
      <c r="L24" s="109"/>
      <c r="M24" s="109"/>
      <c r="N24" s="109"/>
      <c r="O24" s="109"/>
    </row>
    <row r="25" spans="1:15" ht="56.25" customHeight="1" x14ac:dyDescent="0.2">
      <c r="A25" s="154"/>
      <c r="B25" s="154" t="s">
        <v>220</v>
      </c>
      <c r="C25" s="196" t="s">
        <v>202</v>
      </c>
      <c r="D25" s="196"/>
      <c r="E25" s="196"/>
      <c r="F25" s="196"/>
      <c r="G25" s="196"/>
      <c r="H25" s="196"/>
      <c r="I25" s="196"/>
      <c r="J25" s="196"/>
      <c r="K25" s="196"/>
      <c r="L25" s="196"/>
      <c r="M25" s="196"/>
      <c r="N25" s="196"/>
      <c r="O25" s="196"/>
    </row>
    <row r="26" spans="1:15" x14ac:dyDescent="0.2">
      <c r="A26" s="36"/>
      <c r="B26" s="36"/>
      <c r="C26" s="35"/>
    </row>
    <row r="27" spans="1:15" ht="33.75" x14ac:dyDescent="0.2">
      <c r="A27" s="163"/>
      <c r="B27" s="197" t="s">
        <v>216</v>
      </c>
      <c r="C27" s="197"/>
      <c r="D27" s="197"/>
    </row>
    <row r="28" spans="1:15" x14ac:dyDescent="0.2">
      <c r="A28" s="36"/>
      <c r="B28" s="36"/>
      <c r="C28" s="35"/>
    </row>
    <row r="29" spans="1:15" ht="56.25" customHeight="1" x14ac:dyDescent="0.2">
      <c r="A29" s="154"/>
      <c r="B29" s="154" t="s">
        <v>238</v>
      </c>
      <c r="C29" s="196" t="s">
        <v>239</v>
      </c>
      <c r="D29" s="196"/>
      <c r="E29" s="196"/>
      <c r="F29" s="196"/>
      <c r="G29" s="196"/>
      <c r="H29" s="196"/>
      <c r="I29" s="196"/>
      <c r="J29" s="196"/>
      <c r="K29" s="196"/>
      <c r="L29" s="196"/>
      <c r="M29" s="196"/>
      <c r="N29" s="196"/>
      <c r="O29" s="196"/>
    </row>
    <row r="30" spans="1:15" ht="19.5" x14ac:dyDescent="0.25">
      <c r="A30" s="155"/>
      <c r="B30" s="155"/>
      <c r="C30" s="158"/>
      <c r="D30" s="109"/>
      <c r="E30" s="109"/>
      <c r="F30" s="109"/>
      <c r="G30" s="109"/>
      <c r="H30" s="109"/>
      <c r="I30" s="109"/>
      <c r="J30" s="109"/>
      <c r="K30" s="109"/>
      <c r="L30" s="109"/>
      <c r="M30" s="109"/>
      <c r="N30" s="109"/>
      <c r="O30" s="109"/>
    </row>
    <row r="31" spans="1:15" ht="56.25" customHeight="1" x14ac:dyDescent="0.2">
      <c r="A31" s="154"/>
      <c r="B31" s="154" t="s">
        <v>76</v>
      </c>
      <c r="C31" s="196" t="s">
        <v>203</v>
      </c>
      <c r="D31" s="196"/>
      <c r="E31" s="196"/>
      <c r="F31" s="196"/>
      <c r="G31" s="196"/>
      <c r="H31" s="196"/>
      <c r="I31" s="196"/>
      <c r="J31" s="196"/>
      <c r="K31" s="196"/>
      <c r="L31" s="196"/>
      <c r="M31" s="196"/>
      <c r="N31" s="196"/>
      <c r="O31" s="196"/>
    </row>
    <row r="32" spans="1:15" ht="19.5" x14ac:dyDescent="0.25">
      <c r="A32" s="155"/>
      <c r="B32" s="155"/>
      <c r="C32" s="158"/>
      <c r="D32" s="109"/>
      <c r="E32" s="109"/>
      <c r="F32" s="109"/>
      <c r="G32" s="109"/>
      <c r="H32" s="109"/>
      <c r="I32" s="109"/>
      <c r="J32" s="109"/>
      <c r="K32" s="109"/>
      <c r="L32" s="109"/>
      <c r="M32" s="109"/>
      <c r="N32" s="109"/>
      <c r="O32" s="109"/>
    </row>
    <row r="33" spans="1:15" ht="56.25" customHeight="1" x14ac:dyDescent="0.2">
      <c r="A33" s="131"/>
      <c r="B33" s="130" t="s">
        <v>85</v>
      </c>
      <c r="C33" s="196" t="s">
        <v>240</v>
      </c>
      <c r="D33" s="196"/>
      <c r="E33" s="196"/>
      <c r="F33" s="196"/>
      <c r="G33" s="196"/>
      <c r="H33" s="196"/>
      <c r="I33" s="196"/>
      <c r="J33" s="196"/>
      <c r="K33" s="196"/>
      <c r="L33" s="196"/>
      <c r="M33" s="196"/>
      <c r="N33" s="196"/>
      <c r="O33" s="196"/>
    </row>
    <row r="34" spans="1:15" ht="15.75" x14ac:dyDescent="0.2">
      <c r="A34" s="38"/>
      <c r="B34" s="38"/>
    </row>
    <row r="35" spans="1:15" ht="15.75" x14ac:dyDescent="0.2">
      <c r="A35" s="38"/>
      <c r="B35" s="38"/>
    </row>
    <row r="36" spans="1:15" ht="15.75" x14ac:dyDescent="0.2">
      <c r="A36" s="38"/>
      <c r="B36" s="38"/>
    </row>
    <row r="37" spans="1:15" x14ac:dyDescent="0.2">
      <c r="C37" s="34"/>
    </row>
    <row r="41" spans="1:15" x14ac:dyDescent="0.2">
      <c r="C41" s="34"/>
    </row>
    <row r="42" spans="1:15" x14ac:dyDescent="0.2">
      <c r="A42" s="39"/>
      <c r="B42" s="39"/>
      <c r="C42" s="40"/>
    </row>
    <row r="43" spans="1:15" x14ac:dyDescent="0.2">
      <c r="A43" s="41"/>
      <c r="B43" s="41"/>
      <c r="C43" s="40"/>
    </row>
    <row r="44" spans="1:15" x14ac:dyDescent="0.2">
      <c r="A44" s="41"/>
      <c r="B44" s="41"/>
      <c r="C44" s="42"/>
    </row>
    <row r="45" spans="1:15" x14ac:dyDescent="0.2">
      <c r="A45" s="41"/>
      <c r="B45" s="41"/>
      <c r="C45" s="40"/>
    </row>
    <row r="46" spans="1:15" x14ac:dyDescent="0.2">
      <c r="A46" s="41"/>
      <c r="B46" s="41"/>
      <c r="C46" s="40"/>
    </row>
    <row r="47" spans="1:15" x14ac:dyDescent="0.2">
      <c r="A47" s="41"/>
      <c r="B47" s="41"/>
      <c r="C47" s="37"/>
    </row>
    <row r="48" spans="1:15" x14ac:dyDescent="0.2">
      <c r="A48" s="41"/>
      <c r="B48" s="41"/>
      <c r="C48" s="40"/>
    </row>
    <row r="49" spans="1:3" x14ac:dyDescent="0.2">
      <c r="A49" s="41"/>
      <c r="B49" s="41"/>
      <c r="C49" s="35"/>
    </row>
    <row r="50" spans="1:3" x14ac:dyDescent="0.2">
      <c r="A50" s="36"/>
      <c r="B50" s="36"/>
      <c r="C50" s="40"/>
    </row>
    <row r="51" spans="1:3" x14ac:dyDescent="0.2">
      <c r="A51" s="39"/>
      <c r="B51" s="39"/>
      <c r="C51" s="40"/>
    </row>
    <row r="52" spans="1:3" x14ac:dyDescent="0.2">
      <c r="A52" s="43"/>
      <c r="B52" s="43"/>
      <c r="C52" s="35"/>
    </row>
    <row r="53" spans="1:3" x14ac:dyDescent="0.2">
      <c r="A53" s="43"/>
      <c r="B53" s="43"/>
      <c r="C53" s="35"/>
    </row>
    <row r="54" spans="1:3" x14ac:dyDescent="0.2">
      <c r="A54" s="43"/>
      <c r="B54" s="43"/>
      <c r="C54" s="35"/>
    </row>
    <row r="55" spans="1:3" x14ac:dyDescent="0.2">
      <c r="A55" s="36"/>
      <c r="B55" s="36"/>
      <c r="C55" s="35"/>
    </row>
    <row r="56" spans="1:3" x14ac:dyDescent="0.2">
      <c r="A56" s="36"/>
      <c r="B56" s="36"/>
      <c r="C56" s="35"/>
    </row>
    <row r="57" spans="1:3" x14ac:dyDescent="0.2">
      <c r="A57" s="36"/>
      <c r="B57" s="36"/>
      <c r="C57" s="40"/>
    </row>
    <row r="58" spans="1:3" ht="15" x14ac:dyDescent="0.25">
      <c r="A58" s="44"/>
      <c r="B58" s="44"/>
      <c r="C58" s="40"/>
    </row>
    <row r="59" spans="1:3" ht="15" x14ac:dyDescent="0.25">
      <c r="A59" s="44"/>
      <c r="B59" s="44"/>
      <c r="C59" s="40"/>
    </row>
    <row r="60" spans="1:3" x14ac:dyDescent="0.2">
      <c r="A60" s="39"/>
      <c r="B60" s="39"/>
      <c r="C60" s="37"/>
    </row>
    <row r="61" spans="1:3" x14ac:dyDescent="0.2">
      <c r="A61" s="39"/>
      <c r="B61" s="39"/>
      <c r="C61" s="37"/>
    </row>
  </sheetData>
  <mergeCells count="15">
    <mergeCell ref="C29:O29"/>
    <mergeCell ref="C31:O31"/>
    <mergeCell ref="C33:O33"/>
    <mergeCell ref="B7:D7"/>
    <mergeCell ref="B27:D27"/>
    <mergeCell ref="C17:O17"/>
    <mergeCell ref="C19:O19"/>
    <mergeCell ref="C21:O21"/>
    <mergeCell ref="C23:O23"/>
    <mergeCell ref="C25:O25"/>
    <mergeCell ref="Q7:R7"/>
    <mergeCell ref="C9:O9"/>
    <mergeCell ref="C11:O11"/>
    <mergeCell ref="C13:O13"/>
    <mergeCell ref="C15:O15"/>
  </mergeCells>
  <hyperlinks>
    <hyperlink ref="Q7" location="índice!A1" display="Volver al índice"/>
  </hyperlinks>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8">
    <tabColor rgb="FF5C4E44"/>
    <pageSetUpPr fitToPage="1"/>
  </sheetPr>
  <dimension ref="A1:AH66"/>
  <sheetViews>
    <sheetView showGridLines="0" zoomScale="60" zoomScaleNormal="60" workbookViewId="0"/>
  </sheetViews>
  <sheetFormatPr baseColWidth="10" defaultColWidth="11.42578125" defaultRowHeight="14.25" x14ac:dyDescent="0.2"/>
  <cols>
    <col min="1" max="1" width="2.28515625" style="14" customWidth="1"/>
    <col min="2" max="2" width="5.7109375" style="14" customWidth="1"/>
    <col min="3" max="3" width="76.42578125" style="50" customWidth="1"/>
    <col min="4" max="18" width="15.42578125" style="20" customWidth="1"/>
    <col min="19" max="19" width="2.28515625" style="14" customWidth="1"/>
    <col min="20" max="16384" width="11.42578125" style="20"/>
  </cols>
  <sheetData>
    <row r="1" spans="1:34" s="6" customFormat="1" ht="39.75" customHeight="1" x14ac:dyDescent="0.25">
      <c r="D1" s="7"/>
      <c r="E1" s="7"/>
      <c r="F1" s="7"/>
      <c r="G1" s="7"/>
      <c r="H1" s="7"/>
      <c r="I1" s="7"/>
      <c r="J1" s="7"/>
      <c r="K1" s="7"/>
      <c r="L1" s="7"/>
      <c r="Y1" s="46"/>
      <c r="Z1" s="47"/>
    </row>
    <row r="2" spans="1:34" s="6" customFormat="1" ht="39.75" customHeight="1" x14ac:dyDescent="0.25">
      <c r="D2" s="7"/>
      <c r="E2" s="7"/>
      <c r="F2" s="7"/>
      <c r="G2" s="7"/>
      <c r="H2" s="7"/>
      <c r="I2" s="7"/>
      <c r="J2" s="7"/>
      <c r="K2" s="7"/>
      <c r="L2" s="7"/>
      <c r="Q2" s="10"/>
      <c r="R2" s="70"/>
      <c r="Y2" s="46"/>
      <c r="Z2" s="48"/>
    </row>
    <row r="3" spans="1:34" s="14" customFormat="1" ht="65.25" customHeight="1" x14ac:dyDescent="0.25">
      <c r="A3" s="71"/>
      <c r="B3" s="193" t="s">
        <v>98</v>
      </c>
      <c r="C3" s="193"/>
      <c r="D3" s="72">
        <v>2005</v>
      </c>
      <c r="E3" s="13">
        <v>2006</v>
      </c>
      <c r="F3" s="13">
        <v>2007</v>
      </c>
      <c r="G3" s="13">
        <v>2008</v>
      </c>
      <c r="H3" s="13">
        <v>2009</v>
      </c>
      <c r="I3" s="13">
        <v>2010</v>
      </c>
      <c r="J3" s="13">
        <v>2011</v>
      </c>
      <c r="K3" s="13">
        <v>2012</v>
      </c>
      <c r="L3" s="13">
        <v>2013</v>
      </c>
      <c r="M3" s="13">
        <v>2014</v>
      </c>
      <c r="N3" s="13">
        <v>2015</v>
      </c>
      <c r="O3" s="13">
        <v>2016</v>
      </c>
      <c r="P3" s="13">
        <v>2017</v>
      </c>
      <c r="Q3" s="13">
        <v>2018</v>
      </c>
      <c r="R3" s="13">
        <v>2019</v>
      </c>
      <c r="S3" s="71"/>
      <c r="U3" s="192" t="s">
        <v>168</v>
      </c>
      <c r="V3" s="192"/>
    </row>
    <row r="4" spans="1:34" s="18" customFormat="1" ht="36" customHeight="1" x14ac:dyDescent="0.25">
      <c r="A4" s="61"/>
      <c r="B4" s="189" t="s">
        <v>234</v>
      </c>
      <c r="C4" s="189"/>
      <c r="D4" s="103"/>
      <c r="E4" s="103"/>
      <c r="F4" s="75"/>
      <c r="G4" s="75"/>
      <c r="H4" s="75"/>
      <c r="I4" s="75"/>
      <c r="J4" s="75"/>
      <c r="K4" s="75"/>
      <c r="L4" s="75"/>
      <c r="M4" s="75"/>
      <c r="N4" s="75"/>
      <c r="O4" s="75"/>
      <c r="P4" s="75"/>
      <c r="Q4" s="75"/>
      <c r="R4" s="75"/>
      <c r="S4" s="61"/>
      <c r="Z4" s="19"/>
      <c r="AA4" s="19"/>
      <c r="AB4" s="19"/>
      <c r="AC4" s="19"/>
      <c r="AD4" s="19"/>
      <c r="AH4" s="14"/>
    </row>
    <row r="5" spans="1:34" s="49" customFormat="1" ht="22.5" customHeight="1" x14ac:dyDescent="0.25">
      <c r="A5" s="115"/>
      <c r="B5" s="121"/>
      <c r="C5" s="87" t="s">
        <v>95</v>
      </c>
      <c r="D5" s="107">
        <v>54.736719999999984</v>
      </c>
      <c r="E5" s="107">
        <v>65.165654761904776</v>
      </c>
      <c r="F5" s="107">
        <v>72.545059288537573</v>
      </c>
      <c r="G5" s="107">
        <v>97.542569169960515</v>
      </c>
      <c r="H5" s="107">
        <v>61.795909090909113</v>
      </c>
      <c r="I5" s="107">
        <v>79.524505928853699</v>
      </c>
      <c r="J5" s="107">
        <v>111.16063492063486</v>
      </c>
      <c r="K5" s="107">
        <v>111.7656470588235</v>
      </c>
      <c r="L5" s="107">
        <v>108.70716535433071</v>
      </c>
      <c r="M5" s="107">
        <v>98.976363636363644</v>
      </c>
      <c r="N5" s="107">
        <v>52.323517786561283</v>
      </c>
      <c r="O5" s="107">
        <v>43.651027667984209</v>
      </c>
      <c r="P5" s="107">
        <v>54.151490196078406</v>
      </c>
      <c r="Q5" s="83">
        <v>71.260474308300402</v>
      </c>
      <c r="R5" s="83">
        <v>64.323503937007885</v>
      </c>
      <c r="S5" s="115"/>
    </row>
    <row r="6" spans="1:34" s="49" customFormat="1" ht="22.5" customHeight="1" x14ac:dyDescent="0.25">
      <c r="A6" s="115"/>
      <c r="B6" s="121"/>
      <c r="C6" s="87" t="s">
        <v>96</v>
      </c>
      <c r="D6" s="107">
        <v>56.639083665338589</v>
      </c>
      <c r="E6" s="107">
        <v>66.053346613545813</v>
      </c>
      <c r="F6" s="107">
        <v>72.340595238095247</v>
      </c>
      <c r="G6" s="107">
        <v>99.664505928853657</v>
      </c>
      <c r="H6" s="107">
        <v>61.950714285714298</v>
      </c>
      <c r="I6" s="107">
        <v>79.47662698412698</v>
      </c>
      <c r="J6" s="107">
        <v>94.88942687747037</v>
      </c>
      <c r="K6" s="107">
        <v>94.059523809523768</v>
      </c>
      <c r="L6" s="107">
        <v>98.004087301587347</v>
      </c>
      <c r="M6" s="107">
        <v>93.034365079365074</v>
      </c>
      <c r="N6" s="107">
        <v>48.654007936507895</v>
      </c>
      <c r="O6" s="107">
        <v>43.340357142857137</v>
      </c>
      <c r="P6" s="107">
        <v>50.770562248995965</v>
      </c>
      <c r="Q6" s="83">
        <v>65.227469879518068</v>
      </c>
      <c r="R6" s="83">
        <v>56.982279999999989</v>
      </c>
      <c r="S6" s="115"/>
    </row>
    <row r="7" spans="1:34" s="49" customFormat="1" ht="26.25" customHeight="1" x14ac:dyDescent="0.25">
      <c r="A7" s="69"/>
      <c r="B7" s="104"/>
      <c r="C7" s="105" t="s">
        <v>97</v>
      </c>
      <c r="D7" s="106">
        <v>49.379450980392178</v>
      </c>
      <c r="E7" s="106">
        <v>61.133554687499995</v>
      </c>
      <c r="F7" s="106">
        <v>68.284296874999981</v>
      </c>
      <c r="G7" s="106">
        <v>93.753007812499959</v>
      </c>
      <c r="H7" s="106">
        <v>60.592325581395336</v>
      </c>
      <c r="I7" s="106">
        <v>77.730639999999966</v>
      </c>
      <c r="J7" s="106">
        <v>105.73648648648651</v>
      </c>
      <c r="K7" s="106">
        <v>109.07827586206895</v>
      </c>
      <c r="L7" s="106">
        <v>105.57788461538466</v>
      </c>
      <c r="M7" s="106">
        <v>96.513538461538417</v>
      </c>
      <c r="N7" s="106">
        <v>50.897230769230816</v>
      </c>
      <c r="O7" s="106">
        <v>41.57865384615387</v>
      </c>
      <c r="P7" s="106">
        <v>53.094186046511638</v>
      </c>
      <c r="Q7" s="79">
        <v>69.304115384615329</v>
      </c>
      <c r="R7" s="79">
        <v>63.209961685823764</v>
      </c>
      <c r="S7" s="23"/>
    </row>
    <row r="8" spans="1:34" s="18" customFormat="1" ht="36" customHeight="1" x14ac:dyDescent="0.25">
      <c r="A8" s="61"/>
      <c r="B8" s="189" t="s">
        <v>235</v>
      </c>
      <c r="C8" s="189"/>
      <c r="D8" s="103"/>
      <c r="E8" s="103"/>
      <c r="F8" s="75"/>
      <c r="G8" s="75"/>
      <c r="H8" s="75"/>
      <c r="I8" s="75"/>
      <c r="J8" s="75"/>
      <c r="K8" s="75"/>
      <c r="L8" s="75"/>
      <c r="M8" s="75"/>
      <c r="N8" s="75"/>
      <c r="O8" s="75"/>
      <c r="P8" s="75"/>
      <c r="Q8" s="75"/>
      <c r="R8" s="75"/>
      <c r="S8" s="61"/>
      <c r="Z8" s="19"/>
      <c r="AA8" s="19"/>
      <c r="AB8" s="19"/>
      <c r="AC8" s="19"/>
      <c r="AD8" s="19"/>
      <c r="AH8" s="14"/>
    </row>
    <row r="9" spans="1:34" s="49" customFormat="1" ht="22.5" customHeight="1" x14ac:dyDescent="0.25">
      <c r="A9" s="115"/>
      <c r="B9" s="121"/>
      <c r="C9" s="87" t="s">
        <v>104</v>
      </c>
      <c r="D9" s="107">
        <v>8.9</v>
      </c>
      <c r="E9" s="107">
        <v>6.7</v>
      </c>
      <c r="F9" s="107">
        <v>6.9</v>
      </c>
      <c r="G9" s="107">
        <v>8.8000000000000007</v>
      </c>
      <c r="H9" s="107">
        <v>3.9</v>
      </c>
      <c r="I9" s="107">
        <v>4.4000000000000004</v>
      </c>
      <c r="J9" s="107">
        <v>4</v>
      </c>
      <c r="K9" s="107">
        <v>2.8</v>
      </c>
      <c r="L9" s="107">
        <v>3.7</v>
      </c>
      <c r="M9" s="107">
        <v>4.3</v>
      </c>
      <c r="N9" s="107">
        <v>2.6</v>
      </c>
      <c r="O9" s="107">
        <v>2.5</v>
      </c>
      <c r="P9" s="107">
        <v>3</v>
      </c>
      <c r="Q9" s="83">
        <v>3.2</v>
      </c>
      <c r="R9" s="83">
        <v>2.6</v>
      </c>
      <c r="S9" s="115"/>
    </row>
    <row r="10" spans="1:34" s="49" customFormat="1" ht="22.5" customHeight="1" x14ac:dyDescent="0.25">
      <c r="A10" s="115"/>
      <c r="B10" s="121"/>
      <c r="C10" s="87" t="s">
        <v>105</v>
      </c>
      <c r="D10" s="107">
        <v>7.6</v>
      </c>
      <c r="E10" s="107">
        <v>7.5</v>
      </c>
      <c r="F10" s="107">
        <v>6.2</v>
      </c>
      <c r="G10" s="107">
        <v>8.9</v>
      </c>
      <c r="H10" s="107">
        <v>4.8</v>
      </c>
      <c r="I10" s="107">
        <v>6.5</v>
      </c>
      <c r="J10" s="107">
        <v>9</v>
      </c>
      <c r="K10" s="107">
        <v>9.5</v>
      </c>
      <c r="L10" s="107">
        <v>10.6</v>
      </c>
      <c r="M10" s="107">
        <v>8.1999999999999993</v>
      </c>
      <c r="N10" s="107">
        <v>6.5</v>
      </c>
      <c r="O10" s="107">
        <v>4.7</v>
      </c>
      <c r="P10" s="107">
        <v>5.8</v>
      </c>
      <c r="Q10" s="83">
        <v>8</v>
      </c>
      <c r="R10" s="83">
        <v>4.5</v>
      </c>
      <c r="S10" s="115"/>
    </row>
    <row r="11" spans="1:34" s="49" customFormat="1" ht="22.5" customHeight="1" x14ac:dyDescent="0.25">
      <c r="A11" s="115"/>
      <c r="B11" s="121"/>
      <c r="C11" s="87" t="s">
        <v>106</v>
      </c>
      <c r="D11" s="107">
        <v>6</v>
      </c>
      <c r="E11" s="107">
        <v>7.3</v>
      </c>
      <c r="F11" s="107">
        <v>8.4</v>
      </c>
      <c r="G11" s="107">
        <v>15.8</v>
      </c>
      <c r="H11" s="107">
        <v>10.5</v>
      </c>
      <c r="I11" s="107">
        <v>9.6</v>
      </c>
      <c r="J11" s="107">
        <v>13.2</v>
      </c>
      <c r="K11" s="107">
        <v>16.2</v>
      </c>
      <c r="L11" s="107">
        <v>15.2</v>
      </c>
      <c r="M11" s="107">
        <v>15.2</v>
      </c>
      <c r="N11" s="107">
        <v>7.5</v>
      </c>
      <c r="O11" s="107">
        <v>5.7</v>
      </c>
      <c r="P11" s="107">
        <v>7.2</v>
      </c>
      <c r="Q11" s="83">
        <v>9.8000000000000007</v>
      </c>
      <c r="R11" s="83">
        <v>5.6</v>
      </c>
      <c r="S11" s="115"/>
    </row>
    <row r="12" spans="1:34" s="49" customFormat="1" ht="26.25" customHeight="1" x14ac:dyDescent="0.25">
      <c r="A12" s="23"/>
      <c r="B12" s="77"/>
      <c r="C12" s="105" t="s">
        <v>107</v>
      </c>
      <c r="D12" s="106">
        <v>6.1</v>
      </c>
      <c r="E12" s="106">
        <v>7.5</v>
      </c>
      <c r="F12" s="106">
        <v>6</v>
      </c>
      <c r="G12" s="106">
        <v>9</v>
      </c>
      <c r="H12" s="106">
        <v>4.9000000000000004</v>
      </c>
      <c r="I12" s="106">
        <v>6.7</v>
      </c>
      <c r="J12" s="106">
        <v>9.1</v>
      </c>
      <c r="K12" s="106">
        <v>9.3000000000000007</v>
      </c>
      <c r="L12" s="106">
        <v>10.4</v>
      </c>
      <c r="M12" s="106">
        <v>8.1</v>
      </c>
      <c r="N12" s="106">
        <v>6.4</v>
      </c>
      <c r="O12" s="106">
        <v>4.5</v>
      </c>
      <c r="P12" s="106">
        <v>5.7</v>
      </c>
      <c r="Q12" s="79">
        <v>7.8</v>
      </c>
      <c r="R12" s="79">
        <v>4.4000000000000004</v>
      </c>
      <c r="S12" s="23"/>
    </row>
    <row r="13" spans="1:34" ht="18.75" x14ac:dyDescent="0.25">
      <c r="B13" s="76"/>
      <c r="C13" s="108"/>
      <c r="D13" s="109"/>
      <c r="E13" s="109"/>
      <c r="F13" s="109"/>
      <c r="G13" s="109"/>
      <c r="H13" s="109"/>
      <c r="I13" s="109"/>
      <c r="J13" s="109"/>
      <c r="K13" s="109"/>
      <c r="L13" s="109"/>
      <c r="M13" s="109"/>
      <c r="N13" s="109"/>
      <c r="O13" s="109"/>
      <c r="P13" s="109"/>
      <c r="Q13" s="109"/>
      <c r="R13" s="109"/>
    </row>
    <row r="14" spans="1:34" s="64" customFormat="1" ht="18.75" customHeight="1" x14ac:dyDescent="0.2">
      <c r="A14" s="185" t="s">
        <v>99</v>
      </c>
      <c r="B14" s="185"/>
      <c r="C14" s="185"/>
      <c r="D14" s="185"/>
      <c r="E14" s="185"/>
      <c r="F14" s="185"/>
      <c r="G14" s="185"/>
      <c r="H14" s="185"/>
      <c r="I14" s="185"/>
      <c r="J14" s="185"/>
      <c r="K14" s="185"/>
      <c r="L14" s="185"/>
      <c r="M14" s="185"/>
      <c r="N14" s="185"/>
      <c r="O14" s="185"/>
      <c r="S14" s="14"/>
      <c r="Y14" s="65"/>
      <c r="Z14" s="66"/>
    </row>
    <row r="15" spans="1:34" ht="15" customHeight="1" x14ac:dyDescent="0.25">
      <c r="A15" s="52"/>
      <c r="B15" s="110"/>
      <c r="C15" s="110"/>
      <c r="D15" s="110"/>
      <c r="E15" s="110"/>
      <c r="F15" s="110"/>
      <c r="G15" s="110"/>
      <c r="H15" s="110"/>
      <c r="I15" s="110"/>
      <c r="J15" s="110"/>
      <c r="K15" s="110"/>
      <c r="L15" s="110"/>
      <c r="M15" s="110"/>
      <c r="N15" s="110"/>
      <c r="O15" s="110"/>
      <c r="P15" s="109"/>
      <c r="Q15" s="109"/>
      <c r="R15" s="109"/>
    </row>
    <row r="16" spans="1:34" ht="18.75" x14ac:dyDescent="0.25">
      <c r="B16" s="76"/>
      <c r="C16" s="108"/>
      <c r="D16" s="109"/>
      <c r="E16" s="109"/>
      <c r="F16" s="109"/>
      <c r="G16" s="109"/>
      <c r="H16" s="109"/>
      <c r="I16" s="109"/>
      <c r="J16" s="109"/>
      <c r="K16" s="109"/>
      <c r="L16" s="109"/>
      <c r="M16" s="109"/>
      <c r="N16" s="109"/>
      <c r="O16" s="109"/>
      <c r="P16" s="109"/>
      <c r="Q16" s="109"/>
      <c r="R16" s="109"/>
    </row>
    <row r="17" spans="1:18" ht="18.75" x14ac:dyDescent="0.25">
      <c r="B17" s="76"/>
      <c r="C17" s="108"/>
      <c r="D17" s="109"/>
      <c r="E17" s="109"/>
      <c r="F17" s="109"/>
      <c r="G17" s="109"/>
      <c r="H17" s="109"/>
      <c r="I17" s="109"/>
      <c r="J17" s="109"/>
      <c r="K17" s="109"/>
      <c r="L17" s="109"/>
      <c r="M17" s="109"/>
      <c r="N17" s="109"/>
      <c r="O17" s="109"/>
      <c r="P17" s="109"/>
      <c r="Q17" s="109"/>
      <c r="R17" s="109"/>
    </row>
    <row r="18" spans="1:18" ht="18.75" x14ac:dyDescent="0.25">
      <c r="B18" s="76"/>
      <c r="C18" s="108"/>
      <c r="D18" s="109"/>
      <c r="E18" s="109"/>
      <c r="F18" s="109"/>
      <c r="G18" s="109"/>
      <c r="H18" s="109"/>
      <c r="I18" s="109"/>
      <c r="J18" s="109"/>
      <c r="K18" s="109"/>
      <c r="L18" s="109"/>
      <c r="M18" s="109"/>
      <c r="N18" s="109"/>
      <c r="O18" s="109"/>
      <c r="P18" s="109"/>
      <c r="Q18" s="111" t="s">
        <v>229</v>
      </c>
      <c r="R18" s="111"/>
    </row>
    <row r="19" spans="1:18" ht="18.75" x14ac:dyDescent="0.25">
      <c r="B19" s="76"/>
      <c r="C19" s="108"/>
      <c r="D19" s="109"/>
      <c r="E19" s="109"/>
      <c r="F19" s="109"/>
      <c r="G19" s="109"/>
      <c r="H19" s="109"/>
      <c r="I19" s="109"/>
      <c r="J19" s="109"/>
      <c r="K19" s="109"/>
      <c r="L19" s="109"/>
      <c r="M19" s="109"/>
      <c r="N19" s="109"/>
      <c r="O19" s="109"/>
      <c r="P19" s="109"/>
      <c r="Q19" s="111" t="s">
        <v>230</v>
      </c>
      <c r="R19" s="111"/>
    </row>
    <row r="20" spans="1:18" ht="18.75" x14ac:dyDescent="0.25">
      <c r="B20" s="76"/>
      <c r="C20" s="108"/>
      <c r="D20" s="109"/>
      <c r="E20" s="109"/>
      <c r="F20" s="109"/>
      <c r="G20" s="109"/>
      <c r="H20" s="109"/>
      <c r="I20" s="109"/>
      <c r="J20" s="109"/>
      <c r="K20" s="109"/>
      <c r="L20" s="109"/>
      <c r="M20" s="109"/>
      <c r="N20" s="109"/>
      <c r="O20" s="109"/>
      <c r="P20" s="109"/>
      <c r="Q20" s="111" t="s">
        <v>231</v>
      </c>
      <c r="R20" s="111"/>
    </row>
    <row r="21" spans="1:18" ht="18.75" x14ac:dyDescent="0.25">
      <c r="B21" s="76"/>
      <c r="C21" s="108"/>
      <c r="D21" s="109"/>
      <c r="E21" s="109"/>
      <c r="F21" s="109"/>
      <c r="G21" s="109"/>
      <c r="H21" s="109"/>
      <c r="I21" s="109"/>
      <c r="J21" s="109"/>
      <c r="K21" s="109"/>
      <c r="L21" s="109"/>
      <c r="M21" s="109"/>
      <c r="N21" s="109"/>
      <c r="O21" s="109"/>
      <c r="P21" s="109"/>
      <c r="Q21" s="111" t="s">
        <v>232</v>
      </c>
      <c r="R21" s="111"/>
    </row>
    <row r="22" spans="1:18" ht="18.75" x14ac:dyDescent="0.25">
      <c r="B22" s="76"/>
      <c r="C22" s="108"/>
      <c r="D22" s="109"/>
      <c r="E22" s="109"/>
      <c r="F22" s="109"/>
      <c r="G22" s="109"/>
      <c r="H22" s="109"/>
      <c r="I22" s="109"/>
      <c r="J22" s="109"/>
      <c r="K22" s="109"/>
      <c r="L22" s="109"/>
      <c r="M22" s="109"/>
      <c r="N22" s="109"/>
      <c r="O22" s="109"/>
      <c r="P22" s="109"/>
      <c r="Q22" s="109"/>
      <c r="R22" s="109"/>
    </row>
    <row r="23" spans="1:18" ht="18.75" x14ac:dyDescent="0.25">
      <c r="B23" s="76"/>
      <c r="C23" s="108"/>
      <c r="D23" s="109"/>
      <c r="E23" s="109"/>
      <c r="F23" s="109"/>
      <c r="G23" s="109"/>
      <c r="H23" s="109"/>
      <c r="I23" s="109"/>
      <c r="J23" s="109"/>
      <c r="K23" s="109"/>
      <c r="L23" s="109"/>
      <c r="M23" s="109"/>
      <c r="N23" s="109"/>
      <c r="O23" s="109"/>
      <c r="P23" s="109"/>
      <c r="Q23" s="109"/>
      <c r="R23" s="109"/>
    </row>
    <row r="24" spans="1:18" ht="18.75" x14ac:dyDescent="0.25">
      <c r="B24" s="76"/>
      <c r="C24" s="108"/>
      <c r="D24" s="109"/>
      <c r="E24" s="109"/>
      <c r="F24" s="109"/>
      <c r="G24" s="109"/>
      <c r="H24" s="109"/>
      <c r="I24" s="109"/>
      <c r="J24" s="109"/>
      <c r="K24" s="109"/>
      <c r="L24" s="109"/>
      <c r="M24" s="109"/>
      <c r="N24" s="109"/>
      <c r="O24" s="109"/>
      <c r="P24" s="109"/>
      <c r="Q24" s="109"/>
      <c r="R24" s="109"/>
    </row>
    <row r="25" spans="1:18" ht="18.75" x14ac:dyDescent="0.25">
      <c r="B25" s="76"/>
      <c r="C25" s="108"/>
      <c r="D25" s="109"/>
      <c r="E25" s="109"/>
      <c r="F25" s="109"/>
      <c r="G25" s="109"/>
      <c r="H25" s="109"/>
      <c r="I25" s="109"/>
      <c r="J25" s="109"/>
      <c r="K25" s="109"/>
      <c r="L25" s="109"/>
      <c r="M25" s="109"/>
      <c r="N25" s="109"/>
      <c r="O25" s="109"/>
      <c r="P25" s="109"/>
      <c r="Q25" s="109"/>
      <c r="R25" s="109"/>
    </row>
    <row r="26" spans="1:18" ht="18.75" x14ac:dyDescent="0.25">
      <c r="B26" s="76"/>
      <c r="C26" s="108"/>
      <c r="D26" s="109"/>
      <c r="E26" s="109"/>
      <c r="F26" s="109"/>
      <c r="G26" s="109"/>
      <c r="H26" s="109"/>
      <c r="I26" s="109"/>
      <c r="J26" s="109"/>
      <c r="K26" s="109"/>
      <c r="L26" s="109"/>
      <c r="M26" s="109"/>
      <c r="N26" s="109"/>
      <c r="O26" s="109"/>
      <c r="P26" s="109"/>
      <c r="Q26" s="109"/>
      <c r="R26" s="109"/>
    </row>
    <row r="27" spans="1:18" ht="18.75" x14ac:dyDescent="0.25">
      <c r="B27" s="76"/>
      <c r="C27" s="108"/>
      <c r="D27" s="109"/>
      <c r="E27" s="109"/>
      <c r="F27" s="109"/>
      <c r="G27" s="109"/>
      <c r="H27" s="109"/>
      <c r="I27" s="109"/>
      <c r="J27" s="109"/>
      <c r="K27" s="109"/>
      <c r="L27" s="109"/>
      <c r="M27" s="109"/>
      <c r="N27" s="109"/>
      <c r="O27" s="109"/>
      <c r="P27" s="109"/>
      <c r="Q27" s="109"/>
      <c r="R27" s="109"/>
    </row>
    <row r="28" spans="1:18" ht="18.75" x14ac:dyDescent="0.25">
      <c r="B28" s="76"/>
      <c r="C28" s="108"/>
      <c r="D28" s="109"/>
      <c r="E28" s="109"/>
      <c r="F28" s="109"/>
      <c r="G28" s="109"/>
      <c r="H28" s="109"/>
      <c r="I28" s="109"/>
      <c r="J28" s="109"/>
      <c r="K28" s="109"/>
      <c r="L28" s="109"/>
      <c r="M28" s="109"/>
      <c r="N28" s="109"/>
      <c r="O28" s="109"/>
      <c r="P28" s="109"/>
      <c r="Q28" s="109"/>
      <c r="R28" s="109"/>
    </row>
    <row r="29" spans="1:18" ht="18.75" x14ac:dyDescent="0.25">
      <c r="B29" s="76"/>
      <c r="C29" s="108"/>
      <c r="D29" s="109"/>
      <c r="E29" s="109"/>
      <c r="F29" s="109"/>
      <c r="G29" s="109"/>
      <c r="H29" s="109"/>
      <c r="I29" s="109"/>
      <c r="J29" s="109"/>
      <c r="K29" s="109"/>
      <c r="L29" s="109"/>
      <c r="M29" s="109"/>
      <c r="N29" s="109"/>
      <c r="O29" s="109"/>
      <c r="P29" s="109"/>
      <c r="Q29" s="109"/>
      <c r="R29" s="109"/>
    </row>
    <row r="30" spans="1:18" ht="18.75" x14ac:dyDescent="0.25">
      <c r="B30" s="76"/>
      <c r="C30" s="108"/>
      <c r="D30" s="109"/>
      <c r="E30" s="109"/>
      <c r="F30" s="109"/>
      <c r="G30" s="109"/>
      <c r="H30" s="109"/>
      <c r="I30" s="109"/>
      <c r="J30" s="109"/>
      <c r="K30" s="109"/>
      <c r="L30" s="109"/>
      <c r="M30" s="109"/>
      <c r="N30" s="109"/>
      <c r="O30" s="109"/>
      <c r="P30" s="109"/>
      <c r="Q30" s="109"/>
      <c r="R30" s="109"/>
    </row>
    <row r="31" spans="1:18" ht="18.75" x14ac:dyDescent="0.25">
      <c r="A31" s="4"/>
      <c r="B31" s="76"/>
      <c r="C31" s="108"/>
      <c r="D31" s="109"/>
      <c r="E31" s="109"/>
      <c r="F31" s="109"/>
      <c r="G31" s="109"/>
      <c r="H31" s="109"/>
      <c r="I31" s="109"/>
      <c r="J31" s="109"/>
      <c r="K31" s="109"/>
      <c r="L31" s="109"/>
      <c r="M31" s="109"/>
      <c r="N31" s="109"/>
      <c r="O31" s="109"/>
      <c r="P31" s="109"/>
      <c r="Q31" s="109"/>
      <c r="R31" s="109"/>
    </row>
    <row r="32" spans="1:18" ht="18.75" x14ac:dyDescent="0.25">
      <c r="B32" s="76"/>
      <c r="C32" s="108"/>
      <c r="D32" s="109"/>
      <c r="E32" s="109"/>
      <c r="F32" s="109"/>
      <c r="G32" s="109"/>
      <c r="H32" s="109"/>
      <c r="I32" s="109"/>
      <c r="J32" s="109"/>
      <c r="K32" s="109"/>
      <c r="L32" s="109"/>
      <c r="M32" s="109"/>
      <c r="N32" s="109"/>
      <c r="O32" s="109"/>
      <c r="P32" s="109"/>
      <c r="Q32" s="109"/>
      <c r="R32" s="109"/>
    </row>
    <row r="33" spans="2:18" ht="18.75" x14ac:dyDescent="0.25">
      <c r="B33" s="76"/>
      <c r="C33" s="108"/>
      <c r="D33" s="109"/>
      <c r="E33" s="109"/>
      <c r="F33" s="109"/>
      <c r="G33" s="109"/>
      <c r="H33" s="109"/>
      <c r="I33" s="109"/>
      <c r="J33" s="109"/>
      <c r="K33" s="109"/>
      <c r="L33" s="109"/>
      <c r="M33" s="109"/>
      <c r="N33" s="109"/>
      <c r="O33" s="109"/>
      <c r="P33" s="109"/>
      <c r="Q33" s="109"/>
      <c r="R33" s="109"/>
    </row>
    <row r="34" spans="2:18" ht="18.75" x14ac:dyDescent="0.25">
      <c r="B34" s="76"/>
      <c r="C34" s="108"/>
      <c r="D34" s="109"/>
      <c r="E34" s="109"/>
      <c r="F34" s="109"/>
      <c r="G34" s="109"/>
      <c r="H34" s="109"/>
      <c r="I34" s="109"/>
      <c r="J34" s="109"/>
      <c r="K34" s="109"/>
      <c r="L34" s="109"/>
      <c r="M34" s="109"/>
      <c r="N34" s="109"/>
      <c r="O34" s="109"/>
      <c r="P34" s="109"/>
      <c r="Q34" s="109"/>
      <c r="R34" s="109"/>
    </row>
    <row r="35" spans="2:18" ht="18.75" x14ac:dyDescent="0.25">
      <c r="B35" s="76"/>
      <c r="C35" s="108"/>
      <c r="D35" s="109"/>
      <c r="E35" s="109"/>
      <c r="F35" s="109"/>
      <c r="G35" s="109"/>
      <c r="H35" s="109"/>
      <c r="I35" s="109"/>
      <c r="J35" s="109"/>
      <c r="K35" s="109"/>
      <c r="L35" s="109"/>
      <c r="M35" s="109"/>
      <c r="N35" s="109"/>
      <c r="O35" s="109"/>
      <c r="P35" s="109"/>
      <c r="Q35" s="109"/>
      <c r="R35" s="109"/>
    </row>
    <row r="36" spans="2:18" ht="18.75" x14ac:dyDescent="0.25">
      <c r="B36" s="76"/>
      <c r="C36" s="108"/>
      <c r="D36" s="109"/>
      <c r="E36" s="109"/>
      <c r="F36" s="109"/>
      <c r="G36" s="109"/>
      <c r="H36" s="109"/>
      <c r="I36" s="109"/>
      <c r="J36" s="109"/>
      <c r="K36" s="109"/>
      <c r="L36" s="109"/>
      <c r="M36" s="109"/>
      <c r="N36" s="109"/>
      <c r="O36" s="109"/>
      <c r="P36" s="109"/>
      <c r="Q36" s="109"/>
      <c r="R36" s="109"/>
    </row>
    <row r="37" spans="2:18" ht="18.75" x14ac:dyDescent="0.25">
      <c r="B37" s="76"/>
      <c r="C37" s="108"/>
      <c r="D37" s="109"/>
      <c r="E37" s="109"/>
      <c r="F37" s="109"/>
      <c r="G37" s="109"/>
      <c r="H37" s="109"/>
      <c r="I37" s="109"/>
      <c r="J37" s="109"/>
      <c r="K37" s="109"/>
      <c r="L37" s="109"/>
      <c r="M37" s="109"/>
      <c r="N37" s="109"/>
      <c r="O37" s="109"/>
      <c r="P37" s="109"/>
      <c r="Q37" s="109"/>
      <c r="R37" s="109"/>
    </row>
    <row r="38" spans="2:18" ht="18.75" x14ac:dyDescent="0.25">
      <c r="B38" s="76"/>
      <c r="C38" s="108"/>
      <c r="D38" s="109"/>
      <c r="E38" s="109"/>
      <c r="F38" s="109"/>
      <c r="G38" s="109"/>
      <c r="H38" s="109"/>
      <c r="I38" s="109"/>
      <c r="J38" s="109"/>
      <c r="K38" s="109"/>
      <c r="L38" s="109"/>
      <c r="M38" s="109"/>
      <c r="N38" s="109"/>
      <c r="O38" s="109"/>
      <c r="P38" s="109"/>
      <c r="Q38" s="109"/>
      <c r="R38" s="109"/>
    </row>
    <row r="39" spans="2:18" ht="18.75" x14ac:dyDescent="0.25">
      <c r="B39" s="76"/>
      <c r="C39" s="108"/>
      <c r="D39" s="109"/>
      <c r="E39" s="109"/>
      <c r="F39" s="109"/>
      <c r="G39" s="109"/>
      <c r="H39" s="109"/>
      <c r="I39" s="109"/>
      <c r="J39" s="109"/>
      <c r="K39" s="109"/>
      <c r="L39" s="109"/>
      <c r="M39" s="109"/>
      <c r="N39" s="109"/>
      <c r="O39" s="109"/>
      <c r="P39" s="109"/>
      <c r="Q39" s="109"/>
      <c r="R39" s="109"/>
    </row>
    <row r="40" spans="2:18" ht="18.75" x14ac:dyDescent="0.25">
      <c r="B40" s="76"/>
      <c r="C40" s="108"/>
      <c r="D40" s="109"/>
      <c r="E40" s="109"/>
      <c r="F40" s="109"/>
      <c r="G40" s="109"/>
      <c r="H40" s="109"/>
      <c r="I40" s="109"/>
      <c r="J40" s="109"/>
      <c r="K40" s="109"/>
      <c r="L40" s="109"/>
      <c r="M40" s="109"/>
      <c r="N40" s="109"/>
      <c r="O40" s="109"/>
      <c r="P40" s="109"/>
      <c r="Q40" s="109"/>
      <c r="R40" s="109"/>
    </row>
    <row r="41" spans="2:18" ht="18.75" x14ac:dyDescent="0.25">
      <c r="B41" s="76"/>
      <c r="C41" s="108"/>
      <c r="D41" s="109"/>
      <c r="E41" s="109"/>
      <c r="F41" s="109"/>
      <c r="G41" s="109"/>
      <c r="H41" s="109"/>
      <c r="I41" s="109"/>
      <c r="J41" s="109"/>
      <c r="K41" s="109"/>
      <c r="L41" s="109"/>
      <c r="M41" s="109"/>
      <c r="N41" s="109"/>
      <c r="O41" s="109"/>
      <c r="P41" s="109"/>
      <c r="Q41" s="109"/>
      <c r="R41" s="109"/>
    </row>
    <row r="42" spans="2:18" ht="18.75" x14ac:dyDescent="0.25">
      <c r="B42" s="76"/>
      <c r="C42" s="108"/>
      <c r="D42" s="109"/>
      <c r="E42" s="109"/>
      <c r="F42" s="109"/>
      <c r="G42" s="109"/>
      <c r="H42" s="109"/>
      <c r="I42" s="109"/>
      <c r="J42" s="109"/>
      <c r="K42" s="109"/>
      <c r="L42" s="109"/>
      <c r="M42" s="109"/>
      <c r="N42" s="109"/>
      <c r="O42" s="109"/>
      <c r="P42" s="109"/>
      <c r="Q42" s="109"/>
      <c r="R42" s="109"/>
    </row>
    <row r="43" spans="2:18" ht="18.75" x14ac:dyDescent="0.25">
      <c r="B43" s="76"/>
      <c r="C43" s="108"/>
      <c r="D43" s="109"/>
      <c r="E43" s="109"/>
      <c r="F43" s="109"/>
      <c r="G43" s="109"/>
      <c r="H43" s="109"/>
      <c r="I43" s="109"/>
      <c r="J43" s="109"/>
      <c r="K43" s="109"/>
      <c r="L43" s="109"/>
      <c r="M43" s="109"/>
      <c r="N43" s="109"/>
      <c r="O43" s="109"/>
      <c r="P43" s="109"/>
      <c r="Q43" s="109"/>
      <c r="R43" s="109"/>
    </row>
    <row r="44" spans="2:18" ht="18.75" x14ac:dyDescent="0.25">
      <c r="B44" s="76"/>
      <c r="C44" s="108"/>
      <c r="D44" s="109"/>
      <c r="E44" s="109"/>
      <c r="F44" s="109"/>
      <c r="G44" s="109"/>
      <c r="H44" s="109"/>
      <c r="I44" s="109"/>
      <c r="J44" s="109"/>
      <c r="K44" s="109"/>
      <c r="L44" s="109"/>
      <c r="M44" s="109"/>
      <c r="N44" s="109"/>
      <c r="O44" s="109"/>
      <c r="P44" s="109"/>
      <c r="Q44" s="109"/>
      <c r="R44" s="109"/>
    </row>
    <row r="45" spans="2:18" ht="18.75" x14ac:dyDescent="0.25">
      <c r="B45" s="76"/>
      <c r="C45" s="108"/>
      <c r="D45" s="109"/>
      <c r="E45" s="109"/>
      <c r="F45" s="109"/>
      <c r="G45" s="109"/>
      <c r="H45" s="109"/>
      <c r="I45" s="109"/>
      <c r="J45" s="109"/>
      <c r="K45" s="109"/>
      <c r="L45" s="109"/>
      <c r="M45" s="109"/>
      <c r="N45" s="109"/>
      <c r="O45" s="109"/>
      <c r="P45" s="109"/>
      <c r="Q45" s="109"/>
      <c r="R45" s="109"/>
    </row>
    <row r="46" spans="2:18" ht="18.75" x14ac:dyDescent="0.25">
      <c r="B46" s="76"/>
      <c r="C46" s="108"/>
      <c r="D46" s="109"/>
      <c r="E46" s="109"/>
      <c r="F46" s="109"/>
      <c r="G46" s="109"/>
      <c r="H46" s="109"/>
      <c r="I46" s="109"/>
      <c r="J46" s="109"/>
      <c r="K46" s="109"/>
      <c r="L46" s="109"/>
      <c r="M46" s="109"/>
      <c r="N46" s="109"/>
      <c r="O46" s="109"/>
      <c r="P46" s="109"/>
      <c r="Q46" s="109"/>
      <c r="R46" s="109"/>
    </row>
    <row r="47" spans="2:18" ht="18.75" x14ac:dyDescent="0.25">
      <c r="B47" s="76"/>
      <c r="C47" s="108"/>
      <c r="D47" s="109"/>
      <c r="E47" s="109"/>
      <c r="F47" s="109"/>
      <c r="G47" s="109"/>
      <c r="H47" s="109"/>
      <c r="I47" s="109"/>
      <c r="J47" s="109"/>
      <c r="K47" s="109"/>
      <c r="L47" s="109"/>
      <c r="M47" s="109"/>
      <c r="N47" s="109"/>
      <c r="O47" s="109"/>
      <c r="P47" s="109"/>
      <c r="Q47" s="109"/>
      <c r="R47" s="109"/>
    </row>
    <row r="48" spans="2:18" ht="18.75" x14ac:dyDescent="0.25">
      <c r="B48" s="76"/>
      <c r="C48" s="108"/>
      <c r="D48" s="109"/>
      <c r="E48" s="109"/>
      <c r="F48" s="109"/>
      <c r="G48" s="109"/>
      <c r="H48" s="109"/>
      <c r="I48" s="109"/>
      <c r="J48" s="109"/>
      <c r="K48" s="109"/>
      <c r="L48" s="109"/>
      <c r="M48" s="109"/>
      <c r="N48" s="109"/>
      <c r="O48" s="109"/>
      <c r="P48" s="109"/>
      <c r="Q48" s="109"/>
      <c r="R48" s="109"/>
    </row>
    <row r="49" spans="2:18" ht="18.75" x14ac:dyDescent="0.25">
      <c r="B49" s="76"/>
      <c r="C49" s="108"/>
      <c r="D49" s="109"/>
      <c r="E49" s="109"/>
      <c r="F49" s="109"/>
      <c r="G49" s="109"/>
      <c r="H49" s="109"/>
      <c r="I49" s="109"/>
      <c r="J49" s="109"/>
      <c r="K49" s="109"/>
      <c r="L49" s="109"/>
      <c r="M49" s="109"/>
      <c r="N49" s="109"/>
      <c r="O49" s="109"/>
      <c r="P49" s="109"/>
      <c r="Q49" s="109"/>
      <c r="R49" s="109"/>
    </row>
    <row r="50" spans="2:18" ht="18.75" x14ac:dyDescent="0.25">
      <c r="B50" s="76"/>
      <c r="C50" s="108"/>
      <c r="D50" s="109"/>
      <c r="E50" s="109"/>
      <c r="F50" s="109"/>
      <c r="G50" s="109"/>
      <c r="H50" s="109"/>
      <c r="I50" s="109"/>
      <c r="J50" s="109"/>
      <c r="K50" s="109"/>
      <c r="L50" s="109"/>
      <c r="M50" s="109"/>
      <c r="N50" s="109"/>
      <c r="O50" s="109"/>
      <c r="P50" s="109"/>
      <c r="Q50" s="109"/>
      <c r="R50" s="109"/>
    </row>
    <row r="51" spans="2:18" ht="18.75" x14ac:dyDescent="0.25">
      <c r="B51" s="76"/>
      <c r="C51" s="108"/>
      <c r="D51" s="109"/>
      <c r="E51" s="109"/>
      <c r="F51" s="109"/>
      <c r="G51" s="109"/>
      <c r="H51" s="109"/>
      <c r="I51" s="109"/>
      <c r="J51" s="109"/>
      <c r="K51" s="109"/>
      <c r="L51" s="109"/>
      <c r="M51" s="109"/>
      <c r="N51" s="109"/>
      <c r="O51" s="109"/>
      <c r="P51" s="109"/>
      <c r="Q51" s="109"/>
      <c r="R51" s="109"/>
    </row>
    <row r="52" spans="2:18" ht="18.75" x14ac:dyDescent="0.25">
      <c r="B52" s="76"/>
      <c r="C52" s="108"/>
      <c r="D52" s="109"/>
      <c r="E52" s="109"/>
      <c r="F52" s="109"/>
      <c r="G52" s="109"/>
      <c r="H52" s="109"/>
      <c r="I52" s="109"/>
      <c r="J52" s="109"/>
      <c r="K52" s="109"/>
      <c r="L52" s="109"/>
      <c r="M52" s="109"/>
      <c r="N52" s="109"/>
      <c r="O52" s="109"/>
      <c r="P52" s="109"/>
      <c r="Q52" s="109"/>
      <c r="R52" s="109"/>
    </row>
    <row r="53" spans="2:18" ht="18.75" x14ac:dyDescent="0.25">
      <c r="B53" s="76"/>
      <c r="C53" s="108"/>
      <c r="D53" s="109"/>
      <c r="E53" s="109"/>
      <c r="F53" s="109"/>
      <c r="G53" s="109"/>
      <c r="H53" s="109"/>
      <c r="I53" s="109"/>
      <c r="J53" s="109"/>
      <c r="K53" s="109"/>
      <c r="L53" s="109"/>
      <c r="M53" s="109"/>
      <c r="N53" s="109"/>
      <c r="O53" s="109"/>
      <c r="P53" s="109"/>
      <c r="Q53" s="109"/>
      <c r="R53" s="109"/>
    </row>
    <row r="54" spans="2:18" ht="18.75" x14ac:dyDescent="0.25">
      <c r="B54" s="76"/>
      <c r="C54" s="108"/>
      <c r="D54" s="109"/>
      <c r="E54" s="109"/>
      <c r="F54" s="109"/>
      <c r="G54" s="109"/>
      <c r="H54" s="109"/>
      <c r="I54" s="109"/>
      <c r="J54" s="109"/>
      <c r="K54" s="109"/>
      <c r="L54" s="109"/>
      <c r="M54" s="109"/>
      <c r="N54" s="109"/>
      <c r="O54" s="109"/>
      <c r="P54" s="109"/>
      <c r="Q54" s="109"/>
      <c r="R54" s="109"/>
    </row>
    <row r="55" spans="2:18" ht="18.75" x14ac:dyDescent="0.25">
      <c r="B55" s="76"/>
      <c r="C55" s="108"/>
      <c r="D55" s="109"/>
      <c r="E55" s="109"/>
      <c r="F55" s="109"/>
      <c r="G55" s="109"/>
      <c r="H55" s="109"/>
      <c r="I55" s="109"/>
      <c r="J55" s="109"/>
      <c r="K55" s="109"/>
      <c r="L55" s="109"/>
      <c r="M55" s="109"/>
      <c r="N55" s="109"/>
      <c r="O55" s="109"/>
      <c r="P55" s="109"/>
      <c r="Q55" s="109"/>
      <c r="R55" s="109"/>
    </row>
    <row r="56" spans="2:18" ht="18.75" x14ac:dyDescent="0.25">
      <c r="B56" s="76"/>
      <c r="C56" s="108"/>
      <c r="D56" s="109"/>
      <c r="E56" s="109"/>
      <c r="F56" s="109"/>
      <c r="G56" s="109"/>
      <c r="H56" s="109"/>
      <c r="I56" s="109"/>
      <c r="J56" s="109"/>
      <c r="K56" s="109"/>
      <c r="L56" s="109"/>
      <c r="M56" s="109"/>
      <c r="N56" s="109"/>
      <c r="O56" s="109"/>
      <c r="P56" s="109"/>
      <c r="Q56" s="109"/>
      <c r="R56" s="109"/>
    </row>
    <row r="57" spans="2:18" ht="18.75" x14ac:dyDescent="0.25">
      <c r="B57" s="76"/>
      <c r="C57" s="108"/>
      <c r="D57" s="109"/>
      <c r="E57" s="109"/>
      <c r="F57" s="109"/>
      <c r="G57" s="109"/>
      <c r="H57" s="109"/>
      <c r="I57" s="109"/>
      <c r="J57" s="109"/>
      <c r="K57" s="109"/>
      <c r="L57" s="109"/>
      <c r="M57" s="109"/>
      <c r="N57" s="109"/>
      <c r="O57" s="109"/>
      <c r="P57" s="109"/>
      <c r="Q57" s="109"/>
      <c r="R57" s="109"/>
    </row>
    <row r="58" spans="2:18" ht="18.75" x14ac:dyDescent="0.25">
      <c r="B58" s="76"/>
      <c r="C58" s="108"/>
      <c r="D58" s="109"/>
      <c r="E58" s="109"/>
      <c r="F58" s="109"/>
      <c r="G58" s="109"/>
      <c r="H58" s="109"/>
      <c r="I58" s="109"/>
      <c r="J58" s="109"/>
      <c r="K58" s="109"/>
      <c r="L58" s="109"/>
      <c r="M58" s="109"/>
      <c r="N58" s="109"/>
      <c r="O58" s="109"/>
      <c r="P58" s="109"/>
      <c r="Q58" s="109"/>
      <c r="R58" s="109"/>
    </row>
    <row r="59" spans="2:18" ht="18.75" x14ac:dyDescent="0.25">
      <c r="B59" s="76"/>
      <c r="C59" s="108"/>
      <c r="D59" s="109"/>
      <c r="E59" s="109"/>
      <c r="F59" s="109"/>
      <c r="G59" s="109"/>
      <c r="H59" s="109"/>
      <c r="I59" s="109"/>
      <c r="J59" s="109"/>
      <c r="K59" s="109"/>
      <c r="L59" s="109"/>
      <c r="M59" s="109"/>
      <c r="N59" s="109"/>
      <c r="O59" s="109"/>
      <c r="P59" s="109"/>
      <c r="Q59" s="109"/>
      <c r="R59" s="109"/>
    </row>
    <row r="60" spans="2:18" ht="18.75" x14ac:dyDescent="0.25">
      <c r="B60" s="76"/>
      <c r="C60" s="108"/>
      <c r="D60" s="109"/>
      <c r="E60" s="109"/>
      <c r="F60" s="109"/>
      <c r="G60" s="109"/>
      <c r="H60" s="109"/>
      <c r="I60" s="109"/>
      <c r="J60" s="109"/>
      <c r="K60" s="109"/>
      <c r="L60" s="109"/>
      <c r="M60" s="109"/>
      <c r="N60" s="109"/>
      <c r="O60" s="109"/>
      <c r="P60" s="109"/>
      <c r="Q60" s="109"/>
      <c r="R60" s="109"/>
    </row>
    <row r="61" spans="2:18" ht="18.75" x14ac:dyDescent="0.25">
      <c r="B61" s="76"/>
      <c r="C61" s="108"/>
      <c r="D61" s="109"/>
      <c r="E61" s="109"/>
      <c r="F61" s="109"/>
      <c r="G61" s="109"/>
      <c r="H61" s="109"/>
      <c r="I61" s="109"/>
      <c r="J61" s="109"/>
      <c r="K61" s="109"/>
      <c r="L61" s="109"/>
      <c r="M61" s="109"/>
      <c r="N61" s="109"/>
      <c r="O61" s="109"/>
      <c r="P61" s="109"/>
      <c r="Q61" s="109"/>
      <c r="R61" s="109"/>
    </row>
    <row r="62" spans="2:18" ht="18.75" x14ac:dyDescent="0.25">
      <c r="B62" s="76"/>
      <c r="C62" s="108"/>
      <c r="D62" s="109"/>
      <c r="E62" s="109"/>
      <c r="F62" s="109"/>
      <c r="G62" s="109"/>
      <c r="H62" s="109"/>
      <c r="I62" s="109"/>
      <c r="J62" s="109"/>
      <c r="K62" s="109"/>
      <c r="L62" s="109"/>
      <c r="M62" s="109"/>
      <c r="N62" s="109"/>
      <c r="O62" s="109"/>
      <c r="P62" s="109"/>
      <c r="Q62" s="109"/>
      <c r="R62" s="109"/>
    </row>
    <row r="63" spans="2:18" ht="18.75" x14ac:dyDescent="0.25">
      <c r="B63" s="76"/>
      <c r="C63" s="108"/>
      <c r="D63" s="109"/>
      <c r="E63" s="109"/>
      <c r="F63" s="109"/>
      <c r="G63" s="109"/>
      <c r="H63" s="109"/>
      <c r="I63" s="109"/>
      <c r="J63" s="109"/>
      <c r="K63" s="109"/>
      <c r="L63" s="109"/>
      <c r="M63" s="109"/>
      <c r="N63" s="109"/>
      <c r="O63" s="109"/>
      <c r="P63" s="109"/>
      <c r="Q63" s="109"/>
      <c r="R63" s="109"/>
    </row>
    <row r="64" spans="2:18" ht="18.75" x14ac:dyDescent="0.25">
      <c r="B64" s="76"/>
      <c r="C64" s="108"/>
      <c r="D64" s="109"/>
      <c r="E64" s="109"/>
      <c r="F64" s="109"/>
      <c r="G64" s="109"/>
      <c r="H64" s="109"/>
      <c r="I64" s="109"/>
      <c r="J64" s="109"/>
      <c r="K64" s="109"/>
      <c r="L64" s="109"/>
      <c r="M64" s="109"/>
      <c r="N64" s="109"/>
      <c r="O64" s="109"/>
      <c r="P64" s="109"/>
      <c r="Q64" s="109"/>
      <c r="R64" s="109"/>
    </row>
    <row r="65" spans="2:18" ht="18.75" x14ac:dyDescent="0.25">
      <c r="B65" s="76"/>
      <c r="C65" s="108"/>
      <c r="D65" s="109"/>
      <c r="E65" s="109"/>
      <c r="F65" s="109"/>
      <c r="G65" s="109"/>
      <c r="H65" s="109"/>
      <c r="I65" s="109"/>
      <c r="J65" s="109"/>
      <c r="K65" s="109"/>
      <c r="L65" s="109"/>
      <c r="M65" s="109"/>
      <c r="N65" s="109"/>
      <c r="O65" s="109"/>
      <c r="P65" s="109"/>
      <c r="Q65" s="109"/>
      <c r="R65" s="109"/>
    </row>
    <row r="66" spans="2:18" ht="18.75" x14ac:dyDescent="0.25">
      <c r="B66" s="76"/>
      <c r="C66" s="108"/>
      <c r="D66" s="109"/>
      <c r="E66" s="109"/>
      <c r="F66" s="109"/>
      <c r="G66" s="109"/>
      <c r="H66" s="109"/>
      <c r="I66" s="109"/>
      <c r="J66" s="109"/>
      <c r="K66" s="109"/>
      <c r="L66" s="109"/>
      <c r="M66" s="109"/>
      <c r="N66" s="109"/>
      <c r="O66" s="109"/>
      <c r="P66" s="109"/>
      <c r="Q66" s="109"/>
      <c r="R66" s="109"/>
    </row>
  </sheetData>
  <mergeCells count="4">
    <mergeCell ref="B3:C3"/>
    <mergeCell ref="B4:C4"/>
    <mergeCell ref="B8:C8"/>
    <mergeCell ref="U3:V3"/>
  </mergeCells>
  <hyperlinks>
    <hyperlink ref="U3" location="Índice!A1" display="Volver al índice"/>
  </hyperlinks>
  <pageMargins left="0.7" right="0.7" top="0.75" bottom="0.75" header="0.3" footer="0.3"/>
  <pageSetup paperSize="9" scale="28"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9">
    <tabColor rgb="FF5C4E44"/>
    <pageSetUpPr fitToPage="1"/>
  </sheetPr>
  <dimension ref="A1:AH75"/>
  <sheetViews>
    <sheetView showGridLines="0" zoomScale="60" zoomScaleNormal="60" workbookViewId="0"/>
  </sheetViews>
  <sheetFormatPr baseColWidth="10" defaultColWidth="11.42578125" defaultRowHeight="14.25" x14ac:dyDescent="0.2"/>
  <cols>
    <col min="1" max="1" width="2.28515625" style="14" customWidth="1"/>
    <col min="2" max="2" width="5.7109375" style="14" customWidth="1"/>
    <col min="3" max="3" width="76.42578125" style="50" customWidth="1"/>
    <col min="4" max="18" width="15.42578125" style="20" customWidth="1"/>
    <col min="19" max="19" width="2.28515625" style="14" customWidth="1"/>
    <col min="20" max="16384" width="11.42578125" style="20"/>
  </cols>
  <sheetData>
    <row r="1" spans="1:34" s="6" customFormat="1" ht="39.75" customHeight="1" x14ac:dyDescent="0.25">
      <c r="D1" s="7"/>
      <c r="E1" s="7"/>
      <c r="F1" s="7"/>
      <c r="G1" s="7"/>
      <c r="H1" s="7"/>
      <c r="I1" s="7"/>
      <c r="J1" s="7"/>
      <c r="K1" s="7"/>
      <c r="L1" s="7"/>
      <c r="Y1" s="46"/>
      <c r="Z1" s="47"/>
    </row>
    <row r="2" spans="1:34" s="6" customFormat="1" ht="39.75" customHeight="1" x14ac:dyDescent="0.25">
      <c r="D2" s="7"/>
      <c r="E2" s="7"/>
      <c r="F2" s="7"/>
      <c r="G2" s="7"/>
      <c r="H2" s="7"/>
      <c r="I2" s="7"/>
      <c r="J2" s="7"/>
      <c r="K2" s="7"/>
      <c r="L2" s="7"/>
      <c r="Q2" s="10"/>
      <c r="R2" s="70"/>
      <c r="Y2" s="46"/>
      <c r="Z2" s="48"/>
    </row>
    <row r="3" spans="1:34" s="14" customFormat="1" ht="65.25" customHeight="1" x14ac:dyDescent="0.25">
      <c r="A3" s="71"/>
      <c r="B3" s="193" t="s">
        <v>243</v>
      </c>
      <c r="C3" s="193"/>
      <c r="D3" s="72">
        <v>2005</v>
      </c>
      <c r="E3" s="13">
        <v>2006</v>
      </c>
      <c r="F3" s="13">
        <v>2007</v>
      </c>
      <c r="G3" s="13">
        <v>2008</v>
      </c>
      <c r="H3" s="13">
        <v>2009</v>
      </c>
      <c r="I3" s="13">
        <v>2010</v>
      </c>
      <c r="J3" s="13">
        <v>2011</v>
      </c>
      <c r="K3" s="13">
        <v>2012</v>
      </c>
      <c r="L3" s="13">
        <v>2013</v>
      </c>
      <c r="M3" s="13">
        <v>2014</v>
      </c>
      <c r="N3" s="13">
        <v>2015</v>
      </c>
      <c r="O3" s="13">
        <v>2016</v>
      </c>
      <c r="P3" s="13">
        <v>2017</v>
      </c>
      <c r="Q3" s="13">
        <v>2018</v>
      </c>
      <c r="R3" s="13">
        <v>2019</v>
      </c>
      <c r="S3" s="71"/>
      <c r="U3" s="192" t="s">
        <v>168</v>
      </c>
      <c r="V3" s="192"/>
    </row>
    <row r="4" spans="1:34" s="18" customFormat="1" ht="36" customHeight="1" x14ac:dyDescent="0.25">
      <c r="A4" s="61"/>
      <c r="B4" s="189" t="s">
        <v>70</v>
      </c>
      <c r="C4" s="189"/>
      <c r="D4" s="85">
        <v>5165.7080000000005</v>
      </c>
      <c r="E4" s="85">
        <v>5169.7169999999996</v>
      </c>
      <c r="F4" s="86">
        <v>5243.366</v>
      </c>
      <c r="G4" s="86">
        <v>5269.0330000000004</v>
      </c>
      <c r="H4" s="86">
        <v>5065.6089999999995</v>
      </c>
      <c r="I4" s="86">
        <v>5257.9439999999995</v>
      </c>
      <c r="J4" s="86">
        <v>5285.6169999999993</v>
      </c>
      <c r="K4" s="86">
        <v>5231.2780000000002</v>
      </c>
      <c r="L4" s="86">
        <v>5262.442</v>
      </c>
      <c r="M4" s="86">
        <v>5302.6930000000002</v>
      </c>
      <c r="N4" s="86">
        <v>5294.4499999999989</v>
      </c>
      <c r="O4" s="86">
        <v>5309.223</v>
      </c>
      <c r="P4" s="86">
        <v>5266.8900780000013</v>
      </c>
      <c r="Q4" s="86">
        <v>5421.2226135000001</v>
      </c>
      <c r="R4" s="86">
        <v>5380.3798474000005</v>
      </c>
      <c r="S4" s="61"/>
      <c r="Z4" s="19"/>
      <c r="AA4" s="19"/>
      <c r="AB4" s="19"/>
      <c r="AC4" s="19"/>
      <c r="AD4" s="19"/>
      <c r="AH4" s="14"/>
    </row>
    <row r="5" spans="1:34" s="49" customFormat="1" ht="22.5" customHeight="1" x14ac:dyDescent="0.25">
      <c r="A5" s="115"/>
      <c r="B5" s="121"/>
      <c r="C5" s="87" t="s">
        <v>22</v>
      </c>
      <c r="D5" s="88">
        <v>620.572</v>
      </c>
      <c r="E5" s="88">
        <v>611.08399999999995</v>
      </c>
      <c r="F5" s="88">
        <v>628.25400000000002</v>
      </c>
      <c r="G5" s="88">
        <v>631.45699999999999</v>
      </c>
      <c r="H5" s="88">
        <v>609.64099999999996</v>
      </c>
      <c r="I5" s="88">
        <v>603.976</v>
      </c>
      <c r="J5" s="88">
        <v>633.40499999999997</v>
      </c>
      <c r="K5" s="88">
        <v>633.39</v>
      </c>
      <c r="L5" s="88">
        <v>658.745</v>
      </c>
      <c r="M5" s="88">
        <v>660.82600000000002</v>
      </c>
      <c r="N5" s="88">
        <v>666.57899999999995</v>
      </c>
      <c r="O5" s="88">
        <v>666.62099999999998</v>
      </c>
      <c r="P5" s="88">
        <v>658.399</v>
      </c>
      <c r="Q5" s="89">
        <v>650.38159350000001</v>
      </c>
      <c r="R5" s="89">
        <v>649.28665670000009</v>
      </c>
      <c r="S5" s="115"/>
    </row>
    <row r="6" spans="1:34" s="49" customFormat="1" ht="22.5" customHeight="1" x14ac:dyDescent="0.25">
      <c r="A6" s="115"/>
      <c r="B6" s="121"/>
      <c r="C6" s="87" t="s">
        <v>79</v>
      </c>
      <c r="D6" s="88">
        <v>4294.3680000000004</v>
      </c>
      <c r="E6" s="88">
        <v>4300.8310000000001</v>
      </c>
      <c r="F6" s="88">
        <v>4349.8410000000003</v>
      </c>
      <c r="G6" s="88">
        <v>4368.2610000000004</v>
      </c>
      <c r="H6" s="88">
        <v>4188.2150000000001</v>
      </c>
      <c r="I6" s="88">
        <v>4378.43</v>
      </c>
      <c r="J6" s="88">
        <v>4349.4629999999997</v>
      </c>
      <c r="K6" s="88">
        <v>4290.66</v>
      </c>
      <c r="L6" s="88">
        <v>4306.3710000000001</v>
      </c>
      <c r="M6" s="88">
        <v>4340.3710000000001</v>
      </c>
      <c r="N6" s="88">
        <v>4317.1589999999997</v>
      </c>
      <c r="O6" s="88">
        <v>4322.0379999999996</v>
      </c>
      <c r="P6" s="88">
        <v>4286.4287410000006</v>
      </c>
      <c r="Q6" s="89">
        <v>4438.9394907999995</v>
      </c>
      <c r="R6" s="89">
        <v>4385.2511830000003</v>
      </c>
      <c r="S6" s="115"/>
    </row>
    <row r="7" spans="1:34" s="49" customFormat="1" ht="26.25" customHeight="1" x14ac:dyDescent="0.25">
      <c r="A7" s="14"/>
      <c r="B7" s="76"/>
      <c r="C7" s="87" t="s">
        <v>21</v>
      </c>
      <c r="D7" s="88">
        <v>250.768</v>
      </c>
      <c r="E7" s="88">
        <v>257.80200000000002</v>
      </c>
      <c r="F7" s="88">
        <v>265.27100000000002</v>
      </c>
      <c r="G7" s="88">
        <v>269.315</v>
      </c>
      <c r="H7" s="88">
        <v>267.75299999999999</v>
      </c>
      <c r="I7" s="88">
        <v>275.53800000000001</v>
      </c>
      <c r="J7" s="88">
        <v>302.74900000000002</v>
      </c>
      <c r="K7" s="88">
        <v>307.22800000000001</v>
      </c>
      <c r="L7" s="88">
        <v>297.32600000000002</v>
      </c>
      <c r="M7" s="88">
        <v>301.49599999999998</v>
      </c>
      <c r="N7" s="88">
        <v>310.71199999999999</v>
      </c>
      <c r="O7" s="88">
        <v>320.56400000000002</v>
      </c>
      <c r="P7" s="88">
        <v>322.06233700000001</v>
      </c>
      <c r="Q7" s="89">
        <v>331.90152919999997</v>
      </c>
      <c r="R7" s="89">
        <v>345.84200770000001</v>
      </c>
      <c r="S7" s="24"/>
    </row>
    <row r="8" spans="1:34" s="18" customFormat="1" ht="36" customHeight="1" x14ac:dyDescent="0.25">
      <c r="A8" s="17"/>
      <c r="B8" s="191" t="s">
        <v>241</v>
      </c>
      <c r="C8" s="191"/>
      <c r="D8" s="90">
        <v>906.34072139999989</v>
      </c>
      <c r="E8" s="90">
        <v>943.73496350000016</v>
      </c>
      <c r="F8" s="91">
        <v>990.57214910000016</v>
      </c>
      <c r="G8" s="91">
        <v>1035.3338636000001</v>
      </c>
      <c r="H8" s="91">
        <v>1041.8456582000001</v>
      </c>
      <c r="I8" s="91">
        <v>1098.9428737000001</v>
      </c>
      <c r="J8" s="91">
        <v>1141.7744874</v>
      </c>
      <c r="K8" s="91">
        <v>1188.0890431999999</v>
      </c>
      <c r="L8" s="91">
        <v>1235.0436270999999</v>
      </c>
      <c r="M8" s="91">
        <v>1230.8213209999999</v>
      </c>
      <c r="N8" s="91">
        <v>1270.4624579000001</v>
      </c>
      <c r="O8" s="91">
        <v>1273.4840406999999</v>
      </c>
      <c r="P8" s="91">
        <v>1285.6232260999998</v>
      </c>
      <c r="Q8" s="91">
        <v>1292.5850203</v>
      </c>
      <c r="R8" s="91">
        <v>1298.7998193000001</v>
      </c>
      <c r="S8" s="17"/>
      <c r="Z8" s="19"/>
      <c r="AA8" s="19"/>
      <c r="AB8" s="19"/>
      <c r="AC8" s="19"/>
      <c r="AD8" s="19"/>
      <c r="AH8" s="14"/>
    </row>
    <row r="9" spans="1:34" s="49" customFormat="1" ht="22.5" customHeight="1" x14ac:dyDescent="0.25">
      <c r="A9" s="115"/>
      <c r="B9" s="121"/>
      <c r="C9" s="87" t="s">
        <v>23</v>
      </c>
      <c r="D9" s="88">
        <v>105.75</v>
      </c>
      <c r="E9" s="88">
        <v>107.07599999999999</v>
      </c>
      <c r="F9" s="88">
        <v>107.755</v>
      </c>
      <c r="G9" s="88">
        <v>121.92700000000001</v>
      </c>
      <c r="H9" s="88">
        <v>122.348</v>
      </c>
      <c r="I9" s="88">
        <v>125.59399999999999</v>
      </c>
      <c r="J9" s="88">
        <v>129.892</v>
      </c>
      <c r="K9" s="88">
        <v>136.05799999999999</v>
      </c>
      <c r="L9" s="88">
        <v>139.46700000000001</v>
      </c>
      <c r="M9" s="88">
        <v>138.57599999999999</v>
      </c>
      <c r="N9" s="88">
        <v>145.447</v>
      </c>
      <c r="O9" s="88">
        <v>147.22</v>
      </c>
      <c r="P9" s="88">
        <v>145.644665</v>
      </c>
      <c r="Q9" s="89">
        <v>146.7302214</v>
      </c>
      <c r="R9" s="89">
        <v>140.0755503</v>
      </c>
      <c r="S9" s="115"/>
    </row>
    <row r="10" spans="1:34" s="49" customFormat="1" ht="22.5" customHeight="1" x14ac:dyDescent="0.25">
      <c r="A10" s="115"/>
      <c r="B10" s="121"/>
      <c r="C10" s="87" t="s">
        <v>24</v>
      </c>
      <c r="D10" s="88">
        <v>403.03300000000002</v>
      </c>
      <c r="E10" s="88">
        <v>419.33699999999999</v>
      </c>
      <c r="F10" s="88">
        <v>445.14699999999999</v>
      </c>
      <c r="G10" s="88">
        <v>463.06700000000001</v>
      </c>
      <c r="H10" s="88">
        <v>466.12099999999998</v>
      </c>
      <c r="I10" s="88">
        <v>515.745</v>
      </c>
      <c r="J10" s="88">
        <v>531.75699999999995</v>
      </c>
      <c r="K10" s="88">
        <v>552.62400000000002</v>
      </c>
      <c r="L10" s="88">
        <v>571.096</v>
      </c>
      <c r="M10" s="88">
        <v>590.65099999999995</v>
      </c>
      <c r="N10" s="88">
        <v>581.65200000000004</v>
      </c>
      <c r="O10" s="88">
        <v>578.88900000000001</v>
      </c>
      <c r="P10" s="88">
        <v>589.39975399999992</v>
      </c>
      <c r="Q10" s="89">
        <v>601.37115599999993</v>
      </c>
      <c r="R10" s="89">
        <v>614.65339830000005</v>
      </c>
      <c r="S10" s="115"/>
    </row>
    <row r="11" spans="1:34" s="49" customFormat="1" ht="22.5" customHeight="1" x14ac:dyDescent="0.25">
      <c r="A11" s="115"/>
      <c r="B11" s="121"/>
      <c r="C11" s="87" t="s">
        <v>26</v>
      </c>
      <c r="D11" s="88">
        <v>52.484000000000002</v>
      </c>
      <c r="E11" s="88">
        <v>55.32</v>
      </c>
      <c r="F11" s="88">
        <v>58.509</v>
      </c>
      <c r="G11" s="88">
        <v>59.704000000000001</v>
      </c>
      <c r="H11" s="88">
        <v>60.722000000000001</v>
      </c>
      <c r="I11" s="88">
        <v>60.433999999999997</v>
      </c>
      <c r="J11" s="88">
        <v>65.712999999999994</v>
      </c>
      <c r="K11" s="88">
        <v>69.751000000000005</v>
      </c>
      <c r="L11" s="88">
        <v>73.064999999999998</v>
      </c>
      <c r="M11" s="88">
        <v>70.753</v>
      </c>
      <c r="N11" s="88">
        <v>75.387</v>
      </c>
      <c r="O11" s="88">
        <v>79.308000000000007</v>
      </c>
      <c r="P11" s="88">
        <v>79.41664999999999</v>
      </c>
      <c r="Q11" s="89">
        <v>81.028511399999999</v>
      </c>
      <c r="R11" s="89">
        <v>82.585801600000011</v>
      </c>
      <c r="S11" s="115"/>
    </row>
    <row r="12" spans="1:34" s="49" customFormat="1" ht="22.5" customHeight="1" x14ac:dyDescent="0.25">
      <c r="A12" s="115"/>
      <c r="B12" s="121"/>
      <c r="C12" s="87" t="s">
        <v>25</v>
      </c>
      <c r="D12" s="88">
        <v>50.337000000000003</v>
      </c>
      <c r="E12" s="88">
        <v>53.765000000000001</v>
      </c>
      <c r="F12" s="88">
        <v>55.225000000000001</v>
      </c>
      <c r="G12" s="88">
        <v>55.938000000000002</v>
      </c>
      <c r="H12" s="88">
        <v>57.149000000000001</v>
      </c>
      <c r="I12" s="88">
        <v>59.423999999999999</v>
      </c>
      <c r="J12" s="88">
        <v>61.005000000000003</v>
      </c>
      <c r="K12" s="88">
        <v>62.338000000000001</v>
      </c>
      <c r="L12" s="88">
        <v>73.992999999999995</v>
      </c>
      <c r="M12" s="88">
        <v>71.125</v>
      </c>
      <c r="N12" s="88">
        <v>78.108999999999995</v>
      </c>
      <c r="O12" s="88">
        <v>76.828000000000003</v>
      </c>
      <c r="P12" s="88">
        <v>78.977502999999999</v>
      </c>
      <c r="Q12" s="89">
        <v>81.809068299999993</v>
      </c>
      <c r="R12" s="89">
        <v>78.159810899999997</v>
      </c>
      <c r="S12" s="115"/>
    </row>
    <row r="13" spans="1:34" s="49" customFormat="1" ht="22.5" customHeight="1" x14ac:dyDescent="0.25">
      <c r="A13" s="115"/>
      <c r="B13" s="121"/>
      <c r="C13" s="87" t="s">
        <v>28</v>
      </c>
      <c r="D13" s="88">
        <v>25.498999999999999</v>
      </c>
      <c r="E13" s="88">
        <v>27.358000000000001</v>
      </c>
      <c r="F13" s="88">
        <v>29.931000000000001</v>
      </c>
      <c r="G13" s="88">
        <v>32.43</v>
      </c>
      <c r="H13" s="88">
        <v>32.929000000000002</v>
      </c>
      <c r="I13" s="88">
        <v>35.89</v>
      </c>
      <c r="J13" s="88">
        <v>39.222999999999999</v>
      </c>
      <c r="K13" s="88">
        <v>39.969000000000001</v>
      </c>
      <c r="L13" s="88">
        <v>43.506</v>
      </c>
      <c r="M13" s="88">
        <v>45.725999999999999</v>
      </c>
      <c r="N13" s="88">
        <v>48.250999999999998</v>
      </c>
      <c r="O13" s="88">
        <v>51.741</v>
      </c>
      <c r="P13" s="88">
        <v>52.918391</v>
      </c>
      <c r="Q13" s="89">
        <v>55.120478900000002</v>
      </c>
      <c r="R13" s="89" t="s">
        <v>63</v>
      </c>
      <c r="S13" s="115"/>
    </row>
    <row r="14" spans="1:34" s="49" customFormat="1" ht="22.5" customHeight="1" x14ac:dyDescent="0.25">
      <c r="A14" s="115"/>
      <c r="B14" s="121"/>
      <c r="C14" s="87" t="s">
        <v>100</v>
      </c>
      <c r="D14" s="88">
        <v>7.0579999999999998</v>
      </c>
      <c r="E14" s="88">
        <v>7.1710000000000003</v>
      </c>
      <c r="F14" s="88">
        <v>7.6760000000000002</v>
      </c>
      <c r="G14" s="88">
        <v>7.7309999999999999</v>
      </c>
      <c r="H14" s="88">
        <v>7.843</v>
      </c>
      <c r="I14" s="88">
        <v>8.4849999999999994</v>
      </c>
      <c r="J14" s="88">
        <v>8.7720000000000002</v>
      </c>
      <c r="K14" s="88">
        <v>9.1319999999999997</v>
      </c>
      <c r="L14" s="88">
        <v>9.5050000000000008</v>
      </c>
      <c r="M14" s="88">
        <v>9.8949999999999996</v>
      </c>
      <c r="N14" s="88">
        <v>10.3</v>
      </c>
      <c r="O14" s="88">
        <v>10.712</v>
      </c>
      <c r="P14" s="88">
        <v>11.033306</v>
      </c>
      <c r="Q14" s="89">
        <v>11.169553499999999</v>
      </c>
      <c r="R14" s="89" t="s">
        <v>63</v>
      </c>
      <c r="S14" s="115"/>
    </row>
    <row r="15" spans="1:34" s="49" customFormat="1" ht="22.5" customHeight="1" x14ac:dyDescent="0.25">
      <c r="A15" s="115"/>
      <c r="B15" s="121"/>
      <c r="C15" s="87" t="s">
        <v>27</v>
      </c>
      <c r="D15" s="88">
        <v>105.384</v>
      </c>
      <c r="E15" s="88">
        <v>110.422</v>
      </c>
      <c r="F15" s="88">
        <v>114.214</v>
      </c>
      <c r="G15" s="88">
        <v>119.297</v>
      </c>
      <c r="H15" s="88">
        <v>119.58</v>
      </c>
      <c r="I15" s="88">
        <v>113.767</v>
      </c>
      <c r="J15" s="88">
        <v>117.96299999999999</v>
      </c>
      <c r="K15" s="88">
        <v>121.71</v>
      </c>
      <c r="L15" s="88">
        <v>123.252</v>
      </c>
      <c r="M15" s="88">
        <v>103.33</v>
      </c>
      <c r="N15" s="88">
        <v>122.816</v>
      </c>
      <c r="O15" s="88">
        <v>107.998</v>
      </c>
      <c r="P15" s="88">
        <v>107.0389</v>
      </c>
      <c r="Q15" s="89">
        <v>90.604628899999994</v>
      </c>
      <c r="R15" s="89">
        <v>88.672823699999995</v>
      </c>
      <c r="S15" s="115"/>
    </row>
    <row r="16" spans="1:34" s="49" customFormat="1" ht="26.25" customHeight="1" x14ac:dyDescent="0.25">
      <c r="A16" s="14"/>
      <c r="B16" s="76"/>
      <c r="C16" s="87" t="s">
        <v>81</v>
      </c>
      <c r="D16" s="88">
        <v>156.79572139999982</v>
      </c>
      <c r="E16" s="88">
        <v>163.28596350000009</v>
      </c>
      <c r="F16" s="88">
        <v>172.11514910000005</v>
      </c>
      <c r="G16" s="88">
        <v>175.23986360000015</v>
      </c>
      <c r="H16" s="88">
        <v>175.15365820000022</v>
      </c>
      <c r="I16" s="88">
        <v>179.60387370000012</v>
      </c>
      <c r="J16" s="88">
        <v>187.44948740000018</v>
      </c>
      <c r="K16" s="88">
        <v>196.50704319999988</v>
      </c>
      <c r="L16" s="88">
        <v>201.15962710000008</v>
      </c>
      <c r="M16" s="88">
        <v>200.76532099999986</v>
      </c>
      <c r="N16" s="88">
        <v>208.50045790000013</v>
      </c>
      <c r="O16" s="88">
        <v>220.78804070000001</v>
      </c>
      <c r="P16" s="88">
        <v>221.19405709999978</v>
      </c>
      <c r="Q16" s="89">
        <v>224.75140190000002</v>
      </c>
      <c r="R16" s="89" t="s">
        <v>63</v>
      </c>
      <c r="S16" s="24"/>
    </row>
    <row r="17" spans="1:34" s="18" customFormat="1" ht="36" customHeight="1" x14ac:dyDescent="0.25">
      <c r="A17" s="17"/>
      <c r="B17" s="191" t="s">
        <v>71</v>
      </c>
      <c r="C17" s="191"/>
      <c r="D17" s="90">
        <v>3763.0410000000002</v>
      </c>
      <c r="E17" s="90">
        <v>3812.8629999999998</v>
      </c>
      <c r="F17" s="91">
        <v>3857.5210000000002</v>
      </c>
      <c r="G17" s="91">
        <v>3883.7579999999998</v>
      </c>
      <c r="H17" s="91">
        <v>3708.22</v>
      </c>
      <c r="I17" s="91">
        <v>3865.703</v>
      </c>
      <c r="J17" s="91">
        <v>3822.1750000000002</v>
      </c>
      <c r="K17" s="91">
        <v>3849.5390000000002</v>
      </c>
      <c r="L17" s="91">
        <v>3822.4679999999998</v>
      </c>
      <c r="M17" s="91">
        <v>3752.2289000000001</v>
      </c>
      <c r="N17" s="91">
        <v>3811.8821000000003</v>
      </c>
      <c r="O17" s="91">
        <v>3852.3692000000001</v>
      </c>
      <c r="P17" s="91">
        <v>3900.4434799999999</v>
      </c>
      <c r="Q17" s="91">
        <v>3902.2236637000001</v>
      </c>
      <c r="R17" s="91">
        <v>3830.8350145999998</v>
      </c>
      <c r="S17" s="17"/>
      <c r="Z17" s="19"/>
      <c r="AA17" s="19"/>
      <c r="AB17" s="19"/>
      <c r="AC17" s="19"/>
      <c r="AD17" s="19"/>
      <c r="AH17" s="14"/>
    </row>
    <row r="18" spans="1:34" s="49" customFormat="1" ht="22.5" customHeight="1" x14ac:dyDescent="0.25">
      <c r="A18" s="115"/>
      <c r="B18" s="121"/>
      <c r="C18" s="87" t="s">
        <v>32</v>
      </c>
      <c r="D18" s="88">
        <v>622.57899999999995</v>
      </c>
      <c r="E18" s="88">
        <v>639.49199999999996</v>
      </c>
      <c r="F18" s="88">
        <v>640.57799999999997</v>
      </c>
      <c r="G18" s="88">
        <v>640.40599999999995</v>
      </c>
      <c r="H18" s="88">
        <v>595.61699999999996</v>
      </c>
      <c r="I18" s="88">
        <v>632.98299999999995</v>
      </c>
      <c r="J18" s="88">
        <v>613.06799999999998</v>
      </c>
      <c r="K18" s="88">
        <v>629.81200000000001</v>
      </c>
      <c r="L18" s="88">
        <v>638.72900000000004</v>
      </c>
      <c r="M18" s="88">
        <v>627.79499999999996</v>
      </c>
      <c r="N18" s="88">
        <v>646.88800000000003</v>
      </c>
      <c r="O18" s="88">
        <v>649.11900000000003</v>
      </c>
      <c r="P18" s="88">
        <v>653.73660100000006</v>
      </c>
      <c r="Q18" s="89">
        <v>646.93517980000001</v>
      </c>
      <c r="R18" s="89">
        <v>615.66915949999998</v>
      </c>
      <c r="S18" s="115"/>
    </row>
    <row r="19" spans="1:34" s="49" customFormat="1" ht="22.5" customHeight="1" x14ac:dyDescent="0.25">
      <c r="A19" s="115"/>
      <c r="B19" s="121"/>
      <c r="C19" s="87" t="s">
        <v>29</v>
      </c>
      <c r="D19" s="88">
        <v>87.025000000000006</v>
      </c>
      <c r="E19" s="88">
        <v>85.617000000000004</v>
      </c>
      <c r="F19" s="88">
        <v>88.822000000000003</v>
      </c>
      <c r="G19" s="88">
        <v>84.93</v>
      </c>
      <c r="H19" s="88">
        <v>91.234999999999999</v>
      </c>
      <c r="I19" s="88">
        <v>95.188999999999993</v>
      </c>
      <c r="J19" s="88">
        <v>90.241</v>
      </c>
      <c r="K19" s="88">
        <v>82.923000000000002</v>
      </c>
      <c r="L19" s="88">
        <v>83.488</v>
      </c>
      <c r="M19" s="88">
        <v>72.671999999999997</v>
      </c>
      <c r="N19" s="88">
        <v>69.849000000000004</v>
      </c>
      <c r="O19" s="88">
        <v>85.808999999999997</v>
      </c>
      <c r="P19" s="88">
        <v>86.607900000000001</v>
      </c>
      <c r="Q19" s="89">
        <v>74.657433300000008</v>
      </c>
      <c r="R19" s="89">
        <v>93.675425900000008</v>
      </c>
      <c r="S19" s="115"/>
    </row>
    <row r="20" spans="1:34" s="49" customFormat="1" ht="22.5" customHeight="1" x14ac:dyDescent="0.25">
      <c r="A20" s="115"/>
      <c r="B20" s="121"/>
      <c r="C20" s="87" t="s">
        <v>36</v>
      </c>
      <c r="D20" s="88">
        <v>294.084</v>
      </c>
      <c r="E20" s="88">
        <v>299.45999999999998</v>
      </c>
      <c r="F20" s="88">
        <v>305.05900000000003</v>
      </c>
      <c r="G20" s="88">
        <v>313.75799999999998</v>
      </c>
      <c r="H20" s="88">
        <v>294.62</v>
      </c>
      <c r="I20" s="88">
        <v>301.52699999999999</v>
      </c>
      <c r="J20" s="88">
        <v>293.84699999999998</v>
      </c>
      <c r="K20" s="88">
        <v>297.55900000000003</v>
      </c>
      <c r="L20" s="88">
        <v>285.63099999999997</v>
      </c>
      <c r="M20" s="88">
        <v>278.75</v>
      </c>
      <c r="N20" s="88">
        <v>280.911</v>
      </c>
      <c r="O20" s="88">
        <v>274.77199999999999</v>
      </c>
      <c r="P20" s="88">
        <v>275.726</v>
      </c>
      <c r="Q20" s="89">
        <v>274.34267130000001</v>
      </c>
      <c r="R20" s="89">
        <v>274.46029299999998</v>
      </c>
      <c r="S20" s="115"/>
    </row>
    <row r="21" spans="1:34" s="49" customFormat="1" ht="22.5" customHeight="1" x14ac:dyDescent="0.25">
      <c r="A21" s="115"/>
      <c r="B21" s="121"/>
      <c r="C21" s="87" t="s">
        <v>30</v>
      </c>
      <c r="D21" s="88">
        <v>70.581999999999994</v>
      </c>
      <c r="E21" s="88">
        <v>82.311999999999998</v>
      </c>
      <c r="F21" s="88">
        <v>81.245000000000005</v>
      </c>
      <c r="G21" s="88">
        <v>77.432000000000002</v>
      </c>
      <c r="H21" s="88">
        <v>72.069000000000003</v>
      </c>
      <c r="I21" s="88">
        <v>80.674000000000007</v>
      </c>
      <c r="J21" s="88">
        <v>73.501000000000005</v>
      </c>
      <c r="K21" s="88">
        <v>70.411000000000001</v>
      </c>
      <c r="L21" s="88">
        <v>71.257000000000005</v>
      </c>
      <c r="M21" s="88">
        <v>68.093999999999994</v>
      </c>
      <c r="N21" s="88">
        <v>68.596999999999994</v>
      </c>
      <c r="O21" s="88">
        <v>68.754000000000005</v>
      </c>
      <c r="P21" s="88">
        <v>67.522000000000006</v>
      </c>
      <c r="Q21" s="89">
        <v>70.049237299999987</v>
      </c>
      <c r="R21" s="89">
        <v>68.78450260000001</v>
      </c>
      <c r="S21" s="115"/>
    </row>
    <row r="22" spans="1:34" s="49" customFormat="1" ht="22.5" customHeight="1" x14ac:dyDescent="0.25">
      <c r="A22" s="115"/>
      <c r="B22" s="121"/>
      <c r="C22" s="87" t="s">
        <v>31</v>
      </c>
      <c r="D22" s="88">
        <v>576.06200000000001</v>
      </c>
      <c r="E22" s="88">
        <v>574.87</v>
      </c>
      <c r="F22" s="88">
        <v>569.76800000000003</v>
      </c>
      <c r="G22" s="88">
        <v>573.80700000000002</v>
      </c>
      <c r="H22" s="88">
        <v>535.92499999999995</v>
      </c>
      <c r="I22" s="88">
        <v>569.28800000000001</v>
      </c>
      <c r="J22" s="88">
        <v>573.46799999999996</v>
      </c>
      <c r="K22" s="88">
        <v>572.53800000000001</v>
      </c>
      <c r="L22" s="88">
        <v>581.89499999999998</v>
      </c>
      <c r="M22" s="88">
        <v>572.32799999999997</v>
      </c>
      <c r="N22" s="88">
        <v>579.19399999999996</v>
      </c>
      <c r="O22" s="88">
        <v>564.41700000000003</v>
      </c>
      <c r="P22" s="88">
        <v>562.14320999999995</v>
      </c>
      <c r="Q22" s="89">
        <v>582.16359399999999</v>
      </c>
      <c r="R22" s="89">
        <v>570.47860809999997</v>
      </c>
      <c r="S22" s="115"/>
    </row>
    <row r="23" spans="1:34" s="49" customFormat="1" ht="22.5" customHeight="1" x14ac:dyDescent="0.25">
      <c r="A23" s="115"/>
      <c r="B23" s="121"/>
      <c r="C23" s="87" t="s">
        <v>65</v>
      </c>
      <c r="D23" s="88">
        <v>99.923000000000002</v>
      </c>
      <c r="E23" s="88">
        <v>98.831999999999994</v>
      </c>
      <c r="F23" s="88">
        <v>105.164</v>
      </c>
      <c r="G23" s="88">
        <v>107.55200000000001</v>
      </c>
      <c r="H23" s="88">
        <v>113.68899999999999</v>
      </c>
      <c r="I23" s="88">
        <v>119.26900000000001</v>
      </c>
      <c r="J23" s="88">
        <v>113.961</v>
      </c>
      <c r="K23" s="88">
        <v>103.235</v>
      </c>
      <c r="L23" s="88">
        <v>101.63</v>
      </c>
      <c r="M23" s="88">
        <v>103.357</v>
      </c>
      <c r="N23" s="88">
        <v>110.389</v>
      </c>
      <c r="O23" s="88">
        <v>115.212</v>
      </c>
      <c r="P23" s="88">
        <v>117.260034</v>
      </c>
      <c r="Q23" s="89">
        <v>113.5340329</v>
      </c>
      <c r="R23" s="89">
        <v>120.05141879999999</v>
      </c>
      <c r="S23" s="115"/>
    </row>
    <row r="24" spans="1:34" s="49" customFormat="1" ht="22.5" customHeight="1" x14ac:dyDescent="0.25">
      <c r="A24" s="115"/>
      <c r="B24" s="121"/>
      <c r="C24" s="87" t="s">
        <v>33</v>
      </c>
      <c r="D24" s="88">
        <v>303.7</v>
      </c>
      <c r="E24" s="88">
        <v>314.12200000000001</v>
      </c>
      <c r="F24" s="88">
        <v>313.887</v>
      </c>
      <c r="G24" s="88">
        <v>319.13099999999997</v>
      </c>
      <c r="H24" s="88">
        <v>292.64</v>
      </c>
      <c r="I24" s="88">
        <v>302.06400000000002</v>
      </c>
      <c r="J24" s="88">
        <v>302.58199999999999</v>
      </c>
      <c r="K24" s="88">
        <v>299.27699999999999</v>
      </c>
      <c r="L24" s="88">
        <v>289.80700000000002</v>
      </c>
      <c r="M24" s="88">
        <v>279.827</v>
      </c>
      <c r="N24" s="88">
        <v>282.99299999999999</v>
      </c>
      <c r="O24" s="88">
        <v>289.76799999999997</v>
      </c>
      <c r="P24" s="88">
        <v>295.83001100000001</v>
      </c>
      <c r="Q24" s="89">
        <v>289.70843500000001</v>
      </c>
      <c r="R24" s="89">
        <v>293.4425531</v>
      </c>
      <c r="S24" s="115"/>
    </row>
    <row r="25" spans="1:34" s="49" customFormat="1" ht="22.5" customHeight="1" x14ac:dyDescent="0.25">
      <c r="A25" s="115"/>
      <c r="B25" s="121"/>
      <c r="C25" s="87" t="s">
        <v>38</v>
      </c>
      <c r="D25" s="88">
        <v>138.00899999999999</v>
      </c>
      <c r="E25" s="88">
        <v>121.58199999999999</v>
      </c>
      <c r="F25" s="88">
        <v>137.19200000000001</v>
      </c>
      <c r="G25" s="88">
        <v>142.13399999999999</v>
      </c>
      <c r="H25" s="88">
        <v>131.773</v>
      </c>
      <c r="I25" s="88">
        <v>123.63</v>
      </c>
      <c r="J25" s="88">
        <v>127.539</v>
      </c>
      <c r="K25" s="88">
        <v>147.66300000000001</v>
      </c>
      <c r="L25" s="88">
        <v>134.072</v>
      </c>
      <c r="M25" s="88">
        <v>141.97</v>
      </c>
      <c r="N25" s="88">
        <v>144.54599999999999</v>
      </c>
      <c r="O25" s="88">
        <v>149.63</v>
      </c>
      <c r="P25" s="88">
        <v>149.35900000000001</v>
      </c>
      <c r="Q25" s="89">
        <v>146.9491112</v>
      </c>
      <c r="R25" s="89">
        <v>134.7301052</v>
      </c>
      <c r="S25" s="115"/>
    </row>
    <row r="26" spans="1:34" s="49" customFormat="1" ht="22.5" customHeight="1" x14ac:dyDescent="0.25">
      <c r="A26" s="115"/>
      <c r="B26" s="121"/>
      <c r="C26" s="87" t="s">
        <v>34</v>
      </c>
      <c r="D26" s="88">
        <v>156.93600000000001</v>
      </c>
      <c r="E26" s="88">
        <v>161.74199999999999</v>
      </c>
      <c r="F26" s="88">
        <v>159.34800000000001</v>
      </c>
      <c r="G26" s="88">
        <v>155.30500000000001</v>
      </c>
      <c r="H26" s="88">
        <v>151.72</v>
      </c>
      <c r="I26" s="88">
        <v>157.65700000000001</v>
      </c>
      <c r="J26" s="88">
        <v>163.548</v>
      </c>
      <c r="K26" s="88">
        <v>162.13900000000001</v>
      </c>
      <c r="L26" s="88">
        <v>164.58</v>
      </c>
      <c r="M26" s="88">
        <v>159.059</v>
      </c>
      <c r="N26" s="88">
        <v>164.94399999999999</v>
      </c>
      <c r="O26" s="88">
        <v>166.63499999999999</v>
      </c>
      <c r="P26" s="88">
        <v>170.46535200000002</v>
      </c>
      <c r="Q26" s="89">
        <v>170.0393511</v>
      </c>
      <c r="R26" s="89">
        <v>164.08240190000001</v>
      </c>
      <c r="S26" s="115"/>
    </row>
    <row r="27" spans="1:34" s="49" customFormat="1" ht="22.5" customHeight="1" x14ac:dyDescent="0.25">
      <c r="A27" s="115"/>
      <c r="B27" s="121"/>
      <c r="C27" s="87" t="s">
        <v>35</v>
      </c>
      <c r="D27" s="88">
        <v>46.575000000000003</v>
      </c>
      <c r="E27" s="88">
        <v>49.040999999999997</v>
      </c>
      <c r="F27" s="88">
        <v>47.253</v>
      </c>
      <c r="G27" s="88">
        <v>45.973999999999997</v>
      </c>
      <c r="H27" s="88">
        <v>50.207000000000001</v>
      </c>
      <c r="I27" s="88">
        <v>54.09</v>
      </c>
      <c r="J27" s="88">
        <v>52.463000000000001</v>
      </c>
      <c r="K27" s="88">
        <v>46.615000000000002</v>
      </c>
      <c r="L27" s="88">
        <v>51.673000000000002</v>
      </c>
      <c r="M27" s="88">
        <v>52.802999999999997</v>
      </c>
      <c r="N27" s="88">
        <v>52.42</v>
      </c>
      <c r="O27" s="88">
        <v>60.329000000000001</v>
      </c>
      <c r="P27" s="88">
        <v>59.431720999999996</v>
      </c>
      <c r="Q27" s="89">
        <v>59.769947800000004</v>
      </c>
      <c r="R27" s="89">
        <v>53.074712399999996</v>
      </c>
      <c r="S27" s="115"/>
    </row>
    <row r="28" spans="1:34" s="49" customFormat="1" ht="22.5" customHeight="1" x14ac:dyDescent="0.25">
      <c r="A28" s="115"/>
      <c r="B28" s="121"/>
      <c r="C28" s="87" t="s">
        <v>37</v>
      </c>
      <c r="D28" s="88">
        <v>398.35599999999999</v>
      </c>
      <c r="E28" s="88">
        <v>397.28300000000002</v>
      </c>
      <c r="F28" s="88">
        <v>396.83</v>
      </c>
      <c r="G28" s="88">
        <v>388.91899999999998</v>
      </c>
      <c r="H28" s="88">
        <v>376.75599999999997</v>
      </c>
      <c r="I28" s="88">
        <v>382.07100000000003</v>
      </c>
      <c r="J28" s="88">
        <v>367.98399999999998</v>
      </c>
      <c r="K28" s="88">
        <v>363.87900000000002</v>
      </c>
      <c r="L28" s="88">
        <v>358.29</v>
      </c>
      <c r="M28" s="88">
        <v>338.1</v>
      </c>
      <c r="N28" s="88">
        <v>338.87599999999998</v>
      </c>
      <c r="O28" s="88">
        <v>339.30099999999999</v>
      </c>
      <c r="P28" s="88">
        <v>338.336297</v>
      </c>
      <c r="Q28" s="89">
        <v>333.05409879999996</v>
      </c>
      <c r="R28" s="89">
        <v>323.86518670000004</v>
      </c>
      <c r="S28" s="115"/>
    </row>
    <row r="29" spans="1:34" s="49" customFormat="1" ht="22.5" customHeight="1" x14ac:dyDescent="0.25">
      <c r="A29" s="115"/>
      <c r="B29" s="121"/>
      <c r="C29" s="87" t="s">
        <v>101</v>
      </c>
      <c r="D29" s="88">
        <v>82.578000000000003</v>
      </c>
      <c r="E29" s="88">
        <v>84.361000000000004</v>
      </c>
      <c r="F29" s="88">
        <v>88.197999999999993</v>
      </c>
      <c r="G29" s="88">
        <v>83.647000000000006</v>
      </c>
      <c r="H29" s="88">
        <v>82.185000000000002</v>
      </c>
      <c r="I29" s="88">
        <v>85.903000000000006</v>
      </c>
      <c r="J29" s="88">
        <v>87.477000000000004</v>
      </c>
      <c r="K29" s="88">
        <v>87.418000000000006</v>
      </c>
      <c r="L29" s="88">
        <v>86.912999999999997</v>
      </c>
      <c r="M29" s="88">
        <v>86.147999999999996</v>
      </c>
      <c r="N29" s="88">
        <v>83.891999999999996</v>
      </c>
      <c r="O29" s="88">
        <v>83.308999999999997</v>
      </c>
      <c r="P29" s="88">
        <v>87.050263999999999</v>
      </c>
      <c r="Q29" s="89">
        <v>88.014399799999993</v>
      </c>
      <c r="R29" s="89">
        <v>86.993053599999996</v>
      </c>
      <c r="S29" s="115"/>
    </row>
    <row r="30" spans="1:34" s="49" customFormat="1" ht="22.5" customHeight="1" x14ac:dyDescent="0.25">
      <c r="A30" s="115"/>
      <c r="B30" s="121"/>
      <c r="C30" s="87" t="s">
        <v>102</v>
      </c>
      <c r="D30" s="88">
        <v>59.412999999999997</v>
      </c>
      <c r="E30" s="88">
        <v>62.697000000000003</v>
      </c>
      <c r="F30" s="88">
        <v>61.673000000000002</v>
      </c>
      <c r="G30" s="88">
        <v>64.956000000000003</v>
      </c>
      <c r="H30" s="88">
        <v>58.014000000000003</v>
      </c>
      <c r="I30" s="88">
        <v>60.978999999999999</v>
      </c>
      <c r="J30" s="88">
        <v>62.216999999999999</v>
      </c>
      <c r="K30" s="88">
        <v>59.045000000000002</v>
      </c>
      <c r="L30" s="88">
        <v>58.887</v>
      </c>
      <c r="M30" s="88">
        <v>65.676000000000002</v>
      </c>
      <c r="N30" s="88">
        <v>66.296000000000006</v>
      </c>
      <c r="O30" s="88">
        <v>65.102999999999994</v>
      </c>
      <c r="P30" s="88">
        <v>64.296019000000001</v>
      </c>
      <c r="Q30" s="89">
        <v>64.876463999999999</v>
      </c>
      <c r="R30" s="89">
        <v>59.841869799999998</v>
      </c>
      <c r="S30" s="115"/>
    </row>
    <row r="31" spans="1:34" s="49" customFormat="1" ht="22.5" customHeight="1" x14ac:dyDescent="0.25">
      <c r="A31" s="120"/>
      <c r="B31" s="121"/>
      <c r="C31" s="87" t="s">
        <v>67</v>
      </c>
      <c r="D31" s="88">
        <v>158.435</v>
      </c>
      <c r="E31" s="88">
        <v>143.416</v>
      </c>
      <c r="F31" s="88">
        <v>148.922</v>
      </c>
      <c r="G31" s="88">
        <v>150.03800000000001</v>
      </c>
      <c r="H31" s="88">
        <v>136.73500000000001</v>
      </c>
      <c r="I31" s="88">
        <v>148.548</v>
      </c>
      <c r="J31" s="88">
        <v>150.405</v>
      </c>
      <c r="K31" s="88">
        <v>166.56100000000001</v>
      </c>
      <c r="L31" s="88">
        <v>153.166</v>
      </c>
      <c r="M31" s="88">
        <v>153.66300000000001</v>
      </c>
      <c r="N31" s="88">
        <v>162.11199999999999</v>
      </c>
      <c r="O31" s="88">
        <v>156.01</v>
      </c>
      <c r="P31" s="88">
        <v>164.25</v>
      </c>
      <c r="Q31" s="89">
        <v>163.29057980000002</v>
      </c>
      <c r="R31" s="89">
        <v>156.92740710000001</v>
      </c>
      <c r="S31" s="115"/>
    </row>
    <row r="32" spans="1:34" s="49" customFormat="1" ht="22.5" customHeight="1" x14ac:dyDescent="0.25">
      <c r="A32" s="115"/>
      <c r="B32" s="121"/>
      <c r="C32" s="87" t="s">
        <v>39</v>
      </c>
      <c r="D32" s="88">
        <v>161.95599999999999</v>
      </c>
      <c r="E32" s="88">
        <v>176.29900000000001</v>
      </c>
      <c r="F32" s="88">
        <v>191.55799999999999</v>
      </c>
      <c r="G32" s="88">
        <v>198.41800000000001</v>
      </c>
      <c r="H32" s="88">
        <v>194.81200000000001</v>
      </c>
      <c r="I32" s="88">
        <v>211.208</v>
      </c>
      <c r="J32" s="88">
        <v>229.393</v>
      </c>
      <c r="K32" s="88">
        <v>239.49600000000001</v>
      </c>
      <c r="L32" s="88">
        <v>240.154</v>
      </c>
      <c r="M32" s="88">
        <v>251.96299999999999</v>
      </c>
      <c r="N32" s="88">
        <v>261.78300000000002</v>
      </c>
      <c r="O32" s="88">
        <v>274.40800000000002</v>
      </c>
      <c r="P32" s="88">
        <v>297.27752399999997</v>
      </c>
      <c r="Q32" s="89">
        <v>304.80188720000001</v>
      </c>
      <c r="R32" s="89">
        <v>304.25159100000002</v>
      </c>
      <c r="S32" s="115"/>
    </row>
    <row r="33" spans="1:34" s="49" customFormat="1" ht="22.5" customHeight="1" x14ac:dyDescent="0.25">
      <c r="A33" s="115"/>
      <c r="B33" s="121"/>
      <c r="C33" s="87" t="s">
        <v>87</v>
      </c>
      <c r="D33" s="88">
        <v>3325.8130000000001</v>
      </c>
      <c r="E33" s="88">
        <v>3371.1350000000002</v>
      </c>
      <c r="F33" s="88">
        <v>3384.0419999999999</v>
      </c>
      <c r="G33" s="88">
        <v>3387.3409999999999</v>
      </c>
      <c r="H33" s="88">
        <v>3222.4140000000002</v>
      </c>
      <c r="I33" s="88">
        <v>3366.5680000000002</v>
      </c>
      <c r="J33" s="88">
        <v>3309.9430000000002</v>
      </c>
      <c r="K33" s="88">
        <v>3304.1550000000002</v>
      </c>
      <c r="L33" s="88">
        <v>3278.8589999999999</v>
      </c>
      <c r="M33" s="88">
        <v>3199.279</v>
      </c>
      <c r="N33" s="88">
        <v>3244.2179999999998</v>
      </c>
      <c r="O33" s="88">
        <v>3266.7069999999999</v>
      </c>
      <c r="P33" s="88">
        <v>3299.1925499999998</v>
      </c>
      <c r="Q33" s="89">
        <v>3280.6280222999999</v>
      </c>
      <c r="R33" s="89">
        <v>3229.1731831000002</v>
      </c>
      <c r="S33" s="115"/>
    </row>
    <row r="34" spans="1:34" s="49" customFormat="1" ht="26.25" customHeight="1" x14ac:dyDescent="0.25">
      <c r="A34" s="14"/>
      <c r="B34" s="76"/>
      <c r="C34" s="87" t="s">
        <v>81</v>
      </c>
      <c r="D34" s="88">
        <v>506.82799999999997</v>
      </c>
      <c r="E34" s="88">
        <v>521.73700000000008</v>
      </c>
      <c r="F34" s="88">
        <v>522.02400000000034</v>
      </c>
      <c r="G34" s="88">
        <v>537.35099999999966</v>
      </c>
      <c r="H34" s="88">
        <v>530.22299999999996</v>
      </c>
      <c r="I34" s="88">
        <v>540.6230000000005</v>
      </c>
      <c r="J34" s="88">
        <v>520.48099999999977</v>
      </c>
      <c r="K34" s="88">
        <v>520.96799999999985</v>
      </c>
      <c r="L34" s="88">
        <v>522.29599999999982</v>
      </c>
      <c r="M34" s="88">
        <v>500.02390000000014</v>
      </c>
      <c r="N34" s="88">
        <v>498.19210000000066</v>
      </c>
      <c r="O34" s="88">
        <v>509.79319999999962</v>
      </c>
      <c r="P34" s="88">
        <v>511.15154699999994</v>
      </c>
      <c r="Q34" s="89">
        <v>520.03724040000043</v>
      </c>
      <c r="R34" s="89">
        <v>510.50672589999976</v>
      </c>
      <c r="S34" s="24"/>
    </row>
    <row r="35" spans="1:34" s="18" customFormat="1" ht="36" customHeight="1" x14ac:dyDescent="0.25">
      <c r="A35" s="17"/>
      <c r="B35" s="191" t="s">
        <v>72</v>
      </c>
      <c r="C35" s="191"/>
      <c r="D35" s="90">
        <v>1372.8610000000001</v>
      </c>
      <c r="E35" s="90">
        <v>1430.9870000000001</v>
      </c>
      <c r="F35" s="91">
        <v>1458.2090000000001</v>
      </c>
      <c r="G35" s="91">
        <v>1483.422</v>
      </c>
      <c r="H35" s="91">
        <v>1407.2629999999999</v>
      </c>
      <c r="I35" s="91">
        <v>1483.009</v>
      </c>
      <c r="J35" s="91">
        <v>1513.623</v>
      </c>
      <c r="K35" s="91">
        <v>1542.6389999999999</v>
      </c>
      <c r="L35" s="91">
        <v>1538.309</v>
      </c>
      <c r="M35" s="91">
        <v>1541.953</v>
      </c>
      <c r="N35" s="91">
        <v>1531.53</v>
      </c>
      <c r="O35" s="91">
        <v>1557.643</v>
      </c>
      <c r="P35" s="91">
        <v>1554.500479</v>
      </c>
      <c r="Q35" s="91">
        <v>1591.9769644</v>
      </c>
      <c r="R35" s="91">
        <v>1595.5984097</v>
      </c>
      <c r="S35" s="17"/>
      <c r="Z35" s="19"/>
      <c r="AA35" s="19"/>
      <c r="AB35" s="19"/>
      <c r="AC35" s="19"/>
      <c r="AD35" s="19"/>
      <c r="AH35" s="14"/>
    </row>
    <row r="36" spans="1:34" s="49" customFormat="1" ht="22.5" customHeight="1" x14ac:dyDescent="0.25">
      <c r="A36" s="115"/>
      <c r="B36" s="121"/>
      <c r="C36" s="87" t="s">
        <v>83</v>
      </c>
      <c r="D36" s="88">
        <v>22.872</v>
      </c>
      <c r="E36" s="88">
        <v>24.542999999999999</v>
      </c>
      <c r="F36" s="88">
        <v>21.847000000000001</v>
      </c>
      <c r="G36" s="88">
        <v>21.643000000000001</v>
      </c>
      <c r="H36" s="88">
        <v>18.867999999999999</v>
      </c>
      <c r="I36" s="88">
        <v>18.71</v>
      </c>
      <c r="J36" s="88">
        <v>20.294</v>
      </c>
      <c r="K36" s="88">
        <v>22.988</v>
      </c>
      <c r="L36" s="88">
        <v>23.353999999999999</v>
      </c>
      <c r="M36" s="88">
        <v>24.728000000000002</v>
      </c>
      <c r="N36" s="88">
        <v>24.687999999999999</v>
      </c>
      <c r="O36" s="88">
        <v>24.952999999999999</v>
      </c>
      <c r="P36" s="88">
        <v>24.320900000000002</v>
      </c>
      <c r="Q36" s="89">
        <v>25.229200000000002</v>
      </c>
      <c r="R36" s="89" t="s">
        <v>63</v>
      </c>
      <c r="S36" s="115"/>
    </row>
    <row r="37" spans="1:34" s="49" customFormat="1" ht="22.5" customHeight="1" x14ac:dyDescent="0.25">
      <c r="A37" s="115"/>
      <c r="B37" s="121"/>
      <c r="C37" s="87" t="s">
        <v>40</v>
      </c>
      <c r="D37" s="88">
        <v>67.846999999999994</v>
      </c>
      <c r="E37" s="88">
        <v>71.656999999999996</v>
      </c>
      <c r="F37" s="88">
        <v>76.597999999999999</v>
      </c>
      <c r="G37" s="88">
        <v>80.326999999999998</v>
      </c>
      <c r="H37" s="88">
        <v>78.709999999999994</v>
      </c>
      <c r="I37" s="88">
        <v>82.646000000000001</v>
      </c>
      <c r="J37" s="88">
        <v>86.585999999999999</v>
      </c>
      <c r="K37" s="88">
        <v>92.816999999999993</v>
      </c>
      <c r="L37" s="88">
        <v>103.086</v>
      </c>
      <c r="M37" s="88">
        <v>105.068</v>
      </c>
      <c r="N37" s="88">
        <v>106.468</v>
      </c>
      <c r="O37" s="88">
        <v>106.627</v>
      </c>
      <c r="P37" s="88">
        <v>103.1283</v>
      </c>
      <c r="Q37" s="89">
        <v>107.26911199999999</v>
      </c>
      <c r="R37" s="89">
        <v>107.6686895</v>
      </c>
      <c r="S37" s="115"/>
    </row>
    <row r="38" spans="1:34" s="49" customFormat="1" ht="22.5" customHeight="1" x14ac:dyDescent="0.25">
      <c r="A38" s="115"/>
      <c r="B38" s="121"/>
      <c r="C38" s="87" t="s">
        <v>41</v>
      </c>
      <c r="D38" s="88">
        <v>953.08600000000001</v>
      </c>
      <c r="E38" s="88">
        <v>995.79399999999998</v>
      </c>
      <c r="F38" s="88">
        <v>1015.333</v>
      </c>
      <c r="G38" s="88">
        <v>1040.3789999999999</v>
      </c>
      <c r="H38" s="88">
        <v>991.98</v>
      </c>
      <c r="I38" s="88">
        <v>1038.03</v>
      </c>
      <c r="J38" s="88">
        <v>1054.7650000000001</v>
      </c>
      <c r="K38" s="88">
        <v>1070.7339999999999</v>
      </c>
      <c r="L38" s="88">
        <v>1059.0920000000001</v>
      </c>
      <c r="M38" s="88">
        <v>1064.2070000000001</v>
      </c>
      <c r="N38" s="88">
        <v>1067.5440000000001</v>
      </c>
      <c r="O38" s="88">
        <v>1090.973</v>
      </c>
      <c r="P38" s="88">
        <v>1094.2886100000001</v>
      </c>
      <c r="Q38" s="89">
        <v>1112.0035600000001</v>
      </c>
      <c r="R38" s="89">
        <v>1122.0062966</v>
      </c>
      <c r="S38" s="115"/>
    </row>
    <row r="39" spans="1:34" s="49" customFormat="1" ht="22.5" customHeight="1" x14ac:dyDescent="0.25">
      <c r="A39" s="115"/>
      <c r="B39" s="121"/>
      <c r="C39" s="87" t="s">
        <v>42</v>
      </c>
      <c r="D39" s="88">
        <v>186.05500000000001</v>
      </c>
      <c r="E39" s="88">
        <v>193.381</v>
      </c>
      <c r="F39" s="88">
        <v>196.251</v>
      </c>
      <c r="G39" s="88">
        <v>192.58600000000001</v>
      </c>
      <c r="H39" s="88">
        <v>173.619</v>
      </c>
      <c r="I39" s="88">
        <v>188.828</v>
      </c>
      <c r="J39" s="88">
        <v>194.94800000000001</v>
      </c>
      <c r="K39" s="88">
        <v>198.87799999999999</v>
      </c>
      <c r="L39" s="88">
        <v>194.37700000000001</v>
      </c>
      <c r="M39" s="88">
        <v>182.81800000000001</v>
      </c>
      <c r="N39" s="88">
        <v>163.68199999999999</v>
      </c>
      <c r="O39" s="88">
        <v>164.57300000000001</v>
      </c>
      <c r="P39" s="88">
        <v>156.03560000000002</v>
      </c>
      <c r="Q39" s="89">
        <v>159.85259020000001</v>
      </c>
      <c r="R39" s="89">
        <v>152.01981330000001</v>
      </c>
      <c r="S39" s="115"/>
    </row>
    <row r="40" spans="1:34" s="49" customFormat="1" ht="22.5" customHeight="1" x14ac:dyDescent="0.25">
      <c r="A40" s="115"/>
      <c r="B40" s="121"/>
      <c r="C40" s="87" t="s">
        <v>43</v>
      </c>
      <c r="D40" s="88">
        <v>47.664999999999999</v>
      </c>
      <c r="E40" s="88">
        <v>49.372999999999998</v>
      </c>
      <c r="F40" s="88">
        <v>49.011000000000003</v>
      </c>
      <c r="G40" s="88">
        <v>50.218000000000004</v>
      </c>
      <c r="H40" s="88">
        <v>50.103000000000002</v>
      </c>
      <c r="I40" s="88">
        <v>51.975000000000001</v>
      </c>
      <c r="J40" s="88">
        <v>52.804000000000002</v>
      </c>
      <c r="K40" s="88">
        <v>52.997999999999998</v>
      </c>
      <c r="L40" s="88">
        <v>54.616999999999997</v>
      </c>
      <c r="M40" s="88">
        <v>55.762999999999998</v>
      </c>
      <c r="N40" s="88">
        <v>57.655999999999999</v>
      </c>
      <c r="O40" s="88">
        <v>59.18</v>
      </c>
      <c r="P40" s="88">
        <v>61.788963000000003</v>
      </c>
      <c r="Q40" s="89">
        <v>63.991315700000001</v>
      </c>
      <c r="R40" s="89">
        <v>64.704594700000001</v>
      </c>
      <c r="S40" s="115"/>
    </row>
    <row r="41" spans="1:34" s="49" customFormat="1" ht="26.25" customHeight="1" x14ac:dyDescent="0.25">
      <c r="A41" s="14"/>
      <c r="B41" s="76"/>
      <c r="C41" s="87" t="s">
        <v>81</v>
      </c>
      <c r="D41" s="88">
        <v>95.336000000000013</v>
      </c>
      <c r="E41" s="88">
        <v>96.239000000000033</v>
      </c>
      <c r="F41" s="88">
        <v>99.169000000000096</v>
      </c>
      <c r="G41" s="88">
        <v>98.269000000000005</v>
      </c>
      <c r="H41" s="88">
        <v>93.982999999999947</v>
      </c>
      <c r="I41" s="88">
        <v>102.82000000000016</v>
      </c>
      <c r="J41" s="88">
        <v>104.22599999999989</v>
      </c>
      <c r="K41" s="88">
        <v>104.22399999999993</v>
      </c>
      <c r="L41" s="88">
        <v>103.7829999999999</v>
      </c>
      <c r="M41" s="88">
        <v>109.36899999999991</v>
      </c>
      <c r="N41" s="88">
        <v>111.49199999999996</v>
      </c>
      <c r="O41" s="88">
        <v>111.33699999999999</v>
      </c>
      <c r="P41" s="88">
        <v>114.93810600000006</v>
      </c>
      <c r="Q41" s="89">
        <v>123.63118650000001</v>
      </c>
      <c r="R41" s="89" t="s">
        <v>63</v>
      </c>
      <c r="S41" s="24"/>
    </row>
    <row r="42" spans="1:34" s="18" customFormat="1" ht="36" customHeight="1" x14ac:dyDescent="0.25">
      <c r="A42" s="17"/>
      <c r="B42" s="191" t="s">
        <v>73</v>
      </c>
      <c r="C42" s="191"/>
      <c r="D42" s="90">
        <v>645.774</v>
      </c>
      <c r="E42" s="90">
        <v>689.98699999999997</v>
      </c>
      <c r="F42" s="91">
        <v>731.904</v>
      </c>
      <c r="G42" s="91">
        <v>785.84500000000003</v>
      </c>
      <c r="H42" s="91">
        <v>818.36300000000006</v>
      </c>
      <c r="I42" s="91">
        <v>891.72900000000004</v>
      </c>
      <c r="J42" s="91">
        <v>916.32399999999996</v>
      </c>
      <c r="K42" s="91">
        <v>958.38699999999994</v>
      </c>
      <c r="L42" s="91">
        <v>988.61699999999996</v>
      </c>
      <c r="M42" s="91">
        <v>1056.787</v>
      </c>
      <c r="N42" s="91">
        <v>1112.5039999999999</v>
      </c>
      <c r="O42" s="91">
        <v>1148.1300000000001</v>
      </c>
      <c r="P42" s="91">
        <v>1193.6551999999999</v>
      </c>
      <c r="Q42" s="91">
        <v>1227.1573515999999</v>
      </c>
      <c r="R42" s="91">
        <v>1242.7217845</v>
      </c>
      <c r="S42" s="17"/>
      <c r="Z42" s="19"/>
      <c r="AA42" s="19"/>
      <c r="AB42" s="19"/>
      <c r="AC42" s="19"/>
      <c r="AD42" s="19"/>
      <c r="AH42" s="14"/>
    </row>
    <row r="43" spans="1:34" s="49" customFormat="1" ht="22.5" customHeight="1" x14ac:dyDescent="0.25">
      <c r="A43" s="115"/>
      <c r="B43" s="121"/>
      <c r="C43" s="87" t="s">
        <v>69</v>
      </c>
      <c r="D43" s="88">
        <v>176.124</v>
      </c>
      <c r="E43" s="88">
        <v>181.434</v>
      </c>
      <c r="F43" s="88">
        <v>190.535</v>
      </c>
      <c r="G43" s="88">
        <v>204.2</v>
      </c>
      <c r="H43" s="88">
        <v>217.08199999999999</v>
      </c>
      <c r="I43" s="88">
        <v>240.06700000000001</v>
      </c>
      <c r="J43" s="88">
        <v>250.077</v>
      </c>
      <c r="K43" s="88">
        <v>271.68</v>
      </c>
      <c r="L43" s="88">
        <v>284.017</v>
      </c>
      <c r="M43" s="88">
        <v>311.80599999999998</v>
      </c>
      <c r="N43" s="88">
        <v>338.34199999999998</v>
      </c>
      <c r="O43" s="88">
        <v>344.81400000000002</v>
      </c>
      <c r="P43" s="88">
        <v>347.85210499999999</v>
      </c>
      <c r="Q43" s="89">
        <v>351.54859470000002</v>
      </c>
      <c r="R43" s="89">
        <v>350.38646660000001</v>
      </c>
      <c r="S43" s="115"/>
    </row>
    <row r="44" spans="1:34" s="49" customFormat="1" ht="22.5" customHeight="1" x14ac:dyDescent="0.25">
      <c r="A44" s="115"/>
      <c r="B44" s="121"/>
      <c r="C44" s="87" t="s">
        <v>62</v>
      </c>
      <c r="D44" s="88">
        <v>60.698</v>
      </c>
      <c r="E44" s="88">
        <v>66.768000000000001</v>
      </c>
      <c r="F44" s="88">
        <v>76.105999999999995</v>
      </c>
      <c r="G44" s="88">
        <v>86.26</v>
      </c>
      <c r="H44" s="88">
        <v>90.572999999999993</v>
      </c>
      <c r="I44" s="88">
        <v>97.727999999999994</v>
      </c>
      <c r="J44" s="88">
        <v>99.137</v>
      </c>
      <c r="K44" s="88">
        <v>102.6</v>
      </c>
      <c r="L44" s="88">
        <v>106.22199999999999</v>
      </c>
      <c r="M44" s="88">
        <v>116.52800000000001</v>
      </c>
      <c r="N44" s="88">
        <v>127.366</v>
      </c>
      <c r="O44" s="88">
        <v>129.596</v>
      </c>
      <c r="P44" s="88">
        <v>134.5531</v>
      </c>
      <c r="Q44" s="89">
        <v>135.99673319999999</v>
      </c>
      <c r="R44" s="89">
        <v>138.06155759999999</v>
      </c>
      <c r="S44" s="115"/>
    </row>
    <row r="45" spans="1:34" s="49" customFormat="1" ht="22.5" customHeight="1" x14ac:dyDescent="0.25">
      <c r="A45" s="115"/>
      <c r="B45" s="121"/>
      <c r="C45" s="87" t="s">
        <v>60</v>
      </c>
      <c r="D45" s="88">
        <v>178.08799999999999</v>
      </c>
      <c r="E45" s="88">
        <v>192.68199999999999</v>
      </c>
      <c r="F45" s="88">
        <v>203.98599999999999</v>
      </c>
      <c r="G45" s="88">
        <v>214.53</v>
      </c>
      <c r="H45" s="88">
        <v>221.37</v>
      </c>
      <c r="I45" s="88">
        <v>232.959</v>
      </c>
      <c r="J45" s="88">
        <v>240.05199999999999</v>
      </c>
      <c r="K45" s="88">
        <v>254.27600000000001</v>
      </c>
      <c r="L45" s="88">
        <v>262.43400000000003</v>
      </c>
      <c r="M45" s="88">
        <v>274.60899999999998</v>
      </c>
      <c r="N45" s="88">
        <v>280.63299999999998</v>
      </c>
      <c r="O45" s="88">
        <v>289.09399999999999</v>
      </c>
      <c r="P45" s="88">
        <v>307.96829100000002</v>
      </c>
      <c r="Q45" s="89">
        <v>310.9452938</v>
      </c>
      <c r="R45" s="89">
        <v>315.18024349999996</v>
      </c>
      <c r="S45" s="115"/>
    </row>
    <row r="46" spans="1:34" s="49" customFormat="1" ht="22.5" customHeight="1" x14ac:dyDescent="0.25">
      <c r="A46" s="115"/>
      <c r="B46" s="121"/>
      <c r="C46" s="87" t="s">
        <v>68</v>
      </c>
      <c r="D46" s="88">
        <v>30.4</v>
      </c>
      <c r="E46" s="88">
        <v>33.823</v>
      </c>
      <c r="F46" s="88">
        <v>33.237000000000002</v>
      </c>
      <c r="G46" s="88">
        <v>36.887999999999998</v>
      </c>
      <c r="H46" s="88">
        <v>37.847000000000001</v>
      </c>
      <c r="I46" s="88">
        <v>48.908000000000001</v>
      </c>
      <c r="J46" s="88">
        <v>53.902999999999999</v>
      </c>
      <c r="K46" s="88">
        <v>46.018000000000001</v>
      </c>
      <c r="L46" s="88">
        <v>58.421999999999997</v>
      </c>
      <c r="M46" s="88">
        <v>67.768000000000001</v>
      </c>
      <c r="N46" s="88">
        <v>68.688000000000002</v>
      </c>
      <c r="O46" s="88">
        <v>80.03</v>
      </c>
      <c r="P46" s="88">
        <v>87.365191999999993</v>
      </c>
      <c r="Q46" s="89">
        <v>103.16756020000001</v>
      </c>
      <c r="R46" s="89">
        <v>107.65745219999999</v>
      </c>
      <c r="S46" s="115"/>
    </row>
    <row r="47" spans="1:34" s="49" customFormat="1" ht="22.5" customHeight="1" x14ac:dyDescent="0.25">
      <c r="A47" s="115"/>
      <c r="B47" s="121"/>
      <c r="C47" s="87" t="s">
        <v>61</v>
      </c>
      <c r="D47" s="88">
        <v>43.734000000000002</v>
      </c>
      <c r="E47" s="88">
        <v>47.606999999999999</v>
      </c>
      <c r="F47" s="88">
        <v>48.753</v>
      </c>
      <c r="G47" s="88">
        <v>51.749000000000002</v>
      </c>
      <c r="H47" s="88">
        <v>53.216000000000001</v>
      </c>
      <c r="I47" s="88">
        <v>57.029000000000003</v>
      </c>
      <c r="J47" s="88">
        <v>57.457000000000001</v>
      </c>
      <c r="K47" s="88">
        <v>62.655000000000001</v>
      </c>
      <c r="L47" s="88">
        <v>60.981999999999999</v>
      </c>
      <c r="M47" s="88">
        <v>65.14</v>
      </c>
      <c r="N47" s="88">
        <v>68.287999999999997</v>
      </c>
      <c r="O47" s="88">
        <v>70.093999999999994</v>
      </c>
      <c r="P47" s="88">
        <v>72.787999999999997</v>
      </c>
      <c r="Q47" s="89">
        <v>74.959247500000004</v>
      </c>
      <c r="R47" s="89">
        <v>75.757178299999993</v>
      </c>
      <c r="S47" s="115"/>
    </row>
    <row r="48" spans="1:34" s="49" customFormat="1" ht="22.5" customHeight="1" x14ac:dyDescent="0.25">
      <c r="A48" s="115"/>
      <c r="B48" s="121"/>
      <c r="C48" s="87" t="s">
        <v>84</v>
      </c>
      <c r="D48" s="88">
        <v>14.396000000000001</v>
      </c>
      <c r="E48" s="88">
        <v>17.079999999999998</v>
      </c>
      <c r="F48" s="88">
        <v>19.462</v>
      </c>
      <c r="G48" s="88">
        <v>21.616</v>
      </c>
      <c r="H48" s="88">
        <v>24.158000000000001</v>
      </c>
      <c r="I48" s="88">
        <v>28.143999999999998</v>
      </c>
      <c r="J48" s="88">
        <v>30.73</v>
      </c>
      <c r="K48" s="88">
        <v>34.786999999999999</v>
      </c>
      <c r="L48" s="88">
        <v>34.667999999999999</v>
      </c>
      <c r="M48" s="88">
        <v>38.692</v>
      </c>
      <c r="N48" s="88">
        <v>41.499000000000002</v>
      </c>
      <c r="O48" s="88">
        <v>42.307000000000002</v>
      </c>
      <c r="P48" s="88">
        <v>45.554730000000006</v>
      </c>
      <c r="Q48" s="89">
        <v>49.391162199999997</v>
      </c>
      <c r="R48" s="89" t="s">
        <v>63</v>
      </c>
      <c r="S48" s="115"/>
    </row>
    <row r="49" spans="1:34" s="49" customFormat="1" ht="26.25" customHeight="1" x14ac:dyDescent="0.25">
      <c r="A49" s="14"/>
      <c r="B49" s="76"/>
      <c r="C49" s="87" t="s">
        <v>81</v>
      </c>
      <c r="D49" s="88">
        <v>142.33400000000006</v>
      </c>
      <c r="E49" s="88">
        <v>150.59299999999996</v>
      </c>
      <c r="F49" s="88">
        <v>159.82500000000005</v>
      </c>
      <c r="G49" s="88">
        <v>170.60199999999998</v>
      </c>
      <c r="H49" s="88">
        <v>174.11700000000008</v>
      </c>
      <c r="I49" s="88">
        <v>186.89400000000001</v>
      </c>
      <c r="J49" s="88">
        <v>184.96799999999996</v>
      </c>
      <c r="K49" s="88">
        <v>186.37099999999987</v>
      </c>
      <c r="L49" s="88">
        <v>181.87199999999996</v>
      </c>
      <c r="M49" s="88">
        <v>182.24400000000003</v>
      </c>
      <c r="N49" s="88">
        <v>187.68799999999999</v>
      </c>
      <c r="O49" s="88">
        <v>192.19500000000016</v>
      </c>
      <c r="P49" s="88">
        <v>197.57378199999994</v>
      </c>
      <c r="Q49" s="89">
        <v>201.14875999999981</v>
      </c>
      <c r="R49" s="89" t="s">
        <v>63</v>
      </c>
      <c r="S49" s="24"/>
    </row>
    <row r="50" spans="1:34" s="18" customFormat="1" ht="36" customHeight="1" x14ac:dyDescent="0.25">
      <c r="A50" s="17"/>
      <c r="B50" s="191" t="s">
        <v>74</v>
      </c>
      <c r="C50" s="191"/>
      <c r="D50" s="90">
        <v>564.25797900000009</v>
      </c>
      <c r="E50" s="90">
        <v>590.00965099999996</v>
      </c>
      <c r="F50" s="91">
        <v>615.54693200000008</v>
      </c>
      <c r="G50" s="91">
        <v>624.16278870000008</v>
      </c>
      <c r="H50" s="91">
        <v>629.01822860000004</v>
      </c>
      <c r="I50" s="91">
        <v>674.91749730000004</v>
      </c>
      <c r="J50" s="91">
        <v>698.6899578</v>
      </c>
      <c r="K50" s="91">
        <v>726.89531909999994</v>
      </c>
      <c r="L50" s="91">
        <v>748.69855240000004</v>
      </c>
      <c r="M50" s="91">
        <v>778.01832350000006</v>
      </c>
      <c r="N50" s="91">
        <v>802.37209350000001</v>
      </c>
      <c r="O50" s="91">
        <v>810.28762159999997</v>
      </c>
      <c r="P50" s="91">
        <v>831.46095509999998</v>
      </c>
      <c r="Q50" s="91">
        <v>854.02161999999998</v>
      </c>
      <c r="R50" s="91">
        <v>857.92844100000002</v>
      </c>
      <c r="S50" s="17"/>
      <c r="Z50" s="19"/>
      <c r="AA50" s="19"/>
      <c r="AB50" s="19"/>
      <c r="AC50" s="19"/>
      <c r="AD50" s="19"/>
      <c r="AH50" s="14"/>
    </row>
    <row r="51" spans="1:34" s="49" customFormat="1" ht="22.5" customHeight="1" x14ac:dyDescent="0.25">
      <c r="A51" s="115"/>
      <c r="B51" s="121"/>
      <c r="C51" s="87" t="s">
        <v>48</v>
      </c>
      <c r="D51" s="88">
        <v>2.786</v>
      </c>
      <c r="E51" s="88">
        <v>3.306</v>
      </c>
      <c r="F51" s="88">
        <v>3.2170000000000001</v>
      </c>
      <c r="G51" s="88">
        <v>4.1559999999999997</v>
      </c>
      <c r="H51" s="88">
        <v>4.7350000000000003</v>
      </c>
      <c r="I51" s="88">
        <v>5.4489999999999998</v>
      </c>
      <c r="J51" s="88">
        <v>5.6509999999999998</v>
      </c>
      <c r="K51" s="88">
        <v>6.2039999999999997</v>
      </c>
      <c r="L51" s="88">
        <v>8.2159999999999993</v>
      </c>
      <c r="M51" s="88">
        <v>9.48</v>
      </c>
      <c r="N51" s="88">
        <v>9.5690000000000008</v>
      </c>
      <c r="O51" s="88">
        <v>10.361000000000001</v>
      </c>
      <c r="P51" s="88">
        <v>10.719440000000001</v>
      </c>
      <c r="Q51" s="89">
        <v>11.4969877</v>
      </c>
      <c r="R51" s="89" t="s">
        <v>63</v>
      </c>
      <c r="S51" s="115"/>
    </row>
    <row r="52" spans="1:34" s="49" customFormat="1" ht="22.5" customHeight="1" x14ac:dyDescent="0.25">
      <c r="A52" s="115"/>
      <c r="B52" s="121"/>
      <c r="C52" s="87" t="s">
        <v>44</v>
      </c>
      <c r="D52" s="88">
        <v>36.317999999999998</v>
      </c>
      <c r="E52" s="88">
        <v>37.768000000000001</v>
      </c>
      <c r="F52" s="88">
        <v>39.942999999999998</v>
      </c>
      <c r="G52" s="88">
        <v>42.595999999999997</v>
      </c>
      <c r="H52" s="88">
        <v>40.634</v>
      </c>
      <c r="I52" s="88">
        <v>48.238999999999997</v>
      </c>
      <c r="J52" s="88">
        <v>55.765999999999998</v>
      </c>
      <c r="K52" s="88">
        <v>62.15</v>
      </c>
      <c r="L52" s="88">
        <v>64.763000000000005</v>
      </c>
      <c r="M52" s="88">
        <v>70.790999999999997</v>
      </c>
      <c r="N52" s="88">
        <v>75.384</v>
      </c>
      <c r="O52" s="88">
        <v>77.962000000000003</v>
      </c>
      <c r="P52" s="88">
        <v>83.491</v>
      </c>
      <c r="Q52" s="89">
        <v>84.480645600000003</v>
      </c>
      <c r="R52" s="89">
        <v>89.537604999999999</v>
      </c>
      <c r="S52" s="115"/>
    </row>
    <row r="53" spans="1:34" s="49" customFormat="1" ht="22.5" customHeight="1" x14ac:dyDescent="0.25">
      <c r="A53" s="115"/>
      <c r="B53" s="121"/>
      <c r="C53" s="87" t="s">
        <v>45</v>
      </c>
      <c r="D53" s="88">
        <v>108.69</v>
      </c>
      <c r="E53" s="88">
        <v>115.407</v>
      </c>
      <c r="F53" s="88">
        <v>125.129</v>
      </c>
      <c r="G53" s="88">
        <v>131.04</v>
      </c>
      <c r="H53" s="88">
        <v>139</v>
      </c>
      <c r="I53" s="88">
        <v>146.79599999999999</v>
      </c>
      <c r="J53" s="88">
        <v>157.40600000000001</v>
      </c>
      <c r="K53" s="88">
        <v>164.62799999999999</v>
      </c>
      <c r="L53" s="88">
        <v>168.05</v>
      </c>
      <c r="M53" s="88">
        <v>174.875</v>
      </c>
      <c r="N53" s="88">
        <v>186.32</v>
      </c>
      <c r="O53" s="88">
        <v>186.32</v>
      </c>
      <c r="P53" s="88">
        <v>188.15872099999999</v>
      </c>
      <c r="Q53" s="89">
        <v>194.20809830000002</v>
      </c>
      <c r="R53" s="89">
        <v>195.35164980000002</v>
      </c>
      <c r="S53" s="115"/>
    </row>
    <row r="54" spans="1:34" s="49" customFormat="1" ht="22.5" customHeight="1" x14ac:dyDescent="0.25">
      <c r="A54" s="115"/>
      <c r="B54" s="121"/>
      <c r="C54" s="87" t="s">
        <v>49</v>
      </c>
      <c r="D54" s="88">
        <v>22.672000000000001</v>
      </c>
      <c r="E54" s="88">
        <v>24.754000000000001</v>
      </c>
      <c r="F54" s="88">
        <v>26.234000000000002</v>
      </c>
      <c r="G54" s="88">
        <v>28.666</v>
      </c>
      <c r="H54" s="88">
        <v>30.373000000000001</v>
      </c>
      <c r="I54" s="88">
        <v>32.558</v>
      </c>
      <c r="J54" s="88">
        <v>25.998999999999999</v>
      </c>
      <c r="K54" s="88">
        <v>34.274999999999999</v>
      </c>
      <c r="L54" s="88">
        <v>37.912999999999997</v>
      </c>
      <c r="M54" s="88">
        <v>37.731000000000002</v>
      </c>
      <c r="N54" s="88">
        <v>37.511000000000003</v>
      </c>
      <c r="O54" s="88">
        <v>36.43</v>
      </c>
      <c r="P54" s="88">
        <v>36.796999999999997</v>
      </c>
      <c r="Q54" s="89">
        <v>37.811024700000004</v>
      </c>
      <c r="R54" s="89" t="s">
        <v>63</v>
      </c>
      <c r="S54" s="115"/>
    </row>
    <row r="55" spans="1:34" s="49" customFormat="1" ht="22.5" customHeight="1" x14ac:dyDescent="0.25">
      <c r="A55" s="115"/>
      <c r="B55" s="121"/>
      <c r="C55" s="87" t="s">
        <v>46</v>
      </c>
      <c r="D55" s="88">
        <v>23.539000000000001</v>
      </c>
      <c r="E55" s="88">
        <v>23.11</v>
      </c>
      <c r="F55" s="88">
        <v>22.978000000000002</v>
      </c>
      <c r="G55" s="88">
        <v>21.11</v>
      </c>
      <c r="H55" s="88">
        <v>19.777000000000001</v>
      </c>
      <c r="I55" s="88">
        <v>26.120999999999999</v>
      </c>
      <c r="J55" s="88">
        <v>27.033999999999999</v>
      </c>
      <c r="K55" s="88">
        <v>28.727</v>
      </c>
      <c r="L55" s="88">
        <v>28.905000000000001</v>
      </c>
      <c r="M55" s="88">
        <v>32.253</v>
      </c>
      <c r="N55" s="88">
        <v>32.439</v>
      </c>
      <c r="O55" s="88">
        <v>31.805</v>
      </c>
      <c r="P55" s="88">
        <v>32.223154000000001</v>
      </c>
      <c r="Q55" s="89">
        <v>31.385660399999999</v>
      </c>
      <c r="R55" s="89">
        <v>31.5368517</v>
      </c>
      <c r="S55" s="115"/>
    </row>
    <row r="56" spans="1:34" s="49" customFormat="1" ht="22.5" customHeight="1" x14ac:dyDescent="0.25">
      <c r="A56" s="115"/>
      <c r="B56" s="121"/>
      <c r="C56" s="87" t="s">
        <v>47</v>
      </c>
      <c r="D56" s="88">
        <v>244.922</v>
      </c>
      <c r="E56" s="88">
        <v>253.798</v>
      </c>
      <c r="F56" s="88">
        <v>263.47899999999998</v>
      </c>
      <c r="G56" s="88">
        <v>258.291</v>
      </c>
      <c r="H56" s="88">
        <v>249.55699999999999</v>
      </c>
      <c r="I56" s="88">
        <v>259.601</v>
      </c>
      <c r="J56" s="88">
        <v>262.53800000000001</v>
      </c>
      <c r="K56" s="88">
        <v>257.91899999999998</v>
      </c>
      <c r="L56" s="88">
        <v>256.07299999999998</v>
      </c>
      <c r="M56" s="88">
        <v>252.578</v>
      </c>
      <c r="N56" s="88">
        <v>249.655</v>
      </c>
      <c r="O56" s="88">
        <v>252.74700000000001</v>
      </c>
      <c r="P56" s="88">
        <v>255.13432699999998</v>
      </c>
      <c r="Q56" s="89">
        <v>256.00346780000001</v>
      </c>
      <c r="R56" s="89">
        <v>252.2413545</v>
      </c>
      <c r="S56" s="115"/>
    </row>
    <row r="57" spans="1:34" s="49" customFormat="1" ht="26.25" customHeight="1" x14ac:dyDescent="0.25">
      <c r="A57" s="14"/>
      <c r="B57" s="76"/>
      <c r="C57" s="87" t="s">
        <v>81</v>
      </c>
      <c r="D57" s="88">
        <v>125.33097900000007</v>
      </c>
      <c r="E57" s="88">
        <v>131.86665099999999</v>
      </c>
      <c r="F57" s="88">
        <v>134.56693200000007</v>
      </c>
      <c r="G57" s="88">
        <v>138.3037887000001</v>
      </c>
      <c r="H57" s="88">
        <v>144.94222860000002</v>
      </c>
      <c r="I57" s="88">
        <v>156.15349730000014</v>
      </c>
      <c r="J57" s="88">
        <v>164.2959578</v>
      </c>
      <c r="K57" s="88">
        <v>172.99231910000003</v>
      </c>
      <c r="L57" s="88">
        <v>184.77855240000008</v>
      </c>
      <c r="M57" s="88">
        <v>200.3103235000001</v>
      </c>
      <c r="N57" s="88">
        <v>211.49409349999996</v>
      </c>
      <c r="O57" s="88">
        <v>214.66262159999997</v>
      </c>
      <c r="P57" s="88">
        <v>224.93731309999998</v>
      </c>
      <c r="Q57" s="89">
        <v>238.6357354999999</v>
      </c>
      <c r="R57" s="89" t="s">
        <v>63</v>
      </c>
      <c r="S57" s="24"/>
    </row>
    <row r="58" spans="1:34" s="18" customFormat="1" ht="36" customHeight="1" x14ac:dyDescent="0.25">
      <c r="A58" s="17"/>
      <c r="B58" s="191" t="s">
        <v>75</v>
      </c>
      <c r="C58" s="191"/>
      <c r="D58" s="90">
        <v>5925.9390001000002</v>
      </c>
      <c r="E58" s="90">
        <v>6416.2468628000006</v>
      </c>
      <c r="F58" s="91">
        <v>6986.7582776999998</v>
      </c>
      <c r="G58" s="91">
        <v>7201.6980301000003</v>
      </c>
      <c r="H58" s="91">
        <v>7546.6777726999999</v>
      </c>
      <c r="I58" s="91">
        <v>8316.7422139999999</v>
      </c>
      <c r="J58" s="91">
        <v>8921.6471915000002</v>
      </c>
      <c r="K58" s="91">
        <v>9303.4760774000006</v>
      </c>
      <c r="L58" s="91">
        <v>9884.0970710000001</v>
      </c>
      <c r="M58" s="91">
        <v>10259.0457448</v>
      </c>
      <c r="N58" s="91">
        <v>10558.070149899999</v>
      </c>
      <c r="O58" s="91">
        <v>11125.589728699999</v>
      </c>
      <c r="P58" s="91">
        <v>11686.2238665</v>
      </c>
      <c r="Q58" s="91">
        <v>12360.38465</v>
      </c>
      <c r="R58" s="91">
        <v>12706.449157900001</v>
      </c>
      <c r="S58" s="17"/>
      <c r="Z58" s="19"/>
      <c r="AA58" s="19"/>
      <c r="AB58" s="19"/>
      <c r="AC58" s="19"/>
      <c r="AD58" s="19"/>
      <c r="AH58" s="14"/>
    </row>
    <row r="59" spans="1:34" s="49" customFormat="1" ht="22.5" customHeight="1" x14ac:dyDescent="0.25">
      <c r="A59" s="115"/>
      <c r="B59" s="121"/>
      <c r="C59" s="87" t="s">
        <v>50</v>
      </c>
      <c r="D59" s="88">
        <v>228.65</v>
      </c>
      <c r="E59" s="88">
        <v>232.83</v>
      </c>
      <c r="F59" s="88">
        <v>243.15700000000001</v>
      </c>
      <c r="G59" s="88">
        <v>243.221</v>
      </c>
      <c r="H59" s="88">
        <v>248.16200000000001</v>
      </c>
      <c r="I59" s="88">
        <v>252.661</v>
      </c>
      <c r="J59" s="88">
        <v>253.82</v>
      </c>
      <c r="K59" s="88">
        <v>250.93100000000001</v>
      </c>
      <c r="L59" s="88">
        <v>249.37</v>
      </c>
      <c r="M59" s="88">
        <v>247.45099999999999</v>
      </c>
      <c r="N59" s="88">
        <v>251.41499999999999</v>
      </c>
      <c r="O59" s="88">
        <v>256.56299999999999</v>
      </c>
      <c r="P59" s="88">
        <v>258.01812000000001</v>
      </c>
      <c r="Q59" s="89">
        <v>261.14085190000003</v>
      </c>
      <c r="R59" s="89">
        <v>263.04894199999995</v>
      </c>
      <c r="S59" s="115"/>
    </row>
    <row r="60" spans="1:34" s="49" customFormat="1" ht="22.5" customHeight="1" x14ac:dyDescent="0.25">
      <c r="A60" s="115"/>
      <c r="B60" s="121"/>
      <c r="C60" s="87" t="s">
        <v>51</v>
      </c>
      <c r="D60" s="88">
        <v>2500.4659999999999</v>
      </c>
      <c r="E60" s="88">
        <v>2865.9540000000002</v>
      </c>
      <c r="F60" s="88">
        <v>3281.79</v>
      </c>
      <c r="G60" s="88">
        <v>3467.1849999999999</v>
      </c>
      <c r="H60" s="88">
        <v>3715.0610000000001</v>
      </c>
      <c r="I60" s="88">
        <v>4207.9930000000004</v>
      </c>
      <c r="J60" s="88">
        <v>4715.7610000000004</v>
      </c>
      <c r="K60" s="88">
        <v>4994.0450000000001</v>
      </c>
      <c r="L60" s="88">
        <v>5447.2470000000003</v>
      </c>
      <c r="M60" s="88">
        <v>5678.9449999999997</v>
      </c>
      <c r="N60" s="88">
        <v>5859.5150000000003</v>
      </c>
      <c r="O60" s="88">
        <v>6217.9070000000002</v>
      </c>
      <c r="P60" s="88">
        <v>6634.8999990000002</v>
      </c>
      <c r="Q60" s="89">
        <v>7145.7872988999998</v>
      </c>
      <c r="R60" s="89">
        <v>7481.6393020000005</v>
      </c>
      <c r="S60" s="115"/>
    </row>
    <row r="61" spans="1:34" s="49" customFormat="1" ht="22.5" customHeight="1" x14ac:dyDescent="0.25">
      <c r="A61" s="115"/>
      <c r="B61" s="121"/>
      <c r="C61" s="87" t="s">
        <v>57</v>
      </c>
      <c r="D61" s="88">
        <v>389.39</v>
      </c>
      <c r="E61" s="88">
        <v>404.02100000000002</v>
      </c>
      <c r="F61" s="88">
        <v>427.31599999999997</v>
      </c>
      <c r="G61" s="88">
        <v>446.42899999999997</v>
      </c>
      <c r="H61" s="88">
        <v>454.50400000000002</v>
      </c>
      <c r="I61" s="88">
        <v>499.50799999999998</v>
      </c>
      <c r="J61" s="88">
        <v>523.28599999999994</v>
      </c>
      <c r="K61" s="88">
        <v>534.61800000000005</v>
      </c>
      <c r="L61" s="88">
        <v>541.99599999999998</v>
      </c>
      <c r="M61" s="88">
        <v>550.93399999999997</v>
      </c>
      <c r="N61" s="88">
        <v>552.697</v>
      </c>
      <c r="O61" s="88">
        <v>562.60299999999995</v>
      </c>
      <c r="P61" s="88">
        <v>566.87957200000005</v>
      </c>
      <c r="Q61" s="89">
        <v>584.40938540000002</v>
      </c>
      <c r="R61" s="89">
        <v>575.79860840000003</v>
      </c>
      <c r="S61" s="115"/>
    </row>
    <row r="62" spans="1:34" s="49" customFormat="1" ht="22.5" customHeight="1" x14ac:dyDescent="0.25">
      <c r="A62" s="115"/>
      <c r="B62" s="121"/>
      <c r="C62" s="87" t="s">
        <v>52</v>
      </c>
      <c r="D62" s="88">
        <v>715.86699999999996</v>
      </c>
      <c r="E62" s="88">
        <v>774.04499999999996</v>
      </c>
      <c r="F62" s="88">
        <v>824.06899999999996</v>
      </c>
      <c r="G62" s="88">
        <v>850.53200000000004</v>
      </c>
      <c r="H62" s="88">
        <v>917.48900000000003</v>
      </c>
      <c r="I62" s="88">
        <v>981.52300000000002</v>
      </c>
      <c r="J62" s="88">
        <v>1074.0809999999999</v>
      </c>
      <c r="K62" s="88">
        <v>1125.271</v>
      </c>
      <c r="L62" s="88">
        <v>1192.6199999999999</v>
      </c>
      <c r="M62" s="88">
        <v>1294.7429999999999</v>
      </c>
      <c r="N62" s="88">
        <v>1374.057</v>
      </c>
      <c r="O62" s="88">
        <v>1457.3230000000001</v>
      </c>
      <c r="P62" s="88">
        <v>1532.230466</v>
      </c>
      <c r="Q62" s="89">
        <v>1609.6987186000001</v>
      </c>
      <c r="R62" s="89">
        <v>1614.2362403</v>
      </c>
      <c r="S62" s="115"/>
    </row>
    <row r="63" spans="1:34" s="49" customFormat="1" ht="22.5" customHeight="1" x14ac:dyDescent="0.25">
      <c r="A63" s="115"/>
      <c r="B63" s="121"/>
      <c r="C63" s="87" t="s">
        <v>53</v>
      </c>
      <c r="D63" s="88">
        <v>127.529</v>
      </c>
      <c r="E63" s="88">
        <v>133.072</v>
      </c>
      <c r="F63" s="88">
        <v>142.15100000000001</v>
      </c>
      <c r="G63" s="88">
        <v>149.32599999999999</v>
      </c>
      <c r="H63" s="88">
        <v>156.774</v>
      </c>
      <c r="I63" s="88">
        <v>169.755</v>
      </c>
      <c r="J63" s="88">
        <v>183.417</v>
      </c>
      <c r="K63" s="88">
        <v>200.03</v>
      </c>
      <c r="L63" s="88">
        <v>216.02</v>
      </c>
      <c r="M63" s="88">
        <v>227.876</v>
      </c>
      <c r="N63" s="88">
        <v>233.98400000000001</v>
      </c>
      <c r="O63" s="88">
        <v>247.92</v>
      </c>
      <c r="P63" s="88">
        <v>254.86904999999999</v>
      </c>
      <c r="Q63" s="89">
        <v>267.44601970000002</v>
      </c>
      <c r="R63" s="89">
        <v>279.48109049999999</v>
      </c>
      <c r="S63" s="115"/>
    </row>
    <row r="64" spans="1:34" s="49" customFormat="1" ht="22.5" customHeight="1" x14ac:dyDescent="0.25">
      <c r="A64" s="115"/>
      <c r="B64" s="121"/>
      <c r="C64" s="87" t="s">
        <v>54</v>
      </c>
      <c r="D64" s="88">
        <v>1108.8420000000001</v>
      </c>
      <c r="E64" s="88">
        <v>1112.6880000000001</v>
      </c>
      <c r="F64" s="88">
        <v>1141.866</v>
      </c>
      <c r="G64" s="88">
        <v>1108.27</v>
      </c>
      <c r="H64" s="88">
        <v>1090.4860000000001</v>
      </c>
      <c r="I64" s="88">
        <v>1170.8989999999999</v>
      </c>
      <c r="J64" s="88">
        <v>1110.7339999999999</v>
      </c>
      <c r="K64" s="88">
        <v>1098.9100000000001</v>
      </c>
      <c r="L64" s="88">
        <v>1104.248</v>
      </c>
      <c r="M64" s="88">
        <v>1076.067</v>
      </c>
      <c r="N64" s="88">
        <v>1058.7470000000001</v>
      </c>
      <c r="O64" s="88">
        <v>1060.971</v>
      </c>
      <c r="P64" s="88">
        <v>1068.3228549999999</v>
      </c>
      <c r="Q64" s="89">
        <v>1048.4592247999999</v>
      </c>
      <c r="R64" s="89">
        <v>1012.5019516</v>
      </c>
      <c r="S64" s="115"/>
    </row>
    <row r="65" spans="1:34" s="49" customFormat="1" ht="22.5" customHeight="1" x14ac:dyDescent="0.25">
      <c r="A65" s="115"/>
      <c r="B65" s="121"/>
      <c r="C65" s="87" t="s">
        <v>55</v>
      </c>
      <c r="D65" s="88">
        <v>82.673000000000002</v>
      </c>
      <c r="E65" s="88">
        <v>89.83</v>
      </c>
      <c r="F65" s="88">
        <v>97.516000000000005</v>
      </c>
      <c r="G65" s="88">
        <v>97.801000000000002</v>
      </c>
      <c r="H65" s="88">
        <v>116.003</v>
      </c>
      <c r="I65" s="88">
        <v>124.786</v>
      </c>
      <c r="J65" s="88">
        <v>129.27500000000001</v>
      </c>
      <c r="K65" s="88">
        <v>134.381</v>
      </c>
      <c r="L65" s="88">
        <v>138.34800000000001</v>
      </c>
      <c r="M65" s="88">
        <v>147.46899999999999</v>
      </c>
      <c r="N65" s="88">
        <v>150.12299999999999</v>
      </c>
      <c r="O65" s="88">
        <v>156.66</v>
      </c>
      <c r="P65" s="88">
        <v>164.50233399999999</v>
      </c>
      <c r="Q65" s="89">
        <v>170.83272029999998</v>
      </c>
      <c r="R65" s="89">
        <v>176.63018169999998</v>
      </c>
      <c r="S65" s="115"/>
    </row>
    <row r="66" spans="1:34" s="49" customFormat="1" ht="22.5" customHeight="1" x14ac:dyDescent="0.25">
      <c r="A66" s="115"/>
      <c r="B66" s="121"/>
      <c r="C66" s="87" t="s">
        <v>56</v>
      </c>
      <c r="D66" s="88">
        <v>42.887</v>
      </c>
      <c r="E66" s="88">
        <v>43.44</v>
      </c>
      <c r="F66" s="88">
        <v>43.795999999999999</v>
      </c>
      <c r="G66" s="88">
        <v>43.838000000000001</v>
      </c>
      <c r="H66" s="88">
        <v>43.44</v>
      </c>
      <c r="I66" s="88">
        <v>44.825000000000003</v>
      </c>
      <c r="J66" s="88">
        <v>44.384</v>
      </c>
      <c r="K66" s="88">
        <v>44.247</v>
      </c>
      <c r="L66" s="88">
        <v>43.256999999999998</v>
      </c>
      <c r="M66" s="88">
        <v>43.512</v>
      </c>
      <c r="N66" s="88">
        <v>44.183999999999997</v>
      </c>
      <c r="O66" s="88">
        <v>43.642000000000003</v>
      </c>
      <c r="P66" s="88">
        <v>44.212364999999998</v>
      </c>
      <c r="Q66" s="89">
        <v>44.400039599999999</v>
      </c>
      <c r="R66" s="89">
        <v>44.740794600000001</v>
      </c>
      <c r="S66" s="115"/>
    </row>
    <row r="67" spans="1:34" s="49" customFormat="1" ht="22.5" customHeight="1" x14ac:dyDescent="0.25">
      <c r="A67" s="115"/>
      <c r="B67" s="121"/>
      <c r="C67" s="87" t="s">
        <v>59</v>
      </c>
      <c r="D67" s="88">
        <v>132.197</v>
      </c>
      <c r="E67" s="88">
        <v>138.74199999999999</v>
      </c>
      <c r="F67" s="88">
        <v>143.37799999999999</v>
      </c>
      <c r="G67" s="88">
        <v>147.42599999999999</v>
      </c>
      <c r="H67" s="88">
        <v>148.39400000000001</v>
      </c>
      <c r="I67" s="88">
        <v>159.52199999999999</v>
      </c>
      <c r="J67" s="88">
        <v>155.99100000000001</v>
      </c>
      <c r="K67" s="88">
        <v>166.642</v>
      </c>
      <c r="L67" s="88">
        <v>170.148</v>
      </c>
      <c r="M67" s="88">
        <v>172.25899999999999</v>
      </c>
      <c r="N67" s="88">
        <v>177.47900000000001</v>
      </c>
      <c r="O67" s="88">
        <v>191.01</v>
      </c>
      <c r="P67" s="88">
        <v>186.54690299999999</v>
      </c>
      <c r="Q67" s="89">
        <v>187.36600000000001</v>
      </c>
      <c r="R67" s="89">
        <v>197.27500000000001</v>
      </c>
      <c r="S67" s="115"/>
    </row>
    <row r="68" spans="1:34" s="49" customFormat="1" ht="22.5" customHeight="1" x14ac:dyDescent="0.25">
      <c r="A68" s="115"/>
      <c r="B68" s="121"/>
      <c r="C68" s="87" t="s">
        <v>58</v>
      </c>
      <c r="D68" s="88">
        <v>228.31399999999999</v>
      </c>
      <c r="E68" s="88">
        <v>236.119</v>
      </c>
      <c r="F68" s="88">
        <v>243.899</v>
      </c>
      <c r="G68" s="88">
        <v>239.05</v>
      </c>
      <c r="H68" s="88">
        <v>230.4</v>
      </c>
      <c r="I68" s="88">
        <v>247.708</v>
      </c>
      <c r="J68" s="88">
        <v>252.721</v>
      </c>
      <c r="K68" s="88">
        <v>251.154</v>
      </c>
      <c r="L68" s="88">
        <v>253.304</v>
      </c>
      <c r="M68" s="88">
        <v>260.83800000000002</v>
      </c>
      <c r="N68" s="88">
        <v>258.88400000000001</v>
      </c>
      <c r="O68" s="88">
        <v>264.68200000000002</v>
      </c>
      <c r="P68" s="88">
        <v>268.40472600000004</v>
      </c>
      <c r="Q68" s="89">
        <v>273.6652747</v>
      </c>
      <c r="R68" s="89">
        <v>272.18520309999997</v>
      </c>
      <c r="S68" s="115"/>
    </row>
    <row r="69" spans="1:34" s="49" customFormat="1" ht="26.25" customHeight="1" x14ac:dyDescent="0.25">
      <c r="A69" s="14"/>
      <c r="B69" s="76"/>
      <c r="C69" s="87" t="s">
        <v>81</v>
      </c>
      <c r="D69" s="88">
        <v>369.12400010000056</v>
      </c>
      <c r="E69" s="88">
        <v>385.50586280000061</v>
      </c>
      <c r="F69" s="88">
        <v>397.82027769999968</v>
      </c>
      <c r="G69" s="88">
        <v>408.62003009999989</v>
      </c>
      <c r="H69" s="88">
        <v>425.96477270000014</v>
      </c>
      <c r="I69" s="88">
        <v>457.56221400000049</v>
      </c>
      <c r="J69" s="88">
        <v>478.17719150000084</v>
      </c>
      <c r="K69" s="88">
        <v>503.24707740000122</v>
      </c>
      <c r="L69" s="88">
        <v>527.53907100000106</v>
      </c>
      <c r="M69" s="88">
        <v>558.9517448000006</v>
      </c>
      <c r="N69" s="88">
        <v>596.98514990000149</v>
      </c>
      <c r="O69" s="88">
        <v>666.30872869999803</v>
      </c>
      <c r="P69" s="88">
        <v>707.33747649999896</v>
      </c>
      <c r="Q69" s="89">
        <v>767.1791161000001</v>
      </c>
      <c r="R69" s="89">
        <v>788.91184369999974</v>
      </c>
      <c r="S69" s="24"/>
    </row>
    <row r="70" spans="1:34" s="18" customFormat="1" ht="36" customHeight="1" x14ac:dyDescent="0.25">
      <c r="A70" s="17"/>
      <c r="B70" s="190" t="s">
        <v>76</v>
      </c>
      <c r="C70" s="190"/>
      <c r="D70" s="90">
        <v>10587.429</v>
      </c>
      <c r="E70" s="90">
        <v>10665.707</v>
      </c>
      <c r="F70" s="91">
        <v>10860.873</v>
      </c>
      <c r="G70" s="91">
        <v>10891.33</v>
      </c>
      <c r="H70" s="91">
        <v>10509.477999999999</v>
      </c>
      <c r="I70" s="91">
        <v>10988.798000000001</v>
      </c>
      <c r="J70" s="91">
        <v>10949.537</v>
      </c>
      <c r="K70" s="91">
        <v>10936.096</v>
      </c>
      <c r="L70" s="91">
        <v>10942.893</v>
      </c>
      <c r="M70" s="91">
        <v>10892.478999999999</v>
      </c>
      <c r="N70" s="91">
        <v>10934.939</v>
      </c>
      <c r="O70" s="91">
        <v>11012.119000000001</v>
      </c>
      <c r="P70" s="91">
        <v>11039.310668</v>
      </c>
      <c r="Q70" s="91">
        <v>11188.937325700001</v>
      </c>
      <c r="R70" s="91">
        <v>11047.2217473</v>
      </c>
      <c r="S70" s="17"/>
      <c r="Z70" s="19"/>
      <c r="AA70" s="19"/>
      <c r="AB70" s="19"/>
      <c r="AC70" s="19"/>
      <c r="AD70" s="19"/>
      <c r="AH70" s="14"/>
    </row>
    <row r="71" spans="1:34" s="18" customFormat="1" ht="36" customHeight="1" x14ac:dyDescent="0.25">
      <c r="A71" s="17"/>
      <c r="B71" s="190" t="s">
        <v>77</v>
      </c>
      <c r="C71" s="190"/>
      <c r="D71" s="90">
        <v>7756.4927005</v>
      </c>
      <c r="E71" s="90">
        <v>8387.8384772999998</v>
      </c>
      <c r="F71" s="91">
        <v>9023.004358799999</v>
      </c>
      <c r="G71" s="91">
        <v>9391.922682299999</v>
      </c>
      <c r="H71" s="91">
        <v>9707.5186594999996</v>
      </c>
      <c r="I71" s="91">
        <v>10600.189585100001</v>
      </c>
      <c r="J71" s="91">
        <v>11350.3136366</v>
      </c>
      <c r="K71" s="91">
        <v>11864.2074397</v>
      </c>
      <c r="L71" s="91">
        <v>12536.782250499999</v>
      </c>
      <c r="M71" s="91">
        <v>13029.0682892</v>
      </c>
      <c r="N71" s="91">
        <v>13446.331801300001</v>
      </c>
      <c r="O71" s="91">
        <v>14064.607591</v>
      </c>
      <c r="P71" s="91">
        <v>14679.486616800001</v>
      </c>
      <c r="Q71" s="91">
        <v>15460.634557900001</v>
      </c>
      <c r="R71" s="91">
        <v>15865.490727</v>
      </c>
      <c r="S71" s="17"/>
      <c r="Z71" s="19"/>
      <c r="AA71" s="19"/>
      <c r="AB71" s="19"/>
      <c r="AC71" s="19"/>
      <c r="AD71" s="19"/>
      <c r="AH71" s="14"/>
    </row>
    <row r="72" spans="1:34" s="18" customFormat="1" ht="36" customHeight="1" x14ac:dyDescent="0.25">
      <c r="A72" s="27"/>
      <c r="B72" s="190" t="s">
        <v>78</v>
      </c>
      <c r="C72" s="190"/>
      <c r="D72" s="93">
        <v>18343.921700499999</v>
      </c>
      <c r="E72" s="93">
        <v>19053.545477299998</v>
      </c>
      <c r="F72" s="94">
        <v>19883.8773588</v>
      </c>
      <c r="G72" s="94">
        <v>20283.252682300001</v>
      </c>
      <c r="H72" s="94">
        <v>20216.996659500001</v>
      </c>
      <c r="I72" s="94">
        <v>21588.9875851</v>
      </c>
      <c r="J72" s="94">
        <v>22299.8506366</v>
      </c>
      <c r="K72" s="94">
        <v>22800.303439700001</v>
      </c>
      <c r="L72" s="94">
        <v>23479.6752505</v>
      </c>
      <c r="M72" s="94">
        <v>23921.5472892</v>
      </c>
      <c r="N72" s="94">
        <v>24381.270801300001</v>
      </c>
      <c r="O72" s="94">
        <v>25076.726590999999</v>
      </c>
      <c r="P72" s="94">
        <v>25718.797284799999</v>
      </c>
      <c r="Q72" s="94">
        <v>26649.571883499997</v>
      </c>
      <c r="R72" s="94">
        <v>26912.712474300002</v>
      </c>
      <c r="S72" s="27"/>
      <c r="Z72" s="19"/>
      <c r="AA72" s="19"/>
      <c r="AB72" s="19"/>
      <c r="AC72" s="19"/>
      <c r="AD72" s="19"/>
      <c r="AH72" s="14"/>
    </row>
    <row r="73" spans="1:34" ht="15" customHeight="1" x14ac:dyDescent="0.2">
      <c r="A73" s="51"/>
      <c r="B73" s="51"/>
      <c r="C73" s="51"/>
      <c r="D73" s="51"/>
      <c r="E73" s="51"/>
      <c r="F73" s="51"/>
      <c r="G73" s="51"/>
      <c r="H73" s="51"/>
      <c r="I73" s="51"/>
      <c r="J73" s="51"/>
      <c r="K73" s="51"/>
      <c r="L73" s="51"/>
      <c r="M73" s="51"/>
      <c r="N73" s="51"/>
      <c r="O73" s="51"/>
    </row>
    <row r="74" spans="1:34" ht="15" customHeight="1" x14ac:dyDescent="0.2">
      <c r="A74" s="52"/>
      <c r="B74" s="52"/>
      <c r="C74" s="52"/>
      <c r="D74" s="52"/>
      <c r="E74" s="52"/>
      <c r="F74" s="52"/>
      <c r="G74" s="52"/>
      <c r="H74" s="52"/>
      <c r="I74" s="52"/>
      <c r="J74" s="52"/>
      <c r="K74" s="52"/>
      <c r="L74" s="52"/>
      <c r="M74" s="52"/>
      <c r="N74" s="52"/>
      <c r="O74" s="52"/>
    </row>
    <row r="75" spans="1:34" ht="15" customHeight="1" x14ac:dyDescent="0.2">
      <c r="A75" s="52"/>
      <c r="B75" s="52"/>
      <c r="C75" s="52"/>
      <c r="D75" s="52"/>
      <c r="E75" s="52"/>
      <c r="F75" s="52"/>
      <c r="G75" s="52"/>
      <c r="H75" s="52"/>
      <c r="I75" s="52"/>
      <c r="J75" s="52"/>
      <c r="K75" s="52"/>
      <c r="L75" s="52"/>
      <c r="M75" s="52"/>
      <c r="N75" s="52"/>
      <c r="O75" s="52"/>
    </row>
  </sheetData>
  <mergeCells count="12">
    <mergeCell ref="U3:V3"/>
    <mergeCell ref="B4:C4"/>
    <mergeCell ref="B3:C3"/>
    <mergeCell ref="B72:C72"/>
    <mergeCell ref="B71:C71"/>
    <mergeCell ref="B70:C70"/>
    <mergeCell ref="B58:C58"/>
    <mergeCell ref="B50:C50"/>
    <mergeCell ref="B42:C42"/>
    <mergeCell ref="B35:C35"/>
    <mergeCell ref="B17:C17"/>
    <mergeCell ref="B8:C8"/>
  </mergeCells>
  <hyperlinks>
    <hyperlink ref="U3" location="Índice!A1" display="Volver al índice"/>
  </hyperlinks>
  <pageMargins left="0.7" right="0.7" top="0.75" bottom="0.75" header="0.3" footer="0.3"/>
  <pageSetup paperSize="9" scale="28"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9E624BFB72EFFD4DA3475D2F7D77F353" ma:contentTypeVersion="13" ma:contentTypeDescription="Crear nuevo documento." ma:contentTypeScope="" ma:versionID="73046c27bdae4ada181330daa22df8b5">
  <xsd:schema xmlns:xsd="http://www.w3.org/2001/XMLSchema" xmlns:xs="http://www.w3.org/2001/XMLSchema" xmlns:p="http://schemas.microsoft.com/office/2006/metadata/properties" xmlns:ns3="000b59c5-ab89-4c17-969c-1da48f3ba1be" xmlns:ns4="ea633a42-c564-48c1-8c34-7511c441f874" targetNamespace="http://schemas.microsoft.com/office/2006/metadata/properties" ma:root="true" ma:fieldsID="5f8930aee95b33166a9a4851cc46a454" ns3:_="" ns4:_="">
    <xsd:import namespace="000b59c5-ab89-4c17-969c-1da48f3ba1be"/>
    <xsd:import namespace="ea633a42-c564-48c1-8c34-7511c441f874"/>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DateTaken" minOccurs="0"/>
                <xsd:element ref="ns3:MediaServiceAutoTags" minOccurs="0"/>
                <xsd:element ref="ns3:MediaServiceOCR" minOccurs="0"/>
                <xsd:element ref="ns3:MediaServiceLocation" minOccurs="0"/>
                <xsd:element ref="ns3:MediaServiceGenerationTime" minOccurs="0"/>
                <xsd:element ref="ns3:MediaServiceEventHashCode"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00b59c5-ab89-4c17-969c-1da48f3ba1b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3" nillable="true" ma:displayName="MediaServiceDateTaken" ma:hidden="true" ma:internalName="MediaServiceDateTaken" ma:readOnly="true">
      <xsd:simpleType>
        <xsd:restriction base="dms:Text"/>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Location" ma:index="16" nillable="true" ma:displayName="Location" ma:internalName="MediaServiceLocation"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ea633a42-c564-48c1-8c34-7511c441f874" elementFormDefault="qualified">
    <xsd:import namespace="http://schemas.microsoft.com/office/2006/documentManagement/types"/>
    <xsd:import namespace="http://schemas.microsoft.com/office/infopath/2007/PartnerControls"/>
    <xsd:element name="SharedWithUsers" ma:index="10"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Detalles de uso compartido" ma:internalName="SharedWithDetails" ma:readOnly="true">
      <xsd:simpleType>
        <xsd:restriction base="dms:Note">
          <xsd:maxLength value="255"/>
        </xsd:restriction>
      </xsd:simpleType>
    </xsd:element>
    <xsd:element name="SharingHintHash" ma:index="12" nillable="true" ma:displayName="Hash de la sugerencia para compartir"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BF4BAEA3-04DF-4D58-BFF1-05D5EA6B5E6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00b59c5-ab89-4c17-969c-1da48f3ba1be"/>
    <ds:schemaRef ds:uri="ea633a42-c564-48c1-8c34-7511c441f87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CFA030C-B23F-4C6B-89B2-AC45B84032F4}">
  <ds:schemaRefs>
    <ds:schemaRef ds:uri="http://purl.org/dc/elements/1.1/"/>
    <ds:schemaRef ds:uri="http://purl.org/dc/terms/"/>
    <ds:schemaRef ds:uri="http://www.w3.org/XML/1998/namespace"/>
    <ds:schemaRef ds:uri="http://schemas.microsoft.com/office/2006/metadata/properties"/>
    <ds:schemaRef ds:uri="http://schemas.microsoft.com/office/2006/documentManagement/types"/>
    <ds:schemaRef ds:uri="http://schemas.openxmlformats.org/package/2006/metadata/core-properties"/>
    <ds:schemaRef ds:uri="http://schemas.microsoft.com/office/infopath/2007/PartnerControls"/>
    <ds:schemaRef ds:uri="000b59c5-ab89-4c17-969c-1da48f3ba1be"/>
    <ds:schemaRef ds:uri="ea633a42-c564-48c1-8c34-7511c441f874"/>
    <ds:schemaRef ds:uri="http://purl.org/dc/dcmitype/"/>
  </ds:schemaRefs>
</ds:datastoreItem>
</file>

<file path=customXml/itemProps3.xml><?xml version="1.0" encoding="utf-8"?>
<ds:datastoreItem xmlns:ds="http://schemas.openxmlformats.org/officeDocument/2006/customXml" ds:itemID="{D4AA35FC-BBDE-41DF-933B-13863EDC041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79</vt:i4>
      </vt:variant>
      <vt:variant>
        <vt:lpstr>Rangos con nombre</vt:lpstr>
      </vt:variant>
      <vt:variant>
        <vt:i4>78</vt:i4>
      </vt:variant>
    </vt:vector>
  </HeadingPairs>
  <TitlesOfParts>
    <vt:vector size="157" baseType="lpstr">
      <vt:lpstr>Índice</vt:lpstr>
      <vt:lpstr>Reservas de petróleo</vt:lpstr>
      <vt:lpstr>Producción de petróleo</vt:lpstr>
      <vt:lpstr>Consumo de petróleo</vt:lpstr>
      <vt:lpstr>Reservas de gas natural</vt:lpstr>
      <vt:lpstr>Producción de gas natural</vt:lpstr>
      <vt:lpstr>Demanda de gas natural</vt:lpstr>
      <vt:lpstr>Precios de hidrocarburos</vt:lpstr>
      <vt:lpstr>Generación eléctrica</vt:lpstr>
      <vt:lpstr>Generación eléctrica renovable</vt:lpstr>
      <vt:lpstr>Emisiones de CO2</vt:lpstr>
      <vt:lpstr>Emisiones de CO2 petróleo</vt:lpstr>
      <vt:lpstr>Emisiones de CO2 gas natural</vt:lpstr>
      <vt:lpstr>Emisiones de CO2 carbón</vt:lpstr>
      <vt:lpstr>Intensidad en CO2</vt:lpstr>
      <vt:lpstr>Emisiones de CO2 per cápita</vt:lpstr>
      <vt:lpstr>Intensidad energética total</vt:lpstr>
      <vt:lpstr>Mundo</vt:lpstr>
      <vt:lpstr>OCDE</vt:lpstr>
      <vt:lpstr>No-OCDE</vt:lpstr>
      <vt:lpstr>África</vt:lpstr>
      <vt:lpstr>Angola</vt:lpstr>
      <vt:lpstr>Argelia</vt:lpstr>
      <vt:lpstr>Egipto</vt:lpstr>
      <vt:lpstr>Libia</vt:lpstr>
      <vt:lpstr>Nigeria</vt:lpstr>
      <vt:lpstr>Sudáfrica</vt:lpstr>
      <vt:lpstr>Antigua Unión Soviética</vt:lpstr>
      <vt:lpstr>Kazajistán</vt:lpstr>
      <vt:lpstr>Rusia</vt:lpstr>
      <vt:lpstr>Ucrania</vt:lpstr>
      <vt:lpstr>Uzbekistán</vt:lpstr>
      <vt:lpstr>Asia-Pacífico</vt:lpstr>
      <vt:lpstr>Australia</vt:lpstr>
      <vt:lpstr>China</vt:lpstr>
      <vt:lpstr>Corea del Sur</vt:lpstr>
      <vt:lpstr>India</vt:lpstr>
      <vt:lpstr>Indonesia</vt:lpstr>
      <vt:lpstr>Japón</vt:lpstr>
      <vt:lpstr>Malasia</vt:lpstr>
      <vt:lpstr>Nueva Zelanda</vt:lpstr>
      <vt:lpstr>Tailandia</vt:lpstr>
      <vt:lpstr>Taiwán</vt:lpstr>
      <vt:lpstr>Vietnam</vt:lpstr>
      <vt:lpstr>Europa</vt:lpstr>
      <vt:lpstr>Alemania</vt:lpstr>
      <vt:lpstr>Bélgica</vt:lpstr>
      <vt:lpstr>España</vt:lpstr>
      <vt:lpstr>Finlandia</vt:lpstr>
      <vt:lpstr>Francia</vt:lpstr>
      <vt:lpstr>Holanda</vt:lpstr>
      <vt:lpstr>Italia</vt:lpstr>
      <vt:lpstr>Noruega</vt:lpstr>
      <vt:lpstr>Polonia</vt:lpstr>
      <vt:lpstr>Portugal</vt:lpstr>
      <vt:lpstr>Reino Unido</vt:lpstr>
      <vt:lpstr>República Checa</vt:lpstr>
      <vt:lpstr>Rumanía</vt:lpstr>
      <vt:lpstr>Suecia</vt:lpstr>
      <vt:lpstr>Turquía</vt:lpstr>
      <vt:lpstr>Norteamérica</vt:lpstr>
      <vt:lpstr>Canadá</vt:lpstr>
      <vt:lpstr>EE.UU.</vt:lpstr>
      <vt:lpstr>México</vt:lpstr>
      <vt:lpstr>Oriente Medio</vt:lpstr>
      <vt:lpstr>Arabia Saudí</vt:lpstr>
      <vt:lpstr>Emiratos Árabes Unidos</vt:lpstr>
      <vt:lpstr>Irán</vt:lpstr>
      <vt:lpstr>Iraq</vt:lpstr>
      <vt:lpstr>Kuwait</vt:lpstr>
      <vt:lpstr>Sudamérica y Centroamérica</vt:lpstr>
      <vt:lpstr>Argentina</vt:lpstr>
      <vt:lpstr>Brasil</vt:lpstr>
      <vt:lpstr>Chile</vt:lpstr>
      <vt:lpstr>Colombia</vt:lpstr>
      <vt:lpstr>Perú</vt:lpstr>
      <vt:lpstr>Venezuela</vt:lpstr>
      <vt:lpstr>Factores conversión</vt:lpstr>
      <vt:lpstr>Glosario</vt:lpstr>
      <vt:lpstr>África!Área_de_impresión</vt:lpstr>
      <vt:lpstr>Alemania!Área_de_impresión</vt:lpstr>
      <vt:lpstr>Angola!Área_de_impresión</vt:lpstr>
      <vt:lpstr>'Antigua Unión Soviética'!Área_de_impresión</vt:lpstr>
      <vt:lpstr>'Arabia Saudí'!Área_de_impresión</vt:lpstr>
      <vt:lpstr>Argelia!Área_de_impresión</vt:lpstr>
      <vt:lpstr>Argentina!Área_de_impresión</vt:lpstr>
      <vt:lpstr>'Asia-Pacífico'!Área_de_impresión</vt:lpstr>
      <vt:lpstr>Australia!Área_de_impresión</vt:lpstr>
      <vt:lpstr>Bélgica!Área_de_impresión</vt:lpstr>
      <vt:lpstr>Brasil!Área_de_impresión</vt:lpstr>
      <vt:lpstr>Canadá!Área_de_impresión</vt:lpstr>
      <vt:lpstr>Chile!Área_de_impresión</vt:lpstr>
      <vt:lpstr>China!Área_de_impresión</vt:lpstr>
      <vt:lpstr>Colombia!Área_de_impresión</vt:lpstr>
      <vt:lpstr>'Consumo de petróleo'!Área_de_impresión</vt:lpstr>
      <vt:lpstr>'Corea del Sur'!Área_de_impresión</vt:lpstr>
      <vt:lpstr>'Demanda de gas natural'!Área_de_impresión</vt:lpstr>
      <vt:lpstr>EE.UU.!Área_de_impresión</vt:lpstr>
      <vt:lpstr>Egipto!Área_de_impresión</vt:lpstr>
      <vt:lpstr>'Emiratos Árabes Unidos'!Área_de_impresión</vt:lpstr>
      <vt:lpstr>'Emisiones de CO2'!Área_de_impresión</vt:lpstr>
      <vt:lpstr>'Emisiones de CO2 carbón'!Área_de_impresión</vt:lpstr>
      <vt:lpstr>'Emisiones de CO2 gas natural'!Área_de_impresión</vt:lpstr>
      <vt:lpstr>'Emisiones de CO2 per cápita'!Área_de_impresión</vt:lpstr>
      <vt:lpstr>'Emisiones de CO2 petróleo'!Área_de_impresión</vt:lpstr>
      <vt:lpstr>España!Área_de_impresión</vt:lpstr>
      <vt:lpstr>Europa!Área_de_impresión</vt:lpstr>
      <vt:lpstr>'Factores conversión'!Área_de_impresión</vt:lpstr>
      <vt:lpstr>Finlandia!Área_de_impresión</vt:lpstr>
      <vt:lpstr>Francia!Área_de_impresión</vt:lpstr>
      <vt:lpstr>'Generación eléctrica'!Área_de_impresión</vt:lpstr>
      <vt:lpstr>'Generación eléctrica renovable'!Área_de_impresión</vt:lpstr>
      <vt:lpstr>Holanda!Área_de_impresión</vt:lpstr>
      <vt:lpstr>India!Área_de_impresión</vt:lpstr>
      <vt:lpstr>Índice!Área_de_impresión</vt:lpstr>
      <vt:lpstr>Indonesia!Área_de_impresión</vt:lpstr>
      <vt:lpstr>'Intensidad en CO2'!Área_de_impresión</vt:lpstr>
      <vt:lpstr>'Intensidad energética total'!Área_de_impresión</vt:lpstr>
      <vt:lpstr>Irán!Área_de_impresión</vt:lpstr>
      <vt:lpstr>Iraq!Área_de_impresión</vt:lpstr>
      <vt:lpstr>Italia!Área_de_impresión</vt:lpstr>
      <vt:lpstr>Japón!Área_de_impresión</vt:lpstr>
      <vt:lpstr>Kazajistán!Área_de_impresión</vt:lpstr>
      <vt:lpstr>Kuwait!Área_de_impresión</vt:lpstr>
      <vt:lpstr>Libia!Área_de_impresión</vt:lpstr>
      <vt:lpstr>Malasia!Área_de_impresión</vt:lpstr>
      <vt:lpstr>México!Área_de_impresión</vt:lpstr>
      <vt:lpstr>Mundo!Área_de_impresión</vt:lpstr>
      <vt:lpstr>Nigeria!Área_de_impresión</vt:lpstr>
      <vt:lpstr>'No-OCDE'!Área_de_impresión</vt:lpstr>
      <vt:lpstr>Norteamérica!Área_de_impresión</vt:lpstr>
      <vt:lpstr>Noruega!Área_de_impresión</vt:lpstr>
      <vt:lpstr>'Nueva Zelanda'!Área_de_impresión</vt:lpstr>
      <vt:lpstr>OCDE!Área_de_impresión</vt:lpstr>
      <vt:lpstr>'Oriente Medio'!Área_de_impresión</vt:lpstr>
      <vt:lpstr>Perú!Área_de_impresión</vt:lpstr>
      <vt:lpstr>Polonia!Área_de_impresión</vt:lpstr>
      <vt:lpstr>Portugal!Área_de_impresión</vt:lpstr>
      <vt:lpstr>'Precios de hidrocarburos'!Área_de_impresión</vt:lpstr>
      <vt:lpstr>'Producción de gas natural'!Área_de_impresión</vt:lpstr>
      <vt:lpstr>'Producción de petróleo'!Área_de_impresión</vt:lpstr>
      <vt:lpstr>'Reino Unido'!Área_de_impresión</vt:lpstr>
      <vt:lpstr>'República Checa'!Área_de_impresión</vt:lpstr>
      <vt:lpstr>'Reservas de gas natural'!Área_de_impresión</vt:lpstr>
      <vt:lpstr>'Reservas de petróleo'!Área_de_impresión</vt:lpstr>
      <vt:lpstr>Rumanía!Área_de_impresión</vt:lpstr>
      <vt:lpstr>Rusia!Área_de_impresión</vt:lpstr>
      <vt:lpstr>Sudáfrica!Área_de_impresión</vt:lpstr>
      <vt:lpstr>'Sudamérica y Centroamérica'!Área_de_impresión</vt:lpstr>
      <vt:lpstr>Suecia!Área_de_impresión</vt:lpstr>
      <vt:lpstr>Tailandia!Área_de_impresión</vt:lpstr>
      <vt:lpstr>Taiwán!Área_de_impresión</vt:lpstr>
      <vt:lpstr>Turquía!Área_de_impresión</vt:lpstr>
      <vt:lpstr>Ucrania!Área_de_impresión</vt:lpstr>
      <vt:lpstr>Uzbekistán!Área_de_impresión</vt:lpstr>
      <vt:lpstr>Venezuela!Área_de_impresión</vt:lpstr>
      <vt:lpstr>Vietnam!Área_de_impresión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jarauzo</dc:creator>
  <cp:lastModifiedBy>Leire Azkoitia | Coonic</cp:lastModifiedBy>
  <cp:lastPrinted>2020-12-17T23:32:50Z</cp:lastPrinted>
  <dcterms:created xsi:type="dcterms:W3CDTF">2016-05-15T08:24:37Z</dcterms:created>
  <dcterms:modified xsi:type="dcterms:W3CDTF">2021-06-07T08:56:45Z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0x0101009E624BFB72EFFD4DA3475D2F7D77F353</vt:lpwstr>
  </property>
</Properties>
</file>