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dimas.aguirre\Dropbox\UNLaM\PrograAvanzada\"/>
    </mc:Choice>
  </mc:AlternateContent>
  <bookViews>
    <workbookView xWindow="0" yWindow="0" windowWidth="15045" windowHeight="7845"/>
  </bookViews>
  <sheets>
    <sheet name="Métricas" sheetId="2" r:id="rId1"/>
  </sheets>
  <calcPr calcId="171027"/>
</workbook>
</file>

<file path=xl/calcChain.xml><?xml version="1.0" encoding="utf-8"?>
<calcChain xmlns="http://schemas.openxmlformats.org/spreadsheetml/2006/main">
  <c r="B24" i="2" l="1"/>
  <c r="L26" i="2"/>
  <c r="K26" i="2"/>
  <c r="M26" i="2"/>
  <c r="E34" i="2" s="1"/>
  <c r="G26" i="2"/>
  <c r="F26" i="2"/>
  <c r="E5" i="2"/>
  <c r="E9" i="2"/>
  <c r="E38" i="2" s="1"/>
  <c r="E13" i="2"/>
  <c r="E30" i="2"/>
  <c r="J22" i="2"/>
  <c r="N22" i="2"/>
  <c r="N23" i="2"/>
  <c r="N25" i="2"/>
  <c r="N18" i="2"/>
  <c r="N26" i="2" s="1"/>
  <c r="J25" i="2"/>
  <c r="J19" i="2"/>
  <c r="N19" i="2" s="1"/>
  <c r="J20" i="2"/>
  <c r="N20" i="2" s="1"/>
  <c r="J21" i="2"/>
  <c r="N21" i="2" s="1"/>
  <c r="J23" i="2"/>
  <c r="J18" i="2"/>
  <c r="J26" i="2" s="1"/>
  <c r="B19" i="2"/>
  <c r="B20" i="2"/>
  <c r="B21" i="2"/>
  <c r="B22" i="2"/>
  <c r="B23" i="2"/>
  <c r="B25" i="2"/>
  <c r="B18" i="2"/>
  <c r="E39" i="2"/>
  <c r="E41" i="2"/>
  <c r="E40" i="2"/>
  <c r="E37" i="2"/>
  <c r="E33" i="2"/>
  <c r="E42" i="2" l="1"/>
  <c r="F42" i="2" s="1"/>
  <c r="E35" i="2"/>
  <c r="E36" i="2"/>
  <c r="E43" i="2" l="1"/>
  <c r="F41" i="2" s="1"/>
  <c r="F39" i="2" l="1"/>
  <c r="F37" i="2"/>
  <c r="F38" i="2"/>
  <c r="F40" i="2"/>
</calcChain>
</file>

<file path=xl/sharedStrings.xml><?xml version="1.0" encoding="utf-8"?>
<sst xmlns="http://schemas.openxmlformats.org/spreadsheetml/2006/main" count="51" uniqueCount="34">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</sst>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</cellXfs>
  <cellStyles count="2">
    <cellStyle name="Normal" xfId="0" builtinId="0"/>
    <cellStyle name="Percent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0-C02C-4883-BF68-29A66AC107CE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1-C02C-4883-BF68-29A66AC107CE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2-C02C-4883-BF68-29A66AC107CE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3-C02C-4883-BF68-29A66AC107CE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4-C02C-4883-BF68-29A66AC107CE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C02C-4883-BF68-29A66AC107CE}"/>
              </c:ext>
            </c:extLst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2C-4883-BF68-29A66AC10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workbookViewId="0">
      <selection activeCell="B3" sqref="B3:E3"/>
    </sheetView>
  </sheetViews>
  <sheetFormatPr defaultColWidth="0" defaultRowHeight="15" zeroHeight="1" x14ac:dyDescent="0.25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 x14ac:dyDescent="0.25">
      <c r="B1" s="61" t="s">
        <v>19</v>
      </c>
      <c r="C1" s="61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6" s="10" customFormat="1" ht="5.25" customHeight="1" thickBot="1" x14ac:dyDescent="0.3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25">
      <c r="A3" s="11"/>
      <c r="B3" s="63" t="s">
        <v>3</v>
      </c>
      <c r="C3" s="64"/>
      <c r="D3" s="64"/>
      <c r="E3" s="65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 x14ac:dyDescent="0.25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 x14ac:dyDescent="0.3">
      <c r="A5" s="19"/>
      <c r="B5" s="1"/>
      <c r="C5" s="2"/>
      <c r="D5" s="2"/>
      <c r="E5" s="52" t="str">
        <f>IFERROR(IF(OR(ISBLANK(C5),ISBLANK(D5)),"Completar",IF(D5&gt;=C5,D5-C5,"Error")),"Error")</f>
        <v>Completar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25">
      <c r="A7" s="11"/>
      <c r="B7" s="63" t="s">
        <v>0</v>
      </c>
      <c r="C7" s="64"/>
      <c r="D7" s="64"/>
      <c r="E7" s="65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 x14ac:dyDescent="0.25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6"/>
      <c r="G8" s="66"/>
      <c r="H8" s="66"/>
      <c r="I8" s="66"/>
      <c r="J8" s="66"/>
      <c r="K8" s="66"/>
      <c r="L8" s="66"/>
      <c r="M8" s="66"/>
      <c r="N8" s="66"/>
      <c r="O8" s="14"/>
      <c r="P8" s="18"/>
    </row>
    <row r="9" spans="1:16" s="23" customFormat="1" ht="15.75" thickBot="1" x14ac:dyDescent="0.3">
      <c r="A9" s="19"/>
      <c r="B9" s="1"/>
      <c r="C9" s="2"/>
      <c r="D9" s="2"/>
      <c r="E9" s="52" t="str">
        <f>IFERROR(IF(OR(ISBLANK(C9),ISBLANK(D9)),"Completar",IF(D9&gt;=C9,D9-C9,"Error")),"Error")</f>
        <v>Completar</v>
      </c>
      <c r="F9" s="67"/>
      <c r="G9" s="67"/>
      <c r="H9" s="67"/>
      <c r="I9" s="67"/>
      <c r="J9" s="67"/>
      <c r="K9" s="67"/>
      <c r="L9" s="67"/>
      <c r="M9" s="67"/>
      <c r="N9" s="67"/>
      <c r="O9" s="19"/>
      <c r="P9" s="22"/>
    </row>
    <row r="10" spans="1:16" s="25" customFormat="1" ht="6" customHeight="1" thickBo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25">
      <c r="A11" s="11"/>
      <c r="B11" s="63" t="s">
        <v>30</v>
      </c>
      <c r="C11" s="64"/>
      <c r="D11" s="64"/>
      <c r="E11" s="65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 x14ac:dyDescent="0.25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6"/>
      <c r="G12" s="66"/>
      <c r="H12" s="66"/>
      <c r="I12" s="66"/>
      <c r="J12" s="66"/>
      <c r="K12" s="66"/>
      <c r="L12" s="66"/>
      <c r="M12" s="66"/>
      <c r="N12" s="66"/>
      <c r="O12" s="14"/>
      <c r="P12" s="18"/>
    </row>
    <row r="13" spans="1:16" s="23" customFormat="1" ht="15.75" thickBot="1" x14ac:dyDescent="0.3">
      <c r="A13" s="19"/>
      <c r="B13" s="1"/>
      <c r="C13" s="2"/>
      <c r="D13" s="2"/>
      <c r="E13" s="52" t="str">
        <f>IFERROR(IF(OR(ISBLANK(C13),ISBLANK(D13)),"Completar",IF(D13&gt;=C13,D13-C13,"Error")),"Error")</f>
        <v>Completar</v>
      </c>
      <c r="F13" s="67"/>
      <c r="G13" s="67"/>
      <c r="H13" s="67"/>
      <c r="I13" s="67"/>
      <c r="J13" s="67"/>
      <c r="K13" s="67"/>
      <c r="L13" s="67"/>
      <c r="M13" s="67"/>
      <c r="N13" s="67"/>
      <c r="O13" s="19"/>
      <c r="P13" s="22"/>
    </row>
    <row r="14" spans="1:16" s="25" customFormat="1" ht="6" customHeight="1" thickBo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25">
      <c r="A15" s="11"/>
      <c r="B15" s="63" t="s">
        <v>7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11"/>
    </row>
    <row r="16" spans="1:16" s="15" customFormat="1" ht="16.5" customHeight="1" x14ac:dyDescent="0.25">
      <c r="A16" s="14"/>
      <c r="B16" s="75" t="s">
        <v>8</v>
      </c>
      <c r="C16" s="86" t="s">
        <v>9</v>
      </c>
      <c r="D16" s="86"/>
      <c r="E16" s="87"/>
      <c r="F16" s="88" t="s">
        <v>11</v>
      </c>
      <c r="G16" s="89"/>
      <c r="H16" s="85" t="s">
        <v>13</v>
      </c>
      <c r="I16" s="86"/>
      <c r="J16" s="87"/>
      <c r="K16" s="88" t="s">
        <v>15</v>
      </c>
      <c r="L16" s="89"/>
      <c r="M16" s="85" t="s">
        <v>17</v>
      </c>
      <c r="N16" s="90" t="s">
        <v>2</v>
      </c>
      <c r="O16" s="14"/>
      <c r="P16" s="18"/>
    </row>
    <row r="17" spans="1:16" s="15" customFormat="1" ht="30" x14ac:dyDescent="0.25">
      <c r="A17" s="14"/>
      <c r="B17" s="75"/>
      <c r="C17" s="86"/>
      <c r="D17" s="86"/>
      <c r="E17" s="87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85"/>
      <c r="N17" s="90"/>
      <c r="O17" s="14"/>
      <c r="P17" s="18"/>
    </row>
    <row r="18" spans="1:16" s="23" customFormat="1" x14ac:dyDescent="0.25">
      <c r="A18" s="19"/>
      <c r="B18" s="44">
        <f>ROW($B18)-16</f>
        <v>2</v>
      </c>
      <c r="C18" s="79"/>
      <c r="D18" s="79"/>
      <c r="E18" s="80"/>
      <c r="F18" s="3"/>
      <c r="G18" s="4"/>
      <c r="H18" s="5"/>
      <c r="I18" s="6"/>
      <c r="J18" s="53" t="str">
        <f>IFERROR(IF(OR(ISBLANK(H18),ISBLANK(I18)),"",IF(I18&gt;=H18,I18-H18,"Error")),"Error")</f>
        <v/>
      </c>
      <c r="K18" s="7"/>
      <c r="L18" s="8"/>
      <c r="M18" s="9"/>
      <c r="N18" s="54" t="str">
        <f>IFERROR(IF(OR(J18="",ISBLANK(L18)),"",J18+L18),"Error")</f>
        <v/>
      </c>
      <c r="O18" s="19"/>
      <c r="P18" s="22"/>
    </row>
    <row r="19" spans="1:16" s="23" customFormat="1" x14ac:dyDescent="0.25">
      <c r="A19" s="19"/>
      <c r="B19" s="44">
        <f t="shared" ref="B19:B25" si="0">ROW($B19)-16</f>
        <v>3</v>
      </c>
      <c r="C19" s="79"/>
      <c r="D19" s="79"/>
      <c r="E19" s="80"/>
      <c r="F19" s="3"/>
      <c r="G19" s="4"/>
      <c r="H19" s="5"/>
      <c r="I19" s="6"/>
      <c r="J19" s="53" t="str">
        <f t="shared" ref="J19:J23" si="1">IFERROR(IF(OR(ISBLANK(H19),ISBLANK(I19)),"",IF(I19&gt;=H19,I19-H19,"Error")),"Error")</f>
        <v/>
      </c>
      <c r="K19" s="7"/>
      <c r="L19" s="8"/>
      <c r="M19" s="9"/>
      <c r="N19" s="54" t="str">
        <f t="shared" ref="N19:N25" si="2">IFERROR(IF(OR(J19="",ISBLANK(L19)),"",J19+L19),"Error")</f>
        <v/>
      </c>
      <c r="O19" s="19"/>
      <c r="P19" s="22"/>
    </row>
    <row r="20" spans="1:16" s="23" customFormat="1" x14ac:dyDescent="0.25">
      <c r="A20" s="19"/>
      <c r="B20" s="44">
        <f t="shared" si="0"/>
        <v>4</v>
      </c>
      <c r="C20" s="79"/>
      <c r="D20" s="79"/>
      <c r="E20" s="80"/>
      <c r="F20" s="3"/>
      <c r="G20" s="4"/>
      <c r="H20" s="5"/>
      <c r="I20" s="6"/>
      <c r="J20" s="53" t="str">
        <f t="shared" si="1"/>
        <v/>
      </c>
      <c r="K20" s="7"/>
      <c r="L20" s="8"/>
      <c r="M20" s="9"/>
      <c r="N20" s="54" t="str">
        <f t="shared" si="2"/>
        <v/>
      </c>
      <c r="O20" s="19"/>
      <c r="P20" s="22"/>
    </row>
    <row r="21" spans="1:16" s="23" customFormat="1" x14ac:dyDescent="0.25">
      <c r="A21" s="19"/>
      <c r="B21" s="44">
        <f t="shared" si="0"/>
        <v>5</v>
      </c>
      <c r="C21" s="79"/>
      <c r="D21" s="79"/>
      <c r="E21" s="80"/>
      <c r="F21" s="3"/>
      <c r="G21" s="4"/>
      <c r="H21" s="5"/>
      <c r="I21" s="6"/>
      <c r="J21" s="53" t="str">
        <f t="shared" si="1"/>
        <v/>
      </c>
      <c r="K21" s="7"/>
      <c r="L21" s="8"/>
      <c r="M21" s="9"/>
      <c r="N21" s="54" t="str">
        <f t="shared" si="2"/>
        <v/>
      </c>
      <c r="O21" s="19"/>
      <c r="P21" s="22"/>
    </row>
    <row r="22" spans="1:16" s="23" customFormat="1" x14ac:dyDescent="0.25">
      <c r="A22" s="19"/>
      <c r="B22" s="44">
        <f t="shared" si="0"/>
        <v>6</v>
      </c>
      <c r="C22" s="79"/>
      <c r="D22" s="79"/>
      <c r="E22" s="80"/>
      <c r="F22" s="3"/>
      <c r="G22" s="4"/>
      <c r="H22" s="5"/>
      <c r="I22" s="6"/>
      <c r="J22" s="53" t="str">
        <f t="shared" si="1"/>
        <v/>
      </c>
      <c r="K22" s="7"/>
      <c r="L22" s="8"/>
      <c r="M22" s="9"/>
      <c r="N22" s="54" t="str">
        <f t="shared" si="2"/>
        <v/>
      </c>
      <c r="O22" s="19"/>
      <c r="P22" s="22"/>
    </row>
    <row r="23" spans="1:16" s="23" customFormat="1" x14ac:dyDescent="0.25">
      <c r="A23" s="19"/>
      <c r="B23" s="44">
        <f t="shared" si="0"/>
        <v>7</v>
      </c>
      <c r="C23" s="79"/>
      <c r="D23" s="79"/>
      <c r="E23" s="80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 x14ac:dyDescent="0.25">
      <c r="A24" s="19"/>
      <c r="B24" s="44">
        <f t="shared" si="0"/>
        <v>8</v>
      </c>
      <c r="C24" s="79"/>
      <c r="D24" s="79"/>
      <c r="E24" s="80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 x14ac:dyDescent="0.25">
      <c r="A25" s="19"/>
      <c r="B25" s="44">
        <f t="shared" si="0"/>
        <v>9</v>
      </c>
      <c r="C25" s="79"/>
      <c r="D25" s="79"/>
      <c r="E25" s="80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 x14ac:dyDescent="0.3">
      <c r="A26" s="14"/>
      <c r="B26" s="91" t="s">
        <v>33</v>
      </c>
      <c r="C26" s="92"/>
      <c r="D26" s="92"/>
      <c r="E26" s="93"/>
      <c r="F26" s="45" t="str">
        <f>IF(SUM(F18:F25)=0,"Completar",SUM(F18:F25))</f>
        <v>Completar</v>
      </c>
      <c r="G26" s="46" t="str">
        <f>IF(SUM(G18:G25)=0,"Completar",SUM(G18:G25))</f>
        <v>Completar</v>
      </c>
      <c r="H26" s="47" t="s">
        <v>32</v>
      </c>
      <c r="I26" s="48" t="s">
        <v>32</v>
      </c>
      <c r="J26" s="49" t="str">
        <f>IF(OR(COUNTIF(J18:J25,"Error")&gt;0,COUNTIF(J18:J25,"Completar")&gt;0),"Error",IF(SUM(J18:J25)=0,"Completar",SUM(J18:J25)))</f>
        <v>Completar</v>
      </c>
      <c r="K26" s="50">
        <f>SUM(K18:K25)</f>
        <v>0</v>
      </c>
      <c r="L26" s="46">
        <f>SUM(L18:L25)</f>
        <v>0</v>
      </c>
      <c r="M26" s="51" t="str">
        <f>IF(SUM(M18:M25)=0,"Completar",SUM(M18:M25))</f>
        <v>Completar</v>
      </c>
      <c r="N26" s="52" t="str">
        <f>IF(OR(COUNTIF(N18:N25,"Error")&gt;0,COUNTIF(N18:N25,"Completar")&gt;0),"Error",IF(SUM(N18:N25)=0,"Completar",SUM(N18:N25)))</f>
        <v>Completar</v>
      </c>
      <c r="O26" s="14"/>
      <c r="P26" s="26"/>
    </row>
    <row r="27" spans="1:16" s="24" customFormat="1" ht="6" customHeight="1" thickBot="1" x14ac:dyDescent="0.3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 x14ac:dyDescent="0.25">
      <c r="A28" s="11"/>
      <c r="B28" s="63" t="s">
        <v>18</v>
      </c>
      <c r="C28" s="64"/>
      <c r="D28" s="64"/>
      <c r="E28" s="65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 x14ac:dyDescent="0.25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 x14ac:dyDescent="0.3">
      <c r="A30" s="19"/>
      <c r="B30" s="1"/>
      <c r="C30" s="2"/>
      <c r="D30" s="2"/>
      <c r="E30" s="52" t="str">
        <f>IFERROR(IF(OR(ISBLANK(C30),ISBLANK(D30)),"Completar",IF(D30&gt;=C30,D30-C30,"Error")),"Error")</f>
        <v>Completar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x14ac:dyDescent="0.25">
      <c r="B32" s="63" t="s">
        <v>20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5"/>
    </row>
    <row r="33" spans="1:15" ht="15" customHeight="1" x14ac:dyDescent="0.25">
      <c r="B33" s="70" t="s">
        <v>22</v>
      </c>
      <c r="C33" s="71"/>
      <c r="D33" s="72"/>
      <c r="E33" s="81" t="str">
        <f>M26</f>
        <v>Completar</v>
      </c>
      <c r="F33" s="82"/>
      <c r="G33" s="29"/>
      <c r="H33" s="30"/>
      <c r="I33" s="30"/>
      <c r="J33" s="30"/>
      <c r="K33" s="30"/>
      <c r="L33" s="30"/>
      <c r="M33" s="30"/>
      <c r="N33" s="31"/>
    </row>
    <row r="34" spans="1:15" x14ac:dyDescent="0.25">
      <c r="B34" s="70" t="s">
        <v>23</v>
      </c>
      <c r="C34" s="71"/>
      <c r="D34" s="72"/>
      <c r="E34" s="83" t="str">
        <f>IF(M26="Completar","Completar",IFERROR(M26/(N26*24),"Error"))</f>
        <v>Completar</v>
      </c>
      <c r="F34" s="84"/>
      <c r="G34" s="32"/>
      <c r="H34" s="33"/>
      <c r="I34" s="33"/>
      <c r="J34" s="33"/>
      <c r="K34" s="33"/>
      <c r="L34" s="33"/>
      <c r="M34" s="33"/>
      <c r="N34" s="34"/>
    </row>
    <row r="35" spans="1:15" ht="15" customHeight="1" x14ac:dyDescent="0.25">
      <c r="B35" s="70" t="s">
        <v>21</v>
      </c>
      <c r="C35" s="71"/>
      <c r="D35" s="72"/>
      <c r="E35" s="81">
        <f>IF(K26=0,0,IFERROR(ROUNDUP(K26/(M26/100),0),"Error"))</f>
        <v>0</v>
      </c>
      <c r="F35" s="82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25">
      <c r="B36" s="70" t="s">
        <v>24</v>
      </c>
      <c r="C36" s="71"/>
      <c r="D36" s="72"/>
      <c r="E36" s="68">
        <f>IF(K26=0,0,IFERROR(K26/M26,"Error"))</f>
        <v>0</v>
      </c>
      <c r="F36" s="69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25">
      <c r="B37" s="70" t="s">
        <v>27</v>
      </c>
      <c r="C37" s="71"/>
      <c r="D37" s="72"/>
      <c r="E37" s="57" t="str">
        <f>E5</f>
        <v>Completar</v>
      </c>
      <c r="F37" s="58" t="str">
        <f>IF(E37="Completar",E37,IFERROR(E37/$E$43,"Error"))</f>
        <v>Completar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25">
      <c r="B38" s="70" t="s">
        <v>28</v>
      </c>
      <c r="C38" s="71"/>
      <c r="D38" s="72"/>
      <c r="E38" s="57" t="str">
        <f>E9</f>
        <v>Completar</v>
      </c>
      <c r="F38" s="58" t="str">
        <f>IF(E38="Completar",E38,IFERROR(E38/$E$43,"Error"))</f>
        <v>Completar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25">
      <c r="B39" s="70" t="s">
        <v>31</v>
      </c>
      <c r="C39" s="71"/>
      <c r="D39" s="72"/>
      <c r="E39" s="57" t="str">
        <f>E13</f>
        <v>Completar</v>
      </c>
      <c r="F39" s="58" t="str">
        <f t="shared" ref="F39" si="3">IF(E39="Completar",E39,IFERROR(E39/$E$43,"Error"))</f>
        <v>Completar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25">
      <c r="B40" s="70" t="s">
        <v>29</v>
      </c>
      <c r="C40" s="71"/>
      <c r="D40" s="72"/>
      <c r="E40" s="57" t="str">
        <f>E30</f>
        <v>Completar</v>
      </c>
      <c r="F40" s="58" t="str">
        <f>IF(E40="Completar",E40,IFERROR(E40/$E$43,"Error"))</f>
        <v>Completar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25">
      <c r="B41" s="70" t="s">
        <v>25</v>
      </c>
      <c r="C41" s="71"/>
      <c r="D41" s="72"/>
      <c r="E41" s="57">
        <f>L26</f>
        <v>0</v>
      </c>
      <c r="F41" s="58" t="str">
        <f>IF(E41="Completar",E41,IFERROR(E41/$E$43,"Completar"))</f>
        <v>Completar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25">
      <c r="B42" s="70" t="s">
        <v>26</v>
      </c>
      <c r="C42" s="71"/>
      <c r="D42" s="72"/>
      <c r="E42" s="57" t="str">
        <f>J26</f>
        <v>Completar</v>
      </c>
      <c r="F42" s="58" t="str">
        <f>IF(E42="Completar",E42,IFERROR(E42/$E$43,"Completar"))</f>
        <v>Completar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 x14ac:dyDescent="0.3">
      <c r="B43" s="76" t="s">
        <v>6</v>
      </c>
      <c r="C43" s="77"/>
      <c r="D43" s="78"/>
      <c r="E43" s="73" t="str">
        <f>IF(COUNTIF(E37:E42,"Error")&gt;0,"Error",IF(SUM(E37:E42)=0,"Completar",SUM(E37:E42)))</f>
        <v>Completar</v>
      </c>
      <c r="F43" s="74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 x14ac:dyDescent="0.25">
      <c r="A44" s="21"/>
      <c r="O44" s="21"/>
    </row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</sheetData>
  <sheetProtection formatCells="0" formatColumns="0" formatRows="0" insertColumns="0" insertRows="0" deleteColumns="0" deleteRows="0"/>
  <mergeCells count="44">
    <mergeCell ref="K16:L16"/>
    <mergeCell ref="M16:M17"/>
    <mergeCell ref="N16:N17"/>
    <mergeCell ref="F8:N8"/>
    <mergeCell ref="F9:N9"/>
    <mergeCell ref="B15:N15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B1:C1"/>
    <mergeCell ref="D1:N1"/>
    <mergeCell ref="B11:E11"/>
    <mergeCell ref="F12:N12"/>
    <mergeCell ref="F13:N13"/>
    <mergeCell ref="B7:E7"/>
    <mergeCell ref="B3:E3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Dimas Aguirre, A.</cp:lastModifiedBy>
  <dcterms:created xsi:type="dcterms:W3CDTF">2014-04-14T14:00:11Z</dcterms:created>
  <dcterms:modified xsi:type="dcterms:W3CDTF">2017-04-19T00:06:11Z</dcterms:modified>
</cp:coreProperties>
</file>