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153582\Documents\GitHub\base\"/>
    </mc:Choice>
  </mc:AlternateContent>
  <bookViews>
    <workbookView xWindow="0" yWindow="0" windowWidth="14160" windowHeight="7080" activeTab="1"/>
  </bookViews>
  <sheets>
    <sheet name="pivot" sheetId="3" r:id="rId1"/>
    <sheet name="Sheet5" sheetId="5" r:id="rId2"/>
    <sheet name="BQ" sheetId="1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5" l="1"/>
  <c r="K48" i="5" s="1"/>
  <c r="K46" i="5"/>
  <c r="K45" i="5"/>
  <c r="N7" i="5" l="1"/>
  <c r="F14" i="1" l="1"/>
  <c r="F2" i="1"/>
  <c r="F3" i="1"/>
  <c r="F12" i="1"/>
  <c r="F11" i="1"/>
  <c r="F10" i="1"/>
  <c r="F9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<sst xmlns="http://schemas.openxmlformats.org/spreadsheetml/2006/main" count="107" uniqueCount="71">
  <si>
    <t>Item</t>
  </si>
  <si>
    <t>Qty</t>
  </si>
  <si>
    <t>Unit Price</t>
  </si>
  <si>
    <t>Estimate Budget</t>
  </si>
  <si>
    <t>For use of</t>
  </si>
  <si>
    <t>Use</t>
  </si>
  <si>
    <t>Description</t>
  </si>
  <si>
    <t>Fence Perimeter A</t>
  </si>
  <si>
    <t>Reference Link</t>
  </si>
  <si>
    <t>Cyclone fence Griplock 50m 4ft 2mm wire</t>
  </si>
  <si>
    <t>Pole, Angle Bar 50x50x3mm 6m</t>
  </si>
  <si>
    <t>https://www.singtexhardware.com/shop/tensile-bar-hollow-section-angle-steel/157-angle-bar-50mm-x-50mm-x-3mm-x-6m.html</t>
  </si>
  <si>
    <t>shopee</t>
  </si>
  <si>
    <t>https://quantitysurveyoronline.com.my/materials-prices.html</t>
  </si>
  <si>
    <r>
      <t>Concrete 1.5ft (h) x 1ft (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); 67 units Ʃ@ 2.24m</t>
    </r>
    <r>
      <rPr>
        <sz val="11"/>
        <color theme="1"/>
        <rFont val="Calibri"/>
        <family val="2"/>
      </rPr>
      <t>³</t>
    </r>
  </si>
  <si>
    <t>Row Labels</t>
  </si>
  <si>
    <t>Grand Total</t>
  </si>
  <si>
    <t>Sum of Estimate Budget</t>
  </si>
  <si>
    <t>Fence Perimeter B</t>
  </si>
  <si>
    <t>Fence Perimeter C</t>
  </si>
  <si>
    <t>Fence Perimeter D</t>
  </si>
  <si>
    <t>Flat Land</t>
  </si>
  <si>
    <t>Valley Area</t>
  </si>
  <si>
    <t>Misc, tie downs</t>
  </si>
  <si>
    <t>Agri Area ~255m</t>
  </si>
  <si>
    <t>Housing Area ~100m</t>
  </si>
  <si>
    <r>
      <t>Concrete 1.5ft (h) x 1ft (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); 85 units Ʃ@ 2.84m</t>
    </r>
    <r>
      <rPr>
        <sz val="11"/>
        <color theme="1"/>
        <rFont val="Calibri"/>
        <family val="2"/>
      </rPr>
      <t>³</t>
    </r>
  </si>
  <si>
    <t>Container 20ft</t>
  </si>
  <si>
    <t>Storage</t>
  </si>
  <si>
    <t>Land clearing 1</t>
  </si>
  <si>
    <t>Land clearing 2</t>
  </si>
  <si>
    <t>Land clearing 3</t>
  </si>
  <si>
    <t>Land clearing 4</t>
  </si>
  <si>
    <t>Initial for perimeter fencing &amp; work area</t>
  </si>
  <si>
    <t>Perimeter fencing, sewage &amp; agri area</t>
  </si>
  <si>
    <t>Land grading for house area &amp; water tank</t>
  </si>
  <si>
    <t>Proper road access</t>
  </si>
  <si>
    <t>Excavator daily rental</t>
  </si>
  <si>
    <t>Marking &amp; land survey</t>
  </si>
  <si>
    <t>Land Surveying service</t>
  </si>
  <si>
    <t>Tools + (auger hand tool Ø180-250mm)</t>
  </si>
  <si>
    <t>20ft container with transport &amp; put in place</t>
  </si>
  <si>
    <t>Phase</t>
  </si>
  <si>
    <t>House with 2 rooms</t>
  </si>
  <si>
    <t>House extension with 4 rooms &amp; activity areas</t>
  </si>
  <si>
    <t>House extension with 4 rooms with proper amenities &amp; pool</t>
  </si>
  <si>
    <t>Foundation</t>
  </si>
  <si>
    <t>House Phase 1;Foundation</t>
  </si>
  <si>
    <t>House Phase 1; Pillars &amp; Walls</t>
  </si>
  <si>
    <t>House Phase 3; Finishings</t>
  </si>
  <si>
    <t>House Phase 2; Roofing</t>
  </si>
  <si>
    <t>House Phase 1; Roofing</t>
  </si>
  <si>
    <t>House Phase 1; Finishings</t>
  </si>
  <si>
    <t>House Phase 2;Foundation</t>
  </si>
  <si>
    <t>House Phase 2;Slab</t>
  </si>
  <si>
    <t>House Phase 2; Pillars &amp; Walls</t>
  </si>
  <si>
    <t>House Phase 2; Finishings</t>
  </si>
  <si>
    <t>House Phase 1; Slab</t>
  </si>
  <si>
    <t>House Phase 3;Foundation</t>
  </si>
  <si>
    <t>House Phase 3;Slab</t>
  </si>
  <si>
    <t>House Phase 3; Pillars &amp; Walls</t>
  </si>
  <si>
    <t>House Phase 3; Roofing</t>
  </si>
  <si>
    <t>1000sqft</t>
  </si>
  <si>
    <t>Column1</t>
  </si>
  <si>
    <t>1500sqft</t>
  </si>
  <si>
    <t>2000sqft</t>
  </si>
  <si>
    <t>Bamboo planting &amp; herbs</t>
  </si>
  <si>
    <t>Geese Farming</t>
  </si>
  <si>
    <t>Agriculture, plants</t>
  </si>
  <si>
    <t>Agriculture, animals</t>
  </si>
  <si>
    <t>Agriculture, breeding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</si>
</sst>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M-4409]* #,##0_-;\-[$RM-4409]* #,##0_-;_-[$RM-4409]* &quot;-&quot;_-;_-@_-"/>
    <numFmt numFmtId="165" formatCode="[$RM-4409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0" fillId="2" borderId="0" xfId="1" applyFont="1" applyFill="1"/>
    <xf numFmtId="164" fontId="0" fillId="0" borderId="0" xfId="0" applyNumberFormat="1"/>
    <xf numFmtId="0" fontId="3" fillId="0" borderId="0" xfId="2"/>
    <xf numFmtId="0" fontId="2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1" applyFont="1"/>
    <xf numFmtId="0" fontId="0" fillId="0" borderId="0" xfId="0" applyAlignment="1">
      <alignment horizontal="left" indent="1"/>
    </xf>
  </cellXfs>
  <cellStyles count="3">
    <cellStyle name="20% - Accent4" xfId="1" builtinId="4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</xdr:colOff>
      <xdr:row>4</xdr:row>
      <xdr:rowOff>0</xdr:rowOff>
    </xdr:from>
    <xdr:to>
      <xdr:col>15</xdr:col>
      <xdr:colOff>135976</xdr:colOff>
      <xdr:row>32</xdr:row>
      <xdr:rowOff>136535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6" y="762000"/>
          <a:ext cx="8060760" cy="5470535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7</xdr:row>
      <xdr:rowOff>47625</xdr:rowOff>
    </xdr:from>
    <xdr:to>
      <xdr:col>11</xdr:col>
      <xdr:colOff>34800</xdr:colOff>
      <xdr:row>7</xdr:row>
      <xdr:rowOff>155625</xdr:rowOff>
    </xdr:to>
    <xdr:sp macro="" textlink="">
      <xdr:nvSpPr>
        <xdr:cNvPr id="4" name="Rectangle 3"/>
        <xdr:cNvSpPr/>
      </xdr:nvSpPr>
      <xdr:spPr>
        <a:xfrm>
          <a:off x="2205958" y="1392331"/>
          <a:ext cx="4520355" cy="1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304801</xdr:colOff>
      <xdr:row>7</xdr:row>
      <xdr:rowOff>19049</xdr:rowOff>
    </xdr:from>
    <xdr:to>
      <xdr:col>11</xdr:col>
      <xdr:colOff>412801</xdr:colOff>
      <xdr:row>29</xdr:row>
      <xdr:rowOff>101609</xdr:rowOff>
    </xdr:to>
    <xdr:sp macro="" textlink="">
      <xdr:nvSpPr>
        <xdr:cNvPr id="5" name="Rectangle 4"/>
        <xdr:cNvSpPr/>
      </xdr:nvSpPr>
      <xdr:spPr>
        <a:xfrm rot="-660000">
          <a:off x="7010401" y="1352549"/>
          <a:ext cx="108000" cy="4273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329466</xdr:colOff>
      <xdr:row>8</xdr:row>
      <xdr:rowOff>27695</xdr:rowOff>
    </xdr:from>
    <xdr:to>
      <xdr:col>11</xdr:col>
      <xdr:colOff>36898</xdr:colOff>
      <xdr:row>13</xdr:row>
      <xdr:rowOff>30643</xdr:rowOff>
    </xdr:to>
    <xdr:grpSp>
      <xdr:nvGrpSpPr>
        <xdr:cNvPr id="11" name="Group 10"/>
        <xdr:cNvGrpSpPr/>
      </xdr:nvGrpSpPr>
      <xdr:grpSpPr>
        <a:xfrm rot="1337949">
          <a:off x="5820500" y="1551695"/>
          <a:ext cx="927662" cy="955448"/>
          <a:chOff x="2230464" y="6775236"/>
          <a:chExt cx="924071" cy="963452"/>
        </a:xfrm>
      </xdr:grpSpPr>
      <xdr:sp macro="" textlink="">
        <xdr:nvSpPr>
          <xdr:cNvPr id="2" name="Trapezoid 1"/>
          <xdr:cNvSpPr/>
        </xdr:nvSpPr>
        <xdr:spPr>
          <a:xfrm rot="14400000">
            <a:off x="2659476" y="7033770"/>
            <a:ext cx="684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rapezoid 5"/>
          <xdr:cNvSpPr/>
        </xdr:nvSpPr>
        <xdr:spPr>
          <a:xfrm rot="7200000">
            <a:off x="2043471" y="7030092"/>
            <a:ext cx="684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rapezoid 6"/>
          <xdr:cNvSpPr/>
        </xdr:nvSpPr>
        <xdr:spPr>
          <a:xfrm>
            <a:off x="2347952" y="7558688"/>
            <a:ext cx="684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rapezoid 7"/>
          <xdr:cNvSpPr/>
        </xdr:nvSpPr>
        <xdr:spPr>
          <a:xfrm rot="18000000">
            <a:off x="2848535" y="7422936"/>
            <a:ext cx="432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rapezoid 8"/>
          <xdr:cNvSpPr/>
        </xdr:nvSpPr>
        <xdr:spPr>
          <a:xfrm rot="3600000">
            <a:off x="2104464" y="7419255"/>
            <a:ext cx="432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Trapezoid 9"/>
          <xdr:cNvSpPr/>
        </xdr:nvSpPr>
        <xdr:spPr>
          <a:xfrm rot="10800000">
            <a:off x="2472978" y="6775236"/>
            <a:ext cx="432000" cy="180000"/>
          </a:xfrm>
          <a:prstGeom prst="trapezoid">
            <a:avLst>
              <a:gd name="adj" fmla="val 58351"/>
            </a:avLst>
          </a:prstGeom>
          <a:noFill/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560293</xdr:colOff>
      <xdr:row>43</xdr:row>
      <xdr:rowOff>108057</xdr:rowOff>
    </xdr:from>
    <xdr:to>
      <xdr:col>8</xdr:col>
      <xdr:colOff>535335</xdr:colOff>
      <xdr:row>47</xdr:row>
      <xdr:rowOff>90254</xdr:rowOff>
    </xdr:to>
    <xdr:sp macro="" textlink="">
      <xdr:nvSpPr>
        <xdr:cNvPr id="12" name="Right Triangle 11"/>
        <xdr:cNvSpPr/>
      </xdr:nvSpPr>
      <xdr:spPr>
        <a:xfrm>
          <a:off x="3601890" y="8368393"/>
          <a:ext cx="1800000" cy="750600"/>
        </a:xfrm>
        <a:prstGeom prst="rtTriangle">
          <a:avLst/>
        </a:prstGeom>
        <a:noFill/>
        <a:ln w="31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429335</xdr:colOff>
      <xdr:row>15</xdr:row>
      <xdr:rowOff>154109</xdr:rowOff>
    </xdr:from>
    <xdr:to>
      <xdr:col>10</xdr:col>
      <xdr:colOff>539220</xdr:colOff>
      <xdr:row>16</xdr:row>
      <xdr:rowOff>71609</xdr:rowOff>
    </xdr:to>
    <xdr:sp macro="" textlink="">
      <xdr:nvSpPr>
        <xdr:cNvPr id="17" name="Rectangle 16"/>
        <xdr:cNvSpPr/>
      </xdr:nvSpPr>
      <xdr:spPr>
        <a:xfrm rot="606156" flipV="1">
          <a:off x="5920369" y="3011609"/>
          <a:ext cx="720000" cy="108000"/>
        </a:xfrm>
        <a:prstGeom prst="rect">
          <a:avLst/>
        </a:prstGeom>
        <a:noFill/>
        <a:ln w="31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601599</xdr:colOff>
      <xdr:row>7</xdr:row>
      <xdr:rowOff>173831</xdr:rowOff>
    </xdr:from>
    <xdr:to>
      <xdr:col>11</xdr:col>
      <xdr:colOff>67164</xdr:colOff>
      <xdr:row>15</xdr:row>
      <xdr:rowOff>154840</xdr:rowOff>
    </xdr:to>
    <xdr:grpSp>
      <xdr:nvGrpSpPr>
        <xdr:cNvPr id="38" name="Group 37"/>
        <xdr:cNvGrpSpPr/>
      </xdr:nvGrpSpPr>
      <xdr:grpSpPr>
        <a:xfrm>
          <a:off x="6092633" y="1507331"/>
          <a:ext cx="685795" cy="1505009"/>
          <a:chOff x="7172607" y="6811851"/>
          <a:chExt cx="684495" cy="1512748"/>
        </a:xfrm>
      </xdr:grpSpPr>
      <xdr:grpSp>
        <xdr:nvGrpSpPr>
          <xdr:cNvPr id="39" name="Group 38"/>
          <xdr:cNvGrpSpPr/>
        </xdr:nvGrpSpPr>
        <xdr:grpSpPr>
          <a:xfrm>
            <a:off x="7172607" y="6811851"/>
            <a:ext cx="684495" cy="1512748"/>
            <a:chOff x="6546520" y="7117659"/>
            <a:chExt cx="684000" cy="1517069"/>
          </a:xfrm>
        </xdr:grpSpPr>
        <xdr:sp macro="" textlink="">
          <xdr:nvSpPr>
            <xdr:cNvPr id="44" name="Rectangle 43"/>
            <xdr:cNvSpPr/>
          </xdr:nvSpPr>
          <xdr:spPr>
            <a:xfrm rot="20700000">
              <a:off x="6637029" y="7950728"/>
              <a:ext cx="216000" cy="684000"/>
            </a:xfrm>
            <a:prstGeom prst="rect">
              <a:avLst/>
            </a:prstGeom>
            <a:noFill/>
            <a:ln w="3175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Rectangle 44"/>
            <xdr:cNvSpPr/>
          </xdr:nvSpPr>
          <xdr:spPr>
            <a:xfrm rot="20700000">
              <a:off x="6909034" y="7117659"/>
              <a:ext cx="216000" cy="684000"/>
            </a:xfrm>
            <a:prstGeom prst="rect">
              <a:avLst/>
            </a:prstGeom>
            <a:noFill/>
            <a:ln w="3175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" name="Rectangle 45"/>
            <xdr:cNvSpPr/>
          </xdr:nvSpPr>
          <xdr:spPr>
            <a:xfrm rot="18000000" flipV="1">
              <a:off x="6780520" y="7536916"/>
              <a:ext cx="216000" cy="684000"/>
            </a:xfrm>
            <a:prstGeom prst="rect">
              <a:avLst/>
            </a:prstGeom>
            <a:noFill/>
            <a:ln w="3175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0" name="Trapezoid 39"/>
          <xdr:cNvSpPr>
            <a:spLocks noChangeAspect="1"/>
          </xdr:cNvSpPr>
        </xdr:nvSpPr>
        <xdr:spPr>
          <a:xfrm rot="1883361" flipV="1">
            <a:off x="7479204" y="7795412"/>
            <a:ext cx="324495" cy="323381"/>
          </a:xfrm>
          <a:prstGeom prst="trapezoid">
            <a:avLst>
              <a:gd name="adj" fmla="val 28796"/>
            </a:avLst>
          </a:prstGeom>
          <a:noFill/>
          <a:ln w="3175"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1" name="Group 40"/>
          <xdr:cNvGrpSpPr/>
        </xdr:nvGrpSpPr>
        <xdr:grpSpPr>
          <a:xfrm>
            <a:off x="7266359" y="6871121"/>
            <a:ext cx="216156" cy="432000"/>
            <a:chOff x="8525721" y="7853079"/>
            <a:chExt cx="216156" cy="432000"/>
          </a:xfrm>
        </xdr:grpSpPr>
        <xdr:sp macro="" textlink="">
          <xdr:nvSpPr>
            <xdr:cNvPr id="42" name="Rectangle 41"/>
            <xdr:cNvSpPr/>
          </xdr:nvSpPr>
          <xdr:spPr>
            <a:xfrm>
              <a:off x="8525721" y="7853079"/>
              <a:ext cx="216156" cy="432000"/>
            </a:xfrm>
            <a:prstGeom prst="rect">
              <a:avLst/>
            </a:prstGeom>
            <a:noFill/>
            <a:ln w="3175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" name="Rectangle 42"/>
            <xdr:cNvSpPr/>
          </xdr:nvSpPr>
          <xdr:spPr>
            <a:xfrm>
              <a:off x="8563803" y="7888222"/>
              <a:ext cx="124077" cy="360000"/>
            </a:xfrm>
            <a:prstGeom prst="rect">
              <a:avLst/>
            </a:prstGeom>
            <a:noFill/>
            <a:ln w="3175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11</xdr:col>
      <xdr:colOff>96683</xdr:colOff>
      <xdr:row>15</xdr:row>
      <xdr:rowOff>45612</xdr:rowOff>
    </xdr:from>
    <xdr:to>
      <xdr:col>11</xdr:col>
      <xdr:colOff>312683</xdr:colOff>
      <xdr:row>16</xdr:row>
      <xdr:rowOff>71112</xdr:rowOff>
    </xdr:to>
    <xdr:sp macro="" textlink="">
      <xdr:nvSpPr>
        <xdr:cNvPr id="47" name="Rectangle 46"/>
        <xdr:cNvSpPr/>
      </xdr:nvSpPr>
      <xdr:spPr>
        <a:xfrm rot="10138656" flipV="1">
          <a:off x="6807947" y="2903112"/>
          <a:ext cx="216000" cy="216000"/>
        </a:xfrm>
        <a:prstGeom prst="rect">
          <a:avLst/>
        </a:prstGeom>
        <a:noFill/>
        <a:ln w="31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53436</xdr:colOff>
      <xdr:row>14</xdr:row>
      <xdr:rowOff>17810</xdr:rowOff>
    </xdr:from>
    <xdr:to>
      <xdr:col>11</xdr:col>
      <xdr:colOff>269436</xdr:colOff>
      <xdr:row>15</xdr:row>
      <xdr:rowOff>43310</xdr:rowOff>
    </xdr:to>
    <xdr:sp macro="" textlink="">
      <xdr:nvSpPr>
        <xdr:cNvPr id="48" name="Rectangle 47"/>
        <xdr:cNvSpPr/>
      </xdr:nvSpPr>
      <xdr:spPr>
        <a:xfrm rot="10138656" flipV="1">
          <a:off x="6764700" y="2684810"/>
          <a:ext cx="216000" cy="216000"/>
        </a:xfrm>
        <a:prstGeom prst="rect">
          <a:avLst/>
        </a:prstGeom>
        <a:noFill/>
        <a:ln w="31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494160</xdr:colOff>
      <xdr:row>15</xdr:row>
      <xdr:rowOff>90406</xdr:rowOff>
    </xdr:from>
    <xdr:to>
      <xdr:col>11</xdr:col>
      <xdr:colOff>100045</xdr:colOff>
      <xdr:row>16</xdr:row>
      <xdr:rowOff>115906</xdr:rowOff>
    </xdr:to>
    <xdr:sp macro="" textlink="">
      <xdr:nvSpPr>
        <xdr:cNvPr id="49" name="Rectangle 48"/>
        <xdr:cNvSpPr/>
      </xdr:nvSpPr>
      <xdr:spPr>
        <a:xfrm rot="10138656" flipV="1">
          <a:off x="6595309" y="2947906"/>
          <a:ext cx="216000" cy="216000"/>
        </a:xfrm>
        <a:prstGeom prst="rect">
          <a:avLst/>
        </a:prstGeom>
        <a:noFill/>
        <a:ln w="31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38610</xdr:colOff>
      <xdr:row>7</xdr:row>
      <xdr:rowOff>51486</xdr:rowOff>
    </xdr:from>
    <xdr:to>
      <xdr:col>11</xdr:col>
      <xdr:colOff>362610</xdr:colOff>
      <xdr:row>16</xdr:row>
      <xdr:rowOff>64986</xdr:rowOff>
    </xdr:to>
    <xdr:cxnSp macro="">
      <xdr:nvCxnSpPr>
        <xdr:cNvPr id="53" name="Straight Connector 52"/>
        <xdr:cNvCxnSpPr/>
      </xdr:nvCxnSpPr>
      <xdr:spPr>
        <a:xfrm>
          <a:off x="6749874" y="1384986"/>
          <a:ext cx="324000" cy="1728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424909</xdr:colOff>
      <xdr:row>7</xdr:row>
      <xdr:rowOff>46338</xdr:rowOff>
    </xdr:from>
    <xdr:to>
      <xdr:col>10</xdr:col>
      <xdr:colOff>69506</xdr:colOff>
      <xdr:row>16</xdr:row>
      <xdr:rowOff>23838</xdr:rowOff>
    </xdr:to>
    <xdr:cxnSp macro="">
      <xdr:nvCxnSpPr>
        <xdr:cNvPr id="55" name="Straight Connector 54"/>
        <xdr:cNvCxnSpPr/>
      </xdr:nvCxnSpPr>
      <xdr:spPr>
        <a:xfrm flipH="1">
          <a:off x="5915943" y="1379838"/>
          <a:ext cx="254712" cy="1692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66933</xdr:colOff>
      <xdr:row>7</xdr:row>
      <xdr:rowOff>46338</xdr:rowOff>
    </xdr:from>
    <xdr:to>
      <xdr:col>11</xdr:col>
      <xdr:colOff>32818</xdr:colOff>
      <xdr:row>7</xdr:row>
      <xdr:rowOff>46338</xdr:rowOff>
    </xdr:to>
    <xdr:cxnSp macro="">
      <xdr:nvCxnSpPr>
        <xdr:cNvPr id="58" name="Straight Connector 57"/>
        <xdr:cNvCxnSpPr/>
      </xdr:nvCxnSpPr>
      <xdr:spPr>
        <a:xfrm>
          <a:off x="6168082" y="1379838"/>
          <a:ext cx="576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425279</xdr:colOff>
      <xdr:row>16</xdr:row>
      <xdr:rowOff>8227</xdr:rowOff>
    </xdr:from>
    <xdr:to>
      <xdr:col>10</xdr:col>
      <xdr:colOff>535164</xdr:colOff>
      <xdr:row>16</xdr:row>
      <xdr:rowOff>146736</xdr:rowOff>
    </xdr:to>
    <xdr:cxnSp macro="">
      <xdr:nvCxnSpPr>
        <xdr:cNvPr id="62" name="Straight Connector 61"/>
        <xdr:cNvCxnSpPr/>
      </xdr:nvCxnSpPr>
      <xdr:spPr>
        <a:xfrm>
          <a:off x="5916313" y="3056227"/>
          <a:ext cx="720000" cy="13850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525162</xdr:colOff>
      <xdr:row>16</xdr:row>
      <xdr:rowOff>56635</xdr:rowOff>
    </xdr:from>
    <xdr:to>
      <xdr:col>11</xdr:col>
      <xdr:colOff>347047</xdr:colOff>
      <xdr:row>16</xdr:row>
      <xdr:rowOff>139014</xdr:rowOff>
    </xdr:to>
    <xdr:cxnSp macro="">
      <xdr:nvCxnSpPr>
        <xdr:cNvPr id="64" name="Straight Connector 63"/>
        <xdr:cNvCxnSpPr/>
      </xdr:nvCxnSpPr>
      <xdr:spPr>
        <a:xfrm flipV="1">
          <a:off x="6626311" y="3104635"/>
          <a:ext cx="432000" cy="8237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478824</xdr:colOff>
      <xdr:row>7</xdr:row>
      <xdr:rowOff>20594</xdr:rowOff>
    </xdr:from>
    <xdr:to>
      <xdr:col>11</xdr:col>
      <xdr:colOff>30729</xdr:colOff>
      <xdr:row>7</xdr:row>
      <xdr:rowOff>164594</xdr:rowOff>
    </xdr:to>
    <xdr:sp macro="" textlink="">
      <xdr:nvSpPr>
        <xdr:cNvPr id="13" name="Rectangle 12"/>
        <xdr:cNvSpPr/>
      </xdr:nvSpPr>
      <xdr:spPr>
        <a:xfrm>
          <a:off x="6579973" y="1354094"/>
          <a:ext cx="162020" cy="14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Faros Othman" refreshedDate="45427.383618287036" createdVersion="5" refreshedVersion="5" minRefreshableVersion="3" recordCount="201">
  <cacheSource type="worksheet">
    <worksheetSource name="Table3"/>
  </cacheSource>
  <cacheFields count="7">
    <cacheField name="Phas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For use of" numFmtId="0">
      <sharedItems containsBlank="1" count="7">
        <s v="Marking &amp; land survey"/>
        <s v="Land clearing 1"/>
        <s v="Fence Perimeter A"/>
        <s v="Fence Perimeter B"/>
        <s v="Storage"/>
        <s v="Land clearing 2"/>
        <m/>
      </sharedItems>
    </cacheField>
    <cacheField name="Item" numFmtId="0">
      <sharedItems containsBlank="1"/>
    </cacheField>
    <cacheField name="Qty" numFmtId="0">
      <sharedItems containsString="0" containsBlank="1" containsNumber="1" minValue="1" maxValue="30"/>
    </cacheField>
    <cacheField name="Unit Price" numFmtId="0">
      <sharedItems containsString="0" containsBlank="1" containsNumber="1" containsInteger="1" minValue="65" maxValue="12000"/>
    </cacheField>
    <cacheField name="Estimate Budget" numFmtId="0">
      <sharedItems containsString="0" containsBlank="1" containsNumber="1" containsInteger="1" minValue="0" maxValue="12000"/>
    </cacheField>
    <cacheField name="Reference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x v="0"/>
    <s v="Land Surveying service"/>
    <n v="1"/>
    <n v="1500"/>
    <n v="1500"/>
    <m/>
  </r>
  <r>
    <x v="0"/>
    <x v="1"/>
    <s v="Excavator daily rental"/>
    <n v="2"/>
    <n v="500"/>
    <n v="1000"/>
    <m/>
  </r>
  <r>
    <x v="0"/>
    <x v="2"/>
    <s v="Cyclone fence Griplock 50m 4ft 2mm wire"/>
    <n v="4"/>
    <n v="304"/>
    <n v="1220"/>
    <s v="shopee"/>
  </r>
  <r>
    <x v="0"/>
    <x v="2"/>
    <s v="Pole, Angle Bar 50x50x3mm 6m"/>
    <n v="23"/>
    <n v="65"/>
    <n v="1500"/>
    <s v="https://www.singtexhardware.com/shop/tensile-bar-hollow-section-angle-steel/157-angle-bar-50mm-x-50mm-x-3mm-x-6m.html"/>
  </r>
  <r>
    <x v="0"/>
    <x v="2"/>
    <s v="Concrete 1.5ft (h) x 1ft (Ø); 67 units Ʃ@ 2.24m³"/>
    <n v="2.2400000000000002"/>
    <n v="250"/>
    <n v="560"/>
    <m/>
  </r>
  <r>
    <x v="0"/>
    <x v="2"/>
    <s v="Misc, tie downs"/>
    <n v="1"/>
    <n v="200"/>
    <n v="200"/>
    <m/>
  </r>
  <r>
    <x v="0"/>
    <x v="2"/>
    <s v="Tools + (auger hand tool Ø180-250mm)"/>
    <n v="1"/>
    <n v="300"/>
    <n v="300"/>
    <m/>
  </r>
  <r>
    <x v="1"/>
    <x v="3"/>
    <s v="Cyclone fence Griplock 50m 4ft 2mm wire"/>
    <n v="6"/>
    <n v="304"/>
    <n v="1830"/>
    <m/>
  </r>
  <r>
    <x v="1"/>
    <x v="3"/>
    <s v="Pole, Angle Bar 50x50x3mm 6m"/>
    <n v="30"/>
    <n v="65"/>
    <n v="1950"/>
    <s v="https://quantitysurveyoronline.com.my/materials-prices.html"/>
  </r>
  <r>
    <x v="1"/>
    <x v="3"/>
    <s v="Concrete 1.5ft (h) x 1ft (Ø); 85 units Ʃ@ 2.84m³"/>
    <n v="2.84"/>
    <n v="250"/>
    <n v="710"/>
    <m/>
  </r>
  <r>
    <x v="1"/>
    <x v="3"/>
    <s v="Misc, tie downs"/>
    <n v="1"/>
    <n v="300"/>
    <n v="300"/>
    <m/>
  </r>
  <r>
    <x v="1"/>
    <x v="4"/>
    <s v="20ft container with transport &amp; put in place"/>
    <n v="1"/>
    <n v="12000"/>
    <n v="12000"/>
    <m/>
  </r>
  <r>
    <x v="2"/>
    <x v="5"/>
    <s v="Excavator daily rental"/>
    <n v="3"/>
    <n v="500"/>
    <n v="150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n v="0"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  <r>
    <x v="3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2"/>
        <item x="6"/>
        <item x="3"/>
        <item x="0"/>
        <item x="1"/>
        <item x="5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0"/>
    <field x="1"/>
  </rowFields>
  <rowItems count="10">
    <i>
      <x/>
    </i>
    <i r="1">
      <x/>
    </i>
    <i r="1">
      <x v="3"/>
    </i>
    <i r="1">
      <x v="4"/>
    </i>
    <i>
      <x v="1"/>
    </i>
    <i r="1">
      <x v="2"/>
    </i>
    <i r="1">
      <x v="6"/>
    </i>
    <i>
      <x v="2"/>
    </i>
    <i r="1">
      <x v="5"/>
    </i>
    <i t="grand">
      <x/>
    </i>
  </rowItems>
  <colItems count="1">
    <i/>
  </colItems>
  <dataFields count="1">
    <dataField name="Sum of Estimate Budget" fld="5" baseField="0" baseItem="0" numFmtId="165"/>
  </dataFields>
  <pivotTableStyleInfo name="PivotStyleLight8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F1:H30" totalsRowShown="0" dataCellStyle="20% - Accent4">
  <autoFilter ref="F1:H30"/>
  <tableColumns count="3">
    <tableColumn id="1" name="Use" dataCellStyle="20% - Accent4"/>
    <tableColumn id="2" name="Description" dataCellStyle="20% - Accent4"/>
    <tableColumn id="3" name="Column1" dataCellStyle="20% - Accent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202" totalsRowShown="0">
  <autoFilter ref="A1:G202"/>
  <tableColumns count="7">
    <tableColumn id="7" name="Phase"/>
    <tableColumn id="1" name="For use of"/>
    <tableColumn id="2" name="Item"/>
    <tableColumn id="3" name="Qty"/>
    <tableColumn id="4" name="Unit Price"/>
    <tableColumn id="5" name="Estimate Budget"/>
    <tableColumn id="6" name="Reference 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workbookViewId="0">
      <selection activeCell="B15" sqref="B15"/>
    </sheetView>
  </sheetViews>
  <sheetFormatPr defaultRowHeight="15" x14ac:dyDescent="0.25"/>
  <cols>
    <col min="1" max="1" width="24.7109375" customWidth="1"/>
    <col min="2" max="2" width="22.42578125" customWidth="1"/>
    <col min="6" max="6" width="20.85546875" bestFit="1" customWidth="1"/>
    <col min="7" max="7" width="55.7109375" bestFit="1" customWidth="1"/>
  </cols>
  <sheetData>
    <row r="1" spans="1:8" x14ac:dyDescent="0.25">
      <c r="F1" t="s">
        <v>5</v>
      </c>
      <c r="G1" t="s">
        <v>6</v>
      </c>
      <c r="H1" t="s">
        <v>63</v>
      </c>
    </row>
    <row r="2" spans="1:8" x14ac:dyDescent="0.25">
      <c r="F2" s="1" t="s">
        <v>7</v>
      </c>
      <c r="G2" s="9" t="s">
        <v>25</v>
      </c>
      <c r="H2" s="1"/>
    </row>
    <row r="3" spans="1:8" x14ac:dyDescent="0.25">
      <c r="A3" s="6" t="s">
        <v>15</v>
      </c>
      <c r="B3" t="s">
        <v>17</v>
      </c>
      <c r="F3" s="9" t="s">
        <v>18</v>
      </c>
      <c r="G3" s="9" t="s">
        <v>24</v>
      </c>
      <c r="H3" s="1"/>
    </row>
    <row r="4" spans="1:8" x14ac:dyDescent="0.25">
      <c r="A4" s="7">
        <v>1</v>
      </c>
      <c r="B4" s="8">
        <v>6280</v>
      </c>
      <c r="F4" s="9" t="s">
        <v>19</v>
      </c>
      <c r="G4" s="9" t="s">
        <v>22</v>
      </c>
      <c r="H4" s="1"/>
    </row>
    <row r="5" spans="1:8" x14ac:dyDescent="0.25">
      <c r="A5" s="10" t="s">
        <v>7</v>
      </c>
      <c r="B5" s="8">
        <v>3780</v>
      </c>
      <c r="F5" s="9" t="s">
        <v>20</v>
      </c>
      <c r="G5" s="9" t="s">
        <v>21</v>
      </c>
      <c r="H5" s="1"/>
    </row>
    <row r="6" spans="1:8" x14ac:dyDescent="0.25">
      <c r="A6" s="10" t="s">
        <v>38</v>
      </c>
      <c r="B6" s="8">
        <v>1500</v>
      </c>
      <c r="F6" s="9" t="s">
        <v>28</v>
      </c>
      <c r="G6" s="9" t="s">
        <v>27</v>
      </c>
      <c r="H6" s="1"/>
    </row>
    <row r="7" spans="1:8" x14ac:dyDescent="0.25">
      <c r="A7" s="10" t="s">
        <v>29</v>
      </c>
      <c r="B7" s="8">
        <v>1000</v>
      </c>
      <c r="F7" s="9" t="s">
        <v>29</v>
      </c>
      <c r="G7" s="9" t="s">
        <v>33</v>
      </c>
      <c r="H7" s="1"/>
    </row>
    <row r="8" spans="1:8" x14ac:dyDescent="0.25">
      <c r="A8" s="7">
        <v>2</v>
      </c>
      <c r="B8" s="8">
        <v>16790</v>
      </c>
      <c r="F8" s="9" t="s">
        <v>30</v>
      </c>
      <c r="G8" s="9" t="s">
        <v>35</v>
      </c>
      <c r="H8" s="1"/>
    </row>
    <row r="9" spans="1:8" x14ac:dyDescent="0.25">
      <c r="A9" s="10" t="s">
        <v>18</v>
      </c>
      <c r="B9" s="8">
        <v>4790</v>
      </c>
      <c r="F9" s="9" t="s">
        <v>31</v>
      </c>
      <c r="G9" s="9" t="s">
        <v>34</v>
      </c>
      <c r="H9" s="1"/>
    </row>
    <row r="10" spans="1:8" x14ac:dyDescent="0.25">
      <c r="A10" s="10" t="s">
        <v>28</v>
      </c>
      <c r="B10" s="8">
        <v>12000</v>
      </c>
      <c r="F10" s="9" t="s">
        <v>32</v>
      </c>
      <c r="G10" s="9" t="s">
        <v>36</v>
      </c>
      <c r="H10" s="1"/>
    </row>
    <row r="11" spans="1:8" x14ac:dyDescent="0.25">
      <c r="A11" s="7">
        <v>3</v>
      </c>
      <c r="B11" s="8">
        <v>1500</v>
      </c>
      <c r="F11" s="9" t="s">
        <v>38</v>
      </c>
      <c r="G11" s="1"/>
      <c r="H11" s="1"/>
    </row>
    <row r="12" spans="1:8" x14ac:dyDescent="0.25">
      <c r="A12" s="10" t="s">
        <v>30</v>
      </c>
      <c r="B12" s="8">
        <v>1500</v>
      </c>
      <c r="F12" s="9" t="s">
        <v>47</v>
      </c>
      <c r="G12" s="9" t="s">
        <v>43</v>
      </c>
      <c r="H12" s="1" t="s">
        <v>62</v>
      </c>
    </row>
    <row r="13" spans="1:8" x14ac:dyDescent="0.25">
      <c r="A13" s="7" t="s">
        <v>16</v>
      </c>
      <c r="B13" s="8">
        <v>24570</v>
      </c>
      <c r="F13" s="9" t="s">
        <v>57</v>
      </c>
      <c r="G13" s="9" t="s">
        <v>43</v>
      </c>
      <c r="H13" s="1"/>
    </row>
    <row r="14" spans="1:8" x14ac:dyDescent="0.25">
      <c r="F14" s="9" t="s">
        <v>48</v>
      </c>
      <c r="G14" s="9" t="s">
        <v>43</v>
      </c>
      <c r="H14" s="1"/>
    </row>
    <row r="15" spans="1:8" x14ac:dyDescent="0.25">
      <c r="F15" s="9" t="s">
        <v>51</v>
      </c>
      <c r="G15" s="9" t="s">
        <v>43</v>
      </c>
      <c r="H15" s="1"/>
    </row>
    <row r="16" spans="1:8" x14ac:dyDescent="0.25">
      <c r="F16" s="9" t="s">
        <v>52</v>
      </c>
      <c r="G16" s="9" t="s">
        <v>43</v>
      </c>
      <c r="H16" s="1"/>
    </row>
    <row r="17" spans="6:8" x14ac:dyDescent="0.25">
      <c r="F17" s="2" t="s">
        <v>53</v>
      </c>
      <c r="G17" s="2" t="s">
        <v>44</v>
      </c>
      <c r="H17" s="9" t="s">
        <v>64</v>
      </c>
    </row>
    <row r="18" spans="6:8" x14ac:dyDescent="0.25">
      <c r="F18" s="2" t="s">
        <v>54</v>
      </c>
      <c r="G18" s="2" t="s">
        <v>44</v>
      </c>
      <c r="H18" s="1"/>
    </row>
    <row r="19" spans="6:8" x14ac:dyDescent="0.25">
      <c r="F19" s="2" t="s">
        <v>55</v>
      </c>
      <c r="G19" s="2" t="s">
        <v>44</v>
      </c>
      <c r="H19" s="1"/>
    </row>
    <row r="20" spans="6:8" x14ac:dyDescent="0.25">
      <c r="F20" s="2" t="s">
        <v>50</v>
      </c>
      <c r="G20" s="2" t="s">
        <v>44</v>
      </c>
      <c r="H20" s="1"/>
    </row>
    <row r="21" spans="6:8" x14ac:dyDescent="0.25">
      <c r="F21" s="2" t="s">
        <v>56</v>
      </c>
      <c r="G21" s="2" t="s">
        <v>44</v>
      </c>
      <c r="H21" s="1"/>
    </row>
    <row r="22" spans="6:8" x14ac:dyDescent="0.25">
      <c r="F22" s="2" t="s">
        <v>58</v>
      </c>
      <c r="G22" s="9" t="s">
        <v>45</v>
      </c>
      <c r="H22" s="9" t="s">
        <v>65</v>
      </c>
    </row>
    <row r="23" spans="6:8" x14ac:dyDescent="0.25">
      <c r="F23" s="2" t="s">
        <v>59</v>
      </c>
      <c r="G23" s="9" t="s">
        <v>45</v>
      </c>
      <c r="H23" s="1"/>
    </row>
    <row r="24" spans="6:8" x14ac:dyDescent="0.25">
      <c r="F24" s="2" t="s">
        <v>60</v>
      </c>
      <c r="G24" s="9" t="s">
        <v>45</v>
      </c>
      <c r="H24" s="1"/>
    </row>
    <row r="25" spans="6:8" x14ac:dyDescent="0.25">
      <c r="F25" s="2" t="s">
        <v>61</v>
      </c>
      <c r="G25" s="9" t="s">
        <v>45</v>
      </c>
      <c r="H25" s="1"/>
    </row>
    <row r="26" spans="6:8" x14ac:dyDescent="0.25">
      <c r="F26" s="2" t="s">
        <v>49</v>
      </c>
      <c r="G26" s="9" t="s">
        <v>45</v>
      </c>
      <c r="H26" s="1"/>
    </row>
    <row r="27" spans="6:8" x14ac:dyDescent="0.25">
      <c r="F27" s="9" t="s">
        <v>68</v>
      </c>
      <c r="G27" s="9" t="s">
        <v>66</v>
      </c>
      <c r="H27" s="1"/>
    </row>
    <row r="28" spans="6:8" x14ac:dyDescent="0.25">
      <c r="F28" s="9" t="s">
        <v>69</v>
      </c>
      <c r="G28" s="9" t="s">
        <v>67</v>
      </c>
      <c r="H28" s="1"/>
    </row>
    <row r="29" spans="6:8" x14ac:dyDescent="0.25">
      <c r="F29" s="9" t="s">
        <v>70</v>
      </c>
      <c r="G29" s="1"/>
      <c r="H29" s="1"/>
    </row>
    <row r="30" spans="6:8" x14ac:dyDescent="0.25">
      <c r="F30" s="1"/>
      <c r="G30" s="1"/>
      <c r="H30" s="1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J7:N48"/>
  <sheetViews>
    <sheetView tabSelected="1" topLeftCell="I1" zoomScale="370" zoomScaleNormal="370" workbookViewId="0">
      <selection activeCell="M39" sqref="M39"/>
    </sheetView>
  </sheetViews>
  <sheetFormatPr defaultRowHeight="15" x14ac:dyDescent="0.25"/>
  <sheetData>
    <row r="7" spans="13:14" x14ac:dyDescent="0.25">
      <c r="M7">
        <v>147.35</v>
      </c>
      <c r="N7">
        <f>N8*M7/M8</f>
        <v>223.90723858971262</v>
      </c>
    </row>
    <row r="8" spans="13:14" x14ac:dyDescent="0.25">
      <c r="M8">
        <v>82.82</v>
      </c>
      <c r="N8">
        <v>125.85</v>
      </c>
    </row>
    <row r="45" spans="10:11" x14ac:dyDescent="0.25">
      <c r="J45">
        <v>292.64</v>
      </c>
      <c r="K45">
        <f>J45-270</f>
        <v>22.639999999999986</v>
      </c>
    </row>
    <row r="46" spans="10:11" x14ac:dyDescent="0.25">
      <c r="K46">
        <f>RADIANS(K45)</f>
        <v>0.39514254265151599</v>
      </c>
    </row>
    <row r="47" spans="10:11" x14ac:dyDescent="0.25">
      <c r="K47">
        <f>TAN(K46)</f>
        <v>0.41707916096451081</v>
      </c>
    </row>
    <row r="48" spans="10:11" x14ac:dyDescent="0.25">
      <c r="J48">
        <v>50</v>
      </c>
      <c r="K48">
        <f>K47*J48</f>
        <v>20.85395804822554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6"/>
  <sheetViews>
    <sheetView workbookViewId="0">
      <selection activeCell="B16" sqref="B16"/>
    </sheetView>
  </sheetViews>
  <sheetFormatPr defaultRowHeight="15" x14ac:dyDescent="0.25"/>
  <cols>
    <col min="2" max="2" width="17.7109375" bestFit="1" customWidth="1"/>
    <col min="3" max="3" width="42.7109375" bestFit="1" customWidth="1"/>
    <col min="4" max="4" width="6.42578125" bestFit="1" customWidth="1"/>
    <col min="5" max="5" width="11.7109375" customWidth="1"/>
    <col min="6" max="6" width="17.5703125" customWidth="1"/>
    <col min="7" max="7" width="16.28515625" customWidth="1"/>
    <col min="11" max="11" width="17.7109375" bestFit="1" customWidth="1"/>
    <col min="12" max="12" width="30.7109375" customWidth="1"/>
  </cols>
  <sheetData>
    <row r="1" spans="1:7" ht="15.75" thickBot="1" x14ac:dyDescent="0.3">
      <c r="A1" s="5" t="s">
        <v>42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8</v>
      </c>
    </row>
    <row r="2" spans="1:7" x14ac:dyDescent="0.25">
      <c r="A2">
        <v>1</v>
      </c>
      <c r="B2" t="s">
        <v>38</v>
      </c>
      <c r="C2" t="s">
        <v>39</v>
      </c>
      <c r="D2">
        <v>1</v>
      </c>
      <c r="E2" s="3">
        <v>1500</v>
      </c>
      <c r="F2" s="3">
        <f t="shared" ref="F2:F26" si="0">ROUNDUP(D2*E2,-1)</f>
        <v>1500</v>
      </c>
    </row>
    <row r="3" spans="1:7" x14ac:dyDescent="0.25">
      <c r="A3">
        <v>1</v>
      </c>
      <c r="B3" t="s">
        <v>29</v>
      </c>
      <c r="C3" t="s">
        <v>37</v>
      </c>
      <c r="D3">
        <v>2</v>
      </c>
      <c r="E3" s="3">
        <v>500</v>
      </c>
      <c r="F3" s="3">
        <f t="shared" si="0"/>
        <v>1000</v>
      </c>
    </row>
    <row r="4" spans="1:7" x14ac:dyDescent="0.25">
      <c r="A4">
        <v>1</v>
      </c>
      <c r="B4" t="s">
        <v>7</v>
      </c>
      <c r="C4" t="s">
        <v>9</v>
      </c>
      <c r="D4">
        <v>4</v>
      </c>
      <c r="E4" s="3">
        <v>304</v>
      </c>
      <c r="F4" s="3">
        <f t="shared" si="0"/>
        <v>1220</v>
      </c>
      <c r="G4" t="s">
        <v>12</v>
      </c>
    </row>
    <row r="5" spans="1:7" x14ac:dyDescent="0.25">
      <c r="A5">
        <v>1</v>
      </c>
      <c r="B5" t="s">
        <v>7</v>
      </c>
      <c r="C5" t="s">
        <v>10</v>
      </c>
      <c r="D5">
        <v>23</v>
      </c>
      <c r="E5" s="3">
        <v>65</v>
      </c>
      <c r="F5" s="3">
        <f t="shared" si="0"/>
        <v>1500</v>
      </c>
      <c r="G5" s="4" t="s">
        <v>11</v>
      </c>
    </row>
    <row r="6" spans="1:7" x14ac:dyDescent="0.25">
      <c r="A6">
        <v>1</v>
      </c>
      <c r="B6" t="s">
        <v>7</v>
      </c>
      <c r="C6" t="s">
        <v>14</v>
      </c>
      <c r="D6">
        <v>2.2400000000000002</v>
      </c>
      <c r="E6" s="3">
        <v>250</v>
      </c>
      <c r="F6" s="3">
        <f t="shared" si="0"/>
        <v>560</v>
      </c>
    </row>
    <row r="7" spans="1:7" x14ac:dyDescent="0.25">
      <c r="A7">
        <v>1</v>
      </c>
      <c r="B7" t="s">
        <v>7</v>
      </c>
      <c r="C7" t="s">
        <v>23</v>
      </c>
      <c r="D7">
        <v>1</v>
      </c>
      <c r="E7" s="3">
        <v>200</v>
      </c>
      <c r="F7" s="3">
        <f t="shared" si="0"/>
        <v>200</v>
      </c>
    </row>
    <row r="8" spans="1:7" x14ac:dyDescent="0.25">
      <c r="A8">
        <v>1</v>
      </c>
      <c r="B8" t="s">
        <v>7</v>
      </c>
      <c r="C8" t="s">
        <v>40</v>
      </c>
      <c r="D8">
        <v>1</v>
      </c>
      <c r="E8" s="3">
        <v>300</v>
      </c>
      <c r="F8" s="3">
        <f t="shared" si="0"/>
        <v>300</v>
      </c>
    </row>
    <row r="9" spans="1:7" x14ac:dyDescent="0.25">
      <c r="A9">
        <v>2</v>
      </c>
      <c r="B9" t="s">
        <v>18</v>
      </c>
      <c r="C9" t="s">
        <v>9</v>
      </c>
      <c r="D9">
        <v>6</v>
      </c>
      <c r="E9" s="3">
        <v>304</v>
      </c>
      <c r="F9" s="3">
        <f t="shared" si="0"/>
        <v>1830</v>
      </c>
    </row>
    <row r="10" spans="1:7" x14ac:dyDescent="0.25">
      <c r="A10">
        <v>2</v>
      </c>
      <c r="B10" t="s">
        <v>18</v>
      </c>
      <c r="C10" t="s">
        <v>10</v>
      </c>
      <c r="D10">
        <v>30</v>
      </c>
      <c r="E10" s="3">
        <v>65</v>
      </c>
      <c r="F10" s="3">
        <f t="shared" si="0"/>
        <v>1950</v>
      </c>
      <c r="G10" t="s">
        <v>13</v>
      </c>
    </row>
    <row r="11" spans="1:7" x14ac:dyDescent="0.25">
      <c r="A11">
        <v>2</v>
      </c>
      <c r="B11" t="s">
        <v>18</v>
      </c>
      <c r="C11" t="s">
        <v>26</v>
      </c>
      <c r="D11">
        <v>2.84</v>
      </c>
      <c r="E11" s="3">
        <v>250</v>
      </c>
      <c r="F11" s="3">
        <f t="shared" si="0"/>
        <v>710</v>
      </c>
    </row>
    <row r="12" spans="1:7" x14ac:dyDescent="0.25">
      <c r="A12">
        <v>2</v>
      </c>
      <c r="B12" t="s">
        <v>18</v>
      </c>
      <c r="C12" t="s">
        <v>23</v>
      </c>
      <c r="D12">
        <v>1</v>
      </c>
      <c r="E12" s="3">
        <v>300</v>
      </c>
      <c r="F12" s="3">
        <f t="shared" si="0"/>
        <v>300</v>
      </c>
    </row>
    <row r="13" spans="1:7" x14ac:dyDescent="0.25">
      <c r="A13">
        <v>2</v>
      </c>
      <c r="B13" t="s">
        <v>28</v>
      </c>
      <c r="C13" t="s">
        <v>41</v>
      </c>
      <c r="D13">
        <v>1</v>
      </c>
      <c r="E13" s="3">
        <v>12000</v>
      </c>
      <c r="F13" s="3">
        <f t="shared" si="0"/>
        <v>12000</v>
      </c>
    </row>
    <row r="14" spans="1:7" x14ac:dyDescent="0.25">
      <c r="A14">
        <v>3</v>
      </c>
      <c r="B14" t="s">
        <v>30</v>
      </c>
      <c r="C14" t="s">
        <v>37</v>
      </c>
      <c r="D14">
        <v>3</v>
      </c>
      <c r="E14" s="3">
        <v>500</v>
      </c>
      <c r="F14" s="3">
        <f t="shared" si="0"/>
        <v>1500</v>
      </c>
    </row>
    <row r="15" spans="1:7" x14ac:dyDescent="0.25">
      <c r="A15">
        <v>3</v>
      </c>
      <c r="B15" t="s">
        <v>47</v>
      </c>
      <c r="C15" t="s">
        <v>46</v>
      </c>
      <c r="E15" s="3"/>
      <c r="F15" s="3">
        <f t="shared" si="0"/>
        <v>0</v>
      </c>
    </row>
    <row r="16" spans="1:7" x14ac:dyDescent="0.25">
      <c r="E16" s="3"/>
      <c r="F16" s="3">
        <f t="shared" si="0"/>
        <v>0</v>
      </c>
    </row>
    <row r="17" spans="5:6" x14ac:dyDescent="0.25">
      <c r="E17" s="3"/>
      <c r="F17" s="3">
        <f t="shared" si="0"/>
        <v>0</v>
      </c>
    </row>
    <row r="18" spans="5:6" x14ac:dyDescent="0.25">
      <c r="E18" s="3"/>
      <c r="F18" s="3">
        <f t="shared" si="0"/>
        <v>0</v>
      </c>
    </row>
    <row r="19" spans="5:6" x14ac:dyDescent="0.25">
      <c r="E19" s="3"/>
      <c r="F19" s="3">
        <f t="shared" si="0"/>
        <v>0</v>
      </c>
    </row>
    <row r="20" spans="5:6" x14ac:dyDescent="0.25">
      <c r="E20" s="3"/>
      <c r="F20" s="3">
        <f t="shared" si="0"/>
        <v>0</v>
      </c>
    </row>
    <row r="21" spans="5:6" x14ac:dyDescent="0.25">
      <c r="E21" s="3"/>
      <c r="F21" s="3">
        <f t="shared" si="0"/>
        <v>0</v>
      </c>
    </row>
    <row r="22" spans="5:6" x14ac:dyDescent="0.25">
      <c r="E22" s="3"/>
      <c r="F22" s="3">
        <f t="shared" si="0"/>
        <v>0</v>
      </c>
    </row>
    <row r="23" spans="5:6" x14ac:dyDescent="0.25">
      <c r="E23" s="3"/>
      <c r="F23" s="3">
        <f t="shared" si="0"/>
        <v>0</v>
      </c>
    </row>
    <row r="24" spans="5:6" x14ac:dyDescent="0.25">
      <c r="E24" s="3"/>
      <c r="F24" s="3">
        <f t="shared" si="0"/>
        <v>0</v>
      </c>
    </row>
    <row r="25" spans="5:6" x14ac:dyDescent="0.25">
      <c r="E25" s="3"/>
      <c r="F25" s="3">
        <f t="shared" si="0"/>
        <v>0</v>
      </c>
    </row>
    <row r="26" spans="5:6" x14ac:dyDescent="0.25">
      <c r="E26" s="3"/>
      <c r="F26" s="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pivot!$F$2:$F$30</xm:f>
          </x14:formula1>
          <xm:sqref>B2:B202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Sheet5</vt:lpstr>
      <vt:lpstr>BQ</vt:lpstr>
    </vt:vector>
  </TitlesOfParts>
  <Company>Amkor Technology Malaysia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Faros Othman</dc:creator>
  <cp:lastModifiedBy>Ahmad Faros Othman</cp:lastModifiedBy>
  <dcterms:created xsi:type="dcterms:W3CDTF">2024-05-14T23:50:33Z</dcterms:created>
  <dcterms:modified xsi:type="dcterms:W3CDTF">2024-05-16T08:11:58Z</dcterms:modified>
</cp:coreProperties>
</file>