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40" windowWidth="29040" xWindow="28680" yWindow="-120"/>
  </bookViews>
  <sheets>
    <sheet name="Greensheet" sheetId="1" state="visible" r:id="rId1"/>
    <sheet name="Project Budget (2)" sheetId="2" state="visible" r:id="rId2"/>
  </sheets>
  <definedNames>
    <definedName localSheetId="0" name="VAR__1_1_1_1">Greensheet!$C$4:$C$4,Greensheet!#REF!</definedName>
    <definedName localSheetId="1" name="VAR__1_1_1_1">'Project Budget (2)'!$C$4:$C$4,'Project Budget (2)'!#REF!</definedName>
    <definedName localSheetId="0" name="VAR__1_1_1_2">Greensheet!$D$4:$D$4,Greensheet!#REF!</definedName>
    <definedName localSheetId="1" name="VAR__1_1_1_2">'Project Budget (2)'!$D$4:$D$4,'Project Budget (2)'!#REF!</definedName>
    <definedName localSheetId="0" name="VAR__1_1_1_3">Greensheet!$E$4:$E$4,Greensheet!#REF!</definedName>
    <definedName localSheetId="1" name="VAR__1_1_1_3">'Project Budget (2)'!$E$4:$E$4,'Project Budget (2)'!#REF!</definedName>
    <definedName localSheetId="0" name="VAR__1_1_1_4">Greensheet!$F$4:$F$4,Greensheet!#REF!</definedName>
    <definedName localSheetId="1" name="VAR__1_1_1_4">'Project Budget (2)'!$F$4:$F$4,'Project Budget (2)'!#REF!</definedName>
    <definedName localSheetId="0" name="VAR__1_1_1_5">Greensheet!#REF!,Greensheet!#REF!</definedName>
    <definedName localSheetId="1" name="VAR__1_1_1_5">'Project Budget (2)'!#REF!,'Project Budget (2)'!#REF!</definedName>
    <definedName localSheetId="0" name="VAR__1_1_1_6">Greensheet!#REF!,Greensheet!#REF!</definedName>
    <definedName localSheetId="1" name="VAR__1_1_1_6">'Project Budget (2)'!#REF!,'Project Budget (2)'!#REF!</definedName>
    <definedName localSheetId="0" name="VAR__1_1_10_1">Greensheet!#REF!,Greensheet!#REF!</definedName>
    <definedName localSheetId="1" name="VAR__1_1_10_1">'Project Budget (2)'!#REF!,'Project Budget (2)'!#REF!</definedName>
    <definedName localSheetId="0" name="VAR__1_1_11_1">Greensheet!#REF!,Greensheet!#REF!</definedName>
    <definedName localSheetId="1" name="VAR__1_1_11_1">'Project Budget (2)'!#REF!,'Project Budget (2)'!#REF!</definedName>
    <definedName localSheetId="0" name="VAR__1_1_12_1">Greensheet!#REF!,Greensheet!#REF!</definedName>
    <definedName localSheetId="1" name="VAR__1_1_12_1">'Project Budget (2)'!#REF!,'Project Budget (2)'!#REF!</definedName>
    <definedName localSheetId="0" name="VAR__1_1_13_1">Greensheet!#REF!,Greensheet!#REF!</definedName>
    <definedName localSheetId="1" name="VAR__1_1_13_1">'Project Budget (2)'!#REF!,'Project Budget (2)'!#REF!</definedName>
    <definedName localSheetId="0" name="VAR__1_1_14_1">Greensheet!#REF!,Greensheet!#REF!</definedName>
    <definedName localSheetId="1" name="VAR__1_1_14_1">'Project Budget (2)'!#REF!,'Project Budget (2)'!#REF!</definedName>
    <definedName localSheetId="0" name="VAR__1_1_15_1">Greensheet!#REF!,Greensheet!#REF!</definedName>
    <definedName localSheetId="1" name="VAR__1_1_15_1">'Project Budget (2)'!#REF!,'Project Budget (2)'!#REF!</definedName>
    <definedName localSheetId="0" name="VAR__1_1_16_1">Greensheet!#REF!,Greensheet!#REF!</definedName>
    <definedName localSheetId="1" name="VAR__1_1_16_1">'Project Budget (2)'!#REF!,'Project Budget (2)'!#REF!</definedName>
    <definedName localSheetId="0" name="VAR__1_1_17_1">Greensheet!#REF!,Greensheet!#REF!</definedName>
    <definedName localSheetId="1" name="VAR__1_1_17_1">'Project Budget (2)'!#REF!,'Project Budget (2)'!#REF!</definedName>
    <definedName localSheetId="0" name="VAR__1_1_18_1">Greensheet!#REF!,Greensheet!#REF!</definedName>
    <definedName localSheetId="1" name="VAR__1_1_18_1">'Project Budget (2)'!#REF!,'Project Budget (2)'!#REF!</definedName>
    <definedName localSheetId="0" name="VAR__1_1_19_1">Greensheet!#REF!,Greensheet!#REF!</definedName>
    <definedName localSheetId="1" name="VAR__1_1_19_1">'Project Budget (2)'!#REF!,'Project Budget (2)'!#REF!</definedName>
    <definedName localSheetId="0" name="VAR__1_1_2_1">Greensheet!#REF!,Greensheet!#REF!</definedName>
    <definedName localSheetId="1" name="VAR__1_1_2_1">'Project Budget (2)'!#REF!,'Project Budget (2)'!#REF!</definedName>
    <definedName localSheetId="0" name="VAR__1_1_2_2">Greensheet!#REF!,Greensheet!#REF!</definedName>
    <definedName localSheetId="1" name="VAR__1_1_2_2">'Project Budget (2)'!#REF!,'Project Budget (2)'!#REF!</definedName>
    <definedName localSheetId="0" name="VAR__1_1_20_1">Greensheet!#REF!,Greensheet!#REF!</definedName>
    <definedName localSheetId="1" name="VAR__1_1_20_1">'Project Budget (2)'!#REF!,'Project Budget (2)'!#REF!</definedName>
    <definedName localSheetId="0" name="VAR__1_1_21_1">Greensheet!#REF!,Greensheet!#REF!</definedName>
    <definedName localSheetId="1" name="VAR__1_1_21_1">'Project Budget (2)'!#REF!,'Project Budget (2)'!#REF!</definedName>
    <definedName localSheetId="0" name="VAR__1_1_22_1">Greensheet!#REF!,Greensheet!#REF!</definedName>
    <definedName localSheetId="1" name="VAR__1_1_22_1">'Project Budget (2)'!#REF!,'Project Budget (2)'!#REF!</definedName>
    <definedName localSheetId="0" name="VAR__1_1_23_1">Greensheet!#REF!,Greensheet!#REF!</definedName>
    <definedName localSheetId="1" name="VAR__1_1_23_1">'Project Budget (2)'!#REF!,'Project Budget (2)'!#REF!</definedName>
    <definedName localSheetId="0" name="VAR__1_1_3_1">Greensheet!#REF!,Greensheet!#REF!</definedName>
    <definedName localSheetId="1" name="VAR__1_1_3_1">'Project Budget (2)'!#REF!,'Project Budget (2)'!#REF!</definedName>
    <definedName localSheetId="0" name="VAR__1_1_3_2">Greensheet!#REF!,Greensheet!#REF!</definedName>
    <definedName localSheetId="1" name="VAR__1_1_3_2">'Project Budget (2)'!#REF!,'Project Budget (2)'!#REF!</definedName>
    <definedName localSheetId="0" name="VAR__1_1_4_1">Greensheet!#REF!,Greensheet!#REF!</definedName>
    <definedName localSheetId="1" name="VAR__1_1_4_1">'Project Budget (2)'!#REF!,'Project Budget (2)'!#REF!</definedName>
    <definedName localSheetId="0" name="VAR__1_1_5_1">Greensheet!#REF!,Greensheet!#REF!</definedName>
    <definedName localSheetId="1" name="VAR__1_1_5_1">'Project Budget (2)'!#REF!,'Project Budget (2)'!#REF!</definedName>
    <definedName localSheetId="0" name="VAR__1_1_6_1">Greensheet!#REF!,Greensheet!#REF!</definedName>
    <definedName localSheetId="1" name="VAR__1_1_6_1">'Project Budget (2)'!#REF!,'Project Budget (2)'!#REF!</definedName>
    <definedName localSheetId="0" name="VAR__1_1_7_1">Greensheet!#REF!,Greensheet!#REF!</definedName>
    <definedName localSheetId="1" name="VAR__1_1_7_1">'Project Budget (2)'!#REF!,'Project Budget (2)'!#REF!</definedName>
    <definedName localSheetId="0" name="VAR__1_1_8_1">Greensheet!#REF!,Greensheet!#REF!</definedName>
    <definedName localSheetId="1" name="VAR__1_1_8_1">'Project Budget (2)'!#REF!,'Project Budget (2)'!#REF!</definedName>
    <definedName localSheetId="0" name="VAR__1_1_9_1">Greensheet!#REF!,Greensheet!#REF!</definedName>
    <definedName localSheetId="1" name="VAR__1_1_9_1">'Project Budget (2)'!#REF!,'Project Budget (2)'!#REF!</definedName>
    <definedName localSheetId="0" name="VAR__2_1_1_1">Greensheet!#REF!</definedName>
    <definedName localSheetId="1" name="VAR__2_1_1_1">'Project Budget (2)'!$C$10:$C$19</definedName>
    <definedName localSheetId="0" name="VAR__2_1_1_2">Greensheet!#REF!</definedName>
    <definedName localSheetId="1" name="VAR__2_1_1_2">'Project Budget (2)'!$D$10:$D$19</definedName>
    <definedName localSheetId="0" name="VAR__2_1_1_3">Greensheet!#REF!</definedName>
    <definedName localSheetId="1" name="VAR__2_1_1_3">'Project Budget (2)'!$E$10:$E$19</definedName>
    <definedName localSheetId="0" name="VAR__2_1_1_4">Greensheet!#REF!</definedName>
    <definedName localSheetId="1" name="VAR__2_1_1_4">'Project Budget (2)'!$F$10:$F$19</definedName>
    <definedName localSheetId="0" name="VAR__2_1_1_5">Greensheet!#REF!</definedName>
    <definedName localSheetId="1" name="VAR__2_1_1_5">'Project Budget (2)'!#REF!</definedName>
    <definedName localSheetId="0" name="VAR__2_1_1_6">Greensheet!#REF!</definedName>
    <definedName localSheetId="1" name="VAR__2_1_1_6">'Project Budget (2)'!#REF!</definedName>
    <definedName localSheetId="0" name="VAR__2_1_10_1">Greensheet!#REF!</definedName>
    <definedName localSheetId="1" name="VAR__2_1_10_1">'Project Budget (2)'!#REF!</definedName>
    <definedName localSheetId="0" name="VAR__2_1_11_1">Greensheet!#REF!</definedName>
    <definedName localSheetId="1" name="VAR__2_1_11_1">'Project Budget (2)'!#REF!</definedName>
    <definedName localSheetId="0" name="VAR__2_1_12_1">Greensheet!#REF!</definedName>
    <definedName localSheetId="1" name="VAR__2_1_12_1">'Project Budget (2)'!#REF!</definedName>
    <definedName localSheetId="0" name="VAR__2_1_13_1">Greensheet!#REF!</definedName>
    <definedName localSheetId="1" name="VAR__2_1_13_1">'Project Budget (2)'!#REF!</definedName>
    <definedName localSheetId="0" name="VAR__2_1_14_1">Greensheet!#REF!</definedName>
    <definedName localSheetId="1" name="VAR__2_1_14_1">'Project Budget (2)'!#REF!</definedName>
    <definedName localSheetId="0" name="VAR__2_1_15_1">Greensheet!#REF!</definedName>
    <definedName localSheetId="1" name="VAR__2_1_15_1">'Project Budget (2)'!#REF!</definedName>
    <definedName localSheetId="0" name="VAR__2_1_16_1">Greensheet!#REF!</definedName>
    <definedName localSheetId="1" name="VAR__2_1_16_1">'Project Budget (2)'!#REF!</definedName>
    <definedName localSheetId="0" name="VAR__2_1_17_1">Greensheet!#REF!</definedName>
    <definedName localSheetId="1" name="VAR__2_1_17_1">'Project Budget (2)'!#REF!</definedName>
    <definedName localSheetId="0" name="VAR__2_1_18_1">Greensheet!#REF!</definedName>
    <definedName localSheetId="1" name="VAR__2_1_18_1">'Project Budget (2)'!#REF!</definedName>
    <definedName localSheetId="0" name="VAR__2_1_19_1">Greensheet!#REF!</definedName>
    <definedName localSheetId="1" name="VAR__2_1_19_1">'Project Budget (2)'!#REF!</definedName>
    <definedName localSheetId="0" name="VAR__2_1_2_1">Greensheet!#REF!</definedName>
    <definedName localSheetId="1" name="VAR__2_1_2_1">'Project Budget (2)'!#REF!</definedName>
    <definedName localSheetId="0" name="VAR__2_1_2_2">Greensheet!#REF!</definedName>
    <definedName localSheetId="1" name="VAR__2_1_2_2">'Project Budget (2)'!#REF!</definedName>
    <definedName localSheetId="0" name="VAR__2_1_20_1">Greensheet!#REF!</definedName>
    <definedName localSheetId="1" name="VAR__2_1_20_1">'Project Budget (2)'!#REF!</definedName>
    <definedName localSheetId="0" name="VAR__2_1_21_1">Greensheet!#REF!</definedName>
    <definedName localSheetId="1" name="VAR__2_1_21_1">'Project Budget (2)'!#REF!</definedName>
    <definedName localSheetId="0" name="VAR__2_1_22_1">Greensheet!#REF!</definedName>
    <definedName localSheetId="1" name="VAR__2_1_22_1">'Project Budget (2)'!#REF!</definedName>
    <definedName localSheetId="0" name="VAR__2_1_23_1">Greensheet!#REF!</definedName>
    <definedName localSheetId="1" name="VAR__2_1_23_1">'Project Budget (2)'!#REF!</definedName>
    <definedName localSheetId="0" name="VAR__2_1_3_1">Greensheet!#REF!</definedName>
    <definedName localSheetId="1" name="VAR__2_1_3_1">'Project Budget (2)'!#REF!</definedName>
    <definedName localSheetId="0" name="VAR__2_1_3_2">Greensheet!#REF!</definedName>
    <definedName localSheetId="1" name="VAR__2_1_3_2">'Project Budget (2)'!#REF!</definedName>
    <definedName localSheetId="0" name="VAR__2_1_4_1">Greensheet!#REF!</definedName>
    <definedName localSheetId="1" name="VAR__2_1_4_1">'Project Budget (2)'!#REF!</definedName>
    <definedName localSheetId="0" name="VAR__2_1_5_1">Greensheet!#REF!</definedName>
    <definedName localSheetId="1" name="VAR__2_1_5_1">'Project Budget (2)'!#REF!</definedName>
    <definedName localSheetId="0" name="VAR__2_1_6_1">Greensheet!#REF!</definedName>
    <definedName localSheetId="1" name="VAR__2_1_6_1">'Project Budget (2)'!#REF!</definedName>
    <definedName localSheetId="0" name="VAR__2_1_7_1">Greensheet!#REF!</definedName>
    <definedName localSheetId="1" name="VAR__2_1_7_1">'Project Budget (2)'!#REF!</definedName>
    <definedName localSheetId="0" name="VAR__2_1_8_1">Greensheet!#REF!</definedName>
    <definedName localSheetId="1" name="VAR__2_1_8_1">'Project Budget (2)'!#REF!</definedName>
    <definedName localSheetId="0" name="VAR__2_1_9_1">Greensheet!#REF!</definedName>
    <definedName localSheetId="1" name="VAR__2_1_9_1">'Project Budget (2)'!#REF!</definedName>
    <definedName localSheetId="0" name="_xlnm.Print_Area">'Greensheet'!$A$1:$AE$7</definedName>
    <definedName localSheetId="1" name="_xlnm.Print_Area">'Project Budget (2)'!$A$1:$S$32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-&quot;$&quot;* #,##0.00_-;\-&quot;$&quot;* #,##0.00_-;_-&quot;$&quot;* &quot;-&quot;??_-;_-@_-" numFmtId="165"/>
    <numFmt formatCode="&quot;$&quot;#,##0.00;[Red]\-&quot;$&quot;#,##0.00" numFmtId="166"/>
    <numFmt formatCode="[$-C04]d\ mmmm\,\ yyyy;@" numFmtId="167"/>
  </numFmts>
  <fonts count="60">
    <font>
      <name val="ITC Berkeley Oldstyle Std"/>
      <family val="1"/>
      <sz val="11"/>
    </font>
    <font>
      <name val="Arial"/>
      <family val="2"/>
      <sz val="10"/>
    </font>
    <font>
      <name val="ITC Berkeley Oldstyle Std"/>
      <family val="1"/>
      <b val="1"/>
      <color indexed="8"/>
      <sz val="11"/>
    </font>
    <font>
      <name val="ITC Berkeley Oldstyle Std"/>
      <family val="1"/>
      <b val="1"/>
      <i val="1"/>
      <color indexed="8"/>
      <sz val="11"/>
    </font>
    <font>
      <name val="ITC Berkeley Oldstyle Std"/>
      <family val="1"/>
      <sz val="11"/>
    </font>
    <font>
      <name val="ITC Berkeley Oldstyle Std"/>
      <family val="1"/>
      <b val="1"/>
      <color indexed="8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ITC Berkeley Oldstyle Std"/>
      <family val="1"/>
      <color theme="1"/>
      <sz val="11"/>
    </font>
    <font>
      <name val="Berkeley"/>
      <family val="2"/>
      <color theme="1"/>
      <sz val="11"/>
    </font>
    <font>
      <name val="Calibri"/>
      <family val="2"/>
      <sz val="11"/>
    </font>
    <font>
      <name val="Calibri"/>
      <charset val="136"/>
      <family val="1"/>
      <color theme="1"/>
      <sz val="12"/>
      <scheme val="minor"/>
    </font>
    <font>
      <name val="Arial"/>
      <family val="2"/>
      <sz val="12"/>
    </font>
    <font>
      <name val="Calibri"/>
      <family val="2"/>
      <color theme="1"/>
      <sz val="12"/>
      <scheme val="minor"/>
    </font>
    <font>
      <name val="新細明體"/>
      <charset val="136"/>
      <family val="1"/>
      <color indexed="8"/>
      <sz val="12"/>
    </font>
    <font>
      <name val="ITC Berkeley Oldstyle Std"/>
      <family val="2"/>
      <color theme="1"/>
      <sz val="11"/>
    </font>
    <font>
      <name val="新細明體"/>
      <charset val="136"/>
      <family val="1"/>
      <sz val="12"/>
    </font>
    <font>
      <name val="新細明體"/>
      <charset val="136"/>
      <family val="1"/>
      <color indexed="8"/>
      <sz val="11"/>
    </font>
    <font>
      <name val="新細明體"/>
      <charset val="136"/>
      <family val="1"/>
      <color indexed="9"/>
      <sz val="11"/>
    </font>
    <font>
      <name val="新細明體"/>
      <charset val="136"/>
      <family val="1"/>
      <color indexed="20"/>
      <sz val="11"/>
    </font>
    <font>
      <name val="新細明體"/>
      <charset val="136"/>
      <family val="1"/>
      <b val="1"/>
      <color indexed="52"/>
      <sz val="11"/>
    </font>
    <font>
      <name val="新細明體"/>
      <charset val="136"/>
      <family val="1"/>
      <b val="1"/>
      <color indexed="9"/>
      <sz val="11"/>
    </font>
    <font>
      <name val="新細明體"/>
      <charset val="136"/>
      <family val="1"/>
      <i val="1"/>
      <color indexed="23"/>
      <sz val="11"/>
    </font>
    <font>
      <name val="新細明體"/>
      <charset val="136"/>
      <family val="1"/>
      <color indexed="17"/>
      <sz val="11"/>
    </font>
    <font>
      <name val="新細明體"/>
      <charset val="136"/>
      <family val="1"/>
      <b val="1"/>
      <color indexed="56"/>
      <sz val="15"/>
    </font>
    <font>
      <name val="新細明體"/>
      <charset val="136"/>
      <family val="1"/>
      <b val="1"/>
      <color indexed="56"/>
      <sz val="13"/>
    </font>
    <font>
      <name val="新細明體"/>
      <charset val="136"/>
      <family val="1"/>
      <b val="1"/>
      <color indexed="56"/>
      <sz val="11"/>
    </font>
    <font>
      <name val="新細明體"/>
      <charset val="136"/>
      <family val="1"/>
      <color indexed="62"/>
      <sz val="11"/>
    </font>
    <font>
      <name val="新細明體"/>
      <charset val="136"/>
      <family val="1"/>
      <color indexed="52"/>
      <sz val="11"/>
    </font>
    <font>
      <name val="新細明體"/>
      <charset val="136"/>
      <family val="1"/>
      <color indexed="60"/>
      <sz val="11"/>
    </font>
    <font>
      <name val="新細明體"/>
      <charset val="136"/>
      <family val="1"/>
      <b val="1"/>
      <color indexed="63"/>
      <sz val="11"/>
    </font>
    <font>
      <name val="新細明體"/>
      <charset val="136"/>
      <family val="1"/>
      <b val="1"/>
      <color indexed="56"/>
      <sz val="18"/>
    </font>
    <font>
      <name val="新細明體"/>
      <charset val="136"/>
      <family val="1"/>
      <b val="1"/>
      <color indexed="8"/>
      <sz val="11"/>
    </font>
    <font>
      <name val="新細明體"/>
      <charset val="136"/>
      <family val="1"/>
      <color indexed="10"/>
      <sz val="11"/>
    </font>
    <font>
      <name val="Times New Roman"/>
      <family val="1"/>
      <sz val="10"/>
    </font>
    <font>
      <name val="宋体"/>
      <charset val="134"/>
      <sz val="12"/>
    </font>
    <font>
      <name val="Calibri"/>
      <charset val="136"/>
      <family val="2"/>
      <color theme="1"/>
      <sz val="12"/>
      <scheme val="minor"/>
    </font>
    <font>
      <name val="Arial"/>
      <charset val="136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sz val="9"/>
    </font>
    <font>
      <name val="新細明體"/>
      <charset val="136"/>
      <family val="1"/>
      <color indexed="9"/>
      <sz val="12"/>
    </font>
    <font>
      <name val="新細明體"/>
      <charset val="136"/>
      <family val="1"/>
      <color indexed="6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17"/>
      <sz val="12"/>
    </font>
    <font>
      <name val="新細明體"/>
      <charset val="136"/>
      <family val="1"/>
      <b val="1"/>
      <color indexed="52"/>
      <sz val="12"/>
    </font>
    <font>
      <name val="新細明體"/>
      <charset val="136"/>
      <family val="1"/>
      <i val="1"/>
      <color indexed="23"/>
      <sz val="12"/>
    </font>
    <font>
      <name val="新細明體"/>
      <charset val="136"/>
      <family val="1"/>
      <color indexed="62"/>
      <sz val="12"/>
    </font>
    <font>
      <name val="新細明體"/>
      <charset val="136"/>
      <family val="1"/>
      <b val="1"/>
      <color indexed="63"/>
      <sz val="12"/>
    </font>
    <font>
      <name val="新細明體"/>
      <charset val="136"/>
      <family val="1"/>
      <b val="1"/>
      <color indexed="9"/>
      <sz val="12"/>
    </font>
    <font>
      <name val="新細明體"/>
      <charset val="136"/>
      <family val="1"/>
      <color indexed="20"/>
      <sz val="12"/>
    </font>
    <font>
      <name val="新細明體"/>
      <charset val="136"/>
      <family val="1"/>
      <color indexed="10"/>
      <sz val="12"/>
    </font>
    <font>
      <name val="Calibri"/>
      <charset val="136"/>
      <family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color indexed="8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i val="1"/>
      <color indexed="8"/>
      <sz val="10"/>
    </font>
    <font>
      <name val="Arial"/>
      <family val="2"/>
      <i val="1"/>
      <color theme="1"/>
      <sz val="10"/>
    </font>
  </fonts>
  <fills count="36">
    <fill>
      <patternFill/>
    </fill>
    <fill>
      <patternFill patternType="gray125"/>
    </fill>
    <fill>
      <patternFill patternType="solid">
        <fgColor theme="6" tint="-0.249946592608417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58">
    <xf borderId="0" fillId="0" fontId="4" numFmtId="0"/>
    <xf applyAlignment="1" borderId="1" fillId="0" fontId="2" numFmtId="0">
      <alignment vertical="center" wrapText="1"/>
    </xf>
    <xf applyAlignment="1" borderId="1" fillId="2" fontId="2" numFmtId="0">
      <alignment vertical="center" wrapText="1"/>
    </xf>
    <xf borderId="0" fillId="0" fontId="1" numFmtId="165"/>
    <xf borderId="0" fillId="0" fontId="6" numFmtId="0"/>
    <xf borderId="0" fillId="0" fontId="8" numFmtId="166"/>
    <xf applyAlignment="1" borderId="0" fillId="0" fontId="5" numFmtId="0">
      <alignment wrapText="1"/>
    </xf>
    <xf borderId="0" fillId="3" fontId="3" numFmtId="166"/>
    <xf borderId="0" fillId="3" fontId="3" numFmtId="0"/>
    <xf borderId="0" fillId="0" fontId="8" numFmtId="0"/>
    <xf borderId="0" fillId="4" fontId="6" numFmtId="0"/>
    <xf borderId="0" fillId="0" fontId="4" numFmtId="0"/>
    <xf borderId="0" fillId="5" fontId="6" numFmtId="0"/>
    <xf borderId="0" fillId="6" fontId="7" numFmtId="0"/>
    <xf borderId="0" fillId="0" fontId="9" numFmtId="0"/>
    <xf borderId="0" fillId="0" fontId="4" numFmtId="0"/>
    <xf borderId="0" fillId="0" fontId="6" numFmtId="0"/>
    <xf borderId="0" fillId="5" fontId="6" numFmtId="0"/>
    <xf borderId="0" fillId="0" fontId="6" numFmtId="0"/>
    <xf borderId="0" fillId="0" fontId="6" numFmtId="0"/>
    <xf borderId="0" fillId="0" fontId="10" numFmtId="0"/>
    <xf applyAlignment="1" borderId="0" fillId="0" fontId="11" numFmtId="0">
      <alignment vertical="center"/>
    </xf>
    <xf applyAlignment="1" borderId="0" fillId="0" fontId="13" numFmtId="0">
      <alignment vertical="center"/>
    </xf>
    <xf applyAlignment="1" borderId="0" fillId="0" fontId="11" numFmtId="0">
      <alignment vertical="center"/>
    </xf>
    <xf applyAlignment="1" borderId="0" fillId="0" fontId="14" numFmtId="0">
      <alignment vertical="center"/>
    </xf>
    <xf borderId="0" fillId="0" fontId="16" numFmtId="0"/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7" numFmtId="0">
      <alignment vertical="center"/>
    </xf>
    <xf applyAlignment="1" borderId="0" fillId="15" fontId="17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7" numFmtId="0">
      <alignment vertical="center"/>
    </xf>
    <xf applyAlignment="1" borderId="0" fillId="19" fontId="17" numFmtId="0">
      <alignment vertical="center"/>
    </xf>
    <xf applyAlignment="1" borderId="0" fillId="20" fontId="17" numFmtId="0">
      <alignment vertical="center"/>
    </xf>
    <xf applyAlignment="1" borderId="0" fillId="15" fontId="17" numFmtId="0">
      <alignment vertical="center"/>
    </xf>
    <xf applyAlignment="1" borderId="0" fillId="18" fontId="17" numFmtId="0">
      <alignment vertical="center"/>
    </xf>
    <xf applyAlignment="1" borderId="0" fillId="21" fontId="17" numFmtId="0">
      <alignment vertical="center"/>
    </xf>
    <xf applyAlignment="1" borderId="0" fillId="22" fontId="18" numFmtId="0">
      <alignment vertical="center"/>
    </xf>
    <xf applyAlignment="1" borderId="0" fillId="19" fontId="18" numFmtId="0">
      <alignment vertical="center"/>
    </xf>
    <xf applyAlignment="1" borderId="0" fillId="20" fontId="18" numFmtId="0">
      <alignment vertical="center"/>
    </xf>
    <xf applyAlignment="1" borderId="0" fillId="23" fontId="18" numFmtId="0">
      <alignment vertical="center"/>
    </xf>
    <xf applyAlignment="1" borderId="0" fillId="24" fontId="18" numFmtId="0">
      <alignment vertical="center"/>
    </xf>
    <xf applyAlignment="1" borderId="0" fillId="25" fontId="18" numFmtId="0">
      <alignment vertical="center"/>
    </xf>
    <xf applyAlignment="1" borderId="0" fillId="26" fontId="18" numFmtId="0">
      <alignment vertical="center"/>
    </xf>
    <xf applyAlignment="1" borderId="0" fillId="27" fontId="18" numFmtId="0">
      <alignment vertical="center"/>
    </xf>
    <xf applyAlignment="1" borderId="0" fillId="28" fontId="18" numFmtId="0">
      <alignment vertical="center"/>
    </xf>
    <xf applyAlignment="1" borderId="0" fillId="23" fontId="18" numFmtId="0">
      <alignment vertical="center"/>
    </xf>
    <xf applyAlignment="1" borderId="0" fillId="24" fontId="18" numFmtId="0">
      <alignment vertical="center"/>
    </xf>
    <xf applyAlignment="1" borderId="0" fillId="29" fontId="18" numFmtId="0">
      <alignment vertical="center"/>
    </xf>
    <xf applyAlignment="1" borderId="0" fillId="13" fontId="19" numFmtId="0">
      <alignment vertical="center"/>
    </xf>
    <xf applyAlignment="1" borderId="45" fillId="30" fontId="20" numFmtId="0">
      <alignment vertical="center"/>
    </xf>
    <xf applyAlignment="1" borderId="46" fillId="31" fontId="21" numFmtId="0">
      <alignment vertical="center"/>
    </xf>
    <xf applyAlignment="1" borderId="0" fillId="0" fontId="22" numFmtId="0">
      <alignment vertical="center"/>
    </xf>
    <xf applyAlignment="1" borderId="0" fillId="14" fontId="23" numFmtId="0">
      <alignment vertical="center"/>
    </xf>
    <xf applyAlignment="1" borderId="47" fillId="0" fontId="24" numFmtId="0">
      <alignment vertical="center"/>
    </xf>
    <xf applyAlignment="1" borderId="48" fillId="0" fontId="25" numFmtId="0">
      <alignment vertical="center"/>
    </xf>
    <xf applyAlignment="1" borderId="49" fillId="0" fontId="26" numFmtId="0">
      <alignment vertical="center"/>
    </xf>
    <xf applyAlignment="1" borderId="0" fillId="0" fontId="26" numFmtId="0">
      <alignment vertical="center"/>
    </xf>
    <xf applyAlignment="1" borderId="45" fillId="17" fontId="27" numFmtId="0">
      <alignment vertical="center"/>
    </xf>
    <xf applyAlignment="1" borderId="50" fillId="0" fontId="28" numFmtId="0">
      <alignment vertical="center"/>
    </xf>
    <xf applyAlignment="1" borderId="0" fillId="32" fontId="29" numFmtId="0">
      <alignment vertical="center"/>
    </xf>
    <xf borderId="0" fillId="0" fontId="13" numFmtId="0"/>
    <xf applyAlignment="1" borderId="0" fillId="0" fontId="13" numFmtId="0">
      <alignment vertical="center"/>
    </xf>
    <xf applyAlignment="1" borderId="51" fillId="33" fontId="1" numFmtId="0">
      <alignment vertical="center"/>
    </xf>
    <xf applyAlignment="1" borderId="52" fillId="30" fontId="30" numFmtId="0">
      <alignment vertical="center"/>
    </xf>
    <xf applyAlignment="1" borderId="0" fillId="0" fontId="31" numFmtId="0">
      <alignment vertical="center"/>
    </xf>
    <xf applyAlignment="1" borderId="53" fillId="0" fontId="32" numFmtId="0">
      <alignment vertical="center"/>
    </xf>
    <xf applyAlignment="1" borderId="0" fillId="0" fontId="33" numFmtId="0">
      <alignment vertical="center"/>
    </xf>
    <xf applyAlignment="1" borderId="0" fillId="0" fontId="13" numFmtId="0">
      <alignment vertical="center"/>
    </xf>
    <xf applyAlignment="1" borderId="0" fillId="0" fontId="16" numFmtId="0">
      <alignment vertical="center"/>
    </xf>
    <xf borderId="0" fillId="0" fontId="34" numFmtId="0"/>
    <xf borderId="0" fillId="0" fontId="34" numFmtId="0"/>
    <xf borderId="0" fillId="0" fontId="16" numFmtId="0"/>
    <xf applyAlignment="1" borderId="0" fillId="0" fontId="16" numFmtId="164">
      <alignment vertical="center"/>
    </xf>
    <xf borderId="0" fillId="0" fontId="34" numFmtId="0"/>
    <xf applyAlignment="1" borderId="0" fillId="0" fontId="16" numFmtId="164">
      <alignment vertical="center"/>
    </xf>
    <xf applyAlignment="1" borderId="0" fillId="0" fontId="16" numFmtId="0">
      <alignment vertical="center"/>
    </xf>
    <xf borderId="0" fillId="0" fontId="34" numFmtId="0"/>
    <xf applyAlignment="1" borderId="0" fillId="0" fontId="14" numFmtId="0">
      <alignment vertical="center"/>
    </xf>
    <xf applyAlignment="1" borderId="0" fillId="0" fontId="14" numFmtId="0">
      <alignment vertical="center"/>
    </xf>
    <xf borderId="0" fillId="0" fontId="16" numFmtId="0"/>
    <xf applyAlignment="1" borderId="0" fillId="0" fontId="35" numFmtId="0">
      <alignment vertical="center"/>
    </xf>
    <xf applyAlignment="1" borderId="0" fillId="0" fontId="36" numFmtId="0">
      <alignment vertical="center"/>
    </xf>
    <xf borderId="0" fillId="0" fontId="4" numFmtId="0"/>
    <xf borderId="0" fillId="5" fontId="6" numFmtId="0"/>
    <xf borderId="0" fillId="0" fontId="4" numFmtId="0"/>
    <xf borderId="0" fillId="6" fontId="7" numFmtId="0"/>
    <xf borderId="0" fillId="0" fontId="1" numFmtId="165"/>
    <xf borderId="0" fillId="0" fontId="15" numFmtId="0"/>
    <xf borderId="0" fillId="0" fontId="4" numFmtId="0"/>
    <xf borderId="0" fillId="5" fontId="15" numFmtId="0"/>
    <xf borderId="0" fillId="0" fontId="6" numFmtId="0"/>
    <xf borderId="44" fillId="11" fontId="15" numFmtId="0"/>
    <xf applyAlignment="1" borderId="0" fillId="0" fontId="37" numFmtId="167">
      <alignment vertical="center"/>
    </xf>
    <xf borderId="0" fillId="0" fontId="6" numFmtId="0"/>
    <xf applyAlignment="1" borderId="0" fillId="0" fontId="37" numFmtId="0">
      <alignment vertical="center"/>
    </xf>
    <xf borderId="0" fillId="0" fontId="38" numFmtId="0"/>
    <xf borderId="0" fillId="0" fontId="16" numFmtId="0"/>
    <xf applyAlignment="1" borderId="0" fillId="0" fontId="12" numFmtId="0">
      <alignment vertical="center"/>
    </xf>
    <xf applyAlignment="1" borderId="0" fillId="12" fontId="14" numFmtId="0">
      <alignment vertical="center"/>
    </xf>
    <xf applyAlignment="1" borderId="0" fillId="13" fontId="14" numFmtId="0">
      <alignment vertical="center"/>
    </xf>
    <xf applyAlignment="1" borderId="0" fillId="14" fontId="14" numFmtId="0">
      <alignment vertical="center"/>
    </xf>
    <xf applyAlignment="1" borderId="0" fillId="15" fontId="14" numFmtId="0">
      <alignment vertical="center"/>
    </xf>
    <xf applyAlignment="1" borderId="0" fillId="16" fontId="14" numFmtId="0">
      <alignment vertical="center"/>
    </xf>
    <xf applyAlignment="1" borderId="0" fillId="17" fontId="14" numFmtId="0">
      <alignment vertical="center"/>
    </xf>
    <xf applyAlignment="1" borderId="0" fillId="18" fontId="14" numFmtId="0">
      <alignment vertical="center"/>
    </xf>
    <xf applyAlignment="1" borderId="0" fillId="19" fontId="14" numFmtId="0">
      <alignment vertical="center"/>
    </xf>
    <xf applyAlignment="1" borderId="0" fillId="20" fontId="14" numFmtId="0">
      <alignment vertical="center"/>
    </xf>
    <xf applyAlignment="1" borderId="0" fillId="15" fontId="14" numFmtId="0">
      <alignment vertical="center"/>
    </xf>
    <xf applyAlignment="1" borderId="0" fillId="18" fontId="14" numFmtId="0">
      <alignment vertical="center"/>
    </xf>
    <xf applyAlignment="1" borderId="0" fillId="21" fontId="14" numFmtId="0">
      <alignment vertical="center"/>
    </xf>
    <xf applyAlignment="1" borderId="0" fillId="22" fontId="40" numFmtId="0">
      <alignment vertical="center"/>
    </xf>
    <xf applyAlignment="1" borderId="0" fillId="19" fontId="40" numFmtId="0">
      <alignment vertical="center"/>
    </xf>
    <xf applyAlignment="1" borderId="0" fillId="20" fontId="40" numFmtId="0">
      <alignment vertical="center"/>
    </xf>
    <xf applyAlignment="1" borderId="0" fillId="23" fontId="40" numFmtId="0">
      <alignment vertical="center"/>
    </xf>
    <xf applyAlignment="1" borderId="0" fillId="24" fontId="40" numFmtId="0">
      <alignment vertical="center"/>
    </xf>
    <xf applyAlignment="1" borderId="0" fillId="25" fontId="40" numFmtId="0">
      <alignment vertical="center"/>
    </xf>
    <xf applyAlignment="1" borderId="0" fillId="0" fontId="12" numFmtId="0">
      <alignment vertical="center"/>
    </xf>
    <xf applyAlignment="1" borderId="0" fillId="0" fontId="1" numFmtId="0">
      <alignment vertical="center"/>
    </xf>
    <xf applyAlignment="1" borderId="0" fillId="0" fontId="12" numFmtId="0">
      <alignment vertical="center"/>
    </xf>
    <xf applyAlignment="1" borderId="0" fillId="0" fontId="16" numFmtId="0">
      <alignment vertical="center"/>
    </xf>
    <xf borderId="0" fillId="0" fontId="1" numFmtId="164"/>
    <xf applyAlignment="1" borderId="0" fillId="0" fontId="17" numFmtId="0">
      <alignment vertical="center"/>
    </xf>
    <xf borderId="0" fillId="0" fontId="1" numFmtId="0"/>
    <xf applyAlignment="1" borderId="0" fillId="0" fontId="16" numFmtId="0">
      <alignment vertical="center"/>
    </xf>
    <xf applyAlignment="1" borderId="0" fillId="0" fontId="16" numFmtId="0">
      <alignment vertical="center"/>
    </xf>
    <xf borderId="0" fillId="0" fontId="39" numFmtId="0"/>
    <xf applyAlignment="1" borderId="0" fillId="0" fontId="12" numFmtId="0">
      <alignment vertical="center"/>
    </xf>
    <xf applyAlignment="1" borderId="0" fillId="0" fontId="51" numFmtId="0">
      <alignment vertical="center"/>
    </xf>
    <xf borderId="0" fillId="0" fontId="1" numFmtId="0"/>
    <xf applyAlignment="1" borderId="0" fillId="0" fontId="12" numFmtId="0">
      <alignment vertical="center"/>
    </xf>
    <xf applyAlignment="1" borderId="0" fillId="0" fontId="16" numFmtId="0">
      <alignment vertical="center"/>
    </xf>
    <xf borderId="0" fillId="0" fontId="34" numFmtId="0"/>
    <xf applyAlignment="1" borderId="0" fillId="32" fontId="41" numFmtId="0">
      <alignment vertical="center"/>
    </xf>
    <xf applyAlignment="1" borderId="51" fillId="33" fontId="16" numFmtId="0">
      <alignment vertical="center"/>
    </xf>
    <xf borderId="0" fillId="0" fontId="34" numFmtId="0"/>
    <xf applyAlignment="1" borderId="0" fillId="0" fontId="16" numFmtId="164">
      <alignment vertical="center"/>
    </xf>
    <xf applyAlignment="1" borderId="53" fillId="0" fontId="42" numFmtId="0">
      <alignment vertical="center"/>
    </xf>
    <xf applyAlignment="1" borderId="0" fillId="13" fontId="49" numFmtId="0">
      <alignment vertical="center"/>
    </xf>
    <xf applyAlignment="1" borderId="0" fillId="14" fontId="43" numFmtId="0">
      <alignment vertical="center"/>
    </xf>
    <xf applyAlignment="1" borderId="0" fillId="0" fontId="31" numFmtId="0">
      <alignment vertical="center"/>
    </xf>
    <xf applyAlignment="1" borderId="47" fillId="0" fontId="24" numFmtId="0">
      <alignment vertical="center"/>
    </xf>
    <xf applyAlignment="1" borderId="48" fillId="0" fontId="25" numFmtId="0">
      <alignment vertical="center"/>
    </xf>
    <xf applyAlignment="1" borderId="49" fillId="0" fontId="26" numFmtId="0">
      <alignment vertical="center"/>
    </xf>
    <xf applyAlignment="1" borderId="0" fillId="0" fontId="26" numFmtId="0">
      <alignment vertical="center"/>
    </xf>
    <xf applyAlignment="1" borderId="46" fillId="31" fontId="48" numFmtId="0">
      <alignment vertical="center"/>
    </xf>
    <xf applyAlignment="1" borderId="45" fillId="30" fontId="44" numFmtId="0">
      <alignment vertical="center"/>
    </xf>
    <xf applyAlignment="1" borderId="0" fillId="0" fontId="45" numFmtId="0">
      <alignment vertical="center"/>
    </xf>
    <xf applyAlignment="1" borderId="0" fillId="0" fontId="50" numFmtId="0">
      <alignment vertical="center"/>
    </xf>
    <xf applyAlignment="1" borderId="0" fillId="26" fontId="40" numFmtId="0">
      <alignment vertical="center"/>
    </xf>
    <xf applyAlignment="1" borderId="0" fillId="27" fontId="40" numFmtId="0">
      <alignment vertical="center"/>
    </xf>
    <xf applyAlignment="1" borderId="0" fillId="28" fontId="40" numFmtId="0">
      <alignment vertical="center"/>
    </xf>
    <xf applyAlignment="1" borderId="0" fillId="23" fontId="40" numFmtId="0">
      <alignment vertical="center"/>
    </xf>
    <xf applyAlignment="1" borderId="0" fillId="24" fontId="40" numFmtId="0">
      <alignment vertical="center"/>
    </xf>
    <xf applyAlignment="1" borderId="0" fillId="29" fontId="40" numFmtId="0">
      <alignment vertical="center"/>
    </xf>
    <xf applyAlignment="1" borderId="45" fillId="17" fontId="46" numFmtId="0">
      <alignment vertical="center"/>
    </xf>
    <xf applyAlignment="1" borderId="52" fillId="30" fontId="47" numFmtId="0">
      <alignment vertical="center"/>
    </xf>
  </cellStyleXfs>
  <cellXfs count="227">
    <xf borderId="0" fillId="0" fontId="0" numFmtId="0" pivotButton="0" quotePrefix="0" xfId="0"/>
    <xf applyAlignment="1" applyProtection="1" borderId="0" fillId="0" fontId="1" numFmtId="0" pivotButton="0" quotePrefix="0" xfId="0">
      <alignment horizontal="center" vertical="center"/>
      <protection hidden="0" locked="0"/>
    </xf>
    <xf applyAlignment="1" applyProtection="1" borderId="10" fillId="0" fontId="1" numFmtId="0" pivotButton="0" quotePrefix="0" xfId="0">
      <alignment vertical="center"/>
      <protection hidden="0" locked="0"/>
    </xf>
    <xf applyAlignment="1" applyProtection="1" borderId="0" fillId="0" fontId="1" numFmtId="0" pivotButton="0" quotePrefix="0" xfId="0">
      <alignment horizontal="center" vertical="center" wrapText="1"/>
      <protection hidden="0" locked="0"/>
    </xf>
    <xf applyAlignment="1" borderId="21" fillId="7" fontId="55" numFmtId="0" pivotButton="0" quotePrefix="0" xfId="8">
      <alignment horizontal="right" vertical="center"/>
    </xf>
    <xf applyAlignment="1" applyProtection="1" borderId="1" fillId="7" fontId="1" numFmtId="0" pivotButton="0" quotePrefix="0" xfId="0">
      <alignment vertical="center"/>
      <protection hidden="0" locked="0"/>
    </xf>
    <xf applyAlignment="1" borderId="17" fillId="8" fontId="1" numFmtId="0" pivotButton="0" quotePrefix="0" xfId="0">
      <alignment vertical="center"/>
    </xf>
    <xf applyAlignment="1" borderId="30" fillId="7" fontId="1" numFmtId="0" pivotButton="0" quotePrefix="0" xfId="0">
      <alignment horizontal="center" vertical="center"/>
    </xf>
    <xf applyAlignment="1" borderId="1" fillId="7" fontId="55" numFmtId="0" pivotButton="0" quotePrefix="0" xfId="8">
      <alignment horizontal="right" vertical="center"/>
    </xf>
    <xf applyAlignment="1" borderId="8" fillId="0" fontId="1" numFmtId="0" pivotButton="0" quotePrefix="0" xfId="0">
      <alignment horizontal="center" vertical="center"/>
    </xf>
    <xf applyAlignment="1" borderId="0" fillId="0" fontId="55" numFmtId="0" pivotButton="0" quotePrefix="0" xfId="8">
      <alignment horizontal="right" vertical="center"/>
    </xf>
    <xf applyAlignment="1" borderId="31" fillId="7" fontId="1" numFmtId="0" pivotButton="0" quotePrefix="0" xfId="0">
      <alignment horizontal="center" vertical="center"/>
    </xf>
    <xf applyAlignment="1" borderId="15" fillId="7" fontId="55" numFmtId="0" pivotButton="0" quotePrefix="0" xfId="8">
      <alignment horizontal="right" vertical="center"/>
    </xf>
    <xf applyAlignment="1" borderId="32" fillId="8" fontId="1" numFmtId="0" pivotButton="0" quotePrefix="0" xfId="0">
      <alignment horizontal="center" vertical="center"/>
    </xf>
    <xf applyAlignment="1" borderId="5" fillId="8" fontId="1" numFmtId="0" pivotButton="0" quotePrefix="0" xfId="0">
      <alignment horizontal="left" vertical="center"/>
    </xf>
    <xf applyAlignment="1" borderId="34" fillId="8" fontId="1" numFmtId="0" pivotButton="0" quotePrefix="0" xfId="0">
      <alignment horizontal="center" vertical="center"/>
    </xf>
    <xf applyAlignment="1" borderId="22" fillId="8" fontId="1" numFmtId="0" pivotButton="0" quotePrefix="0" xfId="0">
      <alignment horizontal="left" vertical="center"/>
    </xf>
    <xf applyAlignment="1" borderId="4" fillId="0" fontId="1" numFmtId="0" pivotButton="0" quotePrefix="0" xfId="0">
      <alignment vertical="center"/>
    </xf>
    <xf applyAlignment="1" borderId="1" fillId="7" fontId="55" numFmtId="0" pivotButton="0" quotePrefix="0" xfId="8">
      <alignment vertical="center"/>
    </xf>
    <xf applyAlignment="1" applyProtection="1" borderId="24" fillId="7" fontId="1" numFmtId="0" pivotButton="0" quotePrefix="0" xfId="0">
      <alignment vertical="center"/>
      <protection hidden="0" locked="0"/>
    </xf>
    <xf applyAlignment="1" applyProtection="1" borderId="14" fillId="7" fontId="1" numFmtId="0" pivotButton="0" quotePrefix="0" xfId="0">
      <alignment vertical="center"/>
      <protection hidden="0" locked="0"/>
    </xf>
    <xf applyAlignment="1" borderId="32" fillId="8" fontId="1" numFmtId="1" pivotButton="0" quotePrefix="0" xfId="3">
      <alignment horizontal="center" vertical="center"/>
    </xf>
    <xf applyAlignment="1" borderId="0" fillId="0" fontId="57" numFmtId="0" pivotButton="0" quotePrefix="0" xfId="0">
      <alignment vertical="center"/>
    </xf>
    <xf applyAlignment="1" borderId="35" fillId="8" fontId="1" numFmtId="1" pivotButton="0" quotePrefix="0" xfId="3">
      <alignment horizontal="center" vertical="center"/>
    </xf>
    <xf applyAlignment="1" borderId="19" fillId="8" fontId="1" numFmtId="0" pivotButton="0" quotePrefix="0" xfId="0">
      <alignment horizontal="left" vertical="center"/>
    </xf>
    <xf applyAlignment="1" borderId="1" fillId="7" fontId="53" numFmtId="0" pivotButton="0" quotePrefix="0" xfId="0">
      <alignment horizontal="right" vertical="center"/>
    </xf>
    <xf applyAlignment="1" borderId="31" fillId="7" fontId="55" numFmtId="0" pivotButton="0" quotePrefix="0" xfId="8">
      <alignment horizontal="center" vertical="center"/>
    </xf>
    <xf applyAlignment="1" borderId="36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vertical="center"/>
    </xf>
    <xf applyAlignment="1" borderId="10" fillId="0" fontId="1" numFmtId="0" pivotButton="0" quotePrefix="0" xfId="0">
      <alignment vertical="center"/>
    </xf>
    <xf applyAlignment="1" applyProtection="1" borderId="4" fillId="0" fontId="1" numFmtId="0" pivotButton="0" quotePrefix="0" xfId="0">
      <alignment vertical="center"/>
      <protection hidden="0" locked="0"/>
    </xf>
    <xf applyAlignment="1" applyProtection="1" borderId="9" fillId="0" fontId="1" numFmtId="0" pivotButton="0" quotePrefix="0" xfId="0">
      <alignment vertical="center"/>
      <protection hidden="0" locked="0"/>
    </xf>
    <xf applyAlignment="1" borderId="4" fillId="0" fontId="1" numFmtId="0" pivotButton="0" quotePrefix="0" xfId="0">
      <alignment horizontal="right" vertical="center"/>
    </xf>
    <xf applyAlignment="1" applyProtection="1" borderId="23" fillId="0" fontId="1" numFmtId="0" pivotButton="0" quotePrefix="0" xfId="0">
      <alignment vertical="center"/>
      <protection hidden="0" locked="0"/>
    </xf>
    <xf applyAlignment="1" applyProtection="1" borderId="17" fillId="0" fontId="1" numFmtId="0" pivotButton="0" quotePrefix="0" xfId="0">
      <alignment vertical="center"/>
      <protection hidden="0" locked="0"/>
    </xf>
    <xf applyAlignment="1" applyProtection="1" borderId="6" fillId="0" fontId="1" numFmtId="0" pivotButton="0" quotePrefix="0" xfId="0">
      <alignment vertical="center"/>
      <protection hidden="0" locked="0"/>
    </xf>
    <xf applyAlignment="1" borderId="37" fillId="9" fontId="1" numFmtId="0" pivotButton="0" quotePrefix="0" xfId="0">
      <alignment horizontal="center" vertical="center"/>
    </xf>
    <xf applyAlignment="1" borderId="5" fillId="9" fontId="1" numFmtId="0" pivotButton="0" quotePrefix="0" xfId="0">
      <alignment horizontal="right" vertical="center"/>
    </xf>
    <xf applyAlignment="1" borderId="20" fillId="9" fontId="1" numFmtId="10" pivotButton="0" quotePrefix="0" xfId="11">
      <alignment horizontal="center" vertical="center"/>
    </xf>
    <xf applyAlignment="1" borderId="7" fillId="9" fontId="1" numFmtId="10" pivotButton="0" quotePrefix="0" xfId="11">
      <alignment horizontal="center" vertical="center"/>
    </xf>
    <xf applyAlignment="1" borderId="5" fillId="9" fontId="1" numFmtId="10" pivotButton="0" quotePrefix="0" xfId="11">
      <alignment horizontal="center" vertical="center"/>
    </xf>
    <xf applyAlignment="1" borderId="2" fillId="9" fontId="1" numFmtId="10" pivotButton="0" quotePrefix="0" xfId="11">
      <alignment horizontal="center" vertical="center"/>
    </xf>
    <xf applyAlignment="1" borderId="33" fillId="9" fontId="1" numFmtId="10" pivotButton="0" quotePrefix="0" xfId="11">
      <alignment horizontal="center" vertical="center"/>
    </xf>
    <xf applyAlignment="1" borderId="9" fillId="0" fontId="1" numFmtId="10" pivotButton="0" quotePrefix="0" xfId="11">
      <alignment horizontal="center" vertical="center"/>
    </xf>
    <xf applyAlignment="1" borderId="10" fillId="0" fontId="1" numFmtId="10" pivotButton="0" quotePrefix="0" xfId="0">
      <alignment horizontal="center" vertical="center"/>
    </xf>
    <xf applyAlignment="1" borderId="4" fillId="0" fontId="1" numFmtId="10" pivotButton="0" quotePrefix="0" xfId="0">
      <alignment horizontal="center" vertical="center"/>
    </xf>
    <xf applyAlignment="1" borderId="2" fillId="0" fontId="1" numFmtId="10" pivotButton="0" quotePrefix="0" xfId="11">
      <alignment horizontal="center" vertical="center"/>
    </xf>
    <xf applyAlignment="1" borderId="33" fillId="0" fontId="1" numFmtId="10" pivotButton="0" quotePrefix="0" xfId="11">
      <alignment horizontal="center" vertical="center"/>
    </xf>
    <xf applyAlignment="1" borderId="38" fillId="9" fontId="1" numFmtId="0" pivotButton="0" quotePrefix="0" xfId="0">
      <alignment horizontal="center" vertical="center"/>
    </xf>
    <xf applyAlignment="1" borderId="39" fillId="9" fontId="1" numFmtId="0" pivotButton="0" quotePrefix="0" xfId="0">
      <alignment horizontal="right" vertical="center"/>
    </xf>
    <xf applyAlignment="1" borderId="41" fillId="9" fontId="1" numFmtId="10" pivotButton="0" quotePrefix="0" xfId="11">
      <alignment horizontal="center" vertical="center"/>
    </xf>
    <xf applyAlignment="1" borderId="43" fillId="9" fontId="1" numFmtId="10" pivotButton="0" quotePrefix="0" xfId="11">
      <alignment horizontal="center" vertical="center"/>
    </xf>
    <xf applyAlignment="1" borderId="39" fillId="9" fontId="1" numFmtId="10" pivotButton="0" quotePrefix="0" xfId="11">
      <alignment horizontal="center" vertical="center"/>
    </xf>
    <xf applyAlignment="1" borderId="40" fillId="9" fontId="1" numFmtId="10" pivotButton="0" quotePrefix="0" xfId="11">
      <alignment horizontal="center" vertical="center"/>
    </xf>
    <xf applyAlignment="1" borderId="42" fillId="9" fontId="1" numFmtId="10" pivotButton="0" quotePrefix="0" xfId="11">
      <alignment horizontal="center" vertical="center"/>
    </xf>
    <xf applyAlignment="1" applyProtection="1" borderId="0" fillId="0" fontId="1" numFmtId="0" pivotButton="0" quotePrefix="0" xfId="0">
      <alignment horizontal="right" vertical="center"/>
      <protection hidden="0" locked="0"/>
    </xf>
    <xf applyAlignment="1" borderId="0" fillId="0" fontId="1" numFmtId="0" pivotButton="0" quotePrefix="0" xfId="0">
      <alignment vertical="center"/>
    </xf>
    <xf applyAlignment="1" borderId="17" fillId="8" fontId="1" numFmtId="0" pivotButton="0" quotePrefix="0" xfId="0">
      <alignment horizontal="left" indent="1" vertical="center"/>
    </xf>
    <xf applyAlignment="1" borderId="12" fillId="7" fontId="53" numFmtId="17" pivotButton="0" quotePrefix="1" xfId="13">
      <alignment horizontal="center" vertical="center"/>
    </xf>
    <xf applyAlignment="1" borderId="1" fillId="0" fontId="53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21" fillId="7" fontId="1" numFmtId="0" pivotButton="0" quotePrefix="0" xfId="0">
      <alignment horizontal="center" vertical="center"/>
    </xf>
    <xf applyAlignment="1" borderId="17" fillId="8" fontId="1" numFmtId="1" pivotButton="0" quotePrefix="0" xfId="3">
      <alignment horizontal="center" vertical="center"/>
    </xf>
    <xf applyAlignment="1" borderId="21" fillId="34" fontId="55" numFmtId="0" pivotButton="0" quotePrefix="0" xfId="8">
      <alignment horizontal="right" vertical="center"/>
    </xf>
    <xf applyAlignment="1" applyProtection="1" borderId="1" fillId="34" fontId="1" numFmtId="0" pivotButton="0" quotePrefix="0" xfId="0">
      <alignment vertical="center"/>
      <protection hidden="0" locked="0"/>
    </xf>
    <xf applyAlignment="1" borderId="1" fillId="34" fontId="55" numFmtId="0" pivotButton="0" quotePrefix="0" xfId="8">
      <alignment horizontal="right" vertical="center"/>
    </xf>
    <xf applyAlignment="1" borderId="14" fillId="34" fontId="55" numFmtId="0" pivotButton="0" quotePrefix="0" xfId="8">
      <alignment horizontal="right" vertical="center"/>
    </xf>
    <xf applyAlignment="1" borderId="17" fillId="35" fontId="1" numFmtId="0" pivotButton="0" quotePrefix="0" xfId="0">
      <alignment horizontal="left" indent="1" vertical="center"/>
    </xf>
    <xf applyAlignment="1" borderId="17" fillId="35" fontId="1" numFmtId="0" pivotButton="0" quotePrefix="0" xfId="0">
      <alignment vertical="center"/>
    </xf>
    <xf applyAlignment="1" borderId="17" fillId="9" fontId="1" numFmtId="0" pivotButton="0" quotePrefix="0" xfId="0">
      <alignment horizontal="left" indent="1" vertical="center"/>
    </xf>
    <xf applyAlignment="1" borderId="15" fillId="34" fontId="55" numFmtId="0" pivotButton="0" quotePrefix="0" xfId="8">
      <alignment horizontal="right" vertical="center"/>
    </xf>
    <xf applyAlignment="1" applyProtection="1" borderId="0" fillId="0" fontId="1" numFmtId="164" pivotButton="0" quotePrefix="0" xfId="0">
      <alignment vertical="center"/>
      <protection hidden="0" locked="0"/>
    </xf>
    <xf applyAlignment="1" applyProtection="1" borderId="14" fillId="35" fontId="1" numFmtId="165" pivotButton="0" quotePrefix="0" xfId="3">
      <alignment horizontal="center" vertical="center" wrapText="1"/>
      <protection hidden="0" locked="0"/>
    </xf>
    <xf applyAlignment="1" applyProtection="1" borderId="1" fillId="35" fontId="1" numFmtId="165" pivotButton="0" quotePrefix="0" xfId="3">
      <alignment horizontal="center" vertical="center" wrapText="1"/>
      <protection hidden="0" locked="0"/>
    </xf>
    <xf applyAlignment="1" borderId="14" fillId="8" fontId="1" numFmtId="164" pivotButton="0" quotePrefix="0" xfId="13">
      <alignment horizontal="center" vertical="center" wrapText="1"/>
    </xf>
    <xf applyAlignment="1" applyProtection="1" borderId="15" fillId="34" fontId="1" numFmtId="164" pivotButton="0" quotePrefix="0" xfId="0">
      <alignment vertical="center"/>
      <protection hidden="0" locked="0"/>
    </xf>
    <xf applyAlignment="1" borderId="17" fillId="35" fontId="1" numFmtId="165" pivotButton="0" quotePrefix="0" xfId="3">
      <alignment vertical="center"/>
    </xf>
    <xf applyAlignment="1" applyProtection="1" borderId="11" fillId="35" fontId="1" numFmtId="165" pivotButton="0" quotePrefix="0" xfId="3">
      <alignment vertical="center"/>
      <protection hidden="0" locked="0"/>
    </xf>
    <xf applyAlignment="1" borderId="25" fillId="35" fontId="1" numFmtId="165" pivotButton="0" quotePrefix="0" xfId="3">
      <alignment vertical="center"/>
    </xf>
    <xf applyAlignment="1" borderId="6" fillId="35" fontId="1" numFmtId="165" pivotButton="0" quotePrefix="0" xfId="3">
      <alignment vertical="center"/>
    </xf>
    <xf applyAlignment="1" borderId="26" fillId="8" fontId="1" numFmtId="165" pivotButton="0" quotePrefix="0" xfId="3">
      <alignment vertical="center"/>
    </xf>
    <xf applyAlignment="1" applyProtection="1" borderId="18" fillId="8" fontId="56" numFmtId="165" pivotButton="0" quotePrefix="0" xfId="0">
      <alignment vertical="center"/>
      <protection hidden="0" locked="0"/>
    </xf>
    <xf applyAlignment="1" applyProtection="1" borderId="0" fillId="0" fontId="1" numFmtId="165" pivotButton="0" quotePrefix="0" xfId="0">
      <alignment vertical="center"/>
      <protection hidden="0" locked="0"/>
    </xf>
    <xf applyAlignment="1" applyProtection="1" borderId="6" fillId="35" fontId="1" numFmtId="165" pivotButton="0" quotePrefix="0" xfId="3">
      <alignment vertical="center"/>
      <protection hidden="0" locked="0"/>
    </xf>
    <xf applyAlignment="1" borderId="54" fillId="8" fontId="1" numFmtId="165" pivotButton="0" quotePrefix="0" xfId="3">
      <alignment vertical="center"/>
    </xf>
    <xf applyAlignment="1" applyProtection="1" borderId="57" fillId="8" fontId="56" numFmtId="165" pivotButton="0" quotePrefix="0" xfId="0">
      <alignment vertical="center"/>
      <protection hidden="0" locked="0"/>
    </xf>
    <xf applyAlignment="1" applyProtection="1" borderId="5" fillId="35" fontId="1" numFmtId="165" pivotButton="0" quotePrefix="0" xfId="3">
      <alignment vertical="center"/>
      <protection hidden="0" locked="0"/>
    </xf>
    <xf applyAlignment="1" borderId="7" fillId="35" fontId="1" numFmtId="165" pivotButton="0" quotePrefix="0" xfId="3">
      <alignment vertical="center"/>
    </xf>
    <xf applyAlignment="1" borderId="55" fillId="8" fontId="1" numFmtId="165" pivotButton="0" quotePrefix="0" xfId="3">
      <alignment vertical="center"/>
    </xf>
    <xf applyAlignment="1" applyProtection="1" borderId="56" fillId="8" fontId="56" numFmtId="165" pivotButton="0" quotePrefix="0" xfId="0">
      <alignment vertical="center"/>
      <protection hidden="0" locked="0"/>
    </xf>
    <xf applyAlignment="1" borderId="14" fillId="34" fontId="56" numFmtId="165" pivotButton="0" quotePrefix="0" xfId="3">
      <alignment vertical="center"/>
    </xf>
    <xf applyAlignment="1" borderId="1" fillId="34" fontId="56" numFmtId="165" pivotButton="0" quotePrefix="0" xfId="12">
      <alignment vertical="center"/>
    </xf>
    <xf applyAlignment="1" borderId="14" fillId="34" fontId="56" numFmtId="165" pivotButton="0" quotePrefix="0" xfId="12">
      <alignment vertical="center"/>
    </xf>
    <xf applyAlignment="1" borderId="1" fillId="34" fontId="1" numFmtId="165" pivotButton="0" quotePrefix="0" xfId="3">
      <alignment vertical="center"/>
    </xf>
    <xf applyAlignment="1" borderId="14" fillId="34" fontId="1" numFmtId="165" pivotButton="0" quotePrefix="0" xfId="3">
      <alignment vertical="center"/>
    </xf>
    <xf applyAlignment="1" applyProtection="1" borderId="15" fillId="34" fontId="1" numFmtId="165" pivotButton="0" quotePrefix="0" xfId="3">
      <alignment vertical="center"/>
      <protection hidden="0" locked="0"/>
    </xf>
    <xf applyAlignment="1" borderId="15" fillId="34" fontId="1" numFmtId="165" pivotButton="0" quotePrefix="0" xfId="3">
      <alignment vertical="center"/>
    </xf>
    <xf applyAlignment="1" borderId="61" fillId="34" fontId="1" numFmtId="165" pivotButton="0" quotePrefix="0" xfId="3">
      <alignment vertical="center"/>
    </xf>
    <xf applyAlignment="1" applyProtection="1" borderId="15" fillId="34" fontId="1" numFmtId="165" pivotButton="0" quotePrefix="0" xfId="0">
      <alignment vertical="center"/>
      <protection hidden="0" locked="0"/>
    </xf>
    <xf applyAlignment="1" applyProtection="1" borderId="64" fillId="8" fontId="56" numFmtId="165" pivotButton="0" quotePrefix="0" xfId="0">
      <alignment vertical="center"/>
      <protection hidden="0" locked="0"/>
    </xf>
    <xf applyAlignment="1" borderId="16" fillId="8" fontId="1" numFmtId="165" pivotButton="0" quotePrefix="0" xfId="3">
      <alignment vertical="center"/>
    </xf>
    <xf applyAlignment="1" applyProtection="1" borderId="2" fillId="8" fontId="56" numFmtId="165" pivotButton="0" quotePrefix="0" xfId="0">
      <alignment vertical="center"/>
      <protection hidden="0" locked="0"/>
    </xf>
    <xf applyAlignment="1" applyProtection="1" borderId="20" fillId="8" fontId="56" numFmtId="165" pivotButton="0" quotePrefix="0" xfId="0">
      <alignment vertical="center"/>
      <protection hidden="0" locked="0"/>
    </xf>
    <xf applyAlignment="1" borderId="62" fillId="8" fontId="1" numFmtId="165" pivotButton="0" quotePrefix="0" xfId="3">
      <alignment vertical="center"/>
    </xf>
    <xf applyAlignment="1" applyProtection="1" borderId="63" fillId="8" fontId="56" numFmtId="165" pivotButton="0" quotePrefix="0" xfId="0">
      <alignment vertical="center"/>
      <protection hidden="0" locked="0"/>
    </xf>
    <xf applyAlignment="1" applyProtection="1" borderId="65" fillId="8" fontId="56" numFmtId="165" pivotButton="0" quotePrefix="0" xfId="0">
      <alignment vertical="center"/>
      <protection hidden="0" locked="0"/>
    </xf>
    <xf applyAlignment="1" applyProtection="1" borderId="14" fillId="8" fontId="1" numFmtId="165" pivotButton="0" quotePrefix="0" xfId="3">
      <alignment horizontal="center" vertical="center" wrapText="1"/>
      <protection hidden="0" locked="0"/>
    </xf>
    <xf applyAlignment="1" applyProtection="1" borderId="1" fillId="8" fontId="1" numFmtId="165" pivotButton="0" quotePrefix="0" xfId="3">
      <alignment horizontal="center" vertical="center" wrapText="1"/>
      <protection hidden="0" locked="0"/>
    </xf>
    <xf applyAlignment="1" borderId="14" fillId="6" fontId="1" numFmtId="164" pivotButton="0" quotePrefix="0" xfId="13">
      <alignment horizontal="center" vertical="center" wrapText="1"/>
    </xf>
    <xf applyAlignment="1" applyProtection="1" borderId="15" fillId="7" fontId="1" numFmtId="164" pivotButton="0" quotePrefix="0" xfId="0">
      <alignment vertical="center"/>
      <protection hidden="0" locked="0"/>
    </xf>
    <xf applyAlignment="1" borderId="17" fillId="8" fontId="1" numFmtId="165" pivotButton="0" quotePrefix="0" xfId="3">
      <alignment vertical="center"/>
    </xf>
    <xf applyAlignment="1" applyProtection="1" borderId="11" fillId="8" fontId="1" numFmtId="165" pivotButton="0" quotePrefix="0" xfId="3">
      <alignment vertical="center"/>
      <protection hidden="0" locked="0"/>
    </xf>
    <xf applyAlignment="1" borderId="25" fillId="8" fontId="1" numFmtId="165" pivotButton="0" quotePrefix="0" xfId="3">
      <alignment vertical="center"/>
    </xf>
    <xf applyAlignment="1" borderId="6" fillId="8" fontId="1" numFmtId="165" pivotButton="0" quotePrefix="0" xfId="3">
      <alignment vertical="center"/>
    </xf>
    <xf applyAlignment="1" borderId="6" fillId="10" fontId="1" numFmtId="165" pivotButton="0" quotePrefix="0" xfId="3">
      <alignment vertical="center"/>
    </xf>
    <xf applyAlignment="1" applyProtection="1" borderId="6" fillId="8" fontId="1" numFmtId="165" pivotButton="0" quotePrefix="0" xfId="3">
      <alignment vertical="center"/>
      <protection hidden="0" locked="0"/>
    </xf>
    <xf applyAlignment="1" borderId="6" fillId="8" fontId="54" numFmtId="165" pivotButton="0" quotePrefix="0" xfId="3">
      <alignment vertical="center"/>
    </xf>
    <xf applyAlignment="1" borderId="54" fillId="8" fontId="54" numFmtId="165" pivotButton="0" quotePrefix="0" xfId="3">
      <alignment vertical="center"/>
    </xf>
    <xf applyAlignment="1" applyProtection="1" borderId="57" fillId="8" fontId="59" numFmtId="165" pivotButton="0" quotePrefix="0" xfId="0">
      <alignment vertical="center"/>
      <protection hidden="0" locked="0"/>
    </xf>
    <xf applyAlignment="1" borderId="6" fillId="10" fontId="54" numFmtId="165" pivotButton="0" quotePrefix="0" xfId="3">
      <alignment vertical="center"/>
    </xf>
    <xf applyAlignment="1" applyProtection="1" borderId="5" fillId="8" fontId="1" numFmtId="165" pivotButton="0" quotePrefix="0" xfId="3">
      <alignment vertical="center"/>
      <protection hidden="0" locked="0"/>
    </xf>
    <xf applyAlignment="1" borderId="7" fillId="8" fontId="1" numFmtId="165" pivotButton="0" quotePrefix="0" xfId="3">
      <alignment vertical="center"/>
    </xf>
    <xf applyAlignment="1" borderId="14" fillId="7" fontId="56" numFmtId="165" pivotButton="0" quotePrefix="0" xfId="3">
      <alignment vertical="center"/>
    </xf>
    <xf applyAlignment="1" borderId="1" fillId="7" fontId="56" numFmtId="165" pivotButton="0" quotePrefix="0" xfId="12">
      <alignment vertical="center"/>
    </xf>
    <xf applyAlignment="1" borderId="14" fillId="7" fontId="56" numFmtId="165" pivotButton="0" quotePrefix="0" xfId="12">
      <alignment vertical="center"/>
    </xf>
    <xf applyAlignment="1" borderId="24" fillId="7" fontId="1" numFmtId="165" pivotButton="0" quotePrefix="0" xfId="3">
      <alignment vertical="center"/>
    </xf>
    <xf applyAlignment="1" borderId="1" fillId="7" fontId="1" numFmtId="165" pivotButton="0" quotePrefix="0" xfId="3">
      <alignment vertical="center"/>
    </xf>
    <xf applyAlignment="1" borderId="0" fillId="0" fontId="56" numFmtId="165" pivotButton="0" quotePrefix="0" xfId="12">
      <alignment vertical="center"/>
    </xf>
    <xf applyAlignment="1" borderId="4" fillId="0" fontId="56" numFmtId="165" pivotButton="0" quotePrefix="0" xfId="12">
      <alignment vertical="center"/>
    </xf>
    <xf applyAlignment="1" borderId="10" fillId="0" fontId="56" numFmtId="165" pivotButton="0" quotePrefix="0" xfId="12">
      <alignment vertical="center"/>
    </xf>
    <xf applyAlignment="1" borderId="28" fillId="0" fontId="56" numFmtId="165" pivotButton="0" quotePrefix="0" xfId="12">
      <alignment vertical="center"/>
    </xf>
    <xf applyAlignment="1" borderId="15" fillId="7" fontId="1" numFmtId="165" pivotButton="0" quotePrefix="0" xfId="3">
      <alignment vertical="center"/>
    </xf>
    <xf applyAlignment="1" applyProtection="1" borderId="1" fillId="7" fontId="1" numFmtId="165" pivotButton="0" quotePrefix="0" xfId="3">
      <alignment vertical="center"/>
      <protection hidden="0" locked="0"/>
    </xf>
    <xf applyAlignment="1" borderId="14" fillId="7" fontId="1" numFmtId="165" pivotButton="0" quotePrefix="0" xfId="3">
      <alignment vertical="center"/>
    </xf>
    <xf applyAlignment="1" applyProtection="1" borderId="15" fillId="7" fontId="1" numFmtId="165" pivotButton="0" quotePrefix="0" xfId="0">
      <alignment vertical="center"/>
      <protection hidden="0" locked="0"/>
    </xf>
    <xf applyAlignment="1" applyProtection="1" borderId="27" fillId="7" fontId="1" numFmtId="165" pivotButton="0" quotePrefix="0" xfId="0">
      <alignment vertical="center"/>
      <protection hidden="0" locked="0"/>
    </xf>
    <xf applyAlignment="1" borderId="5" fillId="8" fontId="1" numFmtId="165" pivotButton="0" quotePrefix="0" xfId="3">
      <alignment vertical="center"/>
    </xf>
    <xf applyAlignment="1" applyProtection="1" borderId="20" fillId="8" fontId="1" numFmtId="165" pivotButton="0" quotePrefix="0" xfId="3">
      <alignment vertical="center"/>
      <protection hidden="0" locked="0"/>
    </xf>
    <xf applyAlignment="1" borderId="16" fillId="10" fontId="1" numFmtId="165" pivotButton="0" quotePrefix="0" xfId="3">
      <alignment vertical="center"/>
    </xf>
    <xf applyAlignment="1" borderId="33" fillId="10" fontId="1" numFmtId="165" pivotButton="0" quotePrefix="0" xfId="3">
      <alignment vertical="center"/>
    </xf>
    <xf applyAlignment="1" applyProtection="1" borderId="22" fillId="8" fontId="1" numFmtId="165" pivotButton="0" quotePrefix="0" xfId="3">
      <alignment vertical="center"/>
      <protection hidden="0" locked="0"/>
    </xf>
    <xf applyAlignment="1" applyProtection="1" borderId="0" fillId="0" fontId="54" numFmtId="165" pivotButton="0" quotePrefix="0" xfId="3">
      <alignment vertical="center"/>
      <protection hidden="0" locked="0"/>
    </xf>
    <xf applyAlignment="1" borderId="30" fillId="7" fontId="1" numFmtId="165" pivotButton="0" quotePrefix="0" xfId="3">
      <alignment horizontal="center" vertical="center"/>
    </xf>
    <xf applyAlignment="1" borderId="1" fillId="7" fontId="55" numFmtId="165" pivotButton="0" quotePrefix="0" xfId="3">
      <alignment horizontal="right" vertical="center"/>
    </xf>
    <xf applyAlignment="1" borderId="1" fillId="7" fontId="56" numFmtId="165" pivotButton="0" quotePrefix="0" xfId="3">
      <alignment vertical="center"/>
    </xf>
    <xf applyAlignment="1" borderId="15" fillId="7" fontId="56" numFmtId="165" pivotButton="0" quotePrefix="0" xfId="3">
      <alignment vertical="center"/>
    </xf>
    <xf applyAlignment="1" borderId="27" fillId="7" fontId="56" numFmtId="165" pivotButton="0" quotePrefix="0" xfId="3">
      <alignment vertical="center"/>
    </xf>
    <xf applyAlignment="1" applyProtection="1" borderId="9" fillId="0" fontId="1" numFmtId="165" pivotButton="0" quotePrefix="0" xfId="3">
      <alignment vertical="center"/>
      <protection hidden="0" locked="0"/>
    </xf>
    <xf applyAlignment="1" applyProtection="1" borderId="10" fillId="0" fontId="1" numFmtId="165" pivotButton="0" quotePrefix="0" xfId="3">
      <alignment vertical="center"/>
      <protection hidden="0" locked="0"/>
    </xf>
    <xf applyAlignment="1" applyProtection="1" borderId="4" fillId="0" fontId="1" numFmtId="165" pivotButton="0" quotePrefix="0" xfId="3">
      <alignment vertical="center"/>
      <protection hidden="0" locked="0"/>
    </xf>
    <xf applyAlignment="1" applyProtection="1" borderId="28" fillId="0" fontId="1" numFmtId="165" pivotButton="0" quotePrefix="0" xfId="0">
      <alignment vertical="center"/>
      <protection hidden="0" locked="0"/>
    </xf>
    <xf applyAlignment="1" applyProtection="1" borderId="17" fillId="8" fontId="1" numFmtId="165" pivotButton="0" quotePrefix="0" xfId="3">
      <alignment vertical="center"/>
      <protection hidden="0" locked="0"/>
    </xf>
    <xf applyAlignment="1" borderId="18" fillId="8" fontId="56" numFmtId="165" pivotButton="0" quotePrefix="0" xfId="0">
      <alignment vertical="center"/>
    </xf>
    <xf applyAlignment="1" borderId="29" fillId="10" fontId="1" numFmtId="165" pivotButton="0" quotePrefix="0" xfId="3">
      <alignment vertical="center"/>
    </xf>
    <xf applyAlignment="1" applyProtection="1" borderId="7" fillId="8" fontId="56" numFmtId="165" pivotButton="0" quotePrefix="0" xfId="3">
      <alignment vertical="center"/>
      <protection hidden="0" locked="0"/>
    </xf>
    <xf applyAlignment="1" applyProtection="1" borderId="7" fillId="8" fontId="1" numFmtId="165" pivotButton="0" quotePrefix="0" xfId="3">
      <alignment vertical="center"/>
      <protection hidden="0" locked="0"/>
    </xf>
    <xf applyAlignment="1" borderId="2" fillId="8" fontId="56" numFmtId="165" pivotButton="0" quotePrefix="0" xfId="0">
      <alignment vertical="center"/>
    </xf>
    <xf applyAlignment="1" applyProtection="1" borderId="19" fillId="8" fontId="1" numFmtId="165" pivotButton="0" quotePrefix="0" xfId="3">
      <alignment vertical="center"/>
      <protection hidden="0" locked="0"/>
    </xf>
    <xf applyAlignment="1" borderId="19" fillId="8" fontId="1" numFmtId="165" pivotButton="0" quotePrefix="0" xfId="3">
      <alignment vertical="center"/>
    </xf>
    <xf applyAlignment="1" borderId="56" fillId="8" fontId="56" numFmtId="165" pivotButton="0" quotePrefix="0" xfId="0">
      <alignment vertical="center"/>
    </xf>
    <xf applyAlignment="1" borderId="12" fillId="7" fontId="1" numFmtId="165" pivotButton="0" quotePrefix="0" xfId="3">
      <alignment vertical="center"/>
    </xf>
    <xf applyAlignment="1" borderId="27" fillId="7" fontId="1" numFmtId="165" pivotButton="0" quotePrefix="0" xfId="3">
      <alignment vertical="center"/>
    </xf>
    <xf applyAlignment="1" borderId="9" fillId="0" fontId="1" numFmtId="165" pivotButton="0" quotePrefix="0" xfId="3">
      <alignment vertical="center"/>
    </xf>
    <xf applyAlignment="1" borderId="10" fillId="0" fontId="1" numFmtId="165" pivotButton="0" quotePrefix="0" xfId="3">
      <alignment vertical="center"/>
    </xf>
    <xf applyAlignment="1" borderId="13" fillId="7" fontId="1" numFmtId="165" pivotButton="0" quotePrefix="0" xfId="13">
      <alignment vertical="center"/>
    </xf>
    <xf applyAlignment="1" borderId="27" fillId="7" fontId="1" numFmtId="165" pivotButton="0" quotePrefix="0" xfId="0">
      <alignment vertical="center"/>
    </xf>
    <xf applyAlignment="1" borderId="0" fillId="0" fontId="1" numFmtId="165" pivotButton="0" quotePrefix="0" xfId="0">
      <alignment vertical="center"/>
    </xf>
    <xf applyAlignment="1" borderId="28" fillId="0" fontId="1" numFmtId="165" pivotButton="0" quotePrefix="0" xfId="0">
      <alignment vertical="center"/>
    </xf>
    <xf applyAlignment="1" borderId="14" fillId="7" fontId="58" numFmtId="165" pivotButton="0" quotePrefix="0" xfId="3">
      <alignment vertical="center"/>
    </xf>
    <xf applyAlignment="1" borderId="1" fillId="7" fontId="58" numFmtId="165" pivotButton="0" quotePrefix="0" xfId="3">
      <alignment vertical="center"/>
    </xf>
    <xf applyAlignment="1" borderId="13" fillId="7" fontId="1" numFmtId="165" pivotButton="0" quotePrefix="0" xfId="3">
      <alignment vertical="center"/>
    </xf>
    <xf applyAlignment="1" applyProtection="1" borderId="9" fillId="0" fontId="1" numFmtId="164" pivotButton="0" quotePrefix="0" xfId="0">
      <alignment vertical="center"/>
      <protection hidden="0" locked="0"/>
    </xf>
    <xf applyAlignment="1" applyProtection="1" borderId="3" fillId="0" fontId="1" numFmtId="164" pivotButton="0" quotePrefix="0" xfId="0">
      <alignment vertical="center"/>
      <protection hidden="0" locked="0"/>
    </xf>
    <xf applyAlignment="1" applyProtection="1" borderId="29" fillId="0" fontId="1" numFmtId="165" pivotButton="0" quotePrefix="0" xfId="0">
      <alignment vertical="center"/>
      <protection hidden="0" locked="0"/>
    </xf>
    <xf applyAlignment="1" borderId="0" fillId="0" fontId="1" numFmtId="164" pivotButton="0" quotePrefix="0" xfId="0">
      <alignment vertical="center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1" numFmtId="165" pivotButton="0" quotePrefix="0" xfId="3">
      <alignment vertical="center"/>
    </xf>
    <xf applyAlignment="1" applyProtection="1" borderId="0" fillId="0" fontId="1" numFmtId="165" pivotButton="0" quotePrefix="0" xfId="3">
      <alignment vertical="center"/>
      <protection hidden="0" locked="0"/>
    </xf>
    <xf applyAlignment="1" borderId="14" fillId="7" fontId="1" numFmtId="0" pivotButton="0" quotePrefix="0" xfId="0">
      <alignment horizontal="center" vertical="center"/>
    </xf>
    <xf applyAlignment="1" applyProtection="1" borderId="0" fillId="0" fontId="53" numFmtId="0" pivotButton="0" quotePrefix="0" xfId="0">
      <alignment vertical="center"/>
      <protection hidden="0" locked="0"/>
    </xf>
    <xf applyAlignment="1" borderId="17" fillId="9" fontId="1" numFmtId="0" pivotButton="0" quotePrefix="0" xfId="3">
      <alignment vertical="center"/>
    </xf>
    <xf applyAlignment="1" borderId="66" fillId="8" fontId="53" numFmtId="17" pivotButton="0" quotePrefix="1" xfId="13">
      <alignment horizontal="center" vertical="center"/>
    </xf>
    <xf applyAlignment="1" borderId="69" fillId="7" fontId="53" numFmtId="0" pivotButton="0" quotePrefix="0" xfId="0">
      <alignment horizontal="center" vertical="center"/>
    </xf>
    <xf applyAlignment="1" borderId="27" fillId="7" fontId="53" numFmtId="0" pivotButton="0" quotePrefix="0" xfId="0">
      <alignment horizontal="center" vertical="center" wrapText="1"/>
    </xf>
    <xf applyAlignment="1" borderId="70" fillId="34" fontId="1" numFmtId="0" pivotButton="0" quotePrefix="0" xfId="0">
      <alignment horizontal="center" vertical="center"/>
    </xf>
    <xf applyAlignment="1" applyProtection="1" borderId="71" fillId="34" fontId="53" numFmtId="0" pivotButton="0" quotePrefix="0" xfId="0">
      <alignment vertical="center"/>
      <protection hidden="0" locked="0"/>
    </xf>
    <xf applyAlignment="1" borderId="72" fillId="35" fontId="1" numFmtId="1" pivotButton="0" quotePrefix="0" xfId="3">
      <alignment horizontal="center" vertical="center"/>
    </xf>
    <xf applyAlignment="1" borderId="29" fillId="7" fontId="53" numFmtId="165" pivotButton="0" quotePrefix="0" xfId="3">
      <alignment vertical="center"/>
    </xf>
    <xf applyAlignment="1" borderId="30" fillId="34" fontId="1" numFmtId="0" pivotButton="0" quotePrefix="0" xfId="0">
      <alignment horizontal="center" vertical="center"/>
    </xf>
    <xf applyAlignment="1" borderId="27" fillId="34" fontId="53" numFmtId="165" pivotButton="0" quotePrefix="0" xfId="3">
      <alignment vertical="center"/>
    </xf>
    <xf applyAlignment="1" applyProtection="1" borderId="8" fillId="0" fontId="1" numFmtId="0" pivotButton="0" quotePrefix="0" xfId="0">
      <alignment horizontal="center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applyProtection="1" borderId="0" fillId="0" fontId="1" numFmtId="164" pivotButton="0" quotePrefix="0" xfId="0">
      <alignment vertical="center"/>
      <protection hidden="0" locked="0"/>
    </xf>
    <xf applyAlignment="1" applyProtection="1" borderId="73" fillId="0" fontId="53" numFmtId="0" pivotButton="0" quotePrefix="0" xfId="0">
      <alignment vertical="center"/>
      <protection hidden="0" locked="0"/>
    </xf>
    <xf applyAlignment="1" borderId="30" fillId="34" fontId="53" numFmtId="0" pivotButton="0" quotePrefix="0" xfId="0">
      <alignment horizontal="center" vertical="center"/>
    </xf>
    <xf applyAlignment="1" applyProtection="1" borderId="71" fillId="34" fontId="53" numFmtId="165" pivotButton="0" quotePrefix="0" xfId="0">
      <alignment vertical="center"/>
      <protection hidden="0" locked="0"/>
    </xf>
    <xf applyAlignment="1" borderId="74" fillId="7" fontId="53" numFmtId="165" pivotButton="0" quotePrefix="0" xfId="3">
      <alignment vertical="center"/>
    </xf>
    <xf applyAlignment="1" borderId="33" fillId="7" fontId="53" numFmtId="165" pivotButton="0" quotePrefix="0" xfId="3">
      <alignment vertical="center"/>
    </xf>
    <xf borderId="8" fillId="0" fontId="0" numFmtId="0" pivotButton="0" quotePrefix="0" xfId="0"/>
    <xf applyAlignment="1" borderId="75" fillId="7" fontId="53" numFmtId="165" pivotButton="0" quotePrefix="0" xfId="3">
      <alignment vertical="center"/>
    </xf>
    <xf applyAlignment="1" borderId="72" fillId="9" fontId="1" numFmtId="1" pivotButton="0" quotePrefix="0" xfId="3">
      <alignment horizontal="center" vertical="center"/>
    </xf>
    <xf applyAlignment="1" borderId="29" fillId="9" fontId="1" numFmtId="0" pivotButton="0" quotePrefix="0" xfId="3">
      <alignment vertical="center"/>
    </xf>
    <xf applyAlignment="1" borderId="76" fillId="34" fontId="1" numFmtId="0" pivotButton="0" quotePrefix="0" xfId="0">
      <alignment horizontal="center" vertical="center"/>
    </xf>
    <xf applyAlignment="1" borderId="77" fillId="34" fontId="55" numFmtId="0" pivotButton="0" quotePrefix="0" xfId="8">
      <alignment horizontal="right" vertical="center"/>
    </xf>
    <xf applyAlignment="1" borderId="78" fillId="34" fontId="1" numFmtId="165" pivotButton="0" quotePrefix="0" xfId="3">
      <alignment vertical="center"/>
    </xf>
    <xf applyAlignment="1" applyProtection="1" borderId="77" fillId="34" fontId="1" numFmtId="165" pivotButton="0" quotePrefix="0" xfId="3">
      <alignment vertical="center"/>
      <protection hidden="0" locked="0"/>
    </xf>
    <xf applyAlignment="1" borderId="77" fillId="34" fontId="1" numFmtId="165" pivotButton="0" quotePrefix="0" xfId="3">
      <alignment vertical="center"/>
    </xf>
    <xf applyAlignment="1" borderId="79" fillId="34" fontId="1" numFmtId="165" pivotButton="0" quotePrefix="0" xfId="3">
      <alignment vertical="center"/>
    </xf>
    <xf applyAlignment="1" applyProtection="1" borderId="77" fillId="34" fontId="1" numFmtId="165" pivotButton="0" quotePrefix="0" xfId="0">
      <alignment vertical="center"/>
      <protection hidden="0" locked="0"/>
    </xf>
    <xf applyAlignment="1" applyProtection="1" borderId="80" fillId="34" fontId="53" numFmtId="165" pivotButton="0" quotePrefix="0" xfId="0">
      <alignment vertical="center"/>
      <protection hidden="0" locked="0"/>
    </xf>
    <xf applyAlignment="1" borderId="66" fillId="35" fontId="52" numFmtId="0" pivotButton="0" quotePrefix="1" xfId="12">
      <alignment horizontal="center" vertical="center"/>
    </xf>
    <xf borderId="67" fillId="0" fontId="0" numFmtId="0" pivotButton="0" quotePrefix="0" xfId="0"/>
    <xf borderId="68" fillId="0" fontId="0" numFmtId="0" pivotButton="0" quotePrefix="0" xfId="0"/>
    <xf applyAlignment="1" borderId="14" fillId="34" fontId="1" numFmtId="0" pivotButton="0" quotePrefix="0" xfId="0">
      <alignment horizontal="center" vertical="center"/>
    </xf>
    <xf borderId="15" fillId="0" fontId="0" numFmtId="0" pivotButton="0" quotePrefix="0" xfId="0"/>
    <xf borderId="58" fillId="0" fontId="0" numFmtId="0" pivotButton="0" quotePrefix="0" xfId="0"/>
    <xf applyAlignment="1" borderId="1" fillId="6" fontId="53" numFmtId="0" pivotButton="0" quotePrefix="0" xfId="13">
      <alignment horizontal="center" vertical="center" wrapText="1"/>
    </xf>
    <xf borderId="59" fillId="0" fontId="0" numFmtId="0" pivotButton="0" quotePrefix="0" xfId="0"/>
    <xf borderId="21" fillId="0" fontId="0" numFmtId="0" pivotButton="0" quotePrefix="0" xfId="0"/>
    <xf applyAlignment="1" borderId="60" fillId="5" fontId="52" numFmtId="0" pivotButton="0" quotePrefix="1" xfId="12">
      <alignment horizontal="center" vertical="center"/>
    </xf>
    <xf borderId="60" fillId="0" fontId="0" numFmtId="0" pivotButton="0" quotePrefix="0" xfId="0"/>
    <xf applyAlignment="1" borderId="14" fillId="7" fontId="1" numFmtId="0" pivotButton="0" quotePrefix="0" xfId="0">
      <alignment horizontal="center" vertical="center"/>
    </xf>
    <xf applyAlignment="1" borderId="70" fillId="35" fontId="53" numFmtId="0" pivotButton="0" quotePrefix="0" xfId="13">
      <alignment horizontal="center" vertical="center" wrapText="1"/>
    </xf>
    <xf applyAlignment="1" borderId="58" fillId="35" fontId="53" numFmtId="0" pivotButton="0" quotePrefix="0" xfId="13">
      <alignment horizontal="center" vertical="center" wrapText="1"/>
    </xf>
    <xf applyAlignment="1" borderId="1" fillId="35" fontId="1" numFmtId="0" pivotButton="0" quotePrefix="0" xfId="13">
      <alignment vertical="center" wrapText="1"/>
    </xf>
    <xf applyAlignment="1" borderId="1" fillId="35" fontId="1" numFmtId="1" pivotButton="0" quotePrefix="0" xfId="13">
      <alignment horizontal="center" vertical="center" wrapText="1"/>
    </xf>
    <xf applyAlignment="1" borderId="84" fillId="35" fontId="53" numFmtId="0" pivotButton="0" quotePrefix="0" xfId="13">
      <alignment horizontal="center" vertical="center" wrapText="1"/>
    </xf>
  </cellXfs>
  <cellStyles count="158">
    <cellStyle builtinId="0" name="Normal" xfId="0"/>
    <cellStyle name="Column Heading1" xfId="1"/>
    <cellStyle name="Column Heading2" xfId="2"/>
    <cellStyle builtinId="4" name="Currency" xfId="3"/>
    <cellStyle name="Normal 2" xfId="4"/>
    <cellStyle name="Number" xfId="5"/>
    <cellStyle name="REPORT HEADING" xfId="6"/>
    <cellStyle name="Subtotal number" xfId="7"/>
    <cellStyle name="Subtotal text" xfId="8"/>
    <cellStyle name="Text" xfId="9"/>
    <cellStyle builtinId="30" hidden="1" name="20% - Accent1" xfId="10"/>
    <cellStyle builtinId="5" name="Percent" xfId="11"/>
    <cellStyle builtinId="38" name="20% - Accent3" xfId="12"/>
    <cellStyle builtinId="40" name="60% - Accent3" xfId="13"/>
    <cellStyle name="Normal 3" xfId="14"/>
    <cellStyle name="Normal 5" xfId="15"/>
    <cellStyle name="Normal 2 2" xfId="16"/>
    <cellStyle name="20% - Accent3 2" xfId="17"/>
    <cellStyle name="Normal 4" xfId="18"/>
    <cellStyle name="Normal 6" xfId="19"/>
    <cellStyle name="Normal 7" xfId="20"/>
    <cellStyle name="一般 3 2 2" xfId="21"/>
    <cellStyle name="一般 3 2" xfId="22"/>
    <cellStyle name="Normal 4 3" xfId="23"/>
    <cellStyle name="Comma 2 2" xfId="24"/>
    <cellStyle name="Normal 8" xfId="25"/>
    <cellStyle name="20% - Accent2 2" xfId="26"/>
    <cellStyle name="20% - Accent3 4" xfId="27"/>
    <cellStyle name="20% - Accent4 2" xfId="28"/>
    <cellStyle name="20% - Accent5 2" xfId="29"/>
    <cellStyle name="20% - Accent6 2" xfId="30"/>
    <cellStyle name="40% - Accent1 2" xfId="31"/>
    <cellStyle name="40% - Accent2 2" xfId="32"/>
    <cellStyle name="40% - Accent3 2" xfId="33"/>
    <cellStyle name="40% - Accent4 2" xfId="34"/>
    <cellStyle name="40% - Accent5 2" xfId="35"/>
    <cellStyle name="40% - Accent6 2" xfId="36"/>
    <cellStyle name="60% - Accent1 2" xfId="37"/>
    <cellStyle name="60% - Accent2 2" xfId="38"/>
    <cellStyle name="60% - Accent3 3" xfId="39"/>
    <cellStyle name="60% - Accent4 2" xfId="40"/>
    <cellStyle name="60% - Accent5 2" xfId="41"/>
    <cellStyle name="60% - Accent6 2" xfId="42"/>
    <cellStyle name="Accent1 2" xfId="43"/>
    <cellStyle name="Accent2 2" xfId="44"/>
    <cellStyle name="Accent3 2" xfId="45"/>
    <cellStyle name="Accent4 2" xfId="46"/>
    <cellStyle name="Accent5 2" xfId="47"/>
    <cellStyle name="Accent6 2" xfId="48"/>
    <cellStyle name="Bad 2" xfId="49"/>
    <cellStyle name="Calculation 2" xfId="50"/>
    <cellStyle name="Check Cell 2" xfId="51"/>
    <cellStyle name="Explanatory Text 2" xfId="52"/>
    <cellStyle name="Good 2" xfId="53"/>
    <cellStyle name="Heading 1 2" xfId="54"/>
    <cellStyle name="Heading 2 2" xfId="55"/>
    <cellStyle name="Heading 3 2" xfId="56"/>
    <cellStyle name="Heading 4 2" xfId="57"/>
    <cellStyle name="Input 2" xfId="58"/>
    <cellStyle name="Linked Cell 2" xfId="59"/>
    <cellStyle name="Neutral 2" xfId="60"/>
    <cellStyle name="Normal 2 4" xfId="61"/>
    <cellStyle name="Normal 3 2" xfId="62"/>
    <cellStyle name="Note 3" xfId="63"/>
    <cellStyle name="Output 2" xfId="64"/>
    <cellStyle name="Title 2" xfId="65"/>
    <cellStyle name="Total 2" xfId="66"/>
    <cellStyle name="Warning Text 2" xfId="67"/>
    <cellStyle name="一般 2" xfId="68"/>
    <cellStyle name="一般 2 2" xfId="69"/>
    <cellStyle name="一般 3" xfId="70"/>
    <cellStyle name="一般 4" xfId="71"/>
    <cellStyle name="一般_Breakdown" xfId="72"/>
    <cellStyle name="千分位 2" xfId="73"/>
    <cellStyle name="千分位 3" xfId="74"/>
    <cellStyle name="千分位 4" xfId="75"/>
    <cellStyle name="千分位 5" xfId="76"/>
    <cellStyle name="千分位 6" xfId="77"/>
    <cellStyle name="千分位 7" xfId="78"/>
    <cellStyle name="百分比 2" xfId="79"/>
    <cellStyle name="貨幣_Breakdown" xfId="80"/>
    <cellStyle name="Normal 4 4" xfId="81"/>
    <cellStyle name="Normal 5 3" xfId="82"/>
    <cellStyle name="Normal 6 2" xfId="83"/>
    <cellStyle name="20% - Accent3 2 2" xfId="84"/>
    <cellStyle name="Normal 5 2" xfId="85"/>
    <cellStyle name="60% - Accent3 2" xfId="86"/>
    <cellStyle name="Currency 2" xfId="87"/>
    <cellStyle name="Normal 4 2" xfId="88"/>
    <cellStyle name="Percent 2" xfId="89"/>
    <cellStyle name="20% - Accent3 3" xfId="90"/>
    <cellStyle name="Normal 2 2 2" xfId="91"/>
    <cellStyle name="Note 2" xfId="92"/>
    <cellStyle name="Normal 2 3" xfId="93"/>
    <cellStyle name="Normal 7 2" xfId="94"/>
    <cellStyle name="Comma 2" xfId="95"/>
    <cellStyle name="Hyperlink 2" xfId="96"/>
    <cellStyle name="Percent 3" xfId="97"/>
    <cellStyle name="Normal 9" xfId="98"/>
    <cellStyle name="20% - 輔色1" xfId="99"/>
    <cellStyle name="20% - 輔色2" xfId="100"/>
    <cellStyle name="20% - 輔色3" xfId="101"/>
    <cellStyle name="20% - 輔色4" xfId="102"/>
    <cellStyle name="20% - 輔色5" xfId="103"/>
    <cellStyle name="20% - 輔色6" xfId="104"/>
    <cellStyle name="40% - 輔色1" xfId="105"/>
    <cellStyle name="40% - 輔色2" xfId="106"/>
    <cellStyle name="40% - 輔色3" xfId="107"/>
    <cellStyle name="40% - 輔色4" xfId="108"/>
    <cellStyle name="40% - 輔色5" xfId="109"/>
    <cellStyle name="40% - 輔色6" xfId="110"/>
    <cellStyle name="60% - 輔色1" xfId="111"/>
    <cellStyle name="60% - 輔色2" xfId="112"/>
    <cellStyle name="60% - 輔色3" xfId="113"/>
    <cellStyle name="60% - 輔色4" xfId="114"/>
    <cellStyle name="60% - 輔色5" xfId="115"/>
    <cellStyle name="60% - 輔色6" xfId="116"/>
    <cellStyle name="Comma 7" xfId="117"/>
    <cellStyle name="Comma 2 3" xfId="118"/>
    <cellStyle name="Comma 2 2 2" xfId="119"/>
    <cellStyle name="Comma 3" xfId="120"/>
    <cellStyle name="Comma 4" xfId="121"/>
    <cellStyle name="Comma 5" xfId="122"/>
    <cellStyle name="Comma 6" xfId="123"/>
    <cellStyle name="Normal 2 5" xfId="124"/>
    <cellStyle name="Normal 2 2 3" xfId="125"/>
    <cellStyle name="Normal 3 3" xfId="126"/>
    <cellStyle name="Normal 4 5" xfId="127"/>
    <cellStyle name="Normal 5 4" xfId="128"/>
    <cellStyle name="Normal 6 3" xfId="129"/>
    <cellStyle name="Percent 4" xfId="130"/>
    <cellStyle name="Percent 2 2" xfId="131"/>
    <cellStyle name="一般 2 3" xfId="132"/>
    <cellStyle name="中等" xfId="133"/>
    <cellStyle name="備註" xfId="134"/>
    <cellStyle name="千分位 2 2" xfId="135"/>
    <cellStyle name="千分位_testing rebar" xfId="136"/>
    <cellStyle name="合計" xfId="137"/>
    <cellStyle name="壞" xfId="138"/>
    <cellStyle name="好" xfId="139"/>
    <cellStyle name="標題" xfId="140"/>
    <cellStyle name="標題 1" xfId="141"/>
    <cellStyle name="標題 2" xfId="142"/>
    <cellStyle name="標題 3" xfId="143"/>
    <cellStyle name="標題 4" xfId="144"/>
    <cellStyle name="檢查儲存格" xfId="145"/>
    <cellStyle name="計算方式" xfId="146"/>
    <cellStyle name="說明文字" xfId="147"/>
    <cellStyle name="警告文字" xfId="148"/>
    <cellStyle name="輔色1" xfId="149"/>
    <cellStyle name="輔色2" xfId="150"/>
    <cellStyle name="輔色3" xfId="151"/>
    <cellStyle name="輔色4" xfId="152"/>
    <cellStyle name="輔色5" xfId="153"/>
    <cellStyle name="輔色6" xfId="154"/>
    <cellStyle name="輸入" xfId="155"/>
    <cellStyle name="輸出" xfId="156"/>
    <cellStyle name="連結的儲存格" xfId="157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AG32"/>
  <sheetViews>
    <sheetView showGridLines="0" tabSelected="1" workbookViewId="0" zoomScale="70" zoomScaleNormal="70">
      <pane activePane="topRight" state="frozen" topLeftCell="G1" xSplit="6"/>
      <selection activeCell="B4" pane="topRight" sqref="B4"/>
    </sheetView>
  </sheetViews>
  <sheetFormatPr baseColWidth="8" customHeight="1" defaultColWidth="9" defaultRowHeight="21"/>
  <cols>
    <col customWidth="1" max="1" min="1" style="1" width="9.625"/>
    <col customWidth="1" max="2" min="2" style="191" width="35.625"/>
    <col customWidth="1" max="6" min="3" style="191" width="18.125"/>
    <col customWidth="1" max="30" min="7" style="192" width="15.625"/>
    <col customWidth="1" max="31" min="31" style="179" width="18.125"/>
    <col customWidth="1" max="32" min="32" style="191" width="19.75"/>
    <col customWidth="1" max="33" min="33" style="191" width="12.875"/>
    <col customWidth="1" max="41" min="34" style="191" width="9"/>
    <col customWidth="1" max="16384" min="42" style="191" width="9"/>
  </cols>
  <sheetData>
    <row customHeight="1" ht="21" r="1">
      <c r="A1" s="225" t="n">
        <v>539</v>
      </c>
      <c r="B1" s="224" t="inlineStr">
        <is>
          <t>&lt;-- Job Number</t>
        </is>
      </c>
      <c r="C1" s="210" t="inlineStr">
        <is>
          <t>Budget and Costs</t>
        </is>
      </c>
      <c r="D1" s="211" t="n"/>
      <c r="E1" s="211" t="n"/>
      <c r="F1" s="212" t="n"/>
      <c r="G1" s="181" t="n">
        <v>43556</v>
      </c>
      <c r="H1" s="181" t="n">
        <v>43586</v>
      </c>
      <c r="I1" s="181" t="n">
        <v>43617</v>
      </c>
      <c r="J1" s="181" t="n">
        <v>43647</v>
      </c>
      <c r="K1" s="181" t="n">
        <v>43678</v>
      </c>
      <c r="L1" s="181" t="n">
        <v>43709</v>
      </c>
      <c r="M1" s="181" t="n">
        <v>43739</v>
      </c>
      <c r="N1" s="181" t="n">
        <v>43770</v>
      </c>
      <c r="O1" s="181" t="n">
        <v>43800</v>
      </c>
      <c r="P1" s="181" t="n">
        <v>43831</v>
      </c>
      <c r="Q1" s="181" t="n">
        <v>43862</v>
      </c>
      <c r="R1" s="181" t="n">
        <v>43891</v>
      </c>
      <c r="S1" s="181" t="n">
        <v>43922</v>
      </c>
      <c r="T1" s="181" t="n">
        <v>43952</v>
      </c>
      <c r="U1" s="181" t="n">
        <v>43983</v>
      </c>
      <c r="V1" s="181" t="n">
        <v>44013</v>
      </c>
      <c r="W1" s="181" t="n">
        <v>44044</v>
      </c>
      <c r="X1" s="181" t="n">
        <v>44075</v>
      </c>
      <c r="Y1" s="181" t="n">
        <v>44105</v>
      </c>
      <c r="Z1" s="181" t="n">
        <v>44136</v>
      </c>
      <c r="AA1" s="181" t="n">
        <v>44166</v>
      </c>
      <c r="AB1" s="181" t="n">
        <v>44197</v>
      </c>
      <c r="AC1" s="181" t="n">
        <v>44228</v>
      </c>
      <c r="AD1" s="181" t="n">
        <v>44256</v>
      </c>
      <c r="AE1" s="182" t="inlineStr">
        <is>
          <t>Total</t>
        </is>
      </c>
    </row>
    <row customFormat="1" customHeight="1" ht="21" r="2" s="3">
      <c r="A2" s="226" t="inlineStr">
        <is>
          <t>21.19L - Rock Mountain TARG CWB</t>
        </is>
      </c>
      <c r="B2" s="215" t="n"/>
      <c r="C2" s="72" t="inlineStr">
        <is>
          <t>Construction Budget</t>
        </is>
      </c>
      <c r="D2" s="72" t="inlineStr">
        <is>
          <t>Approved Variations</t>
        </is>
      </c>
      <c r="E2" s="72" t="inlineStr">
        <is>
          <t>Current Budget</t>
        </is>
      </c>
      <c r="F2" s="73" t="inlineStr">
        <is>
          <t>Actuals to Date</t>
        </is>
      </c>
      <c r="G2" s="74" t="inlineStr">
        <is>
          <t>Actuals</t>
        </is>
      </c>
      <c r="H2" s="74" t="inlineStr">
        <is>
          <t>Actuals</t>
        </is>
      </c>
      <c r="I2" s="74" t="inlineStr">
        <is>
          <t>Actuals</t>
        </is>
      </c>
      <c r="J2" s="74" t="inlineStr">
        <is>
          <t>Actuals</t>
        </is>
      </c>
      <c r="K2" s="74" t="inlineStr">
        <is>
          <t>Actuals</t>
        </is>
      </c>
      <c r="L2" s="74" t="inlineStr">
        <is>
          <t>Actuals</t>
        </is>
      </c>
      <c r="M2" s="74" t="inlineStr">
        <is>
          <t>Actuals</t>
        </is>
      </c>
      <c r="N2" s="74" t="inlineStr">
        <is>
          <t>Actuals</t>
        </is>
      </c>
      <c r="O2" s="74" t="inlineStr">
        <is>
          <t>Actuals</t>
        </is>
      </c>
      <c r="P2" s="74" t="inlineStr">
        <is>
          <t>Actuals</t>
        </is>
      </c>
      <c r="Q2" s="74" t="inlineStr">
        <is>
          <t>Actuals</t>
        </is>
      </c>
      <c r="R2" s="74" t="inlineStr">
        <is>
          <t>Actuals</t>
        </is>
      </c>
      <c r="S2" s="74" t="inlineStr">
        <is>
          <t>Actuals</t>
        </is>
      </c>
      <c r="T2" s="74" t="inlineStr">
        <is>
          <t>Actuals</t>
        </is>
      </c>
      <c r="U2" s="74" t="inlineStr">
        <is>
          <t>Actuals</t>
        </is>
      </c>
      <c r="V2" s="74" t="inlineStr">
        <is>
          <t>Actuals</t>
        </is>
      </c>
      <c r="W2" s="74" t="inlineStr">
        <is>
          <t>Actuals</t>
        </is>
      </c>
      <c r="X2" s="74" t="inlineStr">
        <is>
          <t>Actuals</t>
        </is>
      </c>
      <c r="Y2" s="74" t="inlineStr">
        <is>
          <t>Actuals</t>
        </is>
      </c>
      <c r="Z2" s="74" t="inlineStr">
        <is>
          <t>Actuals</t>
        </is>
      </c>
      <c r="AA2" s="74" t="inlineStr">
        <is>
          <t>Actuals</t>
        </is>
      </c>
      <c r="AB2" s="74" t="inlineStr">
        <is>
          <t>Actuals</t>
        </is>
      </c>
      <c r="AC2" s="74" t="inlineStr">
        <is>
          <t>Actuals</t>
        </is>
      </c>
      <c r="AD2" s="74" t="inlineStr">
        <is>
          <t>Actuals</t>
        </is>
      </c>
      <c r="AE2" s="183" t="inlineStr">
        <is>
          <t>Final Forecast</t>
        </is>
      </c>
    </row>
    <row customHeight="1" ht="21" r="3">
      <c r="A3" s="184" t="n"/>
      <c r="B3" s="63" t="inlineStr">
        <is>
          <t>Income</t>
        </is>
      </c>
      <c r="C3" s="213" t="n"/>
      <c r="D3" s="214" t="n"/>
      <c r="E3" s="214" t="n"/>
      <c r="F3" s="64" t="n"/>
      <c r="G3" s="75" t="n"/>
      <c r="H3" s="75" t="n"/>
      <c r="I3" s="75" t="n"/>
      <c r="J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  <c r="T3" s="75" t="n"/>
      <c r="U3" s="75" t="n"/>
      <c r="V3" s="75" t="n"/>
      <c r="W3" s="75" t="n"/>
      <c r="X3" s="75" t="n"/>
      <c r="Y3" s="75" t="n"/>
      <c r="Z3" s="75" t="n"/>
      <c r="AA3" s="75" t="n"/>
      <c r="AB3" s="75" t="n"/>
      <c r="AC3" s="75" t="n"/>
      <c r="AD3" s="75" t="n"/>
      <c r="AE3" s="185" t="n"/>
    </row>
    <row customHeight="1" ht="21" r="4">
      <c r="A4" s="186" t="n"/>
      <c r="B4" s="68" t="inlineStr">
        <is>
          <t>Forecast Total</t>
        </is>
      </c>
      <c r="C4" s="76" t="n">
        <v>0</v>
      </c>
      <c r="D4" s="77" t="n">
        <v>0</v>
      </c>
      <c r="E4" s="78">
        <f>SUM(C4:D4)</f>
        <v/>
      </c>
      <c r="F4" s="79">
        <f>SUMIFS($G4:$R4,$G$2:$R$2,"Actuals")</f>
        <v/>
      </c>
      <c r="G4" s="80" t="n">
        <v>0</v>
      </c>
      <c r="H4" s="81" t="n">
        <v>0</v>
      </c>
      <c r="I4" s="81" t="n">
        <v>0</v>
      </c>
      <c r="J4" s="81" t="n">
        <v>0</v>
      </c>
      <c r="K4" s="81" t="n">
        <v>0</v>
      </c>
      <c r="L4" s="81" t="n">
        <v>0</v>
      </c>
      <c r="M4" s="81" t="n">
        <v>0</v>
      </c>
      <c r="N4" s="81" t="n">
        <v>0</v>
      </c>
      <c r="O4" s="81" t="n">
        <v>0</v>
      </c>
      <c r="P4" s="81" t="n">
        <v>0</v>
      </c>
      <c r="Q4" s="81" t="n">
        <v>0</v>
      </c>
      <c r="R4" s="81" t="n">
        <v>0</v>
      </c>
      <c r="S4" s="81" t="n">
        <v>0</v>
      </c>
      <c r="T4" s="81" t="n">
        <v>0</v>
      </c>
      <c r="U4" s="81" t="n">
        <v>0</v>
      </c>
      <c r="V4" s="81" t="n">
        <v>0</v>
      </c>
      <c r="W4" s="81" t="n">
        <v>0</v>
      </c>
      <c r="X4" s="81" t="n">
        <v>0</v>
      </c>
      <c r="Y4" s="81" t="n">
        <v>0</v>
      </c>
      <c r="Z4" s="81" t="n">
        <v>0</v>
      </c>
      <c r="AA4" s="81" t="n">
        <v>0</v>
      </c>
      <c r="AB4" s="81" t="n">
        <v>0</v>
      </c>
      <c r="AC4" s="81" t="n">
        <v>0</v>
      </c>
      <c r="AD4" s="81" t="n">
        <v>0</v>
      </c>
      <c r="AE4" s="187">
        <f>SUM(G4:R4)</f>
        <v/>
      </c>
      <c r="AF4" s="82" t="n"/>
    </row>
    <row customHeight="1" ht="21" r="5">
      <c r="A5" s="186" t="n"/>
      <c r="B5" s="67" t="n"/>
      <c r="C5" s="76" t="n">
        <v>0</v>
      </c>
      <c r="D5" s="83" t="n">
        <v>0</v>
      </c>
      <c r="E5" s="76">
        <f>SUM(C5:D5)</f>
        <v/>
      </c>
      <c r="F5" s="79">
        <f>SUMIFS($G5:$R5,$G$2:$R$2,"Actuals")</f>
        <v/>
      </c>
      <c r="G5" s="84" t="n">
        <v>0</v>
      </c>
      <c r="H5" s="85" t="n">
        <v>0</v>
      </c>
      <c r="I5" s="85" t="n">
        <v>0</v>
      </c>
      <c r="J5" s="85" t="n">
        <v>0</v>
      </c>
      <c r="K5" s="85" t="n">
        <v>0</v>
      </c>
      <c r="L5" s="85" t="n">
        <v>0</v>
      </c>
      <c r="M5" s="85" t="n">
        <v>0</v>
      </c>
      <c r="N5" s="85" t="n">
        <v>0</v>
      </c>
      <c r="O5" s="85" t="n">
        <v>0</v>
      </c>
      <c r="P5" s="85" t="n">
        <v>0</v>
      </c>
      <c r="Q5" s="85" t="n">
        <v>0</v>
      </c>
      <c r="R5" s="85" t="n">
        <v>0</v>
      </c>
      <c r="S5" s="85" t="n">
        <v>0</v>
      </c>
      <c r="T5" s="85" t="n">
        <v>0</v>
      </c>
      <c r="U5" s="85" t="n">
        <v>0</v>
      </c>
      <c r="V5" s="85" t="n">
        <v>0</v>
      </c>
      <c r="W5" s="85" t="n">
        <v>0</v>
      </c>
      <c r="X5" s="85" t="n">
        <v>0</v>
      </c>
      <c r="Y5" s="85" t="n">
        <v>0</v>
      </c>
      <c r="Z5" s="85" t="n">
        <v>0</v>
      </c>
      <c r="AA5" s="85" t="n">
        <v>0</v>
      </c>
      <c r="AB5" s="85" t="n">
        <v>0</v>
      </c>
      <c r="AC5" s="85" t="n">
        <v>0</v>
      </c>
      <c r="AD5" s="85" t="n">
        <v>0</v>
      </c>
      <c r="AE5" s="187">
        <f>SUM(G5:R5)</f>
        <v/>
      </c>
      <c r="AF5" s="82" t="n"/>
    </row>
    <row customHeight="1" ht="21" r="6">
      <c r="A6" s="186" t="n"/>
      <c r="B6" s="68" t="n"/>
      <c r="C6" s="76" t="n">
        <v>0</v>
      </c>
      <c r="D6" s="86" t="n">
        <v>0</v>
      </c>
      <c r="E6" s="87">
        <f>SUM(C6:D6)</f>
        <v/>
      </c>
      <c r="F6" s="79">
        <f>SUMIFS($G6:$R6,$G$2:$R$2,"Actuals")</f>
        <v/>
      </c>
      <c r="G6" s="88" t="n">
        <v>0</v>
      </c>
      <c r="H6" s="89" t="n">
        <v>0</v>
      </c>
      <c r="I6" s="89" t="n">
        <v>0</v>
      </c>
      <c r="J6" s="89" t="n">
        <v>0</v>
      </c>
      <c r="K6" s="89" t="n">
        <v>0</v>
      </c>
      <c r="L6" s="89" t="n">
        <v>0</v>
      </c>
      <c r="M6" s="89" t="n">
        <v>0</v>
      </c>
      <c r="N6" s="89" t="n">
        <v>0</v>
      </c>
      <c r="O6" s="89" t="n">
        <v>0</v>
      </c>
      <c r="P6" s="89" t="n">
        <v>0</v>
      </c>
      <c r="Q6" s="89" t="n">
        <v>0</v>
      </c>
      <c r="R6" s="89" t="n">
        <v>0</v>
      </c>
      <c r="S6" s="89" t="n">
        <v>0</v>
      </c>
      <c r="T6" s="89" t="n">
        <v>0</v>
      </c>
      <c r="U6" s="89" t="n">
        <v>0</v>
      </c>
      <c r="V6" s="89" t="n">
        <v>0</v>
      </c>
      <c r="W6" s="89" t="n">
        <v>0</v>
      </c>
      <c r="X6" s="89" t="n">
        <v>0</v>
      </c>
      <c r="Y6" s="89" t="n">
        <v>0</v>
      </c>
      <c r="Z6" s="89" t="n">
        <v>0</v>
      </c>
      <c r="AA6" s="89" t="n">
        <v>0</v>
      </c>
      <c r="AB6" s="89" t="n">
        <v>0</v>
      </c>
      <c r="AC6" s="89" t="n">
        <v>0</v>
      </c>
      <c r="AD6" s="89" t="n">
        <v>0</v>
      </c>
      <c r="AE6" s="187">
        <f>SUM(G6:R6)</f>
        <v/>
      </c>
    </row>
    <row customHeight="1" ht="21" r="7">
      <c r="A7" s="188" t="n"/>
      <c r="B7" s="65" t="inlineStr">
        <is>
          <t>TOTAL INCOME</t>
        </is>
      </c>
      <c r="C7" s="90">
        <f>SUM(C4:C6)</f>
        <v/>
      </c>
      <c r="D7" s="91">
        <f>SUM(D4:D6)</f>
        <v/>
      </c>
      <c r="E7" s="92">
        <f>SUM(E4:E6)</f>
        <v/>
      </c>
      <c r="F7" s="91">
        <f>SUM(F4:F6)</f>
        <v/>
      </c>
      <c r="G7" s="93">
        <f>SUM(G4:G6)</f>
        <v/>
      </c>
      <c r="H7" s="93">
        <f>SUM(H4:H6)</f>
        <v/>
      </c>
      <c r="I7" s="93">
        <f>SUM(I4:I6)</f>
        <v/>
      </c>
      <c r="J7" s="93">
        <f>SUM(J4:J6)</f>
        <v/>
      </c>
      <c r="K7" s="93">
        <f>SUM(K4:K6)</f>
        <v/>
      </c>
      <c r="L7" s="93">
        <f>SUM(L4:L6)</f>
        <v/>
      </c>
      <c r="M7" s="93">
        <f>SUM(M4:M6)</f>
        <v/>
      </c>
      <c r="N7" s="93">
        <f>SUM(N4:N6)</f>
        <v/>
      </c>
      <c r="O7" s="93">
        <f>SUM(O4:O6)</f>
        <v/>
      </c>
      <c r="P7" s="93">
        <f>SUM(P4:P6)</f>
        <v/>
      </c>
      <c r="Q7" s="93">
        <f>SUM(Q4:Q6)</f>
        <v/>
      </c>
      <c r="R7" s="93">
        <f>SUM(R4:R6)</f>
        <v/>
      </c>
      <c r="S7" s="93">
        <f>SUM(S4:S6)</f>
        <v/>
      </c>
      <c r="T7" s="93">
        <f>SUM(T4:T6)</f>
        <v/>
      </c>
      <c r="U7" s="93">
        <f>SUM(U4:U6)</f>
        <v/>
      </c>
      <c r="V7" s="93">
        <f>SUM(V4:V6)</f>
        <v/>
      </c>
      <c r="W7" s="93">
        <f>SUM(W4:W6)</f>
        <v/>
      </c>
      <c r="X7" s="93">
        <f>SUM(X4:X6)</f>
        <v/>
      </c>
      <c r="Y7" s="93">
        <f>SUM(Y4:Y6)</f>
        <v/>
      </c>
      <c r="Z7" s="93">
        <f>SUM(Z4:Z6)</f>
        <v/>
      </c>
      <c r="AA7" s="93">
        <f>SUM(AA4:AA6)</f>
        <v/>
      </c>
      <c r="AB7" s="93">
        <f>SUM(AB4:AB6)</f>
        <v/>
      </c>
      <c r="AC7" s="93">
        <f>SUM(AC4:AC6)</f>
        <v/>
      </c>
      <c r="AD7" s="93">
        <f>SUM(AD4:AD6)</f>
        <v/>
      </c>
      <c r="AE7" s="189">
        <f>SUM(AE4:AE6)</f>
        <v/>
      </c>
      <c r="AG7" s="82" t="n"/>
    </row>
    <row customHeight="1" ht="21" r="8">
      <c r="A8" s="190" t="n"/>
      <c r="B8" s="191" t="n"/>
      <c r="C8" s="191" t="n"/>
      <c r="D8" s="191" t="n"/>
      <c r="E8" s="191" t="n"/>
      <c r="F8" s="191" t="n"/>
      <c r="G8" s="192" t="n"/>
      <c r="H8" s="192" t="n"/>
      <c r="I8" s="192" t="n"/>
      <c r="J8" s="192" t="n"/>
      <c r="K8" s="192" t="n"/>
      <c r="L8" s="192" t="n"/>
      <c r="M8" s="192" t="n"/>
      <c r="N8" s="192" t="n"/>
      <c r="O8" s="192" t="n"/>
      <c r="P8" s="192" t="n"/>
      <c r="Q8" s="192" t="n"/>
      <c r="R8" s="192" t="n"/>
      <c r="S8" s="192" t="n"/>
      <c r="T8" s="192" t="n"/>
      <c r="U8" s="192" t="n"/>
      <c r="V8" s="192" t="n"/>
      <c r="W8" s="192" t="n"/>
      <c r="X8" s="192" t="n"/>
      <c r="Y8" s="192" t="n"/>
      <c r="Z8" s="192" t="n"/>
      <c r="AA8" s="192" t="n"/>
      <c r="AB8" s="192" t="n"/>
      <c r="AC8" s="192" t="n"/>
      <c r="AD8" s="192" t="n"/>
      <c r="AE8" s="193" t="n"/>
    </row>
    <row customHeight="1" ht="21" r="9">
      <c r="A9" s="194" t="inlineStr">
        <is>
          <t>CS</t>
        </is>
      </c>
      <c r="B9" s="66" t="inlineStr">
        <is>
          <t>Cost of Sales</t>
        </is>
      </c>
      <c r="C9" s="94" t="n"/>
      <c r="D9" s="95" t="n"/>
      <c r="E9" s="96" t="n"/>
      <c r="F9" s="97" t="n"/>
      <c r="G9" s="98" t="n"/>
      <c r="H9" s="98" t="n"/>
      <c r="I9" s="98" t="n"/>
      <c r="J9" s="98" t="n"/>
      <c r="K9" s="98" t="n"/>
      <c r="L9" s="98" t="n"/>
      <c r="M9" s="98" t="n"/>
      <c r="N9" s="98" t="n"/>
      <c r="O9" s="98" t="n"/>
      <c r="P9" s="98" t="n"/>
      <c r="Q9" s="98" t="n"/>
      <c r="R9" s="98" t="n"/>
      <c r="S9" s="98" t="n"/>
      <c r="T9" s="98" t="n"/>
      <c r="U9" s="98" t="n"/>
      <c r="V9" s="98" t="n"/>
      <c r="W9" s="98" t="n"/>
      <c r="X9" s="98" t="n"/>
      <c r="Y9" s="98" t="n"/>
      <c r="Z9" s="98" t="n"/>
      <c r="AA9" s="98" t="n"/>
      <c r="AB9" s="98" t="n"/>
      <c r="AC9" s="98" t="n"/>
      <c r="AD9" s="98" t="n"/>
      <c r="AE9" s="195" t="n"/>
    </row>
    <row customHeight="1" ht="21" r="10">
      <c r="A10" s="186" t="inlineStr">
        <is>
          <t>51038</t>
        </is>
      </c>
      <c r="B10" s="67" t="inlineStr">
        <is>
          <t>Plant Hire - Misc</t>
        </is>
      </c>
      <c r="C10" s="76" t="n">
        <v>78000</v>
      </c>
      <c r="D10" s="83" t="n">
        <v>0</v>
      </c>
      <c r="E10" s="76">
        <f>SUM(C10:D10)</f>
        <v/>
      </c>
      <c r="F10" s="79">
        <f>SUMIFS($G10:$R10,$G$2:$R$2,"Actuals")</f>
        <v/>
      </c>
      <c r="G10" s="80" t="n">
        <v>0</v>
      </c>
      <c r="H10" s="81" t="n">
        <v>0</v>
      </c>
      <c r="I10" s="81" t="n">
        <v>0</v>
      </c>
      <c r="J10" s="81" t="n">
        <v>0</v>
      </c>
      <c r="K10" s="81" t="n">
        <v>0</v>
      </c>
      <c r="L10" s="81" t="n">
        <v>0</v>
      </c>
      <c r="M10" s="81" t="n">
        <v>0</v>
      </c>
      <c r="N10" s="81" t="n">
        <v>0</v>
      </c>
      <c r="O10" s="81" t="n">
        <v>0</v>
      </c>
      <c r="P10" s="81" t="n">
        <v>0</v>
      </c>
      <c r="Q10" s="81" t="n">
        <v>0</v>
      </c>
      <c r="R10" s="81" t="n">
        <v>0</v>
      </c>
      <c r="S10" s="81" t="n">
        <v>0</v>
      </c>
      <c r="T10" s="81" t="n">
        <v>0</v>
      </c>
      <c r="U10" s="81" t="n">
        <v>0</v>
      </c>
      <c r="V10" s="81" t="n">
        <v>0</v>
      </c>
      <c r="W10" s="81" t="n">
        <v>0</v>
      </c>
      <c r="X10" s="81" t="n">
        <v>0</v>
      </c>
      <c r="Y10" s="81" t="n">
        <v>0</v>
      </c>
      <c r="Z10" s="81" t="n">
        <v>0</v>
      </c>
      <c r="AA10" s="81" t="n">
        <v>0</v>
      </c>
      <c r="AB10" s="81" t="n">
        <v>0</v>
      </c>
      <c r="AC10" s="81" t="n">
        <v>0</v>
      </c>
      <c r="AD10" s="99" t="n">
        <v>0</v>
      </c>
      <c r="AE10" s="196">
        <f>SUM(G10:R10)</f>
        <v/>
      </c>
    </row>
    <row customHeight="1" ht="21" r="11">
      <c r="A11" s="186" t="inlineStr">
        <is>
          <t>53005</t>
        </is>
      </c>
      <c r="B11" s="67" t="inlineStr">
        <is>
          <t>Ameliorants - Fertilisers</t>
        </is>
      </c>
      <c r="C11" s="76" t="n">
        <v>9576</v>
      </c>
      <c r="D11" s="83" t="n">
        <v>0</v>
      </c>
      <c r="E11" s="76">
        <f>SUM(C11:D11)</f>
        <v/>
      </c>
      <c r="F11" s="79">
        <f>SUMIFS($G11:$R11,$G$2:$R$2,"Actuals")</f>
        <v/>
      </c>
      <c r="G11" s="100" t="n">
        <v>0</v>
      </c>
      <c r="H11" s="101" t="n">
        <v>0</v>
      </c>
      <c r="I11" s="101" t="n">
        <v>0</v>
      </c>
      <c r="J11" s="101" t="n">
        <v>0</v>
      </c>
      <c r="K11" s="101" t="n">
        <v>0</v>
      </c>
      <c r="L11" s="101" t="n">
        <v>0</v>
      </c>
      <c r="M11" s="101" t="n">
        <v>0</v>
      </c>
      <c r="N11" s="101" t="n">
        <v>0</v>
      </c>
      <c r="O11" s="101" t="n">
        <v>0</v>
      </c>
      <c r="P11" s="101" t="n">
        <v>0</v>
      </c>
      <c r="Q11" s="101" t="n">
        <v>0</v>
      </c>
      <c r="R11" s="101" t="n">
        <v>0</v>
      </c>
      <c r="S11" s="101" t="n">
        <v>0</v>
      </c>
      <c r="T11" s="101" t="n">
        <v>0</v>
      </c>
      <c r="U11" s="101" t="n">
        <v>0</v>
      </c>
      <c r="V11" s="101" t="n">
        <v>0</v>
      </c>
      <c r="W11" s="101" t="n">
        <v>0</v>
      </c>
      <c r="X11" s="101" t="n">
        <v>0</v>
      </c>
      <c r="Y11" s="101" t="n">
        <v>0</v>
      </c>
      <c r="Z11" s="101" t="n">
        <v>0</v>
      </c>
      <c r="AA11" s="101" t="n">
        <v>0</v>
      </c>
      <c r="AB11" s="101" t="n">
        <v>0</v>
      </c>
      <c r="AC11" s="101" t="n">
        <v>0</v>
      </c>
      <c r="AD11" s="102" t="n">
        <v>0</v>
      </c>
      <c r="AE11" s="197">
        <f>SUM(G11:R11)</f>
        <v/>
      </c>
    </row>
    <row customHeight="1" ht="21" r="12">
      <c r="A12" s="186" t="inlineStr">
        <is>
          <t>51040</t>
        </is>
      </c>
      <c r="B12" s="67" t="inlineStr">
        <is>
          <t>Plant Hire - Truck</t>
        </is>
      </c>
      <c r="C12" s="76" t="n">
        <v>198000</v>
      </c>
      <c r="D12" s="83" t="n"/>
      <c r="E12" s="76" t="n"/>
      <c r="F12" s="79" t="n"/>
      <c r="G12" s="100" t="n"/>
      <c r="H12" s="101" t="n"/>
      <c r="I12" s="101" t="n"/>
      <c r="J12" s="101" t="n"/>
      <c r="K12" s="101" t="n"/>
      <c r="L12" s="101" t="n"/>
      <c r="M12" s="101" t="n"/>
      <c r="N12" s="101" t="n"/>
      <c r="O12" s="101" t="n"/>
      <c r="P12" s="101" t="n"/>
      <c r="Q12" s="101" t="n"/>
      <c r="R12" s="101" t="n"/>
      <c r="S12" s="101" t="n"/>
      <c r="T12" s="101" t="n"/>
      <c r="U12" s="101" t="n"/>
      <c r="V12" s="101" t="n"/>
      <c r="W12" s="101" t="n"/>
      <c r="X12" s="101" t="n"/>
      <c r="Y12" s="101" t="n"/>
      <c r="Z12" s="101" t="n"/>
      <c r="AA12" s="101" t="n"/>
      <c r="AB12" s="101" t="n"/>
      <c r="AC12" s="101" t="n"/>
      <c r="AD12" s="102" t="n"/>
      <c r="AE12" s="197" t="n"/>
    </row>
    <row customHeight="1" ht="21" r="13">
      <c r="A13" s="186" t="inlineStr">
        <is>
          <t>53087</t>
        </is>
      </c>
      <c r="B13" s="67" t="inlineStr">
        <is>
          <t>Planting - Turf</t>
        </is>
      </c>
      <c r="C13" s="76" t="n">
        <v>149100</v>
      </c>
      <c r="D13" s="83" t="n"/>
      <c r="E13" s="76" t="n"/>
      <c r="F13" s="79" t="n"/>
      <c r="G13" s="100" t="n"/>
      <c r="H13" s="101" t="n"/>
      <c r="I13" s="101" t="n"/>
      <c r="J13" s="101" t="n"/>
      <c r="K13" s="101" t="n"/>
      <c r="L13" s="101" t="n"/>
      <c r="M13" s="101" t="n"/>
      <c r="N13" s="101" t="n"/>
      <c r="O13" s="101" t="n"/>
      <c r="P13" s="101" t="n"/>
      <c r="Q13" s="101" t="n"/>
      <c r="R13" s="101" t="n"/>
      <c r="S13" s="101" t="n"/>
      <c r="T13" s="101" t="n"/>
      <c r="U13" s="101" t="n"/>
      <c r="V13" s="101" t="n"/>
      <c r="W13" s="101" t="n"/>
      <c r="X13" s="101" t="n"/>
      <c r="Y13" s="101" t="n"/>
      <c r="Z13" s="101" t="n"/>
      <c r="AA13" s="101" t="n"/>
      <c r="AB13" s="101" t="n"/>
      <c r="AC13" s="101" t="n"/>
      <c r="AD13" s="102" t="n"/>
      <c r="AE13" s="197" t="n"/>
    </row>
    <row customHeight="1" ht="21" r="14">
      <c r="A14" s="186" t="inlineStr">
        <is>
          <t>51032</t>
        </is>
      </c>
      <c r="B14" s="67" t="inlineStr">
        <is>
          <t>Plant Hire - Crane</t>
        </is>
      </c>
      <c r="C14" s="76" t="n">
        <v>124800</v>
      </c>
      <c r="D14" s="83" t="n"/>
      <c r="E14" s="76" t="n"/>
      <c r="F14" s="79" t="n"/>
      <c r="G14" s="100" t="n"/>
      <c r="H14" s="101" t="n"/>
      <c r="I14" s="101" t="n"/>
      <c r="J14" s="101" t="n"/>
      <c r="K14" s="101" t="n"/>
      <c r="L14" s="101" t="n"/>
      <c r="M14" s="101" t="n"/>
      <c r="N14" s="101" t="n"/>
      <c r="O14" s="101" t="n"/>
      <c r="P14" s="101" t="n"/>
      <c r="Q14" s="101" t="n"/>
      <c r="R14" s="101" t="n"/>
      <c r="S14" s="101" t="n"/>
      <c r="T14" s="101" t="n"/>
      <c r="U14" s="101" t="n"/>
      <c r="V14" s="101" t="n"/>
      <c r="W14" s="101" t="n"/>
      <c r="X14" s="101" t="n"/>
      <c r="Y14" s="101" t="n"/>
      <c r="Z14" s="101" t="n"/>
      <c r="AA14" s="101" t="n"/>
      <c r="AB14" s="101" t="n"/>
      <c r="AC14" s="101" t="n"/>
      <c r="AD14" s="102" t="n"/>
      <c r="AE14" s="197" t="n"/>
    </row>
    <row customHeight="1" ht="21" r="15">
      <c r="A15" s="186" t="inlineStr">
        <is>
          <t>53022</t>
        </is>
      </c>
      <c r="B15" s="67" t="inlineStr">
        <is>
          <t>Consumables - Hardware</t>
        </is>
      </c>
      <c r="C15" s="76" t="n">
        <v>57000</v>
      </c>
      <c r="D15" s="83" t="n">
        <v>0</v>
      </c>
      <c r="E15" s="76">
        <f>SUM(C12:D12)</f>
        <v/>
      </c>
      <c r="F15" s="79">
        <f>SUMIFS($G12:$R12,$G$2:$R$2,"Actuals")</f>
        <v/>
      </c>
      <c r="G15" s="100" t="n">
        <v>0</v>
      </c>
      <c r="H15" s="101" t="n">
        <v>0</v>
      </c>
      <c r="I15" s="101" t="n">
        <v>0</v>
      </c>
      <c r="J15" s="101" t="n">
        <v>0</v>
      </c>
      <c r="K15" s="101" t="n">
        <v>0</v>
      </c>
      <c r="L15" s="101" t="n">
        <v>0</v>
      </c>
      <c r="M15" s="101" t="n">
        <v>0</v>
      </c>
      <c r="N15" s="101" t="n">
        <v>0</v>
      </c>
      <c r="O15" s="101" t="n">
        <v>0</v>
      </c>
      <c r="P15" s="101" t="n">
        <v>0</v>
      </c>
      <c r="Q15" s="101" t="n">
        <v>0</v>
      </c>
      <c r="R15" s="101" t="n">
        <v>0</v>
      </c>
      <c r="S15" s="101" t="n">
        <v>0</v>
      </c>
      <c r="T15" s="101" t="n">
        <v>0</v>
      </c>
      <c r="U15" s="101" t="n">
        <v>0</v>
      </c>
      <c r="V15" s="101" t="n">
        <v>0</v>
      </c>
      <c r="W15" s="101" t="n">
        <v>0</v>
      </c>
      <c r="X15" s="101" t="n">
        <v>0</v>
      </c>
      <c r="Y15" s="101" t="n">
        <v>0</v>
      </c>
      <c r="Z15" s="101" t="n">
        <v>0</v>
      </c>
      <c r="AA15" s="101" t="n">
        <v>0</v>
      </c>
      <c r="AB15" s="101" t="n">
        <v>0</v>
      </c>
      <c r="AC15" s="101" t="n">
        <v>0</v>
      </c>
      <c r="AD15" s="102" t="n">
        <v>0</v>
      </c>
      <c r="AE15" s="197">
        <f>SUM(G12:R12)</f>
        <v/>
      </c>
    </row>
    <row customHeight="1" ht="21" r="16">
      <c r="A16" s="186" t="inlineStr">
        <is>
          <t>53086</t>
        </is>
      </c>
      <c r="B16" s="67" t="inlineStr">
        <is>
          <t>Planting - Trees</t>
        </is>
      </c>
      <c r="C16" s="76" t="n">
        <v>1039446.15384615</v>
      </c>
      <c r="D16" s="83" t="n">
        <v>0</v>
      </c>
      <c r="E16" s="76">
        <f>SUM(C13:D13)</f>
        <v/>
      </c>
      <c r="F16" s="79">
        <f>SUMIFS($G13:$R13,$G$2:$R$2,"Actuals")</f>
        <v/>
      </c>
      <c r="G16" s="100" t="n">
        <v>0</v>
      </c>
      <c r="H16" s="101" t="n">
        <v>0</v>
      </c>
      <c r="I16" s="101" t="n">
        <v>0</v>
      </c>
      <c r="J16" s="101" t="n">
        <v>0</v>
      </c>
      <c r="K16" s="101" t="n">
        <v>0</v>
      </c>
      <c r="L16" s="101" t="n">
        <v>0</v>
      </c>
      <c r="M16" s="101" t="n">
        <v>0</v>
      </c>
      <c r="N16" s="101" t="n">
        <v>0</v>
      </c>
      <c r="O16" s="101" t="n">
        <v>0</v>
      </c>
      <c r="P16" s="101" t="n">
        <v>0</v>
      </c>
      <c r="Q16" s="101" t="n">
        <v>0</v>
      </c>
      <c r="R16" s="101" t="n">
        <v>0</v>
      </c>
      <c r="S16" s="101" t="n">
        <v>0</v>
      </c>
      <c r="T16" s="101" t="n">
        <v>0</v>
      </c>
      <c r="U16" s="101" t="n">
        <v>0</v>
      </c>
      <c r="V16" s="101" t="n">
        <v>0</v>
      </c>
      <c r="W16" s="101" t="n">
        <v>0</v>
      </c>
      <c r="X16" s="101" t="n">
        <v>0</v>
      </c>
      <c r="Y16" s="101" t="n">
        <v>0</v>
      </c>
      <c r="Z16" s="101" t="n">
        <v>0</v>
      </c>
      <c r="AA16" s="101" t="n">
        <v>0</v>
      </c>
      <c r="AB16" s="101" t="n">
        <v>0</v>
      </c>
      <c r="AC16" s="101" t="n">
        <v>0</v>
      </c>
      <c r="AD16" s="102" t="n">
        <v>0</v>
      </c>
      <c r="AE16" s="197">
        <f>SUM(G13:R13)</f>
        <v/>
      </c>
    </row>
    <row customHeight="1" ht="21" r="17">
      <c r="A17" s="194" t="inlineStr">
        <is>
          <t>CF</t>
        </is>
      </c>
      <c r="B17" s="65" t="inlineStr">
        <is>
          <t>TOTAL COST OF SALES</t>
        </is>
      </c>
      <c r="C17" s="90">
        <f>SUM(C$10:C13)</f>
        <v/>
      </c>
      <c r="D17" s="91">
        <f>SUM(D$10:D13)</f>
        <v/>
      </c>
      <c r="E17" s="92">
        <f>SUM(E$10:E13)</f>
        <v/>
      </c>
      <c r="F17" s="91">
        <f>SUM(F$10:F13)</f>
        <v/>
      </c>
      <c r="G17" s="93">
        <f>SUM(G$10:G13)</f>
        <v/>
      </c>
      <c r="H17" s="93">
        <f>SUM(H$10:H13)</f>
        <v/>
      </c>
      <c r="I17" s="93">
        <f>SUM(I$10:I13)</f>
        <v/>
      </c>
      <c r="J17" s="93">
        <f>SUM(J$10:J13)</f>
        <v/>
      </c>
      <c r="K17" s="93">
        <f>SUM(K$10:K13)</f>
        <v/>
      </c>
      <c r="L17" s="93">
        <f>SUM(L$10:L13)</f>
        <v/>
      </c>
      <c r="M17" s="93">
        <f>SUM(M$10:M13)</f>
        <v/>
      </c>
      <c r="N17" s="93">
        <f>SUM(N$10:N13)</f>
        <v/>
      </c>
      <c r="O17" s="93">
        <f>SUM(O$10:O13)</f>
        <v/>
      </c>
      <c r="P17" s="93">
        <f>SUM(P$10:P13)</f>
        <v/>
      </c>
      <c r="Q17" s="93">
        <f>SUM(Q$10:Q13)</f>
        <v/>
      </c>
      <c r="R17" s="93">
        <f>SUM(R$10:R13)</f>
        <v/>
      </c>
      <c r="S17" s="93">
        <f>SUM(S$10:S13)</f>
        <v/>
      </c>
      <c r="T17" s="93">
        <f>SUM(T$10:T13)</f>
        <v/>
      </c>
      <c r="U17" s="93">
        <f>SUM(U$10:U13)</f>
        <v/>
      </c>
      <c r="V17" s="93">
        <f>SUM(V$10:V13)</f>
        <v/>
      </c>
      <c r="W17" s="93">
        <f>SUM(W$10:W13)</f>
        <v/>
      </c>
      <c r="X17" s="93">
        <f>SUM(X$10:X13)</f>
        <v/>
      </c>
      <c r="Y17" s="93">
        <f>SUM(Y$10:Y13)</f>
        <v/>
      </c>
      <c r="Z17" s="93">
        <f>SUM(Z$10:Z13)</f>
        <v/>
      </c>
      <c r="AA17" s="93">
        <f>SUM(AA$10:AA13)</f>
        <v/>
      </c>
      <c r="AB17" s="93">
        <f>SUM(AB$10:AB13)</f>
        <v/>
      </c>
      <c r="AC17" s="93">
        <f>SUM(AC$10:AC13)</f>
        <v/>
      </c>
      <c r="AD17" s="93">
        <f>SUM(AD$10:AD13)</f>
        <v/>
      </c>
      <c r="AE17" s="189">
        <f>SUM(AE$10:AE13)</f>
        <v/>
      </c>
    </row>
    <row customHeight="1" ht="21" r="18">
      <c r="A18" s="198" t="n"/>
      <c r="B18" s="191" t="n"/>
      <c r="C18" s="191" t="n"/>
      <c r="D18" s="191" t="n"/>
      <c r="E18" s="191" t="n"/>
      <c r="F18" s="191" t="n"/>
      <c r="G18" s="192" t="n"/>
      <c r="H18" s="192" t="n"/>
      <c r="I18" s="192" t="n"/>
      <c r="J18" s="192" t="n"/>
      <c r="K18" s="192" t="n"/>
      <c r="L18" s="192" t="n"/>
      <c r="M18" s="192" t="n"/>
      <c r="N18" s="192" t="n"/>
      <c r="O18" s="192" t="n"/>
      <c r="P18" s="192" t="n"/>
      <c r="Q18" s="192" t="n"/>
      <c r="R18" s="192" t="n"/>
      <c r="S18" s="192" t="n"/>
      <c r="T18" s="192" t="n"/>
      <c r="U18" s="192" t="n"/>
      <c r="V18" s="192" t="n"/>
      <c r="W18" s="192" t="n"/>
      <c r="X18" s="192" t="n"/>
      <c r="Y18" s="192" t="n"/>
      <c r="Z18" s="192" t="n"/>
      <c r="AA18" s="192" t="n"/>
      <c r="AB18" s="192" t="n"/>
      <c r="AC18" s="192" t="n"/>
      <c r="AD18" s="192" t="n"/>
      <c r="AE18" s="193" t="n"/>
    </row>
    <row customHeight="1" ht="21" r="19">
      <c r="A19" s="194" t="inlineStr">
        <is>
          <t>LS</t>
        </is>
      </c>
      <c r="B19" s="66" t="inlineStr">
        <is>
          <t>Labour</t>
        </is>
      </c>
      <c r="C19" s="94" t="n"/>
      <c r="D19" s="95" t="n"/>
      <c r="E19" s="96" t="n"/>
      <c r="F19" s="97" t="n"/>
      <c r="G19" s="98" t="n"/>
      <c r="H19" s="98" t="n"/>
      <c r="I19" s="98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8" t="n"/>
      <c r="Z19" s="98" t="n"/>
      <c r="AA19" s="98" t="n"/>
      <c r="AB19" s="98" t="n"/>
      <c r="AC19" s="98" t="n"/>
      <c r="AD19" s="98" t="n"/>
      <c r="AE19" s="195" t="n"/>
    </row>
    <row customHeight="1" ht="21" r="20">
      <c r="A20" s="186" t="inlineStr">
        <is>
          <t>60001</t>
        </is>
      </c>
      <c r="B20" s="67" t="inlineStr">
        <is>
          <t>Labour - General</t>
        </is>
      </c>
      <c r="C20" s="76" t="n">
        <v>243410.526315789</v>
      </c>
      <c r="D20" s="83" t="n">
        <v>0</v>
      </c>
      <c r="E20" s="76">
        <f>SUM(C18:D18)</f>
        <v/>
      </c>
      <c r="F20" s="79">
        <f>SUMIFS($G18:$R18,$G$2:$R$2,"Actuals")</f>
        <v/>
      </c>
      <c r="G20" s="100" t="n">
        <v>0</v>
      </c>
      <c r="H20" s="101" t="n">
        <v>0</v>
      </c>
      <c r="I20" s="101" t="n">
        <v>0</v>
      </c>
      <c r="J20" s="101" t="n">
        <v>0</v>
      </c>
      <c r="K20" s="101" t="n">
        <v>0</v>
      </c>
      <c r="L20" s="101" t="n">
        <v>0</v>
      </c>
      <c r="M20" s="101" t="n">
        <v>0</v>
      </c>
      <c r="N20" s="101" t="n">
        <v>0</v>
      </c>
      <c r="O20" s="101" t="n">
        <v>0</v>
      </c>
      <c r="P20" s="101" t="n">
        <v>0</v>
      </c>
      <c r="Q20" s="101" t="n">
        <v>0</v>
      </c>
      <c r="R20" s="101" t="n">
        <v>0</v>
      </c>
      <c r="S20" s="101" t="n">
        <v>0</v>
      </c>
      <c r="T20" s="101" t="n">
        <v>0</v>
      </c>
      <c r="U20" s="101" t="n">
        <v>0</v>
      </c>
      <c r="V20" s="101" t="n">
        <v>0</v>
      </c>
      <c r="W20" s="101" t="n">
        <v>0</v>
      </c>
      <c r="X20" s="101" t="n">
        <v>0</v>
      </c>
      <c r="Y20" s="101" t="n">
        <v>0</v>
      </c>
      <c r="Z20" s="101" t="n">
        <v>0</v>
      </c>
      <c r="AA20" s="101" t="n">
        <v>0</v>
      </c>
      <c r="AB20" s="101" t="n">
        <v>0</v>
      </c>
      <c r="AC20" s="101" t="n">
        <v>0</v>
      </c>
      <c r="AD20" s="102" t="n">
        <v>0</v>
      </c>
      <c r="AE20" s="197">
        <f>SUM(G18:R18)</f>
        <v/>
      </c>
    </row>
    <row customHeight="1" ht="21" r="21">
      <c r="A21" s="186" t="inlineStr">
        <is>
          <t>60002</t>
        </is>
      </c>
      <c r="B21" s="67" t="inlineStr">
        <is>
          <t>Labour - Skilled</t>
        </is>
      </c>
      <c r="C21" s="76" t="n">
        <v>72000</v>
      </c>
      <c r="D21" s="83" t="n">
        <v>0</v>
      </c>
      <c r="E21" s="76">
        <f>SUM(C19:D19)</f>
        <v/>
      </c>
      <c r="F21" s="79">
        <f>SUMIFS($G19:$R19,$G$2:$R$2,"Actuals")</f>
        <v/>
      </c>
      <c r="G21" s="100" t="n">
        <v>0</v>
      </c>
      <c r="H21" s="101" t="n">
        <v>0</v>
      </c>
      <c r="I21" s="101" t="n">
        <v>0</v>
      </c>
      <c r="J21" s="101" t="n">
        <v>0</v>
      </c>
      <c r="K21" s="101" t="n">
        <v>0</v>
      </c>
      <c r="L21" s="101" t="n">
        <v>0</v>
      </c>
      <c r="M21" s="101" t="n">
        <v>0</v>
      </c>
      <c r="N21" s="101" t="n">
        <v>0</v>
      </c>
      <c r="O21" s="101" t="n">
        <v>0</v>
      </c>
      <c r="P21" s="101" t="n">
        <v>0</v>
      </c>
      <c r="Q21" s="101" t="n">
        <v>0</v>
      </c>
      <c r="R21" s="101" t="n">
        <v>0</v>
      </c>
      <c r="S21" s="101" t="n">
        <v>0</v>
      </c>
      <c r="T21" s="101" t="n">
        <v>0</v>
      </c>
      <c r="U21" s="101" t="n">
        <v>0</v>
      </c>
      <c r="V21" s="101" t="n">
        <v>0</v>
      </c>
      <c r="W21" s="101" t="n">
        <v>0</v>
      </c>
      <c r="X21" s="101" t="n">
        <v>0</v>
      </c>
      <c r="Y21" s="101" t="n">
        <v>0</v>
      </c>
      <c r="Z21" s="101" t="n">
        <v>0</v>
      </c>
      <c r="AA21" s="101" t="n">
        <v>0</v>
      </c>
      <c r="AB21" s="101" t="n">
        <v>0</v>
      </c>
      <c r="AC21" s="101" t="n">
        <v>0</v>
      </c>
      <c r="AD21" s="102" t="n">
        <v>0</v>
      </c>
      <c r="AE21" s="197">
        <f>SUM(G19:R19)</f>
        <v/>
      </c>
    </row>
    <row customHeight="1" ht="21" r="22">
      <c r="A22" s="186" t="inlineStr">
        <is>
          <t>60003</t>
        </is>
      </c>
      <c r="B22" s="67" t="inlineStr">
        <is>
          <t>Labour - Supervision</t>
        </is>
      </c>
      <c r="C22" s="76" t="n">
        <v>50000</v>
      </c>
      <c r="D22" s="83" t="n">
        <v>0</v>
      </c>
      <c r="E22" s="76">
        <f>SUM(C20:D20)</f>
        <v/>
      </c>
      <c r="F22" s="79">
        <f>SUMIFS($G20:$R20,$G$2:$R$2,"Actuals")</f>
        <v/>
      </c>
      <c r="G22" s="103" t="n">
        <v>0</v>
      </c>
      <c r="H22" s="104" t="n">
        <v>0</v>
      </c>
      <c r="I22" s="104" t="n">
        <v>0</v>
      </c>
      <c r="J22" s="104" t="n">
        <v>0</v>
      </c>
      <c r="K22" s="104" t="n">
        <v>0</v>
      </c>
      <c r="L22" s="104" t="n">
        <v>0</v>
      </c>
      <c r="M22" s="104" t="n">
        <v>0</v>
      </c>
      <c r="N22" s="104" t="n">
        <v>0</v>
      </c>
      <c r="O22" s="104" t="n">
        <v>0</v>
      </c>
      <c r="P22" s="104" t="n">
        <v>0</v>
      </c>
      <c r="Q22" s="104" t="n">
        <v>0</v>
      </c>
      <c r="R22" s="104" t="n">
        <v>0</v>
      </c>
      <c r="S22" s="104" t="n">
        <v>0</v>
      </c>
      <c r="T22" s="104" t="n">
        <v>0</v>
      </c>
      <c r="U22" s="104" t="n">
        <v>0</v>
      </c>
      <c r="V22" s="104" t="n">
        <v>0</v>
      </c>
      <c r="W22" s="104" t="n">
        <v>0</v>
      </c>
      <c r="X22" s="104" t="n">
        <v>0</v>
      </c>
      <c r="Y22" s="104" t="n">
        <v>0</v>
      </c>
      <c r="Z22" s="104" t="n">
        <v>0</v>
      </c>
      <c r="AA22" s="104" t="n">
        <v>0</v>
      </c>
      <c r="AB22" s="104" t="n">
        <v>0</v>
      </c>
      <c r="AC22" s="104" t="n">
        <v>0</v>
      </c>
      <c r="AD22" s="105" t="n">
        <v>0</v>
      </c>
      <c r="AE22" s="199">
        <f>SUM(G20:R20)</f>
        <v/>
      </c>
    </row>
    <row customHeight="1" ht="21" r="23">
      <c r="A23" s="194" t="inlineStr">
        <is>
          <t>LF</t>
        </is>
      </c>
      <c r="B23" s="65" t="inlineStr">
        <is>
          <t>TOTAL COST OF LABOUR</t>
        </is>
      </c>
      <c r="C23" s="90">
        <f>SUM(C$17:C20)</f>
        <v/>
      </c>
      <c r="D23" s="91">
        <f>SUM(D$17:D20)</f>
        <v/>
      </c>
      <c r="E23" s="92">
        <f>SUM(E$17:E20)</f>
        <v/>
      </c>
      <c r="F23" s="91">
        <f>SUM(F$17:F20)</f>
        <v/>
      </c>
      <c r="G23" s="93">
        <f>SUM(G$17:G20)</f>
        <v/>
      </c>
      <c r="H23" s="93">
        <f>SUM(H$17:H20)</f>
        <v/>
      </c>
      <c r="I23" s="93">
        <f>SUM(I$17:I20)</f>
        <v/>
      </c>
      <c r="J23" s="93">
        <f>SUM(J$17:J20)</f>
        <v/>
      </c>
      <c r="K23" s="93">
        <f>SUM(K$17:K20)</f>
        <v/>
      </c>
      <c r="L23" s="93">
        <f>SUM(L$17:L20)</f>
        <v/>
      </c>
      <c r="M23" s="93">
        <f>SUM(M$17:M20)</f>
        <v/>
      </c>
      <c r="N23" s="93">
        <f>SUM(N$17:N20)</f>
        <v/>
      </c>
      <c r="O23" s="93">
        <f>SUM(O$17:O20)</f>
        <v/>
      </c>
      <c r="P23" s="93">
        <f>SUM(P$17:P20)</f>
        <v/>
      </c>
      <c r="Q23" s="93">
        <f>SUM(Q$17:Q20)</f>
        <v/>
      </c>
      <c r="R23" s="93">
        <f>SUM(R$17:R20)</f>
        <v/>
      </c>
      <c r="S23" s="93">
        <f>SUM(S$17:S20)</f>
        <v/>
      </c>
      <c r="T23" s="93">
        <f>SUM(T$17:T20)</f>
        <v/>
      </c>
      <c r="U23" s="93">
        <f>SUM(U$17:U20)</f>
        <v/>
      </c>
      <c r="V23" s="93">
        <f>SUM(V$17:V20)</f>
        <v/>
      </c>
      <c r="W23" s="93">
        <f>SUM(W$17:W20)</f>
        <v/>
      </c>
      <c r="X23" s="93">
        <f>SUM(X$17:X20)</f>
        <v/>
      </c>
      <c r="Y23" s="93">
        <f>SUM(Y$17:Y20)</f>
        <v/>
      </c>
      <c r="Z23" s="93">
        <f>SUM(Z$17:Z20)</f>
        <v/>
      </c>
      <c r="AA23" s="93">
        <f>SUM(AA$17:AA20)</f>
        <v/>
      </c>
      <c r="AB23" s="93">
        <f>SUM(AB$17:AB20)</f>
        <v/>
      </c>
      <c r="AC23" s="93">
        <f>SUM(AC$17:AC20)</f>
        <v/>
      </c>
      <c r="AD23" s="93">
        <f>SUM(AD$17:AD20)</f>
        <v/>
      </c>
      <c r="AE23" s="189">
        <f>SUM(AE$17:AE20)</f>
        <v/>
      </c>
    </row>
    <row customHeight="1" ht="21" r="24">
      <c r="A24" s="190" t="n"/>
      <c r="B24" s="191" t="n"/>
      <c r="C24" s="191" t="n"/>
      <c r="D24" s="191" t="n"/>
      <c r="E24" s="191" t="n"/>
      <c r="F24" s="191" t="n"/>
      <c r="G24" s="192" t="n"/>
      <c r="H24" s="192" t="n"/>
      <c r="I24" s="192" t="n"/>
      <c r="J24" s="192" t="n"/>
      <c r="K24" s="192" t="n"/>
      <c r="L24" s="192" t="n"/>
      <c r="M24" s="192" t="n"/>
      <c r="N24" s="192" t="n"/>
      <c r="O24" s="192" t="n"/>
      <c r="P24" s="192" t="n"/>
      <c r="Q24" s="192" t="n"/>
      <c r="R24" s="192" t="n"/>
      <c r="S24" s="192" t="n"/>
      <c r="T24" s="192" t="n"/>
      <c r="U24" s="192" t="n"/>
      <c r="V24" s="192" t="n"/>
      <c r="W24" s="192" t="n"/>
      <c r="X24" s="192" t="n"/>
      <c r="Y24" s="192" t="n"/>
      <c r="Z24" s="192" t="n"/>
      <c r="AA24" s="192" t="n"/>
      <c r="AB24" s="192" t="n"/>
      <c r="AC24" s="192" t="n"/>
      <c r="AD24" s="192" t="n"/>
      <c r="AE24" s="193" t="n"/>
    </row>
    <row customHeight="1" ht="21" r="25">
      <c r="A25" s="188" t="n"/>
      <c r="B25" s="65" t="inlineStr">
        <is>
          <t>TOTAL COSTS</t>
        </is>
      </c>
      <c r="C25" s="90">
        <f>SUM(C14, C21)</f>
        <v/>
      </c>
      <c r="D25" s="91">
        <f>SUM(D14, D21)</f>
        <v/>
      </c>
      <c r="E25" s="92">
        <f>SUM(E14, E21)</f>
        <v/>
      </c>
      <c r="F25" s="91">
        <f>SUM(F14, F21)</f>
        <v/>
      </c>
      <c r="G25" s="93">
        <f>SUM(G14, G21)</f>
        <v/>
      </c>
      <c r="H25" s="93">
        <f>SUM(H14, H21)</f>
        <v/>
      </c>
      <c r="I25" s="93">
        <f>SUM(I14, I21)</f>
        <v/>
      </c>
      <c r="J25" s="93">
        <f>SUM(J14, J21)</f>
        <v/>
      </c>
      <c r="K25" s="93">
        <f>SUM(K14, K21)</f>
        <v/>
      </c>
      <c r="L25" s="93">
        <f>SUM(L14, L21)</f>
        <v/>
      </c>
      <c r="M25" s="93">
        <f>SUM(M14, M21)</f>
        <v/>
      </c>
      <c r="N25" s="93">
        <f>SUM(N14, N21)</f>
        <v/>
      </c>
      <c r="O25" s="93">
        <f>SUM(O14, O21)</f>
        <v/>
      </c>
      <c r="P25" s="93">
        <f>SUM(P14, P21)</f>
        <v/>
      </c>
      <c r="Q25" s="93">
        <f>SUM(Q14, Q21)</f>
        <v/>
      </c>
      <c r="R25" s="93">
        <f>SUM(R14, R21)</f>
        <v/>
      </c>
      <c r="S25" s="93">
        <f>SUM(S14, S21)</f>
        <v/>
      </c>
      <c r="T25" s="93">
        <f>SUM(T14, T21)</f>
        <v/>
      </c>
      <c r="U25" s="93">
        <f>SUM(U14, U21)</f>
        <v/>
      </c>
      <c r="V25" s="93">
        <f>SUM(V14, V21)</f>
        <v/>
      </c>
      <c r="W25" s="93">
        <f>SUM(W14, W21)</f>
        <v/>
      </c>
      <c r="X25" s="93">
        <f>SUM(X14, X21)</f>
        <v/>
      </c>
      <c r="Y25" s="93">
        <f>SUM(Y14, Y21)</f>
        <v/>
      </c>
      <c r="Z25" s="93">
        <f>SUM(Z14, Z21)</f>
        <v/>
      </c>
      <c r="AA25" s="93">
        <f>SUM(AA14, AA21)</f>
        <v/>
      </c>
      <c r="AB25" s="93">
        <f>SUM(AB14, AB21)</f>
        <v/>
      </c>
      <c r="AC25" s="93">
        <f>SUM(AC14, AC21)</f>
        <v/>
      </c>
      <c r="AD25" s="93">
        <f>SUM(AD14, AD21)</f>
        <v/>
      </c>
      <c r="AE25" s="189">
        <f>SUM(AE14, AE21)</f>
        <v/>
      </c>
    </row>
    <row customHeight="1" ht="21" r="26">
      <c r="A26" s="190" t="n"/>
      <c r="B26" s="191" t="n"/>
      <c r="C26" s="191" t="n"/>
      <c r="D26" s="191" t="n"/>
      <c r="E26" s="191" t="n"/>
      <c r="F26" s="191" t="n"/>
      <c r="G26" s="192" t="n"/>
      <c r="H26" s="192" t="n"/>
      <c r="I26" s="192" t="n"/>
      <c r="J26" s="192" t="n"/>
      <c r="K26" s="192" t="n"/>
      <c r="L26" s="192" t="n"/>
      <c r="M26" s="192" t="n"/>
      <c r="N26" s="192" t="n"/>
      <c r="O26" s="192" t="n"/>
      <c r="P26" s="192" t="n"/>
      <c r="Q26" s="192" t="n"/>
      <c r="R26" s="192" t="n"/>
      <c r="S26" s="192" t="n"/>
      <c r="T26" s="192" t="n"/>
      <c r="U26" s="192" t="n"/>
      <c r="V26" s="192" t="n"/>
      <c r="W26" s="192" t="n"/>
      <c r="X26" s="192" t="n"/>
      <c r="Y26" s="192" t="n"/>
      <c r="Z26" s="192" t="n"/>
      <c r="AA26" s="192" t="n"/>
      <c r="AB26" s="192" t="n"/>
      <c r="AC26" s="192" t="n"/>
      <c r="AD26" s="192" t="n"/>
      <c r="AE26" s="193" t="n"/>
    </row>
    <row customHeight="1" ht="21" r="27">
      <c r="A27" s="188" t="n"/>
      <c r="B27" s="65" t="inlineStr">
        <is>
          <t>GROSS PROFIT</t>
        </is>
      </c>
      <c r="C27" s="90">
        <f>+C7-C23</f>
        <v/>
      </c>
      <c r="D27" s="91">
        <f>+D7-D23</f>
        <v/>
      </c>
      <c r="E27" s="92">
        <f>+E7-E23</f>
        <v/>
      </c>
      <c r="F27" s="91">
        <f>+F7-F23</f>
        <v/>
      </c>
      <c r="G27" s="93">
        <f>+G7-G23</f>
        <v/>
      </c>
      <c r="H27" s="93">
        <f>+H7-H23</f>
        <v/>
      </c>
      <c r="I27" s="93">
        <f>+I7-I23</f>
        <v/>
      </c>
      <c r="J27" s="93">
        <f>+J7-J23</f>
        <v/>
      </c>
      <c r="K27" s="93">
        <f>+K7-K23</f>
        <v/>
      </c>
      <c r="L27" s="93">
        <f>+L7-L23</f>
        <v/>
      </c>
      <c r="M27" s="93">
        <f>+M7-M23</f>
        <v/>
      </c>
      <c r="N27" s="93">
        <f>+N7-N23</f>
        <v/>
      </c>
      <c r="O27" s="93">
        <f>+O7-O23</f>
        <v/>
      </c>
      <c r="P27" s="93">
        <f>+P7-P23</f>
        <v/>
      </c>
      <c r="Q27" s="93">
        <f>+Q7-Q23</f>
        <v/>
      </c>
      <c r="R27" s="93">
        <f>+R7-R23</f>
        <v/>
      </c>
      <c r="S27" s="93">
        <f>+S7-S23</f>
        <v/>
      </c>
      <c r="T27" s="93">
        <f>+T7-T23</f>
        <v/>
      </c>
      <c r="U27" s="93">
        <f>+U7-U23</f>
        <v/>
      </c>
      <c r="V27" s="93">
        <f>+V7-V23</f>
        <v/>
      </c>
      <c r="W27" s="93">
        <f>+W7-W23</f>
        <v/>
      </c>
      <c r="X27" s="93">
        <f>+X7-X23</f>
        <v/>
      </c>
      <c r="Y27" s="93">
        <f>+Y7-Y23</f>
        <v/>
      </c>
      <c r="Z27" s="93">
        <f>+Z7-Z23</f>
        <v/>
      </c>
      <c r="AA27" s="93">
        <f>+AA7-AA23</f>
        <v/>
      </c>
      <c r="AB27" s="93">
        <f>+AB7-AB23</f>
        <v/>
      </c>
      <c r="AC27" s="93">
        <f>+AC7-AC23</f>
        <v/>
      </c>
      <c r="AD27" s="93">
        <f>+AD7-AD23</f>
        <v/>
      </c>
      <c r="AE27" s="189">
        <f>+AE7-AE23</f>
        <v/>
      </c>
    </row>
    <row customHeight="1" ht="21" r="28">
      <c r="A28" s="190" t="n"/>
      <c r="B28" s="191" t="n"/>
      <c r="C28" s="191" t="n"/>
      <c r="D28" s="191" t="n"/>
      <c r="E28" s="191" t="n"/>
      <c r="F28" s="191" t="n"/>
      <c r="G28" s="192" t="n"/>
      <c r="H28" s="192" t="n"/>
      <c r="I28" s="192" t="n"/>
      <c r="J28" s="192" t="n"/>
      <c r="K28" s="192" t="n"/>
      <c r="L28" s="192" t="n"/>
      <c r="M28" s="192" t="n"/>
      <c r="N28" s="192" t="n"/>
      <c r="O28" s="192" t="n"/>
      <c r="P28" s="192" t="n"/>
      <c r="Q28" s="192" t="n"/>
      <c r="R28" s="192" t="n"/>
      <c r="S28" s="192" t="n"/>
      <c r="T28" s="192" t="n"/>
      <c r="U28" s="192" t="n"/>
      <c r="V28" s="192" t="n"/>
      <c r="W28" s="192" t="n"/>
      <c r="X28" s="192" t="n"/>
      <c r="Y28" s="192" t="n"/>
      <c r="Z28" s="192" t="n"/>
      <c r="AA28" s="192" t="n"/>
      <c r="AB28" s="192" t="n"/>
      <c r="AC28" s="192" t="n"/>
      <c r="AD28" s="192" t="n"/>
      <c r="AE28" s="193" t="n"/>
    </row>
    <row customHeight="1" ht="21" r="29">
      <c r="A29" s="188" t="n"/>
      <c r="B29" s="70" t="inlineStr">
        <is>
          <t>Job Percentages</t>
        </is>
      </c>
      <c r="C29" s="94" t="n"/>
      <c r="D29" s="95" t="n"/>
      <c r="E29" s="96" t="n"/>
      <c r="F29" s="97" t="n"/>
      <c r="G29" s="98" t="n"/>
      <c r="H29" s="98" t="n"/>
      <c r="I29" s="98" t="n"/>
      <c r="J29" s="98" t="n"/>
      <c r="K29" s="98" t="n"/>
      <c r="L29" s="98" t="n"/>
      <c r="M29" s="98" t="n"/>
      <c r="N29" s="98" t="n"/>
      <c r="O29" s="98" t="n"/>
      <c r="P29" s="98" t="n"/>
      <c r="Q29" s="98" t="n"/>
      <c r="R29" s="98" t="n"/>
      <c r="S29" s="98" t="n"/>
      <c r="T29" s="98" t="n"/>
      <c r="U29" s="98" t="n"/>
      <c r="V29" s="98" t="n"/>
      <c r="W29" s="98" t="n"/>
      <c r="X29" s="98" t="n"/>
      <c r="Y29" s="98" t="n"/>
      <c r="Z29" s="98" t="n"/>
      <c r="AA29" s="98" t="n"/>
      <c r="AB29" s="98" t="n"/>
      <c r="AC29" s="98" t="n"/>
      <c r="AD29" s="98" t="n"/>
      <c r="AE29" s="195" t="n"/>
    </row>
    <row customHeight="1" ht="21" r="30" thickBot="1">
      <c r="A30" s="200" t="n"/>
      <c r="B30" s="69" t="inlineStr">
        <is>
          <t>Cost of sales % of income</t>
        </is>
      </c>
      <c r="C30" s="180">
        <f>+C14/C7</f>
        <v/>
      </c>
      <c r="D30" s="180">
        <f>+D14/D7</f>
        <v/>
      </c>
      <c r="E30" s="180">
        <f>+E14/E7</f>
        <v/>
      </c>
      <c r="F30" s="180">
        <f>+F14/F7</f>
        <v/>
      </c>
      <c r="G30" s="180">
        <f>+G14/G7</f>
        <v/>
      </c>
      <c r="H30" s="180">
        <f>+H14/H7</f>
        <v/>
      </c>
      <c r="I30" s="180">
        <f>+I14/I7</f>
        <v/>
      </c>
      <c r="J30" s="180">
        <f>+J14/J7</f>
        <v/>
      </c>
      <c r="K30" s="180">
        <f>+K14/K7</f>
        <v/>
      </c>
      <c r="L30" s="180">
        <f>+L14/L7</f>
        <v/>
      </c>
      <c r="M30" s="180">
        <f>+M14/M7</f>
        <v/>
      </c>
      <c r="N30" s="180">
        <f>+N14/N7</f>
        <v/>
      </c>
      <c r="O30" s="180">
        <f>+O14/O7</f>
        <v/>
      </c>
      <c r="P30" s="180">
        <f>+P14/P7</f>
        <v/>
      </c>
      <c r="Q30" s="180">
        <f>+Q14/Q7</f>
        <v/>
      </c>
      <c r="R30" s="180">
        <f>+R14/R7</f>
        <v/>
      </c>
      <c r="S30" s="180">
        <f>+S14/S7</f>
        <v/>
      </c>
      <c r="T30" s="180">
        <f>+T14/T7</f>
        <v/>
      </c>
      <c r="U30" s="180">
        <f>+U14/U7</f>
        <v/>
      </c>
      <c r="V30" s="180">
        <f>+V14/V7</f>
        <v/>
      </c>
      <c r="W30" s="180">
        <f>+W14/W7</f>
        <v/>
      </c>
      <c r="X30" s="180">
        <f>+X14/X7</f>
        <v/>
      </c>
      <c r="Y30" s="180">
        <f>+Y14/Y7</f>
        <v/>
      </c>
      <c r="Z30" s="180">
        <f>+Z14/Z7</f>
        <v/>
      </c>
      <c r="AA30" s="180">
        <f>+AA14/AA7</f>
        <v/>
      </c>
      <c r="AB30" s="180">
        <f>+AB14/AB7</f>
        <v/>
      </c>
      <c r="AC30" s="180">
        <f>+AC14/AC7</f>
        <v/>
      </c>
      <c r="AD30" s="180">
        <f>+AD14/AD7</f>
        <v/>
      </c>
      <c r="AE30" s="201">
        <f>+AE14/AE7</f>
        <v/>
      </c>
    </row>
    <row customHeight="1" ht="21" r="31">
      <c r="A31" s="200" t="n"/>
      <c r="B31" s="69" t="inlineStr">
        <is>
          <t>Cost of wages % of income</t>
        </is>
      </c>
      <c r="C31" s="180">
        <f>+C21/C7</f>
        <v/>
      </c>
      <c r="D31" s="180">
        <f>+D21/D7</f>
        <v/>
      </c>
      <c r="E31" s="180">
        <f>+E21/E7</f>
        <v/>
      </c>
      <c r="F31" s="180">
        <f>+F21/F7</f>
        <v/>
      </c>
      <c r="G31" s="180">
        <f>+G21/G7</f>
        <v/>
      </c>
      <c r="H31" s="180">
        <f>+H21/H7</f>
        <v/>
      </c>
      <c r="I31" s="180">
        <f>+I21/I7</f>
        <v/>
      </c>
      <c r="J31" s="180">
        <f>+J21/J7</f>
        <v/>
      </c>
      <c r="K31" s="180">
        <f>+K21/K7</f>
        <v/>
      </c>
      <c r="L31" s="180">
        <f>+L21/L7</f>
        <v/>
      </c>
      <c r="M31" s="180">
        <f>+M21/M7</f>
        <v/>
      </c>
      <c r="N31" s="180">
        <f>+N21/N7</f>
        <v/>
      </c>
      <c r="O31" s="180">
        <f>+O21/O7</f>
        <v/>
      </c>
      <c r="P31" s="180">
        <f>+P21/P7</f>
        <v/>
      </c>
      <c r="Q31" s="180">
        <f>+Q21/Q7</f>
        <v/>
      </c>
      <c r="R31" s="180">
        <f>+R21/R7</f>
        <v/>
      </c>
      <c r="S31" s="180">
        <f>+S21/S7</f>
        <v/>
      </c>
      <c r="T31" s="180">
        <f>+T21/T7</f>
        <v/>
      </c>
      <c r="U31" s="180">
        <f>+U21/U7</f>
        <v/>
      </c>
      <c r="V31" s="180">
        <f>+V21/V7</f>
        <v/>
      </c>
      <c r="W31" s="180">
        <f>+W21/W7</f>
        <v/>
      </c>
      <c r="X31" s="180">
        <f>+X21/X7</f>
        <v/>
      </c>
      <c r="Y31" s="180">
        <f>+Y21/Y7</f>
        <v/>
      </c>
      <c r="Z31" s="180">
        <f>+Z21/Z7</f>
        <v/>
      </c>
      <c r="AA31" s="180">
        <f>+AA21/AA7</f>
        <v/>
      </c>
      <c r="AB31" s="180">
        <f>+AB21/AB7</f>
        <v/>
      </c>
      <c r="AC31" s="180">
        <f>+AC21/AC7</f>
        <v/>
      </c>
      <c r="AD31" s="180">
        <f>+AD21/AD7</f>
        <v/>
      </c>
      <c r="AE31" s="201">
        <f>+AE21/AE7</f>
        <v/>
      </c>
    </row>
    <row customHeight="1" ht="21" r="32">
      <c r="A32" s="202" t="n"/>
      <c r="B32" s="203" t="inlineStr">
        <is>
          <t>OVERALL P/L (%)</t>
        </is>
      </c>
      <c r="C32" s="204" t="n"/>
      <c r="D32" s="205" t="n"/>
      <c r="E32" s="206" t="n"/>
      <c r="F32" s="207" t="n"/>
      <c r="G32" s="208" t="n"/>
      <c r="H32" s="208" t="n"/>
      <c r="I32" s="208" t="n"/>
      <c r="J32" s="208" t="n"/>
      <c r="K32" s="208" t="n"/>
      <c r="L32" s="208" t="n"/>
      <c r="M32" s="208" t="n"/>
      <c r="N32" s="208" t="n"/>
      <c r="O32" s="208" t="n"/>
      <c r="P32" s="208" t="n"/>
      <c r="Q32" s="208" t="n"/>
      <c r="R32" s="208" t="n"/>
      <c r="S32" s="208" t="n"/>
      <c r="T32" s="208" t="n"/>
      <c r="U32" s="208" t="n"/>
      <c r="V32" s="208" t="n"/>
      <c r="W32" s="208" t="n"/>
      <c r="X32" s="208" t="n"/>
      <c r="Y32" s="208" t="n"/>
      <c r="Z32" s="208" t="n"/>
      <c r="AA32" s="208" t="n"/>
      <c r="AB32" s="208" t="n"/>
      <c r="AC32" s="208" t="n"/>
      <c r="AD32" s="208" t="n"/>
      <c r="AE32" s="209" t="n"/>
    </row>
  </sheetData>
  <mergeCells count="3">
    <mergeCell ref="C1:F1"/>
    <mergeCell ref="C3:E3"/>
    <mergeCell ref="A2:B2"/>
  </mergeCells>
  <conditionalFormatting sqref="C3:E3">
    <cfRule dxfId="1" operator="equal" priority="39" type="cellIs">
      <formula>"ERROR"</formula>
    </cfRule>
    <cfRule dxfId="0" operator="equal" priority="40" type="cellIs">
      <formula>"WORKSHEET IN BALANCE"</formula>
    </cfRule>
  </conditionalFormatting>
  <pageMargins bottom="0.3937007874015748" footer="0.3149606299212598" header="0.3149606299212598" left="0.3937007874015748" right="0.3937007874015748" top="0.3937007874015748"/>
  <pageSetup copies="2" orientation="landscape" paperSize="8" scale="72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 fitToPage="1"/>
  </sheetPr>
  <dimension ref="A1:AL34"/>
  <sheetViews>
    <sheetView topLeftCell="D1" workbookViewId="0" zoomScale="80" zoomScaleNormal="80">
      <selection activeCell="A28" sqref="A28:S32"/>
    </sheetView>
  </sheetViews>
  <sheetFormatPr baseColWidth="8" customHeight="1" defaultColWidth="9" defaultRowHeight="21"/>
  <cols>
    <col customWidth="1" max="1" min="1" style="1" width="9.375"/>
    <col bestFit="1" customWidth="1" max="2" min="2" style="191" width="31.375"/>
    <col customWidth="1" max="6" min="3" style="191" width="19.75"/>
    <col customWidth="1" max="18" min="7" style="192" width="15.625"/>
    <col customWidth="1" max="19" min="19" style="191" width="18.375"/>
    <col customWidth="1" max="20" min="20" style="191" width="19.75"/>
    <col customWidth="1" max="21" min="21" style="191" width="12.875"/>
    <col customWidth="1" max="29" min="22" style="191" width="9"/>
    <col customWidth="1" max="16384" min="30" style="191" width="9"/>
  </cols>
  <sheetData>
    <row customHeight="1" ht="21" r="1">
      <c r="A1" s="216" t="inlineStr">
        <is>
          <t>21.19L - Rock Mountain TARG CWB</t>
        </is>
      </c>
      <c r="B1" s="217" t="n"/>
      <c r="C1" s="219" t="inlineStr">
        <is>
          <t>Budget and Costs</t>
        </is>
      </c>
      <c r="D1" s="214" t="n"/>
      <c r="E1" s="214" t="n"/>
      <c r="F1" s="220" t="n"/>
      <c r="G1" s="58" t="n">
        <v>43556</v>
      </c>
      <c r="H1" s="58" t="n">
        <v>43586</v>
      </c>
      <c r="I1" s="58" t="n">
        <v>43617</v>
      </c>
      <c r="J1" s="58" t="n">
        <v>43647</v>
      </c>
      <c r="K1" s="58" t="n">
        <v>43678</v>
      </c>
      <c r="L1" s="58" t="n">
        <v>43709</v>
      </c>
      <c r="M1" s="58" t="n">
        <v>43739</v>
      </c>
      <c r="N1" s="58" t="n">
        <v>43770</v>
      </c>
      <c r="O1" s="58" t="n">
        <v>43800</v>
      </c>
      <c r="P1" s="58" t="n">
        <v>43831</v>
      </c>
      <c r="Q1" s="58" t="n">
        <v>43862</v>
      </c>
      <c r="R1" s="58" t="n">
        <v>43891</v>
      </c>
      <c r="S1" s="59" t="inlineStr">
        <is>
          <t>Total</t>
        </is>
      </c>
    </row>
    <row customFormat="1" customHeight="1" ht="21" r="2" s="3">
      <c r="A2" s="218" t="n"/>
      <c r="B2" s="215" t="n"/>
      <c r="C2" s="106" t="inlineStr">
        <is>
          <t>Construction Budget</t>
        </is>
      </c>
      <c r="D2" s="106" t="inlineStr">
        <is>
          <t>Approved Variations</t>
        </is>
      </c>
      <c r="E2" s="106" t="inlineStr">
        <is>
          <t>Current Budget</t>
        </is>
      </c>
      <c r="F2" s="107" t="inlineStr">
        <is>
          <t>TOTAL Actuals to Date</t>
        </is>
      </c>
      <c r="G2" s="108" t="inlineStr">
        <is>
          <t>Actuals</t>
        </is>
      </c>
      <c r="H2" s="108" t="inlineStr">
        <is>
          <t>Actuals</t>
        </is>
      </c>
      <c r="I2" s="108" t="inlineStr">
        <is>
          <t>Actuals</t>
        </is>
      </c>
      <c r="J2" s="108" t="inlineStr">
        <is>
          <t>Actuals</t>
        </is>
      </c>
      <c r="K2" s="108" t="inlineStr">
        <is>
          <t>Actuals</t>
        </is>
      </c>
      <c r="L2" s="108" t="inlineStr">
        <is>
          <t>Actuals</t>
        </is>
      </c>
      <c r="M2" s="108" t="inlineStr">
        <is>
          <t>Actuals</t>
        </is>
      </c>
      <c r="N2" s="108" t="inlineStr">
        <is>
          <t>Actuals</t>
        </is>
      </c>
      <c r="O2" s="108" t="inlineStr">
        <is>
          <t>Actuals</t>
        </is>
      </c>
      <c r="P2" s="108" t="inlineStr">
        <is>
          <t>Actuals</t>
        </is>
      </c>
      <c r="Q2" s="108" t="inlineStr">
        <is>
          <t>Actuals</t>
        </is>
      </c>
      <c r="R2" s="108" t="inlineStr">
        <is>
          <t>Actuals</t>
        </is>
      </c>
      <c r="S2" s="60" t="inlineStr">
        <is>
          <t>Final Forecast</t>
        </is>
      </c>
    </row>
    <row customHeight="1" ht="21" r="3">
      <c r="A3" s="61" t="n"/>
      <c r="B3" s="4" t="inlineStr">
        <is>
          <t>Income</t>
        </is>
      </c>
      <c r="C3" s="221" t="n"/>
      <c r="D3" s="214" t="n"/>
      <c r="E3" s="214" t="n"/>
      <c r="F3" s="5" t="n"/>
      <c r="G3" s="109" t="n"/>
      <c r="H3" s="109" t="n"/>
      <c r="I3" s="109" t="n"/>
      <c r="J3" s="109" t="n"/>
      <c r="K3" s="109" t="n"/>
      <c r="L3" s="109" t="n"/>
      <c r="M3" s="109" t="n"/>
      <c r="N3" s="109" t="n"/>
      <c r="O3" s="109" t="n"/>
      <c r="P3" s="109" t="n"/>
      <c r="Q3" s="109" t="n"/>
      <c r="R3" s="109" t="n"/>
      <c r="S3" s="5" t="n"/>
    </row>
    <row customHeight="1" ht="21" r="4">
      <c r="A4" s="62" t="n"/>
      <c r="B4" s="6" t="inlineStr">
        <is>
          <t>Forecast Total</t>
        </is>
      </c>
      <c r="C4" s="110" t="n">
        <v>2415600</v>
      </c>
      <c r="D4" s="111" t="n">
        <v>0</v>
      </c>
      <c r="E4" s="112">
        <f>SUM(C4:D4)</f>
        <v/>
      </c>
      <c r="F4" s="113">
        <f>SUMIFS($G4:$R4,$G$2:$R$2,"Actuals")</f>
        <v/>
      </c>
      <c r="G4" s="80" t="n">
        <v>0</v>
      </c>
      <c r="H4" s="81" t="n">
        <v>0</v>
      </c>
      <c r="I4" s="80" t="n">
        <v>0</v>
      </c>
      <c r="J4" s="81">
        <f>+#REF!</f>
        <v/>
      </c>
      <c r="K4" s="81">
        <f>+#REF!</f>
        <v/>
      </c>
      <c r="L4" s="81">
        <f>+#REF!</f>
        <v/>
      </c>
      <c r="M4" s="81">
        <f>+#REF!</f>
        <v/>
      </c>
      <c r="N4" s="81">
        <f>+#REF!</f>
        <v/>
      </c>
      <c r="O4" s="81">
        <f>+#REF!</f>
        <v/>
      </c>
      <c r="P4" s="81">
        <f>+#REF!</f>
        <v/>
      </c>
      <c r="Q4" s="81">
        <f>+#REF!</f>
        <v/>
      </c>
      <c r="R4" s="81">
        <f>+#REF!</f>
        <v/>
      </c>
      <c r="S4" s="114">
        <f>SUM(G4:R4)</f>
        <v/>
      </c>
      <c r="T4" s="82" t="n"/>
    </row>
    <row customHeight="1" ht="21" r="5">
      <c r="A5" s="62" t="n"/>
      <c r="B5" s="57" t="n"/>
      <c r="C5" s="110" t="n"/>
      <c r="D5" s="115" t="n">
        <v>0</v>
      </c>
      <c r="E5" s="110" t="n"/>
      <c r="F5" s="116">
        <f>SUMIFS($G5:$R5,$G$2:$R$2,"Actuals")</f>
        <v/>
      </c>
      <c r="G5" s="117" t="n">
        <v>0</v>
      </c>
      <c r="H5" s="118" t="n">
        <v>0</v>
      </c>
      <c r="I5" s="117" t="n">
        <v>0</v>
      </c>
      <c r="J5" s="118" t="n">
        <v>0</v>
      </c>
      <c r="K5" s="118" t="n">
        <v>0</v>
      </c>
      <c r="L5" s="118" t="n">
        <v>0</v>
      </c>
      <c r="M5" s="118" t="n">
        <v>0</v>
      </c>
      <c r="N5" s="118" t="n">
        <v>0</v>
      </c>
      <c r="O5" s="118" t="n">
        <v>0</v>
      </c>
      <c r="P5" s="118" t="n">
        <v>0</v>
      </c>
      <c r="Q5" s="118" t="n">
        <v>0</v>
      </c>
      <c r="R5" s="118" t="n">
        <v>0</v>
      </c>
      <c r="S5" s="119">
        <f>SUM(G5:R5)</f>
        <v/>
      </c>
      <c r="T5" s="82" t="n"/>
    </row>
    <row customHeight="1" ht="21" r="6">
      <c r="A6" s="62" t="n"/>
      <c r="B6" s="6" t="n"/>
      <c r="C6" s="110" t="n">
        <v>0</v>
      </c>
      <c r="D6" s="120" t="n">
        <v>0</v>
      </c>
      <c r="E6" s="121" t="n"/>
      <c r="F6" s="113">
        <f>SUMIFS($G6:$R6,$G$2:$R$2,"Actuals")</f>
        <v/>
      </c>
      <c r="G6" s="88" t="n">
        <v>0</v>
      </c>
      <c r="H6" s="89" t="n">
        <v>0</v>
      </c>
      <c r="I6" s="88" t="n">
        <v>0</v>
      </c>
      <c r="J6" s="89" t="n">
        <v>0</v>
      </c>
      <c r="K6" s="89" t="n">
        <v>0</v>
      </c>
      <c r="L6" s="89" t="n">
        <v>0</v>
      </c>
      <c r="M6" s="89" t="n">
        <v>0</v>
      </c>
      <c r="N6" s="89" t="n">
        <v>0</v>
      </c>
      <c r="O6" s="89" t="n">
        <v>0</v>
      </c>
      <c r="P6" s="89" t="n">
        <v>0</v>
      </c>
      <c r="Q6" s="89" t="n">
        <v>0</v>
      </c>
      <c r="R6" s="89" t="n">
        <v>0</v>
      </c>
      <c r="S6" s="114">
        <f>SUM(G6:R6)</f>
        <v/>
      </c>
    </row>
    <row customHeight="1" ht="21" r="7">
      <c r="A7" s="221" t="n"/>
      <c r="B7" s="8" t="inlineStr">
        <is>
          <t>TOTAL INCOME</t>
        </is>
      </c>
      <c r="C7" s="122">
        <f>SUM(C4:C6)</f>
        <v/>
      </c>
      <c r="D7" s="123">
        <f>SUM(D4:D6)</f>
        <v/>
      </c>
      <c r="E7" s="124">
        <f>SUM(E4:E6)</f>
        <v/>
      </c>
      <c r="F7" s="123">
        <f>SUM(F4:F6)</f>
        <v/>
      </c>
      <c r="G7" s="125">
        <f>SUM(G4:G6)</f>
        <v/>
      </c>
      <c r="H7" s="125">
        <f>SUM(H4:H6)</f>
        <v/>
      </c>
      <c r="I7" s="125">
        <f>SUM(I4:I6)</f>
        <v/>
      </c>
      <c r="J7" s="125">
        <f>SUM(J4:J6)</f>
        <v/>
      </c>
      <c r="K7" s="125">
        <f>SUM(K4:K6)</f>
        <v/>
      </c>
      <c r="L7" s="125">
        <f>SUM(L4:L6)</f>
        <v/>
      </c>
      <c r="M7" s="125">
        <f>SUM(M4:M6)</f>
        <v/>
      </c>
      <c r="N7" s="125">
        <f>SUM(N4:N6)</f>
        <v/>
      </c>
      <c r="O7" s="125">
        <f>SUM(O4:O6)</f>
        <v/>
      </c>
      <c r="P7" s="125">
        <f>SUM(P4:P6)</f>
        <v/>
      </c>
      <c r="Q7" s="125">
        <f>SUM(Q4:Q6)</f>
        <v/>
      </c>
      <c r="R7" s="125">
        <f>SUM(R4:R6)</f>
        <v/>
      </c>
      <c r="S7" s="126">
        <f>SUM(S4:S6)</f>
        <v/>
      </c>
      <c r="U7" s="82" t="n"/>
    </row>
    <row customHeight="1" ht="21" r="8">
      <c r="A8" s="9" t="n"/>
      <c r="B8" s="10" t="n"/>
      <c r="C8" s="127" t="n"/>
      <c r="D8" s="128" t="n"/>
      <c r="E8" s="129" t="n"/>
      <c r="F8" s="128" t="n"/>
      <c r="G8" s="176" t="n"/>
      <c r="H8" s="176" t="n"/>
      <c r="I8" s="176" t="n"/>
      <c r="J8" s="176" t="n"/>
      <c r="K8" s="176" t="n"/>
      <c r="L8" s="176" t="n"/>
      <c r="M8" s="176" t="n"/>
      <c r="N8" s="176" t="n"/>
      <c r="O8" s="176" t="n"/>
      <c r="P8" s="176" t="n"/>
      <c r="Q8" s="176" t="n"/>
      <c r="R8" s="176" t="n"/>
      <c r="S8" s="130" t="n"/>
    </row>
    <row customHeight="1" ht="21" r="9">
      <c r="A9" s="11" t="n"/>
      <c r="B9" s="12" t="inlineStr">
        <is>
          <t>Cost of sales</t>
        </is>
      </c>
      <c r="C9" s="131" t="n"/>
      <c r="D9" s="132" t="n"/>
      <c r="E9" s="133" t="n"/>
      <c r="F9" s="126" t="n"/>
      <c r="G9" s="134" t="n"/>
      <c r="H9" s="134" t="n"/>
      <c r="I9" s="134" t="n"/>
      <c r="J9" s="134" t="n"/>
      <c r="K9" s="134" t="n"/>
      <c r="L9" s="134" t="n"/>
      <c r="M9" s="134" t="n"/>
      <c r="N9" s="134" t="n"/>
      <c r="O9" s="134" t="n"/>
      <c r="P9" s="134" t="n"/>
      <c r="Q9" s="134" t="n"/>
      <c r="R9" s="134" t="n"/>
      <c r="S9" s="135" t="n"/>
      <c r="U9" s="82" t="n"/>
    </row>
    <row customHeight="1" ht="21" r="10">
      <c r="A10" s="13" t="n">
        <v>55004</v>
      </c>
      <c r="B10" s="14">
        <f>VLOOKUP(A10,#REF!, 2, 0)</f>
        <v/>
      </c>
      <c r="C10" s="136" t="n">
        <v>0</v>
      </c>
      <c r="D10" s="137" t="n">
        <v>0</v>
      </c>
      <c r="E10" s="121">
        <f>SUM(C10:D10)</f>
        <v/>
      </c>
      <c r="F10" s="136">
        <f>SUMIFS($G10:$R10,$G$2:$R$2,"Actuals")</f>
        <v/>
      </c>
      <c r="G10" s="138" t="n">
        <v>0</v>
      </c>
      <c r="H10" s="101" t="n">
        <v>0</v>
      </c>
      <c r="I10" s="138" t="n">
        <v>0</v>
      </c>
      <c r="J10" s="101">
        <f>IFERROR(INDEX(#REF!, MATCH('Project Budget (2)'!$A10,#REF!, 0), MATCH('Project Budget (2)'!J$1,#REF!, 0)),)</f>
        <v/>
      </c>
      <c r="K10" s="101">
        <f>IFERROR(INDEX(#REF!, MATCH('Project Budget (2)'!$A10,#REF!, 0), MATCH('Project Budget (2)'!K$1,#REF!, 0)),)</f>
        <v/>
      </c>
      <c r="L10" s="101">
        <f>IFERROR(INDEX(#REF!, MATCH('Project Budget (2)'!$A10,#REF!, 0), MATCH('Project Budget (2)'!L$1,#REF!, 0)),)</f>
        <v/>
      </c>
      <c r="M10" s="101">
        <f>IFERROR(INDEX(#REF!, MATCH('Project Budget (2)'!$A10,#REF!, 0), MATCH('Project Budget (2)'!M$1,#REF!, 0)),)</f>
        <v/>
      </c>
      <c r="N10" s="101">
        <f>IFERROR(INDEX(#REF!, MATCH('Project Budget (2)'!$A10,#REF!, 0), MATCH('Project Budget (2)'!N$1,#REF!, 0)),)</f>
        <v/>
      </c>
      <c r="O10" s="101">
        <f>IFERROR(INDEX(#REF!, MATCH('Project Budget (2)'!$A10,#REF!, 0), MATCH('Project Budget (2)'!O$1,#REF!, 0)),)</f>
        <v/>
      </c>
      <c r="P10" s="101">
        <f>IFERROR(INDEX(#REF!, MATCH('Project Budget (2)'!$A10,#REF!, 0), MATCH('Project Budget (2)'!P$1,#REF!, 0)),)</f>
        <v/>
      </c>
      <c r="Q10" s="101">
        <f>IFERROR(INDEX(#REF!, MATCH('Project Budget (2)'!$A10,#REF!, 0), MATCH('Project Budget (2)'!Q$1,#REF!, 0)),)</f>
        <v/>
      </c>
      <c r="R10" s="101">
        <f>IFERROR(INDEX(#REF!, MATCH('Project Budget (2)'!$A10,#REF!, 0), MATCH('Project Budget (2)'!R$1,#REF!, 0)),)</f>
        <v/>
      </c>
      <c r="S10" s="139">
        <f>SUM(G10:R10)</f>
        <v/>
      </c>
    </row>
    <row customHeight="1" ht="21" r="11">
      <c r="A11" s="13" t="n">
        <v>51020</v>
      </c>
      <c r="B11" s="14">
        <f>VLOOKUP(A11,#REF!, 2, 0)</f>
        <v/>
      </c>
      <c r="C11" s="136" t="n">
        <v>0</v>
      </c>
      <c r="D11" s="137" t="n">
        <v>0</v>
      </c>
      <c r="E11" s="121">
        <f>SUM(C11:D11)</f>
        <v/>
      </c>
      <c r="F11" s="136">
        <f>SUMIFS($G11:$R11,$G$2:$R$2,"Actuals")</f>
        <v/>
      </c>
      <c r="G11" s="138" t="n">
        <v>0</v>
      </c>
      <c r="H11" s="101" t="n">
        <v>0</v>
      </c>
      <c r="I11" s="138" t="n">
        <v>0</v>
      </c>
      <c r="J11" s="101">
        <f>IFERROR(INDEX(#REF!, MATCH('Project Budget (2)'!$A11,#REF!, 0), MATCH('Project Budget (2)'!J$1,#REF!, 0)),)</f>
        <v/>
      </c>
      <c r="K11" s="101">
        <f>IFERROR(INDEX(#REF!, MATCH('Project Budget (2)'!$A11,#REF!, 0), MATCH('Project Budget (2)'!K$1,#REF!, 0)),)</f>
        <v/>
      </c>
      <c r="L11" s="101">
        <f>IFERROR(INDEX(#REF!, MATCH('Project Budget (2)'!$A11,#REF!, 0), MATCH('Project Budget (2)'!L$1,#REF!, 0)),)</f>
        <v/>
      </c>
      <c r="M11" s="101">
        <f>IFERROR(INDEX(#REF!, MATCH('Project Budget (2)'!$A11,#REF!, 0), MATCH('Project Budget (2)'!M$1,#REF!, 0)),)</f>
        <v/>
      </c>
      <c r="N11" s="101">
        <f>IFERROR(INDEX(#REF!, MATCH('Project Budget (2)'!$A11,#REF!, 0), MATCH('Project Budget (2)'!N$1,#REF!, 0)),)</f>
        <v/>
      </c>
      <c r="O11" s="101">
        <f>IFERROR(INDEX(#REF!, MATCH('Project Budget (2)'!$A11,#REF!, 0), MATCH('Project Budget (2)'!O$1,#REF!, 0)),)</f>
        <v/>
      </c>
      <c r="P11" s="101">
        <f>IFERROR(INDEX(#REF!, MATCH('Project Budget (2)'!$A11,#REF!, 0), MATCH('Project Budget (2)'!P$1,#REF!, 0)),)</f>
        <v/>
      </c>
      <c r="Q11" s="101">
        <f>IFERROR(INDEX(#REF!, MATCH('Project Budget (2)'!$A11,#REF!, 0), MATCH('Project Budget (2)'!Q$1,#REF!, 0)),)</f>
        <v/>
      </c>
      <c r="R11" s="101">
        <f>IFERROR(INDEX(#REF!, MATCH('Project Budget (2)'!$A11,#REF!, 0), MATCH('Project Budget (2)'!R$1,#REF!, 0)),)</f>
        <v/>
      </c>
      <c r="S11" s="139">
        <f>SUM(G11:R11)</f>
        <v/>
      </c>
    </row>
    <row customHeight="1" ht="21" r="12">
      <c r="A12" s="13" t="n"/>
      <c r="B12" s="14" t="n"/>
      <c r="C12" s="136" t="n">
        <v>0</v>
      </c>
      <c r="D12" s="137" t="n">
        <v>0</v>
      </c>
      <c r="E12" s="121">
        <f>SUM(C12:D12)</f>
        <v/>
      </c>
      <c r="F12" s="136">
        <f>SUMIFS($G12:$R12,$G$2:$R$2,"Actuals")</f>
        <v/>
      </c>
      <c r="G12" s="138" t="n">
        <v>0</v>
      </c>
      <c r="H12" s="101" t="n">
        <v>0</v>
      </c>
      <c r="I12" s="138" t="n">
        <v>0</v>
      </c>
      <c r="J12" s="101">
        <f>IFERROR(INDEX(#REF!, MATCH('Project Budget (2)'!$A12,#REF!, 0), MATCH('Project Budget (2)'!J$1,#REF!, 0)),)</f>
        <v/>
      </c>
      <c r="K12" s="101">
        <f>IFERROR(INDEX(#REF!, MATCH('Project Budget (2)'!$A12,#REF!, 0), MATCH('Project Budget (2)'!K$1,#REF!, 0)),)</f>
        <v/>
      </c>
      <c r="L12" s="101">
        <f>IFERROR(INDEX(#REF!, MATCH('Project Budget (2)'!$A12,#REF!, 0), MATCH('Project Budget (2)'!L$1,#REF!, 0)),)</f>
        <v/>
      </c>
      <c r="M12" s="101">
        <f>IFERROR(INDEX(#REF!, MATCH('Project Budget (2)'!$A12,#REF!, 0), MATCH('Project Budget (2)'!M$1,#REF!, 0)),)</f>
        <v/>
      </c>
      <c r="N12" s="101">
        <f>IFERROR(INDEX(#REF!, MATCH('Project Budget (2)'!$A12,#REF!, 0), MATCH('Project Budget (2)'!N$1,#REF!, 0)),)</f>
        <v/>
      </c>
      <c r="O12" s="101">
        <f>IFERROR(INDEX(#REF!, MATCH('Project Budget (2)'!$A12,#REF!, 0), MATCH('Project Budget (2)'!O$1,#REF!, 0)),)</f>
        <v/>
      </c>
      <c r="P12" s="101">
        <f>IFERROR(INDEX(#REF!, MATCH('Project Budget (2)'!$A12,#REF!, 0), MATCH('Project Budget (2)'!P$1,#REF!, 0)),)</f>
        <v/>
      </c>
      <c r="Q12" s="101">
        <f>IFERROR(INDEX(#REF!, MATCH('Project Budget (2)'!$A12,#REF!, 0), MATCH('Project Budget (2)'!Q$1,#REF!, 0)),)</f>
        <v/>
      </c>
      <c r="R12" s="101">
        <f>IFERROR(INDEX(#REF!, MATCH('Project Budget (2)'!$A12,#REF!, 0), MATCH('Project Budget (2)'!R$1,#REF!, 0)),)</f>
        <v/>
      </c>
      <c r="S12" s="139">
        <f>SUM(G12:R12)</f>
        <v/>
      </c>
    </row>
    <row customHeight="1" ht="21" r="13">
      <c r="A13" s="13" t="n"/>
      <c r="B13" s="14" t="n"/>
      <c r="C13" s="136" t="n">
        <v>0</v>
      </c>
      <c r="D13" s="137" t="n">
        <v>0</v>
      </c>
      <c r="E13" s="121">
        <f>SUM(C13:D13)</f>
        <v/>
      </c>
      <c r="F13" s="136">
        <f>SUMIFS($G13:$R13,$G$2:$R$2,"Actuals")</f>
        <v/>
      </c>
      <c r="G13" s="138" t="n">
        <v>0</v>
      </c>
      <c r="H13" s="101" t="n">
        <v>0</v>
      </c>
      <c r="I13" s="138" t="n">
        <v>0</v>
      </c>
      <c r="J13" s="101">
        <f>IFERROR(INDEX(#REF!, MATCH('Project Budget (2)'!$A13,#REF!, 0), MATCH('Project Budget (2)'!J$1,#REF!, 0)),)</f>
        <v/>
      </c>
      <c r="K13" s="101">
        <f>IFERROR(INDEX(#REF!, MATCH('Project Budget (2)'!$A13,#REF!, 0), MATCH('Project Budget (2)'!K$1,#REF!, 0)),)</f>
        <v/>
      </c>
      <c r="L13" s="101">
        <f>IFERROR(INDEX(#REF!, MATCH('Project Budget (2)'!$A13,#REF!, 0), MATCH('Project Budget (2)'!L$1,#REF!, 0)),)</f>
        <v/>
      </c>
      <c r="M13" s="101">
        <f>IFERROR(INDEX(#REF!, MATCH('Project Budget (2)'!$A13,#REF!, 0), MATCH('Project Budget (2)'!M$1,#REF!, 0)),)</f>
        <v/>
      </c>
      <c r="N13" s="101">
        <f>IFERROR(INDEX(#REF!, MATCH('Project Budget (2)'!$A13,#REF!, 0), MATCH('Project Budget (2)'!N$1,#REF!, 0)),)</f>
        <v/>
      </c>
      <c r="O13" s="101">
        <f>IFERROR(INDEX(#REF!, MATCH('Project Budget (2)'!$A13,#REF!, 0), MATCH('Project Budget (2)'!O$1,#REF!, 0)),)</f>
        <v/>
      </c>
      <c r="P13" s="101">
        <f>IFERROR(INDEX(#REF!, MATCH('Project Budget (2)'!$A13,#REF!, 0), MATCH('Project Budget (2)'!P$1,#REF!, 0)),)</f>
        <v/>
      </c>
      <c r="Q13" s="101">
        <f>IFERROR(INDEX(#REF!, MATCH('Project Budget (2)'!$A13,#REF!, 0), MATCH('Project Budget (2)'!Q$1,#REF!, 0)),)</f>
        <v/>
      </c>
      <c r="R13" s="101">
        <f>IFERROR(INDEX(#REF!, MATCH('Project Budget (2)'!$A13,#REF!, 0), MATCH('Project Budget (2)'!R$1,#REF!, 0)),)</f>
        <v/>
      </c>
      <c r="S13" s="139">
        <f>SUM(G13:R13)</f>
        <v/>
      </c>
    </row>
    <row customHeight="1" ht="21" r="14">
      <c r="A14" s="13" t="n"/>
      <c r="B14" s="14" t="n"/>
      <c r="C14" s="121" t="n"/>
      <c r="D14" s="137" t="n">
        <v>0</v>
      </c>
      <c r="E14" s="121">
        <f>SUM(C14:D14)</f>
        <v/>
      </c>
      <c r="F14" s="136">
        <f>SUMIFS($G14:$R14,$G$2:$R$2,"Actuals")</f>
        <v/>
      </c>
      <c r="G14" s="100" t="n">
        <v>0</v>
      </c>
      <c r="H14" s="101" t="n">
        <v>0</v>
      </c>
      <c r="I14" s="100" t="n">
        <v>0</v>
      </c>
      <c r="J14" s="101">
        <f>IFERROR(VLOOKUP($A14,#REF!, 3, 0),0)</f>
        <v/>
      </c>
      <c r="K14" s="101">
        <f>IFERROR(VLOOKUP('Project Budget (2)'!$A14,#REF!, 3, 0), 0)</f>
        <v/>
      </c>
      <c r="L14" s="101">
        <f>IFERROR(VLOOKUP($A14,#REF!, 3, 0),0)</f>
        <v/>
      </c>
      <c r="M14" s="101">
        <f>IFERROR(VLOOKUP('Project Budget (2)'!$A14,#REF!, 3, 0), 0)</f>
        <v/>
      </c>
      <c r="N14" s="101">
        <f>IFERROR(VLOOKUP($A14,#REF!, 3, 0),0)</f>
        <v/>
      </c>
      <c r="O14" s="101">
        <f>IFERROR(VLOOKUP('Project Budget (2)'!$A14,#REF!, 3, 0), 0)</f>
        <v/>
      </c>
      <c r="P14" s="101">
        <f>IFERROR(VLOOKUP($A14,#REF!, 3, 0),0)</f>
        <v/>
      </c>
      <c r="Q14" s="101">
        <f>IFERROR(VLOOKUP('Project Budget (2)'!$A14,#REF!, 3, 0), 0)</f>
        <v/>
      </c>
      <c r="R14" s="101">
        <f>IFERROR(VLOOKUP($A14,#REF!, 3, 0),0)</f>
        <v/>
      </c>
      <c r="S14" s="139">
        <f>SUM(G14:R14)</f>
        <v/>
      </c>
    </row>
    <row customFormat="1" customHeight="1" ht="21" r="15" s="177">
      <c r="A15" s="15" t="n"/>
      <c r="B15" s="16" t="n"/>
      <c r="C15" s="121" t="n">
        <v>0</v>
      </c>
      <c r="D15" s="140" t="n">
        <v>0</v>
      </c>
      <c r="E15" s="121">
        <f>SUM(C15:D15)</f>
        <v/>
      </c>
      <c r="F15" s="136">
        <f>SUMIFS($G15:$R15,$G$2:$R$2,"Actuals")</f>
        <v/>
      </c>
      <c r="G15" s="88" t="n">
        <v>0</v>
      </c>
      <c r="H15" s="89" t="n">
        <v>0</v>
      </c>
      <c r="I15" s="88" t="n">
        <v>0</v>
      </c>
      <c r="J15" s="89">
        <f>IFERROR(VLOOKUP($A15,#REF!, 3, 0),0)</f>
        <v/>
      </c>
      <c r="K15" s="89">
        <f>IFERROR(VLOOKUP('Project Budget (2)'!A15,#REF!, 3, 0), 0)</f>
        <v/>
      </c>
      <c r="L15" s="89">
        <f>IFERROR(VLOOKUP($A15,#REF!, 3, 0),0)</f>
        <v/>
      </c>
      <c r="M15" s="89">
        <f>IFERROR(VLOOKUP('Project Budget (2)'!C15,#REF!, 3, 0), 0)</f>
        <v/>
      </c>
      <c r="N15" s="89">
        <f>IFERROR(VLOOKUP($A15,#REF!, 3, 0),0)</f>
        <v/>
      </c>
      <c r="O15" s="89">
        <f>IFERROR(VLOOKUP('Project Budget (2)'!E15,#REF!, 3, 0), 0)</f>
        <v/>
      </c>
      <c r="P15" s="89">
        <f>IFERROR(VLOOKUP($A15,#REF!, 3, 0),0)</f>
        <v/>
      </c>
      <c r="Q15" s="89">
        <f>IFERROR(VLOOKUP('Project Budget (2)'!G15,#REF!, 3, 0), 0)</f>
        <v/>
      </c>
      <c r="R15" s="89">
        <f>IFERROR(VLOOKUP($A15,#REF!, 3, 0),0)</f>
        <v/>
      </c>
      <c r="S15" s="139">
        <f>SUM(G15:R15)</f>
        <v/>
      </c>
      <c r="T15" s="141" t="n"/>
      <c r="U15" s="141" t="n"/>
      <c r="V15" s="141" t="n"/>
      <c r="W15" s="141" t="n"/>
    </row>
    <row customHeight="1" ht="21" r="16">
      <c r="A16" s="142" t="n"/>
      <c r="B16" s="143" t="inlineStr">
        <is>
          <t>TOTAL COST OF SALES</t>
        </is>
      </c>
      <c r="C16" s="122">
        <f>SUM(C10:C15)</f>
        <v/>
      </c>
      <c r="D16" s="122">
        <f>SUM(D10:D15)</f>
        <v/>
      </c>
      <c r="E16" s="122">
        <f>SUM(E10:E15)</f>
        <v/>
      </c>
      <c r="F16" s="144">
        <f>SUM(F10:F15)</f>
        <v/>
      </c>
      <c r="G16" s="145">
        <f>SUM(G10:G15)</f>
        <v/>
      </c>
      <c r="H16" s="145">
        <f>SUM(H10:H15)</f>
        <v/>
      </c>
      <c r="I16" s="145">
        <f>SUM(I10:I15)</f>
        <v/>
      </c>
      <c r="J16" s="145">
        <f>SUM(J10:J15)</f>
        <v/>
      </c>
      <c r="K16" s="145">
        <f>SUM(K10:K15)</f>
        <v/>
      </c>
      <c r="L16" s="145">
        <f>SUM(L10:L15)</f>
        <v/>
      </c>
      <c r="M16" s="145">
        <f>SUM(M10:M15)</f>
        <v/>
      </c>
      <c r="N16" s="145">
        <f>SUM(N10:N15)</f>
        <v/>
      </c>
      <c r="O16" s="145">
        <f>SUM(O10:O15)</f>
        <v/>
      </c>
      <c r="P16" s="145">
        <f>SUM(P10:P15)</f>
        <v/>
      </c>
      <c r="Q16" s="145">
        <f>SUM(Q10:Q15)</f>
        <v/>
      </c>
      <c r="R16" s="145">
        <f>SUM(R10:R15)</f>
        <v/>
      </c>
      <c r="S16" s="146">
        <f>SUM(S10:S15)</f>
        <v/>
      </c>
    </row>
    <row customHeight="1" ht="21" r="17">
      <c r="A17" s="9" t="n"/>
      <c r="B17" s="17" t="n"/>
      <c r="C17" s="147" t="n"/>
      <c r="D17" s="148" t="n"/>
      <c r="E17" s="148" t="n"/>
      <c r="F17" s="149" t="n"/>
      <c r="S17" s="150" t="n"/>
    </row>
    <row customHeight="1" ht="21" r="18">
      <c r="A18" s="7" t="n"/>
      <c r="B18" s="18" t="inlineStr">
        <is>
          <t>Labour</t>
        </is>
      </c>
      <c r="C18" s="19" t="n"/>
      <c r="D18" s="20" t="n"/>
      <c r="E18" s="20" t="n"/>
      <c r="F18" s="5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35" t="n"/>
    </row>
    <row customHeight="1" ht="21" r="19">
      <c r="A19" s="13" t="n">
        <v>55010</v>
      </c>
      <c r="B19" s="14">
        <f>VLOOKUP(A19,#REF!, 2, 0)</f>
        <v/>
      </c>
      <c r="C19" s="121" t="n">
        <v>0</v>
      </c>
      <c r="D19" s="151" t="n">
        <v>0</v>
      </c>
      <c r="E19" s="110">
        <f>SUM(C19:D19)</f>
        <v/>
      </c>
      <c r="F19" s="113">
        <f>SUMIFS($G19:$R19,$G$2:$R$2,"Actuals")</f>
        <v/>
      </c>
      <c r="G19" s="100" t="n">
        <v>0</v>
      </c>
      <c r="H19" s="101" t="n">
        <v>0</v>
      </c>
      <c r="I19" s="100" t="n">
        <v>0</v>
      </c>
      <c r="J19" s="152">
        <f>IFERROR(INDEX(#REF!, MATCH('Project Budget (2)'!$A19,#REF!, 0), MATCH('Project Budget (2)'!J$1,#REF!, 0)),)</f>
        <v/>
      </c>
      <c r="K19" s="152">
        <f>IFERROR(INDEX(#REF!, MATCH('Project Budget (2)'!$A19,#REF!, 0), MATCH('Project Budget (2)'!K$1,#REF!, 0)),)</f>
        <v/>
      </c>
      <c r="L19" s="152">
        <f>IFERROR(INDEX(#REF!, MATCH('Project Budget (2)'!$A19,#REF!, 0), MATCH('Project Budget (2)'!L$1,#REF!, 0)),)</f>
        <v/>
      </c>
      <c r="M19" s="152">
        <f>IFERROR(INDEX(#REF!, MATCH('Project Budget (2)'!$A19,#REF!, 0), MATCH('Project Budget (2)'!M$1,#REF!, 0)),)</f>
        <v/>
      </c>
      <c r="N19" s="152">
        <f>IFERROR(INDEX(#REF!, MATCH('Project Budget (2)'!$A19,#REF!, 0), MATCH('Project Budget (2)'!N$1,#REF!, 0)),)</f>
        <v/>
      </c>
      <c r="O19" s="152">
        <f>IFERROR(INDEX(#REF!, MATCH('Project Budget (2)'!$A19,#REF!, 0), MATCH('Project Budget (2)'!O$1,#REF!, 0)),)</f>
        <v/>
      </c>
      <c r="P19" s="152">
        <f>IFERROR(INDEX(#REF!, MATCH('Project Budget (2)'!$A19,#REF!, 0), MATCH('Project Budget (2)'!P$1,#REF!, 0)),)</f>
        <v/>
      </c>
      <c r="Q19" s="152">
        <f>IFERROR(INDEX(#REF!, MATCH('Project Budget (2)'!$A19,#REF!, 0), MATCH('Project Budget (2)'!Q$1,#REF!, 0)),)</f>
        <v/>
      </c>
      <c r="R19" s="152">
        <f>IFERROR(INDEX(#REF!, MATCH('Project Budget (2)'!$A19,#REF!, 0), MATCH('Project Budget (2)'!R$1,#REF!, 0)),)</f>
        <v/>
      </c>
      <c r="S19" s="153">
        <f>SUM(G19:R19)</f>
        <v/>
      </c>
      <c r="T19" s="22" t="n"/>
    </row>
    <row customHeight="1" ht="21" r="20">
      <c r="A20" s="21" t="n">
        <v>55011</v>
      </c>
      <c r="B20" s="14">
        <f>VLOOKUP(A20,#REF!, 2, 0)</f>
        <v/>
      </c>
      <c r="C20" s="154" t="n">
        <v>0</v>
      </c>
      <c r="D20" s="155" t="n">
        <v>0</v>
      </c>
      <c r="E20" s="121">
        <f>SUM(C20:D20)</f>
        <v/>
      </c>
      <c r="F20" s="113">
        <f>SUMIFS($G20:$R20,$G$2:$R$2,"Actuals")</f>
        <v/>
      </c>
      <c r="G20" s="100" t="n">
        <v>0</v>
      </c>
      <c r="H20" s="101" t="n">
        <v>0</v>
      </c>
      <c r="I20" s="100" t="n">
        <v>0</v>
      </c>
      <c r="J20" s="156">
        <f>IFERROR(INDEX(#REF!, MATCH('Project Budget (2)'!$A20,#REF!, 0), MATCH('Project Budget (2)'!J$1,#REF!, 0)),)</f>
        <v/>
      </c>
      <c r="K20" s="156">
        <f>IFERROR(INDEX(#REF!, MATCH('Project Budget (2)'!$A20,#REF!, 0), MATCH('Project Budget (2)'!K$1,#REF!, 0)),)</f>
        <v/>
      </c>
      <c r="L20" s="156">
        <f>IFERROR(INDEX(#REF!, MATCH('Project Budget (2)'!$A20,#REF!, 0), MATCH('Project Budget (2)'!L$1,#REF!, 0)),)</f>
        <v/>
      </c>
      <c r="M20" s="156">
        <f>IFERROR(INDEX(#REF!, MATCH('Project Budget (2)'!$A20,#REF!, 0), MATCH('Project Budget (2)'!M$1,#REF!, 0)),)</f>
        <v/>
      </c>
      <c r="N20" s="156">
        <f>IFERROR(INDEX(#REF!, MATCH('Project Budget (2)'!$A20,#REF!, 0), MATCH('Project Budget (2)'!N$1,#REF!, 0)),)</f>
        <v/>
      </c>
      <c r="O20" s="156">
        <f>IFERROR(INDEX(#REF!, MATCH('Project Budget (2)'!$A20,#REF!, 0), MATCH('Project Budget (2)'!O$1,#REF!, 0)),)</f>
        <v/>
      </c>
      <c r="P20" s="156">
        <f>IFERROR(INDEX(#REF!, MATCH('Project Budget (2)'!$A20,#REF!, 0), MATCH('Project Budget (2)'!P$1,#REF!, 0)),)</f>
        <v/>
      </c>
      <c r="Q20" s="156">
        <f>IFERROR(INDEX(#REF!, MATCH('Project Budget (2)'!$A20,#REF!, 0), MATCH('Project Budget (2)'!Q$1,#REF!, 0)),)</f>
        <v/>
      </c>
      <c r="R20" s="156">
        <f>IFERROR(INDEX(#REF!, MATCH('Project Budget (2)'!$A20,#REF!, 0), MATCH('Project Budget (2)'!R$1,#REF!, 0)),)</f>
        <v/>
      </c>
      <c r="S20" s="153">
        <f>SUM(G20:R20)</f>
        <v/>
      </c>
    </row>
    <row customHeight="1" ht="21" r="21">
      <c r="A21" s="23" t="n"/>
      <c r="B21" s="24" t="n"/>
      <c r="C21" s="157" t="n">
        <v>0</v>
      </c>
      <c r="D21" s="157" t="n">
        <v>0</v>
      </c>
      <c r="E21" s="158">
        <f>SUM(C21:D21)</f>
        <v/>
      </c>
      <c r="F21" s="113">
        <f>SUMIFS($G21:$R21,$G$2:$R$2,"Actuals")</f>
        <v/>
      </c>
      <c r="G21" s="88">
        <f>IFERROR(VLOOKUP(B21,#REF!, 2,0),)</f>
        <v/>
      </c>
      <c r="H21" s="159" t="n"/>
      <c r="I21" s="88">
        <f>IFERROR(VLOOKUP(D21,#REF!, 2,0),)</f>
        <v/>
      </c>
      <c r="J21" s="159" t="n"/>
      <c r="K21" s="156" t="n"/>
      <c r="L21" s="159" t="n"/>
      <c r="M21" s="156" t="n"/>
      <c r="N21" s="159" t="n"/>
      <c r="O21" s="156" t="n"/>
      <c r="P21" s="159" t="n"/>
      <c r="Q21" s="156" t="n"/>
      <c r="R21" s="159" t="n"/>
      <c r="S21" s="153">
        <f>SUM(G21:R21)</f>
        <v/>
      </c>
    </row>
    <row customHeight="1" ht="21" r="22">
      <c r="A22" s="7" t="n"/>
      <c r="B22" s="25" t="inlineStr">
        <is>
          <t>TOTAL COST OF LABOUR</t>
        </is>
      </c>
      <c r="C22" s="133">
        <f>SUM(C19:C21)</f>
        <v/>
      </c>
      <c r="D22" s="133">
        <f>SUM(D19:D21)</f>
        <v/>
      </c>
      <c r="E22" s="133">
        <f>SUM(E19:E21)</f>
        <v/>
      </c>
      <c r="F22" s="126">
        <f>SUM(F19:F21)</f>
        <v/>
      </c>
      <c r="G22" s="160">
        <f>SUM(G19:G21)</f>
        <v/>
      </c>
      <c r="H22" s="160">
        <f>SUM(H19:H21)</f>
        <v/>
      </c>
      <c r="I22" s="160">
        <f>SUM(I19:I21)</f>
        <v/>
      </c>
      <c r="J22" s="160">
        <f>SUM(J19:J21)</f>
        <v/>
      </c>
      <c r="K22" s="160">
        <f>SUM(K19:K21)</f>
        <v/>
      </c>
      <c r="L22" s="160">
        <f>SUM(L19:L21)</f>
        <v/>
      </c>
      <c r="M22" s="160">
        <f>SUM(M19:M21)</f>
        <v/>
      </c>
      <c r="N22" s="160">
        <f>SUM(N19:N21)</f>
        <v/>
      </c>
      <c r="O22" s="160">
        <f>SUM(O19:O21)</f>
        <v/>
      </c>
      <c r="P22" s="160">
        <f>SUM(P19:P21)</f>
        <v/>
      </c>
      <c r="Q22" s="160">
        <f>SUM(Q19:Q21)</f>
        <v/>
      </c>
      <c r="R22" s="160">
        <f>SUM(R19:R21)</f>
        <v/>
      </c>
      <c r="S22" s="161">
        <f>SUM(S19:S21)</f>
        <v/>
      </c>
    </row>
    <row customHeight="1" ht="21" r="23">
      <c r="A23" s="9" t="n"/>
      <c r="B23" s="17" t="n"/>
      <c r="C23" s="162" t="n"/>
      <c r="D23" s="163" t="n"/>
      <c r="E23" s="148" t="n"/>
      <c r="F23" s="149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150" t="n"/>
    </row>
    <row customHeight="1" ht="21" r="24">
      <c r="A24" s="26" t="n"/>
      <c r="B24" s="8" t="inlineStr">
        <is>
          <t>TOTAL COSTS</t>
        </is>
      </c>
      <c r="C24" s="124">
        <f>SUM(C16,C22)</f>
        <v/>
      </c>
      <c r="D24" s="124">
        <f>SUM(D16,D22)</f>
        <v/>
      </c>
      <c r="E24" s="124">
        <f>SUM(E16,E22)</f>
        <v/>
      </c>
      <c r="F24" s="123">
        <f>SUM(F16,F22)</f>
        <v/>
      </c>
      <c r="G24" s="164">
        <f>SUM(G16,G22)</f>
        <v/>
      </c>
      <c r="H24" s="164">
        <f>SUM(H16,H22)</f>
        <v/>
      </c>
      <c r="I24" s="164">
        <f>SUM(I16,I22)</f>
        <v/>
      </c>
      <c r="J24" s="164">
        <f>SUM(J16,J22)</f>
        <v/>
      </c>
      <c r="K24" s="164">
        <f>SUM(K16,K22)</f>
        <v/>
      </c>
      <c r="L24" s="164">
        <f>SUM(L16,L22)</f>
        <v/>
      </c>
      <c r="M24" s="164">
        <f>SUM(M16,M22)</f>
        <v/>
      </c>
      <c r="N24" s="164">
        <f>SUM(N16,N22)</f>
        <v/>
      </c>
      <c r="O24" s="164">
        <f>SUM(O16,O22)</f>
        <v/>
      </c>
      <c r="P24" s="164">
        <f>SUM(P16,P22)</f>
        <v/>
      </c>
      <c r="Q24" s="164">
        <f>SUM(Q16,Q22)</f>
        <v/>
      </c>
      <c r="R24" s="164">
        <f>SUM(R16,R22)</f>
        <v/>
      </c>
      <c r="S24" s="165">
        <f>SUM(S16,S22)</f>
        <v/>
      </c>
    </row>
    <row customHeight="1" ht="21" r="25">
      <c r="A25" s="27" t="n"/>
      <c r="B25" s="17" t="n"/>
      <c r="C25" s="28" t="n"/>
      <c r="D25" s="29" t="n"/>
      <c r="E25" s="2" t="n"/>
      <c r="F25" s="30" t="n"/>
      <c r="G25" s="166" t="n"/>
      <c r="H25" s="166" t="n"/>
      <c r="I25" s="166" t="n"/>
      <c r="J25" s="166" t="n"/>
      <c r="K25" s="166" t="n"/>
      <c r="L25" s="166" t="n"/>
      <c r="M25" s="166" t="n"/>
      <c r="N25" s="166" t="n"/>
      <c r="O25" s="166" t="n"/>
      <c r="P25" s="166" t="n"/>
      <c r="Q25" s="166" t="n"/>
      <c r="R25" s="166" t="n"/>
      <c r="S25" s="167" t="n"/>
    </row>
    <row customHeight="1" ht="21" r="26">
      <c r="A26" s="26" t="n"/>
      <c r="B26" s="8" t="inlineStr">
        <is>
          <t>TOTALS</t>
        </is>
      </c>
      <c r="C26" s="168">
        <f>SUM(C7-C24)</f>
        <v/>
      </c>
      <c r="D26" s="168">
        <f>SUM(D7-D24)</f>
        <v/>
      </c>
      <c r="E26" s="168">
        <f>SUM(E7-E24)</f>
        <v/>
      </c>
      <c r="F26" s="169">
        <f>SUM(F7-F24)</f>
        <v/>
      </c>
      <c r="G26" s="170">
        <f>SUM(G7-G24)</f>
        <v/>
      </c>
      <c r="H26" s="170">
        <f>SUM(H7-H24)</f>
        <v/>
      </c>
      <c r="I26" s="170">
        <f>SUM(I7-I24)</f>
        <v/>
      </c>
      <c r="J26" s="170">
        <f>SUM(J7-J24)</f>
        <v/>
      </c>
      <c r="K26" s="170">
        <f>SUM(K7-K24)</f>
        <v/>
      </c>
      <c r="L26" s="170">
        <f>SUM(L7-L24)</f>
        <v/>
      </c>
      <c r="M26" s="170">
        <f>SUM(M7-M24)</f>
        <v/>
      </c>
      <c r="N26" s="170">
        <f>SUM(N7-N24)</f>
        <v/>
      </c>
      <c r="O26" s="170">
        <f>SUM(O7-O24)</f>
        <v/>
      </c>
      <c r="P26" s="170">
        <f>SUM(P7-P24)</f>
        <v/>
      </c>
      <c r="Q26" s="170">
        <f>SUM(Q7-Q24)</f>
        <v/>
      </c>
      <c r="R26" s="170">
        <f>SUM(R7-R24)</f>
        <v/>
      </c>
      <c r="S26" s="165">
        <f>SUM(S7-S24)</f>
        <v/>
      </c>
    </row>
    <row customHeight="1" ht="21" r="27">
      <c r="A27" s="27" t="n"/>
      <c r="B27" s="17" t="n"/>
      <c r="C27" s="31" t="n"/>
      <c r="D27" s="2" t="n"/>
      <c r="E27" s="2" t="n"/>
      <c r="F27" s="30" t="n"/>
      <c r="G27" s="171" t="n"/>
      <c r="H27" s="171" t="n"/>
      <c r="I27" s="171" t="n"/>
      <c r="J27" s="171" t="n"/>
      <c r="K27" s="171" t="n"/>
      <c r="L27" s="171" t="n"/>
      <c r="M27" s="171" t="n"/>
      <c r="N27" s="171" t="n"/>
      <c r="O27" s="171" t="n"/>
      <c r="P27" s="171" t="n"/>
      <c r="Q27" s="171" t="n"/>
      <c r="R27" s="171" t="n"/>
      <c r="S27" s="150" t="n"/>
    </row>
    <row customHeight="1" ht="21" r="28">
      <c r="A28" s="27" t="n"/>
      <c r="B28" s="32" t="inlineStr">
        <is>
          <t>Job Percentage (Actuals)</t>
        </is>
      </c>
      <c r="C28" s="33" t="n"/>
      <c r="D28" s="34" t="n"/>
      <c r="E28" s="34" t="n"/>
      <c r="F28" s="35" t="n"/>
      <c r="G28" s="172" t="n"/>
      <c r="H28" s="172" t="n"/>
      <c r="I28" s="172" t="n"/>
      <c r="J28" s="172" t="n"/>
      <c r="K28" s="172" t="n"/>
      <c r="L28" s="172" t="n"/>
      <c r="M28" s="172" t="n"/>
      <c r="N28" s="172" t="n"/>
      <c r="O28" s="172" t="n"/>
      <c r="P28" s="172" t="n"/>
      <c r="Q28" s="172" t="n"/>
      <c r="R28" s="172" t="n"/>
      <c r="S28" s="173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</row>
    <row customHeight="1" ht="21" r="29">
      <c r="A29" s="36" t="n"/>
      <c r="B29" s="37" t="inlineStr">
        <is>
          <t>Cost of sales % of income</t>
        </is>
      </c>
      <c r="C29" s="38">
        <f>SUM(C16/C7)</f>
        <v/>
      </c>
      <c r="D29" s="39">
        <f>SUM(D16/D7)</f>
        <v/>
      </c>
      <c r="E29" s="39">
        <f>SUM(E16/E7)</f>
        <v/>
      </c>
      <c r="F29" s="40">
        <f>SUM(F16/F7)</f>
        <v/>
      </c>
      <c r="G29" s="41">
        <f>SUM(G16/G7)</f>
        <v/>
      </c>
      <c r="H29" s="41">
        <f>SUM(H16/H7)</f>
        <v/>
      </c>
      <c r="I29" s="41">
        <f>SUM(I16/I7)</f>
        <v/>
      </c>
      <c r="J29" s="41">
        <f>SUM(J16/J7)</f>
        <v/>
      </c>
      <c r="K29" s="41">
        <f>SUM(K16/K7)</f>
        <v/>
      </c>
      <c r="L29" s="41">
        <f>SUM(L16/L7)</f>
        <v/>
      </c>
      <c r="M29" s="41">
        <f>SUM(M16/M7)</f>
        <v/>
      </c>
      <c r="N29" s="41">
        <f>SUM(N16/N7)</f>
        <v/>
      </c>
      <c r="O29" s="41">
        <f>SUM(O16/O7)</f>
        <v/>
      </c>
      <c r="P29" s="41">
        <f>SUM(P16/P7)</f>
        <v/>
      </c>
      <c r="Q29" s="41">
        <f>SUM(Q16/Q7)</f>
        <v/>
      </c>
      <c r="R29" s="41">
        <f>SUM(R16/R7)</f>
        <v/>
      </c>
      <c r="S29" s="42">
        <f>SUM(S16/S7)</f>
        <v/>
      </c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</row>
    <row customHeight="1" ht="21" r="30">
      <c r="A30" s="36" t="n"/>
      <c r="B30" s="37" t="inlineStr">
        <is>
          <t>Cost of wages % of income</t>
        </is>
      </c>
      <c r="C30" s="38">
        <f>SUM(C22/C7)</f>
        <v/>
      </c>
      <c r="D30" s="39">
        <f>SUM(D22/D7)</f>
        <v/>
      </c>
      <c r="E30" s="39">
        <f>SUM(E22/E7)</f>
        <v/>
      </c>
      <c r="F30" s="40">
        <f>SUM(F22/F7)</f>
        <v/>
      </c>
      <c r="G30" s="41">
        <f>SUM(G22/G7)</f>
        <v/>
      </c>
      <c r="H30" s="41">
        <f>SUM(H22/H7)</f>
        <v/>
      </c>
      <c r="I30" s="41">
        <f>SUM(I22/I7)</f>
        <v/>
      </c>
      <c r="J30" s="41">
        <f>SUM(J22/J7)</f>
        <v/>
      </c>
      <c r="K30" s="41">
        <f>SUM(K22/K7)</f>
        <v/>
      </c>
      <c r="L30" s="41">
        <f>SUM(L22/L7)</f>
        <v/>
      </c>
      <c r="M30" s="41">
        <f>SUM(M22/M7)</f>
        <v/>
      </c>
      <c r="N30" s="41">
        <f>SUM(N22/N7)</f>
        <v/>
      </c>
      <c r="O30" s="41">
        <f>SUM(O22/O7)</f>
        <v/>
      </c>
      <c r="P30" s="41">
        <f>SUM(P22/P7)</f>
        <v/>
      </c>
      <c r="Q30" s="41">
        <f>SUM(Q22/Q7)</f>
        <v/>
      </c>
      <c r="R30" s="41">
        <f>SUM(R22/R7)</f>
        <v/>
      </c>
      <c r="S30" s="42">
        <f>SUM(S22/S7)</f>
        <v/>
      </c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</row>
    <row customHeight="1" ht="21" r="31">
      <c r="A31" s="27" t="n"/>
      <c r="B31" s="32" t="n"/>
      <c r="C31" s="43" t="n"/>
      <c r="D31" s="44" t="n"/>
      <c r="E31" s="44" t="n"/>
      <c r="F31" s="45" t="n"/>
      <c r="G31" s="46" t="n"/>
      <c r="H31" s="46" t="n"/>
      <c r="I31" s="46" t="n"/>
      <c r="J31" s="46" t="n"/>
      <c r="K31" s="46" t="n"/>
      <c r="L31" s="46" t="n"/>
      <c r="M31" s="46" t="n"/>
      <c r="N31" s="46" t="n"/>
      <c r="O31" s="46" t="n"/>
      <c r="P31" s="46" t="n"/>
      <c r="Q31" s="46" t="n"/>
      <c r="R31" s="46" t="n"/>
      <c r="S31" s="47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</row>
    <row customHeight="1" ht="21" r="32" thickBot="1">
      <c r="A32" s="48" t="n"/>
      <c r="B32" s="49" t="inlineStr">
        <is>
          <t>Overall job P/L</t>
        </is>
      </c>
      <c r="C32" s="50">
        <f>SUM(C26/C7)</f>
        <v/>
      </c>
      <c r="D32" s="51">
        <f>SUM(D26/D7)</f>
        <v/>
      </c>
      <c r="E32" s="51">
        <f>SUM(E26/E7)</f>
        <v/>
      </c>
      <c r="F32" s="52">
        <f>SUM(F26/F7)</f>
        <v/>
      </c>
      <c r="G32" s="53">
        <f>SUM(G26/G7)</f>
        <v/>
      </c>
      <c r="H32" s="53">
        <f>SUM(H26/H7)</f>
        <v/>
      </c>
      <c r="I32" s="53">
        <f>SUM(I26/I7)</f>
        <v/>
      </c>
      <c r="J32" s="53">
        <f>SUM(J26/J7)</f>
        <v/>
      </c>
      <c r="K32" s="53">
        <f>SUM(K26/K7)</f>
        <v/>
      </c>
      <c r="L32" s="53">
        <f>SUM(L26/L7)</f>
        <v/>
      </c>
      <c r="M32" s="53">
        <f>SUM(M26/M7)</f>
        <v/>
      </c>
      <c r="N32" s="53">
        <f>SUM(N26/N7)</f>
        <v/>
      </c>
      <c r="O32" s="53">
        <f>SUM(O26/O7)</f>
        <v/>
      </c>
      <c r="P32" s="53">
        <f>SUM(P26/P7)</f>
        <v/>
      </c>
      <c r="Q32" s="53">
        <f>SUM(Q26/Q7)</f>
        <v/>
      </c>
      <c r="R32" s="53">
        <f>SUM(R26/R7)</f>
        <v/>
      </c>
      <c r="S32" s="54">
        <f>SUM(S26/S7)</f>
        <v/>
      </c>
    </row>
    <row customHeight="1" ht="21" r="33">
      <c r="B33" s="55" t="n"/>
      <c r="G33" s="174" t="n"/>
      <c r="H33" s="174" t="n"/>
      <c r="I33" s="174" t="n"/>
      <c r="J33" s="174" t="n"/>
      <c r="K33" s="174" t="n"/>
      <c r="L33" s="174" t="n"/>
      <c r="M33" s="174" t="n"/>
      <c r="N33" s="174" t="n"/>
      <c r="O33" s="174" t="n"/>
      <c r="P33" s="174" t="n"/>
      <c r="Q33" s="174" t="n"/>
      <c r="R33" s="174" t="n"/>
      <c r="S33" s="56" t="n"/>
    </row>
    <row customHeight="1" ht="21" r="34">
      <c r="B34" s="55" t="n"/>
      <c r="G34" s="174" t="n"/>
      <c r="H34" s="174" t="n"/>
      <c r="I34" s="174" t="n"/>
      <c r="J34" s="174" t="n"/>
      <c r="K34" s="174" t="n"/>
      <c r="L34" s="174" t="n"/>
      <c r="M34" s="174" t="n"/>
      <c r="N34" s="174" t="n"/>
      <c r="O34" s="174" t="n"/>
      <c r="P34" s="174" t="n"/>
      <c r="Q34" s="174" t="n"/>
      <c r="R34" s="174" t="n"/>
      <c r="S34" s="56" t="n"/>
    </row>
  </sheetData>
  <mergeCells count="3">
    <mergeCell ref="A1:B2"/>
    <mergeCell ref="C1:F1"/>
    <mergeCell ref="C3:E3"/>
  </mergeCells>
  <conditionalFormatting sqref="C3:E3">
    <cfRule dxfId="1" operator="equal" priority="1" type="cellIs">
      <formula>"ERROR"</formula>
    </cfRule>
    <cfRule dxfId="0" operator="equal" priority="2" type="cellIs">
      <formula>"WORKSHEET IN BALANCE"</formula>
    </cfRule>
  </conditionalFormatting>
  <pageMargins bottom="0.3937007874015748" footer="0.3149606299212598" header="0.3149606299212598" left="0.3937007874015748" right="0.3937007874015748" top="0.3937007874015748"/>
  <pageSetup copies="2" orientation="landscape" paperSize="8" scale="7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NTS</dc:creator>
  <dcterms:created xsi:type="dcterms:W3CDTF">2001-12-05T02:50:26Z</dcterms:created>
  <dcterms:modified xsi:type="dcterms:W3CDTF">2019-08-02T07:26:04Z</dcterms:modified>
  <cp:lastModifiedBy>Adam Platt</cp:lastModifiedBy>
  <cp:lastPrinted>2018-02-09T02:26:05Z</cp:lastPrinted>
</cp:coreProperties>
</file>