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gbenso\Desktop\BESS_Cost_Analysis\data\California\"/>
    </mc:Choice>
  </mc:AlternateContent>
  <xr:revisionPtr revIDLastSave="0" documentId="13_ncr:40009_{3B273454-B977-49F2-A7FF-45B221218D2B}" xr6:coauthVersionLast="46" xr6:coauthVersionMax="46" xr10:uidLastSave="{00000000-0000-0000-0000-000000000000}"/>
  <bookViews>
    <workbookView xWindow="-110" yWindow="-110" windowWidth="38620" windowHeight="21220" activeTab="1"/>
  </bookViews>
  <sheets>
    <sheet name="Electric_Load_Serving_Entities_" sheetId="1" r:id="rId1"/>
    <sheet name="summary stats" sheetId="2" r:id="rId2"/>
  </sheets>
  <definedNames>
    <definedName name="_xlnm._FilterDatabase" localSheetId="0" hidden="1">Electric_Load_Serving_Entities_!$A$1:$AG$1</definedName>
  </definedNames>
  <calcPr calcId="0"/>
</workbook>
</file>

<file path=xl/calcChain.xml><?xml version="1.0" encoding="utf-8"?>
<calcChain xmlns="http://schemas.openxmlformats.org/spreadsheetml/2006/main">
  <c r="C5" i="2" l="1"/>
  <c r="C4" i="2"/>
  <c r="C3" i="2"/>
  <c r="B5" i="2"/>
  <c r="B4" i="2"/>
  <c r="B3" i="2"/>
</calcChain>
</file>

<file path=xl/sharedStrings.xml><?xml version="1.0" encoding="utf-8"?>
<sst xmlns="http://schemas.openxmlformats.org/spreadsheetml/2006/main" count="352" uniqueCount="263">
  <si>
    <t>OBJECTID</t>
  </si>
  <si>
    <t>Acronym</t>
  </si>
  <si>
    <t>Utility</t>
  </si>
  <si>
    <t>Type</t>
  </si>
  <si>
    <t>URL</t>
  </si>
  <si>
    <t>Phone</t>
  </si>
  <si>
    <t>Address</t>
  </si>
  <si>
    <t>HIFLD_ID</t>
  </si>
  <si>
    <t>Sales_GWh_2000</t>
  </si>
  <si>
    <t>Sales_GWh_2001</t>
  </si>
  <si>
    <t>Sales_GWh_2002</t>
  </si>
  <si>
    <t>Sales_GWh_2003</t>
  </si>
  <si>
    <t>Sales_GWh_2004</t>
  </si>
  <si>
    <t>Sales_GWh_2005</t>
  </si>
  <si>
    <t>Sales_GWh_2006</t>
  </si>
  <si>
    <t>Sales_GWh_2007</t>
  </si>
  <si>
    <t>Sales_GWh_2008</t>
  </si>
  <si>
    <t>Sales_GWh_2009</t>
  </si>
  <si>
    <t>Sales_GWh_2010</t>
  </si>
  <si>
    <t>Sales_GWh_2011</t>
  </si>
  <si>
    <t>Sales_GWh_2012</t>
  </si>
  <si>
    <t>Sales_GWh_2013</t>
  </si>
  <si>
    <t>Sales_GWh_2014</t>
  </si>
  <si>
    <t>Sales_GWh_2015</t>
  </si>
  <si>
    <t>Sales_GWh_2016</t>
  </si>
  <si>
    <t>Sales_GWh_2017</t>
  </si>
  <si>
    <t>Sales_GWh_2018</t>
  </si>
  <si>
    <t>Sales_GWh_2019</t>
  </si>
  <si>
    <t>Sales_GWh_2020</t>
  </si>
  <si>
    <t>Sales_GWh_2021</t>
  </si>
  <si>
    <t>Shape__Area</t>
  </si>
  <si>
    <t>Shape__Length</t>
  </si>
  <si>
    <t>Peak_Load_MW_2019</t>
  </si>
  <si>
    <t xml:space="preserve"> </t>
  </si>
  <si>
    <t>PacifiCorp</t>
  </si>
  <si>
    <t>IOU</t>
  </si>
  <si>
    <t>https://www.pacificorp.com/</t>
  </si>
  <si>
    <t>(503) 813-5000</t>
  </si>
  <si>
    <t>825 NE Multnomah Street, Suite 2000 Portland, OR 97232</t>
  </si>
  <si>
    <t>Liberty Utilities</t>
  </si>
  <si>
    <t>http://www.libertyutilities.com/west/?region=CA&amp;utility=Electricity</t>
  </si>
  <si>
    <t>800.782.2506</t>
  </si>
  <si>
    <t>933 Eloise Ave South Lake Tahoe, CA 96150</t>
  </si>
  <si>
    <t>SCE</t>
  </si>
  <si>
    <t>Southern California Edison</t>
  </si>
  <si>
    <t>https://www.sce.com/</t>
  </si>
  <si>
    <t>(818) 302-1212</t>
  </si>
  <si>
    <t>2244 Walnut Grove Avenue Rosemead, CA 91770-3714</t>
  </si>
  <si>
    <t>PG&amp;E</t>
  </si>
  <si>
    <t>Pacific Gas &amp; Electric Company</t>
  </si>
  <si>
    <t>https://www.pge.com/</t>
  </si>
  <si>
    <t>(415) 973-7000</t>
  </si>
  <si>
    <t>77 Beale Street San Francisco, CA 94105</t>
  </si>
  <si>
    <t>SDG&amp;E</t>
  </si>
  <si>
    <t>San Diego Gas &amp; Electric</t>
  </si>
  <si>
    <t>https://www.sdge.com/</t>
  </si>
  <si>
    <t>(619) 696-2000</t>
  </si>
  <si>
    <t>P.O. Box 129831 San Diego, CA 92112-9831</t>
  </si>
  <si>
    <t>BVES</t>
  </si>
  <si>
    <t>Bear Valley Electric Service</t>
  </si>
  <si>
    <t>http://www.bves.com/</t>
  </si>
  <si>
    <t>(909) 866-4678</t>
  </si>
  <si>
    <t>42020 Garstin Road Big Bear Lake, CA 92315</t>
  </si>
  <si>
    <t>Biggs Municipal Utilities</t>
  </si>
  <si>
    <t>POU</t>
  </si>
  <si>
    <t>https://www.biggs-ca.gov/City-Services/Utilities/index.html</t>
  </si>
  <si>
    <t>530.868.5493</t>
  </si>
  <si>
    <t>P.O. Box 307 3016 Sixth Street Biggs, CA 95917</t>
  </si>
  <si>
    <t>IID</t>
  </si>
  <si>
    <t>Imperial Irrigation District</t>
  </si>
  <si>
    <t>https://www.iid.com/</t>
  </si>
  <si>
    <t>760.335.3640</t>
  </si>
  <si>
    <t>333 E. Barioni Blvd Imperial, CA 92251</t>
  </si>
  <si>
    <t>Port of Stockton</t>
  </si>
  <si>
    <t>https://www.portofstockton.com/</t>
  </si>
  <si>
    <t>209.946.0246</t>
  </si>
  <si>
    <t>P.O. Box 2089 Stockton, CA 95201-2089</t>
  </si>
  <si>
    <t>City of Pittsburg</t>
  </si>
  <si>
    <t>http://www.ci.pittsburg.ca.us/</t>
  </si>
  <si>
    <t>925.252.4180</t>
  </si>
  <si>
    <t>Pittsburg Power Company Island Energy 65 Civic Drive Pittsburg, CA 94565-3814</t>
  </si>
  <si>
    <t>Lathrop Irrigation District</t>
  </si>
  <si>
    <t>https://www.lathropirrigation.com/</t>
  </si>
  <si>
    <t>209.323.5000</t>
  </si>
  <si>
    <t>c/o SSJID PO BOX 747 Ripon, CA 95366</t>
  </si>
  <si>
    <t>City of Riverside</t>
  </si>
  <si>
    <t>https://www.riversideca.gov/</t>
  </si>
  <si>
    <t>951.826.5311</t>
  </si>
  <si>
    <t>Public Utilities Department 3750 University Avenue Riverside, CA 92501</t>
  </si>
  <si>
    <t>Rancho Cucamonga Municipal Utility</t>
  </si>
  <si>
    <t>https://www.cityofrc.us/rcmu/residential-power-service</t>
  </si>
  <si>
    <t>909.477.2740</t>
  </si>
  <si>
    <t>10500 Civic Center Drive Rancho Cucamonga, CA 91730</t>
  </si>
  <si>
    <t>City of Industry</t>
  </si>
  <si>
    <t>https://www.cityofindustry.org/city-hall/departments/industry-public-utilities</t>
  </si>
  <si>
    <t>626.330.2126</t>
  </si>
  <si>
    <t>112 N 1st St, La Puente, CA 91744</t>
  </si>
  <si>
    <t>Lassen Municipal Utility District</t>
  </si>
  <si>
    <t>http://www.lmud.org/</t>
  </si>
  <si>
    <t>530.257.4174</t>
  </si>
  <si>
    <t>65 South Roop Street Susanville, CA 96130</t>
  </si>
  <si>
    <t>Alameda Power &amp; Telecom</t>
  </si>
  <si>
    <t>http://www.alamedamp.com/</t>
  </si>
  <si>
    <t>510.748.3905</t>
  </si>
  <si>
    <t>P.O. Box H 2000 Grand Street Alameda, CA 94501-0263</t>
  </si>
  <si>
    <t>Redding Electric Utility</t>
  </si>
  <si>
    <t>http://www.reupower.com/index.asp</t>
  </si>
  <si>
    <t>530.339.7300</t>
  </si>
  <si>
    <t>777 Cypress Avenue Redding, CA 96049-6071</t>
  </si>
  <si>
    <t>Colton Electric Utility Department</t>
  </si>
  <si>
    <t>http://www.coltononline.com/</t>
  </si>
  <si>
    <t>909.370.5104</t>
  </si>
  <si>
    <t>650 N La Cadena Dr Colton, Ca 92324-2823</t>
  </si>
  <si>
    <t>MVU</t>
  </si>
  <si>
    <t>Moreno Valley Utility</t>
  </si>
  <si>
    <t>http://www.moval.org/mvu/index.html</t>
  </si>
  <si>
    <t>877.811.8700</t>
  </si>
  <si>
    <t>14325 Frederick Street, Suite 9 Moreno Valley, CA 92553</t>
  </si>
  <si>
    <t>City of Lompoc Electric Division</t>
  </si>
  <si>
    <t>https://www.cityoflompoc.com/government/departments/utilities/electric</t>
  </si>
  <si>
    <t>805.875.8296</t>
  </si>
  <si>
    <t>P.O. Box 8001 City Hall, 100 Civic Center Plaza Lompoc, CA 93438-8001</t>
  </si>
  <si>
    <t>Port of Oakland</t>
  </si>
  <si>
    <t>http://www.portofoakland.com/</t>
  </si>
  <si>
    <t>510.627.1100</t>
  </si>
  <si>
    <t>530 Water Street, Ste 3 Oakland, CA 94607-3814</t>
  </si>
  <si>
    <t>MID</t>
  </si>
  <si>
    <t>Modesto Irrigation District</t>
  </si>
  <si>
    <t>https://www.mid.org/</t>
  </si>
  <si>
    <t>209.526.7373</t>
  </si>
  <si>
    <t>P.O. Box 4060 Modesto, CA 95352-4060</t>
  </si>
  <si>
    <t>PWRPA</t>
  </si>
  <si>
    <t>Power and Water Resource Pooling Authority</t>
  </si>
  <si>
    <t>http://www.pwrpa.org/</t>
  </si>
  <si>
    <t>916.483.5368</t>
  </si>
  <si>
    <t>3514 West Lehman Road Tracy, CA 95304-9336</t>
  </si>
  <si>
    <t>City of Healdsburg Electric Department</t>
  </si>
  <si>
    <t>http://www.gridley.ca.us/city-departments/electric-department</t>
  </si>
  <si>
    <t>707.431.3174</t>
  </si>
  <si>
    <t>City Hall, 401 Grove Street (435 Allan Court Delivery address) Healdsburg, CA 95448-4723</t>
  </si>
  <si>
    <t>Roseville Electric</t>
  </si>
  <si>
    <t>http://www.roseville.ca.us/electric/</t>
  </si>
  <si>
    <t>916.774.5600</t>
  </si>
  <si>
    <t>311 Vernon Street Roseville, CA 95678</t>
  </si>
  <si>
    <t>Pasadena Water &amp; Power</t>
  </si>
  <si>
    <t>https://ww5.cityofpasadena.net/water-and-power/</t>
  </si>
  <si>
    <t>626.744.4409</t>
  </si>
  <si>
    <t>150 South Los Robles Ave, Suite 200 Pasadena, CA 91101-4613</t>
  </si>
  <si>
    <t>TID</t>
  </si>
  <si>
    <t>Turlock Irrigation District</t>
  </si>
  <si>
    <t>http://www.tid.com/</t>
  </si>
  <si>
    <t>209.883.8300</t>
  </si>
  <si>
    <t>P.O. Box 949 Turlock, CA 95381-0949</t>
  </si>
  <si>
    <t>City of Palo Alto</t>
  </si>
  <si>
    <t>http://www.cityofpaloalto.org/gov/depts/utl/default.asp</t>
  </si>
  <si>
    <t>650.329.2161</t>
  </si>
  <si>
    <t>P.O. Box 10250 Palo Alto, CA 94303</t>
  </si>
  <si>
    <t>Trinity Public Utilities District</t>
  </si>
  <si>
    <t>https://www.trinitypud.com/</t>
  </si>
  <si>
    <t>530.623.4564</t>
  </si>
  <si>
    <t>P.O. Box 1216 Weaverville, CA 96093</t>
  </si>
  <si>
    <t>SVP</t>
  </si>
  <si>
    <t>Silicon Valley Power</t>
  </si>
  <si>
    <t>http://www.siliconvalleypower.com/</t>
  </si>
  <si>
    <t>408.615.2300</t>
  </si>
  <si>
    <t>1500 Warburton Avenue Santa Clara, CA 95050</t>
  </si>
  <si>
    <t>LADWP</t>
  </si>
  <si>
    <t>Los Angeles Department of Water &amp; Power</t>
  </si>
  <si>
    <t>http://www.ladwp.com/</t>
  </si>
  <si>
    <t>800.342.5397</t>
  </si>
  <si>
    <t>111 North Hope Street Los Angeles, CA 90012-2607</t>
  </si>
  <si>
    <t>City of Needles</t>
  </si>
  <si>
    <t>http://cityofneedles.com/services/electric-department/</t>
  </si>
  <si>
    <t>760.326.2113</t>
  </si>
  <si>
    <t>817 Third Street Needles, CA 92363-2933</t>
  </si>
  <si>
    <t>SMUD</t>
  </si>
  <si>
    <t>Sacramento Municipal Utility District</t>
  </si>
  <si>
    <t>http://www.smud.org/</t>
  </si>
  <si>
    <t>916.452.3211</t>
  </si>
  <si>
    <t>6201 S Street Sacramento, CA 95817-1818</t>
  </si>
  <si>
    <t>City of Cerritos</t>
  </si>
  <si>
    <t>http://www.cerritos.us/GOVERNMENT/city_organization/departments/water_and_power.php</t>
  </si>
  <si>
    <t>562.860.0311</t>
  </si>
  <si>
    <t>P.O. Box 3130 Cerritos, CA 90703 Location: 18125 Bloomfield Avenue</t>
  </si>
  <si>
    <t>MeID</t>
  </si>
  <si>
    <t>Merced Irrigation District</t>
  </si>
  <si>
    <t>http://www.mercedid.org/</t>
  </si>
  <si>
    <t>209.722.5761</t>
  </si>
  <si>
    <t>744 West 20th Street Merced, CA 95340</t>
  </si>
  <si>
    <t>Eastside Power Authority</t>
  </si>
  <si>
    <t>http://robertson-bryan.com/contact/</t>
  </si>
  <si>
    <t>661.725.0396</t>
  </si>
  <si>
    <t>14181 Avenue 24 Delano, CA 93215</t>
  </si>
  <si>
    <t>Truckee Donner Public Utilities District</t>
  </si>
  <si>
    <t>https://www.tdpud.org/</t>
  </si>
  <si>
    <t>530.587.3896</t>
  </si>
  <si>
    <t>P.O. Box 309 Truckee, CA 96160</t>
  </si>
  <si>
    <t>Azusa Light &amp; Power</t>
  </si>
  <si>
    <t>http://www.ci.azusa.ca.us/index.aspx?nid=132</t>
  </si>
  <si>
    <t>626.812.5225</t>
  </si>
  <si>
    <t>P.O. Box 9500 729 North Azusa Avenue Azusa, CA 91702</t>
  </si>
  <si>
    <t>City of Corona Department of Water &amp; Power</t>
  </si>
  <si>
    <t>https://www.coronaca.gov/government/department-of-water-and-power</t>
  </si>
  <si>
    <t>626.333.2211</t>
  </si>
  <si>
    <t>15625 East Stafford Street Ste 100 City of Industry, CA 91744</t>
  </si>
  <si>
    <t>City of Banning Electric Department</t>
  </si>
  <si>
    <t>http://banning.ca.us/index.aspx?nid=57</t>
  </si>
  <si>
    <t>951.922.3260</t>
  </si>
  <si>
    <t>176 E Lincoln St, Banning, CA 92220</t>
  </si>
  <si>
    <t>City of Anaheim Public Utilities Department</t>
  </si>
  <si>
    <t>http://www.anaheim.net/226/Public-Utilities/</t>
  </si>
  <si>
    <t>714.765.5156</t>
  </si>
  <si>
    <t>Anaheim City Hall West 201 South Anaheim Blvd., Suite 802 Anaheim, CA 92805</t>
  </si>
  <si>
    <t>Lodi Electric Utility</t>
  </si>
  <si>
    <t>http://www.lodielectric.com/352/Electric-Utility</t>
  </si>
  <si>
    <t>209.333.6762</t>
  </si>
  <si>
    <t>1331 South Ham Lane Lodi, CA 95242-3995</t>
  </si>
  <si>
    <t>City of Ukiah Electric Utilities Division</t>
  </si>
  <si>
    <t>http://www.cityofukiah.com/electric-utility/</t>
  </si>
  <si>
    <t>707.463.6200</t>
  </si>
  <si>
    <t>Electric Utilities Division 300 Seminary Avenue Ukiah, CA 95482-2680</t>
  </si>
  <si>
    <t>Gridley Electric Utility</t>
  </si>
  <si>
    <t>530.846.3631</t>
  </si>
  <si>
    <t>685 Kentucky Street Gridley, CA 95948</t>
  </si>
  <si>
    <t>City of Vernon Municipal Light Department</t>
  </si>
  <si>
    <t>http://www.cityofvernon.org/departments/gas-and-electric</t>
  </si>
  <si>
    <t>323.583.8811</t>
  </si>
  <si>
    <t>Gas &amp; Electric Department 4305 S. Santa Fe Avenue Vernon, CA 90058-1714</t>
  </si>
  <si>
    <t>Burbank Water &amp; Power</t>
  </si>
  <si>
    <t>http://www.burbankwaterandpower.com/</t>
  </si>
  <si>
    <t>818.238.3700</t>
  </si>
  <si>
    <t>164 West Magnolia Boulevard, Burbank, CA 503-0631</t>
  </si>
  <si>
    <t>Glendale Water &amp; Power</t>
  </si>
  <si>
    <t>https://www.glendaleca.gov/government/departments/glendale-water-and-power</t>
  </si>
  <si>
    <t>818.548.2107</t>
  </si>
  <si>
    <t>141 N. Glendale Ave, Level 4 Glendale, CA 91206</t>
  </si>
  <si>
    <t>City of Shasta Lake</t>
  </si>
  <si>
    <t>https://cityofshastalake.org/868/Electric-Utility</t>
  </si>
  <si>
    <t>530.275.7400</t>
  </si>
  <si>
    <t>P.O. Box 777 4332 Vallecito Street Shasta Lake, CA 96019</t>
  </si>
  <si>
    <t>Victorville Municipal Utilities Services</t>
  </si>
  <si>
    <t>http://www.ci.victorville.ca.us/Site/CityDepartments.aspx?id=5534</t>
  </si>
  <si>
    <t>760.243.6344</t>
  </si>
  <si>
    <t>14343 Civic Drive Victorville, CA 92392-5001</t>
  </si>
  <si>
    <t>Shelter Cove Resort Improvement District</t>
  </si>
  <si>
    <t>http://sheltercove-ca.gov/</t>
  </si>
  <si>
    <t>707.986.7447</t>
  </si>
  <si>
    <t>9126 Shelter Cove Road Whitethorn, CA 95589-9079</t>
  </si>
  <si>
    <t>Kirkwood Meadows Public Utility District</t>
  </si>
  <si>
    <t>https://www.kmpud.com/</t>
  </si>
  <si>
    <t>(209) 258-4444</t>
  </si>
  <si>
    <t>33540 Loop Rd, Kirkwood, CA 95646</t>
  </si>
  <si>
    <t>CCSF</t>
  </si>
  <si>
    <t>City and County of San Francisco - Hetch Hetchy Water and Power</t>
  </si>
  <si>
    <t>https://www.sfwater.org/index.aspx?page=1241</t>
  </si>
  <si>
    <t>415.551.4720</t>
  </si>
  <si>
    <t>525 Golden Gate Avenue (at Polk St.) San Francisco, CA 94102</t>
  </si>
  <si>
    <t>Total</t>
  </si>
  <si>
    <t>GWh</t>
  </si>
  <si>
    <t>%</t>
  </si>
  <si>
    <t>Retail Sales (2019)</t>
  </si>
  <si>
    <t>https://gis.data.ca.gov/datasets/CAEnergy::electric-load-serving-entities-iou-pou/about</t>
  </si>
  <si>
    <t>Data Source: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</si>
</sst>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5" formatCode="_(* #,##0_);_(* \(#,##0\);_(* &quot;-&quot;??_);_(@_)"/>
    <numFmt numFmtId="166" formatCode="0.0%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7">
    <xf numFmtId="0" fontId="0" fillId="0" borderId="0" xfId="0"/>
    <xf numFmtId="165" fontId="0" fillId="0" borderId="0" xfId="1" applyNumberFormat="1" applyFont="1"/>
    <xf numFmtId="0" fontId="0" fillId="0" borderId="0" xfId="0" applyAlignment="1">
      <alignment horizontal="center"/>
    </xf>
    <xf numFmtId="165" fontId="0" fillId="0" borderId="0" xfId="0" applyNumberFormat="1"/>
    <xf numFmtId="9" fontId="0" fillId="0" borderId="0" xfId="2" applyFont="1"/>
    <xf numFmtId="166" fontId="0" fillId="0" borderId="0" xfId="2" applyNumberFormat="1" applyFont="1"/>
    <xf numFmtId="0" fontId="18" fillId="0" borderId="0" xfId="44"/>
  </cellXfs>
  <cellStyles count="45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Hyperlink" xfId="44" builtinId="8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gis.data.ca.gov/datasets/CAEnergy::electric-load-serving-entities-iou-pou/abou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3"/>
  <sheetViews>
    <sheetView topLeftCell="A5" workbookViewId="0">
      <selection sqref="A1:AG1"/>
    </sheetView>
  </sheetViews>
  <sheetFormatPr defaultRowHeight="14.5" x14ac:dyDescent="0.35"/>
  <sheetData>
    <row r="1" spans="1:3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</row>
    <row r="2" spans="1:33" x14ac:dyDescent="0.35">
      <c r="A2">
        <v>1</v>
      </c>
      <c r="B2" t="s">
        <v>33</v>
      </c>
      <c r="C2" t="s">
        <v>34</v>
      </c>
      <c r="D2" t="s">
        <v>35</v>
      </c>
      <c r="E2" t="s">
        <v>36</v>
      </c>
      <c r="F2" t="s">
        <v>37</v>
      </c>
      <c r="G2" t="s">
        <v>38</v>
      </c>
      <c r="H2">
        <v>14354</v>
      </c>
      <c r="I2">
        <v>784.85699999999997</v>
      </c>
      <c r="J2">
        <v>787.14999799999998</v>
      </c>
      <c r="K2">
        <v>813.31200100000001</v>
      </c>
      <c r="L2">
        <v>834.702001</v>
      </c>
      <c r="M2">
        <v>841.81899999999996</v>
      </c>
      <c r="N2">
        <v>836.67400099999998</v>
      </c>
      <c r="O2">
        <v>851.20499900000004</v>
      </c>
      <c r="P2">
        <v>884.86600099999998</v>
      </c>
      <c r="Q2">
        <v>882.85400000000004</v>
      </c>
      <c r="R2">
        <v>848.226001</v>
      </c>
      <c r="S2">
        <v>830.64400000000001</v>
      </c>
      <c r="T2">
        <v>808.64799900000003</v>
      </c>
      <c r="U2">
        <v>782.66099999999994</v>
      </c>
      <c r="V2">
        <v>794.83399999999995</v>
      </c>
      <c r="W2">
        <v>754.14800000000002</v>
      </c>
      <c r="X2">
        <v>758.34917600000006</v>
      </c>
      <c r="Y2">
        <v>739.56377599999996</v>
      </c>
      <c r="Z2">
        <v>766.695694</v>
      </c>
      <c r="AA2">
        <v>739.461052</v>
      </c>
      <c r="AB2">
        <v>742.775668</v>
      </c>
      <c r="AE2">
        <v>51409901867.984398</v>
      </c>
      <c r="AF2">
        <v>1500458.5752157399</v>
      </c>
    </row>
    <row r="3" spans="1:33" x14ac:dyDescent="0.35">
      <c r="A3">
        <v>2</v>
      </c>
      <c r="B3" t="s">
        <v>33</v>
      </c>
      <c r="C3" t="s">
        <v>39</v>
      </c>
      <c r="D3" t="s">
        <v>35</v>
      </c>
      <c r="E3" t="s">
        <v>40</v>
      </c>
      <c r="F3" t="s">
        <v>41</v>
      </c>
      <c r="G3" t="s">
        <v>42</v>
      </c>
      <c r="H3">
        <v>57483</v>
      </c>
      <c r="I3">
        <v>511.04700000000003</v>
      </c>
      <c r="J3">
        <v>513.68899899999997</v>
      </c>
      <c r="K3">
        <v>505.637</v>
      </c>
      <c r="L3">
        <v>529.11599999999999</v>
      </c>
      <c r="M3">
        <v>530.74300100000005</v>
      </c>
      <c r="N3">
        <v>528.61699999999996</v>
      </c>
      <c r="O3">
        <v>542.59</v>
      </c>
      <c r="P3">
        <v>544.40899999999999</v>
      </c>
      <c r="Q3">
        <v>535.27099999999996</v>
      </c>
      <c r="R3">
        <v>541.53700100000003</v>
      </c>
      <c r="S3">
        <v>548.89599999999996</v>
      </c>
      <c r="T3">
        <v>543.76699900000006</v>
      </c>
      <c r="U3">
        <v>549.50900000000001</v>
      </c>
      <c r="V3">
        <v>559.89099999999996</v>
      </c>
      <c r="W3">
        <v>533.19399999999996</v>
      </c>
      <c r="X3">
        <v>512.69759399999998</v>
      </c>
      <c r="Y3">
        <v>557.61534700000004</v>
      </c>
      <c r="Z3">
        <v>568.51197000000002</v>
      </c>
      <c r="AA3">
        <v>560.66734199999996</v>
      </c>
      <c r="AB3">
        <v>564.19971799999996</v>
      </c>
      <c r="AE3">
        <v>6279304058.4296904</v>
      </c>
      <c r="AF3">
        <v>634225.13363140705</v>
      </c>
    </row>
    <row r="4" spans="1:33" x14ac:dyDescent="0.35">
      <c r="A4">
        <v>3</v>
      </c>
      <c r="B4" t="s">
        <v>43</v>
      </c>
      <c r="C4" t="s">
        <v>44</v>
      </c>
      <c r="D4" t="s">
        <v>35</v>
      </c>
      <c r="E4" t="s">
        <v>45</v>
      </c>
      <c r="F4" t="s">
        <v>46</v>
      </c>
      <c r="G4" t="s">
        <v>47</v>
      </c>
      <c r="H4">
        <v>17609</v>
      </c>
      <c r="I4">
        <v>83435.751000000004</v>
      </c>
      <c r="J4">
        <v>78453.623999999996</v>
      </c>
      <c r="K4">
        <v>79661.279001000003</v>
      </c>
      <c r="L4">
        <v>82187.501000000004</v>
      </c>
      <c r="M4">
        <v>84493.968999999997</v>
      </c>
      <c r="N4">
        <v>86264.822</v>
      </c>
      <c r="O4">
        <v>88728.718999999997</v>
      </c>
      <c r="P4">
        <v>88805.391000000003</v>
      </c>
      <c r="Q4">
        <v>89808.763999999996</v>
      </c>
      <c r="R4">
        <v>85848.827999999994</v>
      </c>
      <c r="S4">
        <v>83091.421000000002</v>
      </c>
      <c r="T4">
        <v>83775.389951000005</v>
      </c>
      <c r="U4">
        <v>86480.013024</v>
      </c>
      <c r="V4">
        <v>85658.094995000007</v>
      </c>
      <c r="W4">
        <v>87418.414061000003</v>
      </c>
      <c r="X4">
        <v>85904.487452000001</v>
      </c>
      <c r="Y4">
        <v>84468.776534000004</v>
      </c>
      <c r="Z4">
        <v>84344.359146999996</v>
      </c>
      <c r="AA4">
        <v>83748.968957000005</v>
      </c>
      <c r="AB4">
        <v>80912.730366999996</v>
      </c>
      <c r="AE4">
        <v>200799593663.02701</v>
      </c>
      <c r="AF4">
        <v>5830174.4024266498</v>
      </c>
    </row>
    <row r="5" spans="1:33" x14ac:dyDescent="0.35">
      <c r="A5">
        <v>4</v>
      </c>
      <c r="B5" t="s">
        <v>48</v>
      </c>
      <c r="C5" t="s">
        <v>49</v>
      </c>
      <c r="D5" t="s">
        <v>35</v>
      </c>
      <c r="E5" t="s">
        <v>50</v>
      </c>
      <c r="F5" t="s">
        <v>51</v>
      </c>
      <c r="G5" t="s">
        <v>52</v>
      </c>
      <c r="H5">
        <v>14328</v>
      </c>
      <c r="I5">
        <v>82127.118038999994</v>
      </c>
      <c r="J5">
        <v>78135.795786000002</v>
      </c>
      <c r="K5">
        <v>78446.153542999993</v>
      </c>
      <c r="L5">
        <v>79427.960164999997</v>
      </c>
      <c r="M5">
        <v>81497.815417999998</v>
      </c>
      <c r="N5">
        <v>81912.160206</v>
      </c>
      <c r="O5">
        <v>84400.015111999994</v>
      </c>
      <c r="P5">
        <v>86078.891485999993</v>
      </c>
      <c r="Q5">
        <v>87204.500568999996</v>
      </c>
      <c r="R5">
        <v>85705.215307999999</v>
      </c>
      <c r="S5">
        <v>84136.198443999994</v>
      </c>
      <c r="T5">
        <v>84053.906338000001</v>
      </c>
      <c r="U5">
        <v>86541.776616000003</v>
      </c>
      <c r="V5">
        <v>86783.624104000002</v>
      </c>
      <c r="W5">
        <v>86710.055978000004</v>
      </c>
      <c r="X5">
        <v>85806.718148999993</v>
      </c>
      <c r="Y5">
        <v>83407.513609000001</v>
      </c>
      <c r="Z5">
        <v>81945.109922999996</v>
      </c>
      <c r="AA5">
        <v>80368.674612999996</v>
      </c>
      <c r="AB5">
        <v>78071.647500000006</v>
      </c>
      <c r="AE5">
        <v>281921195326.19098</v>
      </c>
      <c r="AF5">
        <v>8121893.0762333199</v>
      </c>
    </row>
    <row r="6" spans="1:33" x14ac:dyDescent="0.35">
      <c r="A6">
        <v>5</v>
      </c>
      <c r="B6" t="s">
        <v>53</v>
      </c>
      <c r="C6" t="s">
        <v>54</v>
      </c>
      <c r="D6" t="s">
        <v>35</v>
      </c>
      <c r="E6" t="s">
        <v>55</v>
      </c>
      <c r="F6" t="s">
        <v>56</v>
      </c>
      <c r="G6" t="s">
        <v>57</v>
      </c>
      <c r="H6">
        <v>16609</v>
      </c>
      <c r="I6">
        <v>18895.294562999999</v>
      </c>
      <c r="J6">
        <v>17273.846267000001</v>
      </c>
      <c r="K6">
        <v>17599.063468</v>
      </c>
      <c r="L6">
        <v>18316.735897999999</v>
      </c>
      <c r="M6">
        <v>19196.289051</v>
      </c>
      <c r="N6">
        <v>19347.751434999998</v>
      </c>
      <c r="O6">
        <v>20163.282074999999</v>
      </c>
      <c r="P6">
        <v>20324.710982000001</v>
      </c>
      <c r="Q6">
        <v>20686.051681000001</v>
      </c>
      <c r="R6">
        <v>20201.406167000001</v>
      </c>
      <c r="S6">
        <v>19660.882398999998</v>
      </c>
      <c r="T6">
        <v>19600.188352000001</v>
      </c>
      <c r="U6">
        <v>20107.762332999999</v>
      </c>
      <c r="V6">
        <v>19908.245097999999</v>
      </c>
      <c r="W6">
        <v>20166.788141000001</v>
      </c>
      <c r="X6">
        <v>19767.120548999999</v>
      </c>
      <c r="Y6">
        <v>19133.271850000001</v>
      </c>
      <c r="Z6">
        <v>19017</v>
      </c>
      <c r="AA6">
        <v>18766.999997999999</v>
      </c>
      <c r="AB6">
        <v>17720.758959999999</v>
      </c>
      <c r="AE6">
        <v>15102149733.4727</v>
      </c>
      <c r="AF6">
        <v>828174.26248186501</v>
      </c>
    </row>
    <row r="7" spans="1:33" x14ac:dyDescent="0.35">
      <c r="A7">
        <v>6</v>
      </c>
      <c r="B7" t="s">
        <v>58</v>
      </c>
      <c r="C7" t="s">
        <v>59</v>
      </c>
      <c r="D7" t="s">
        <v>35</v>
      </c>
      <c r="E7" t="s">
        <v>60</v>
      </c>
      <c r="F7" t="s">
        <v>61</v>
      </c>
      <c r="G7" t="s">
        <v>62</v>
      </c>
      <c r="H7">
        <v>17612</v>
      </c>
      <c r="I7">
        <v>133.956999</v>
      </c>
      <c r="J7">
        <v>126.91000099999999</v>
      </c>
      <c r="K7">
        <v>131.82600099999999</v>
      </c>
      <c r="L7">
        <v>131.82600099999999</v>
      </c>
      <c r="M7">
        <v>137.856999</v>
      </c>
      <c r="N7">
        <v>138.042</v>
      </c>
      <c r="O7">
        <v>141.23500000000001</v>
      </c>
      <c r="P7">
        <v>140.441</v>
      </c>
      <c r="Q7">
        <v>137.35899900000001</v>
      </c>
      <c r="R7">
        <v>136.36500000000001</v>
      </c>
      <c r="S7">
        <v>132.167</v>
      </c>
      <c r="T7">
        <v>136.529</v>
      </c>
      <c r="U7">
        <v>127.902</v>
      </c>
      <c r="V7">
        <v>133.43799999999999</v>
      </c>
      <c r="W7">
        <v>125.98699999999999</v>
      </c>
      <c r="X7">
        <v>127.99857900000001</v>
      </c>
      <c r="Y7">
        <v>122.477673</v>
      </c>
      <c r="Z7">
        <v>120.503528</v>
      </c>
      <c r="AA7">
        <v>121.13462199999999</v>
      </c>
      <c r="AB7">
        <v>131.37201999999999</v>
      </c>
      <c r="AE7">
        <v>323409883.265625</v>
      </c>
      <c r="AF7">
        <v>85792.537854315204</v>
      </c>
    </row>
    <row r="8" spans="1:33" x14ac:dyDescent="0.35">
      <c r="A8">
        <v>7</v>
      </c>
      <c r="B8" t="s">
        <v>33</v>
      </c>
      <c r="C8" t="s">
        <v>63</v>
      </c>
      <c r="D8" t="s">
        <v>64</v>
      </c>
      <c r="E8" t="s">
        <v>65</v>
      </c>
      <c r="F8" t="s">
        <v>66</v>
      </c>
      <c r="G8" t="s">
        <v>67</v>
      </c>
      <c r="I8">
        <v>6.9870010000000002</v>
      </c>
      <c r="J8">
        <v>10.691000000000001</v>
      </c>
      <c r="K8">
        <v>15.725</v>
      </c>
      <c r="L8">
        <v>16.259</v>
      </c>
      <c r="M8">
        <v>16.616</v>
      </c>
      <c r="N8">
        <v>19.143999999999998</v>
      </c>
      <c r="O8">
        <v>16.061</v>
      </c>
      <c r="P8">
        <v>17.093</v>
      </c>
      <c r="Q8">
        <v>18.091999999999999</v>
      </c>
      <c r="R8">
        <v>16.478000000000002</v>
      </c>
      <c r="S8">
        <v>16.236999999999998</v>
      </c>
      <c r="T8">
        <v>17.45</v>
      </c>
      <c r="U8">
        <v>16.707481999999999</v>
      </c>
      <c r="V8">
        <v>16.879362</v>
      </c>
      <c r="W8">
        <v>15.581977999999999</v>
      </c>
      <c r="X8">
        <v>15.030293</v>
      </c>
      <c r="Y8">
        <v>16.248889999999999</v>
      </c>
      <c r="Z8">
        <v>17.181956</v>
      </c>
      <c r="AA8">
        <v>15.336573</v>
      </c>
      <c r="AB8">
        <v>15.820067</v>
      </c>
      <c r="AE8">
        <v>2722725.1015625</v>
      </c>
      <c r="AF8">
        <v>13644.033004826601</v>
      </c>
    </row>
    <row r="9" spans="1:33" x14ac:dyDescent="0.35">
      <c r="A9">
        <v>8</v>
      </c>
      <c r="B9" t="s">
        <v>68</v>
      </c>
      <c r="C9" t="s">
        <v>69</v>
      </c>
      <c r="D9" t="s">
        <v>64</v>
      </c>
      <c r="E9" t="s">
        <v>70</v>
      </c>
      <c r="F9" t="s">
        <v>71</v>
      </c>
      <c r="G9" t="s">
        <v>72</v>
      </c>
      <c r="I9">
        <v>2676</v>
      </c>
      <c r="J9">
        <v>2684</v>
      </c>
      <c r="K9">
        <v>2658.0000009999999</v>
      </c>
      <c r="L9">
        <v>2861.0000009999999</v>
      </c>
      <c r="M9">
        <v>2934</v>
      </c>
      <c r="N9">
        <v>3047</v>
      </c>
      <c r="O9">
        <v>3262.9999990000001</v>
      </c>
      <c r="P9">
        <v>3356.9999990000001</v>
      </c>
      <c r="Q9">
        <v>3402.9999990000001</v>
      </c>
      <c r="R9">
        <v>3315.9999990000001</v>
      </c>
      <c r="S9">
        <v>3217.0000009999999</v>
      </c>
      <c r="T9">
        <v>3286.0000009999999</v>
      </c>
      <c r="U9">
        <v>3387</v>
      </c>
      <c r="V9">
        <v>3350.9999990000001</v>
      </c>
      <c r="W9">
        <v>3392.9999990000001</v>
      </c>
      <c r="X9">
        <v>3348.9999990000001</v>
      </c>
      <c r="Y9">
        <v>3385</v>
      </c>
      <c r="Z9">
        <v>3441.6324319999999</v>
      </c>
      <c r="AA9">
        <v>3472.0810569999999</v>
      </c>
      <c r="AB9">
        <v>3322.069391</v>
      </c>
      <c r="AE9">
        <v>24526460644.8125</v>
      </c>
      <c r="AF9">
        <v>825004.81132052501</v>
      </c>
    </row>
    <row r="10" spans="1:33" x14ac:dyDescent="0.35">
      <c r="A10">
        <v>9</v>
      </c>
      <c r="B10" t="s">
        <v>33</v>
      </c>
      <c r="C10" t="s">
        <v>73</v>
      </c>
      <c r="D10" t="s">
        <v>64</v>
      </c>
      <c r="E10" t="s">
        <v>74</v>
      </c>
      <c r="F10" t="s">
        <v>75</v>
      </c>
      <c r="G10" t="s">
        <v>76</v>
      </c>
      <c r="O10">
        <v>2.3214630000000001</v>
      </c>
      <c r="P10">
        <v>10.336736999999999</v>
      </c>
      <c r="Q10">
        <v>12.523241000000001</v>
      </c>
      <c r="R10">
        <v>11.635263999999999</v>
      </c>
      <c r="S10">
        <v>12.274266000000001</v>
      </c>
      <c r="T10">
        <v>13.806657</v>
      </c>
      <c r="U10">
        <v>16.952043</v>
      </c>
      <c r="V10">
        <v>19.162634000000001</v>
      </c>
      <c r="W10">
        <v>19.355815</v>
      </c>
      <c r="X10">
        <v>19.572692</v>
      </c>
      <c r="Y10">
        <v>20.609769</v>
      </c>
      <c r="Z10">
        <v>18.680596000000001</v>
      </c>
      <c r="AA10">
        <v>20.391361</v>
      </c>
      <c r="AB10">
        <v>18.002423</v>
      </c>
      <c r="AE10">
        <v>7361032.33203125</v>
      </c>
      <c r="AF10">
        <v>19691.697390013898</v>
      </c>
    </row>
    <row r="11" spans="1:33" x14ac:dyDescent="0.35">
      <c r="A11">
        <v>10</v>
      </c>
      <c r="B11" t="s">
        <v>33</v>
      </c>
      <c r="C11" t="s">
        <v>77</v>
      </c>
      <c r="D11" t="s">
        <v>64</v>
      </c>
      <c r="E11" t="s">
        <v>78</v>
      </c>
      <c r="F11" t="s">
        <v>79</v>
      </c>
      <c r="G11" t="s">
        <v>80</v>
      </c>
      <c r="T11">
        <v>1.76709</v>
      </c>
      <c r="U11">
        <v>17.151886999999999</v>
      </c>
      <c r="V11">
        <v>17.652011000000002</v>
      </c>
      <c r="W11">
        <v>20.337634000000001</v>
      </c>
      <c r="X11">
        <v>25.123190999999998</v>
      </c>
      <c r="Y11">
        <v>21.028219</v>
      </c>
      <c r="Z11">
        <v>22.019065000000001</v>
      </c>
      <c r="AA11">
        <v>22.003253000000001</v>
      </c>
      <c r="AB11">
        <v>21.213097999999999</v>
      </c>
      <c r="AE11">
        <v>19949729.046875</v>
      </c>
      <c r="AF11">
        <v>24498.5226452323</v>
      </c>
    </row>
    <row r="12" spans="1:33" x14ac:dyDescent="0.35">
      <c r="A12">
        <v>11</v>
      </c>
      <c r="B12" t="s">
        <v>33</v>
      </c>
      <c r="C12" t="s">
        <v>81</v>
      </c>
      <c r="D12" t="s">
        <v>64</v>
      </c>
      <c r="E12" t="s">
        <v>82</v>
      </c>
      <c r="F12" t="s">
        <v>83</v>
      </c>
      <c r="G12" t="s">
        <v>84</v>
      </c>
      <c r="X12">
        <v>2.1624430000000001</v>
      </c>
      <c r="Y12">
        <v>3.992407</v>
      </c>
      <c r="Z12">
        <v>7.0093370000000004</v>
      </c>
      <c r="AA12">
        <v>8.9002850000000002</v>
      </c>
      <c r="AB12">
        <v>11.239596000000001</v>
      </c>
      <c r="AE12">
        <v>27563150.0859375</v>
      </c>
      <c r="AF12">
        <v>30111.337790132799</v>
      </c>
    </row>
    <row r="13" spans="1:33" x14ac:dyDescent="0.35">
      <c r="A13">
        <v>12</v>
      </c>
      <c r="B13" t="s">
        <v>33</v>
      </c>
      <c r="C13" t="s">
        <v>85</v>
      </c>
      <c r="D13" t="s">
        <v>64</v>
      </c>
      <c r="E13" t="s">
        <v>86</v>
      </c>
      <c r="F13" t="s">
        <v>87</v>
      </c>
      <c r="G13" t="s">
        <v>88</v>
      </c>
      <c r="I13">
        <v>1793</v>
      </c>
      <c r="J13">
        <v>1712</v>
      </c>
      <c r="K13">
        <v>1746</v>
      </c>
      <c r="L13">
        <v>1890</v>
      </c>
      <c r="M13">
        <v>1963.0000010000001</v>
      </c>
      <c r="N13">
        <v>1989.0000010000001</v>
      </c>
      <c r="O13">
        <v>2136</v>
      </c>
      <c r="P13">
        <v>2161.0000009999999</v>
      </c>
      <c r="Q13">
        <v>2187</v>
      </c>
      <c r="R13">
        <v>2085</v>
      </c>
      <c r="S13">
        <v>1996</v>
      </c>
      <c r="T13">
        <v>2047.3</v>
      </c>
      <c r="U13">
        <v>2171.5000009999999</v>
      </c>
      <c r="V13">
        <v>2140</v>
      </c>
      <c r="W13">
        <v>2184.9999990000001</v>
      </c>
      <c r="X13">
        <v>2200.417226</v>
      </c>
      <c r="Y13">
        <v>2203.8787830000001</v>
      </c>
      <c r="Z13">
        <v>2248.5579849999999</v>
      </c>
      <c r="AA13">
        <v>2186.0048609999999</v>
      </c>
      <c r="AB13">
        <v>2105.6589760000002</v>
      </c>
      <c r="AE13">
        <v>310309969.859375</v>
      </c>
      <c r="AF13">
        <v>125474.60012638599</v>
      </c>
    </row>
    <row r="14" spans="1:33" x14ac:dyDescent="0.35">
      <c r="A14">
        <v>13</v>
      </c>
      <c r="B14" t="s">
        <v>33</v>
      </c>
      <c r="C14" t="s">
        <v>89</v>
      </c>
      <c r="D14" t="s">
        <v>64</v>
      </c>
      <c r="E14" t="s">
        <v>90</v>
      </c>
      <c r="F14" t="s">
        <v>91</v>
      </c>
      <c r="G14" t="s">
        <v>92</v>
      </c>
      <c r="I14">
        <v>0</v>
      </c>
      <c r="O14">
        <v>60.25</v>
      </c>
      <c r="P14">
        <v>57.865537000000003</v>
      </c>
      <c r="Q14">
        <v>62.541696000000002</v>
      </c>
      <c r="R14">
        <v>64.128297000000003</v>
      </c>
      <c r="S14">
        <v>64.616827999999998</v>
      </c>
      <c r="T14">
        <v>64.102114999999998</v>
      </c>
      <c r="U14">
        <v>66.700260999999998</v>
      </c>
      <c r="V14">
        <v>73.826441000000003</v>
      </c>
      <c r="W14">
        <v>74.189010999999994</v>
      </c>
      <c r="X14">
        <v>72.747799999999998</v>
      </c>
      <c r="Y14">
        <v>72.975009999999997</v>
      </c>
      <c r="Z14">
        <v>70.615393999999995</v>
      </c>
      <c r="AA14">
        <v>75.562083999999999</v>
      </c>
      <c r="AB14">
        <v>78.082898999999998</v>
      </c>
      <c r="AE14">
        <v>3779024.61328125</v>
      </c>
      <c r="AF14">
        <v>15130.787552609099</v>
      </c>
    </row>
    <row r="15" spans="1:33" x14ac:dyDescent="0.35">
      <c r="A15">
        <v>14</v>
      </c>
      <c r="B15" t="s">
        <v>33</v>
      </c>
      <c r="C15" t="s">
        <v>93</v>
      </c>
      <c r="D15" t="s">
        <v>64</v>
      </c>
      <c r="E15" t="s">
        <v>94</v>
      </c>
      <c r="F15" t="s">
        <v>95</v>
      </c>
      <c r="G15" t="s">
        <v>96</v>
      </c>
      <c r="K15">
        <v>1.8740779999999999</v>
      </c>
      <c r="L15">
        <v>10.140072</v>
      </c>
      <c r="M15">
        <v>20.350850999999999</v>
      </c>
      <c r="N15">
        <v>21.936592000000001</v>
      </c>
      <c r="O15">
        <v>26.658875999999999</v>
      </c>
      <c r="P15">
        <v>32.90663</v>
      </c>
      <c r="Q15">
        <v>31.32424</v>
      </c>
      <c r="R15">
        <v>28.063873999999998</v>
      </c>
      <c r="S15">
        <v>28.430966000000002</v>
      </c>
      <c r="T15">
        <v>31.124238999999999</v>
      </c>
      <c r="U15">
        <v>29.085329999999999</v>
      </c>
      <c r="V15">
        <v>29.708369999999999</v>
      </c>
      <c r="W15">
        <v>32.885157999999997</v>
      </c>
      <c r="X15">
        <v>41.192464000000001</v>
      </c>
      <c r="Y15">
        <v>40.42145</v>
      </c>
      <c r="Z15">
        <v>39.902501000000001</v>
      </c>
      <c r="AA15">
        <v>39.094681000000001</v>
      </c>
      <c r="AB15">
        <v>39.313533999999997</v>
      </c>
      <c r="AE15">
        <v>45667661.1875</v>
      </c>
      <c r="AF15">
        <v>133199.22966105299</v>
      </c>
    </row>
    <row r="16" spans="1:33" x14ac:dyDescent="0.35">
      <c r="A16">
        <v>15</v>
      </c>
      <c r="B16" t="s">
        <v>33</v>
      </c>
      <c r="C16" t="s">
        <v>97</v>
      </c>
      <c r="D16" t="s">
        <v>64</v>
      </c>
      <c r="E16" t="s">
        <v>98</v>
      </c>
      <c r="F16" t="s">
        <v>99</v>
      </c>
      <c r="G16" t="s">
        <v>100</v>
      </c>
      <c r="I16">
        <v>141.19900000000001</v>
      </c>
      <c r="J16">
        <v>129.01499899999999</v>
      </c>
      <c r="K16">
        <v>131.24299999999999</v>
      </c>
      <c r="L16">
        <v>136.50799900000001</v>
      </c>
      <c r="M16">
        <v>132.18100100000001</v>
      </c>
      <c r="N16">
        <v>127.996</v>
      </c>
      <c r="O16">
        <v>129.95699999999999</v>
      </c>
      <c r="P16">
        <v>131.28800000000001</v>
      </c>
      <c r="Q16">
        <v>133.47200100000001</v>
      </c>
      <c r="R16">
        <v>131.78</v>
      </c>
      <c r="S16">
        <v>131.297</v>
      </c>
      <c r="T16">
        <v>128.88</v>
      </c>
      <c r="U16">
        <v>131.069999</v>
      </c>
      <c r="V16">
        <v>132.327001</v>
      </c>
      <c r="W16">
        <v>130.53800000000001</v>
      </c>
      <c r="X16">
        <v>125.723242</v>
      </c>
      <c r="Y16">
        <v>156.67550800000001</v>
      </c>
      <c r="Z16">
        <v>126.140021</v>
      </c>
      <c r="AA16">
        <v>124.53118000000001</v>
      </c>
      <c r="AB16">
        <v>119.454806</v>
      </c>
      <c r="AE16">
        <v>10264248720.1523</v>
      </c>
      <c r="AF16">
        <v>573877.35261874902</v>
      </c>
    </row>
    <row r="17" spans="1:32" x14ac:dyDescent="0.35">
      <c r="A17">
        <v>16</v>
      </c>
      <c r="B17" t="s">
        <v>33</v>
      </c>
      <c r="C17" t="s">
        <v>101</v>
      </c>
      <c r="D17" t="s">
        <v>64</v>
      </c>
      <c r="E17" t="s">
        <v>102</v>
      </c>
      <c r="F17" t="s">
        <v>103</v>
      </c>
      <c r="G17" t="s">
        <v>104</v>
      </c>
      <c r="I17">
        <v>376.39637399999998</v>
      </c>
      <c r="J17">
        <v>385.304374</v>
      </c>
      <c r="K17">
        <v>369.01437399999998</v>
      </c>
      <c r="L17">
        <v>369.70137299999999</v>
      </c>
      <c r="M17">
        <v>385.12237299999998</v>
      </c>
      <c r="N17">
        <v>380.51237500000002</v>
      </c>
      <c r="O17">
        <v>379.97137300000003</v>
      </c>
      <c r="P17">
        <v>391.46637299999998</v>
      </c>
      <c r="Q17">
        <v>394.99937299999999</v>
      </c>
      <c r="R17">
        <v>389.85637500000001</v>
      </c>
      <c r="S17">
        <v>385.299373</v>
      </c>
      <c r="T17">
        <v>384.816373</v>
      </c>
      <c r="U17">
        <v>373.78699899999998</v>
      </c>
      <c r="V17">
        <v>363.44399900000002</v>
      </c>
      <c r="W17">
        <v>348.00400100000002</v>
      </c>
      <c r="X17">
        <v>347.72800000000001</v>
      </c>
      <c r="Y17">
        <v>372.08237000000003</v>
      </c>
      <c r="Z17">
        <v>366.59786400000002</v>
      </c>
      <c r="AA17">
        <v>345.80444699999998</v>
      </c>
      <c r="AB17">
        <v>340.88727399999999</v>
      </c>
      <c r="AE17">
        <v>44278208.546875</v>
      </c>
      <c r="AF17">
        <v>60141.533076856598</v>
      </c>
    </row>
    <row r="18" spans="1:32" x14ac:dyDescent="0.35">
      <c r="A18">
        <v>17</v>
      </c>
      <c r="B18" t="s">
        <v>33</v>
      </c>
      <c r="C18" t="s">
        <v>105</v>
      </c>
      <c r="D18" t="s">
        <v>64</v>
      </c>
      <c r="E18" t="s">
        <v>106</v>
      </c>
      <c r="F18" t="s">
        <v>107</v>
      </c>
      <c r="G18" t="s">
        <v>108</v>
      </c>
      <c r="I18">
        <v>694.52256</v>
      </c>
      <c r="J18">
        <v>693.19622900000002</v>
      </c>
      <c r="K18">
        <v>722.30487600000004</v>
      </c>
      <c r="L18">
        <v>754.440335</v>
      </c>
      <c r="M18">
        <v>765.82224199999996</v>
      </c>
      <c r="N18">
        <v>769.80551400000002</v>
      </c>
      <c r="O18">
        <v>798.36721399999999</v>
      </c>
      <c r="P18">
        <v>793.34527800000001</v>
      </c>
      <c r="Q18">
        <v>798.46069899999998</v>
      </c>
      <c r="R18">
        <v>786.17947600000002</v>
      </c>
      <c r="S18">
        <v>766.238159</v>
      </c>
      <c r="T18">
        <v>736.31799899999999</v>
      </c>
      <c r="U18">
        <v>731.17099900000005</v>
      </c>
      <c r="V18">
        <v>735.923</v>
      </c>
      <c r="W18">
        <v>753.41399999999999</v>
      </c>
      <c r="X18">
        <v>753.28463999999997</v>
      </c>
      <c r="Y18">
        <v>749.851</v>
      </c>
      <c r="Z18">
        <v>745.59599900000001</v>
      </c>
      <c r="AA18">
        <v>745.21000100000003</v>
      </c>
      <c r="AB18">
        <v>719.48540000000003</v>
      </c>
      <c r="AE18">
        <v>275241655.73828101</v>
      </c>
      <c r="AF18">
        <v>192955.486855236</v>
      </c>
    </row>
    <row r="19" spans="1:32" x14ac:dyDescent="0.35">
      <c r="A19">
        <v>18</v>
      </c>
      <c r="B19" t="s">
        <v>33</v>
      </c>
      <c r="C19" t="s">
        <v>109</v>
      </c>
      <c r="D19" t="s">
        <v>64</v>
      </c>
      <c r="E19" t="s">
        <v>110</v>
      </c>
      <c r="F19" t="s">
        <v>111</v>
      </c>
      <c r="G19" t="s">
        <v>112</v>
      </c>
      <c r="I19">
        <v>297.536</v>
      </c>
      <c r="J19">
        <v>298.03000100000003</v>
      </c>
      <c r="K19">
        <v>312.26299899999998</v>
      </c>
      <c r="L19">
        <v>316.02</v>
      </c>
      <c r="M19">
        <v>342.86599999999999</v>
      </c>
      <c r="N19">
        <v>342.56899900000002</v>
      </c>
      <c r="O19">
        <v>349.74799999999999</v>
      </c>
      <c r="P19">
        <v>366.07799999999997</v>
      </c>
      <c r="Q19">
        <v>356.47500000000002</v>
      </c>
      <c r="R19">
        <v>348.84899999999999</v>
      </c>
      <c r="S19">
        <v>339.541</v>
      </c>
      <c r="T19">
        <v>340.01600000000002</v>
      </c>
      <c r="U19">
        <v>348.62599899999998</v>
      </c>
      <c r="V19">
        <v>347.80899899999997</v>
      </c>
      <c r="W19">
        <v>348.59699899999998</v>
      </c>
      <c r="X19">
        <v>356.399517</v>
      </c>
      <c r="Y19">
        <v>351.52760899999998</v>
      </c>
      <c r="Z19">
        <v>356.56934999999999</v>
      </c>
      <c r="AA19">
        <v>356.23518799999999</v>
      </c>
      <c r="AB19">
        <v>338.30085100000002</v>
      </c>
      <c r="AE19">
        <v>67618047.035156295</v>
      </c>
      <c r="AF19">
        <v>67454.986108595403</v>
      </c>
    </row>
    <row r="20" spans="1:32" x14ac:dyDescent="0.35">
      <c r="A20">
        <v>19</v>
      </c>
      <c r="B20" t="s">
        <v>113</v>
      </c>
      <c r="C20" t="s">
        <v>114</v>
      </c>
      <c r="D20" t="s">
        <v>64</v>
      </c>
      <c r="E20" t="s">
        <v>115</v>
      </c>
      <c r="F20" t="s">
        <v>116</v>
      </c>
      <c r="G20" t="s">
        <v>117</v>
      </c>
      <c r="O20">
        <v>17.445001000000001</v>
      </c>
      <c r="P20">
        <v>56.22</v>
      </c>
      <c r="Q20">
        <v>73.031999999999996</v>
      </c>
      <c r="R20">
        <v>88.53</v>
      </c>
      <c r="S20">
        <v>95.463999999999999</v>
      </c>
      <c r="T20">
        <v>106.27199899999999</v>
      </c>
      <c r="U20">
        <v>121.665999</v>
      </c>
      <c r="V20">
        <v>122.61799999999999</v>
      </c>
      <c r="W20">
        <v>149.82899900000001</v>
      </c>
      <c r="X20">
        <v>177.04549800000001</v>
      </c>
      <c r="Y20">
        <v>181.997041</v>
      </c>
      <c r="Z20">
        <v>204.009591</v>
      </c>
      <c r="AA20">
        <v>193.29417699999999</v>
      </c>
      <c r="AB20">
        <v>193.01266699999999</v>
      </c>
      <c r="AE20">
        <v>118344456.828125</v>
      </c>
      <c r="AF20">
        <v>83403.864187440806</v>
      </c>
    </row>
    <row r="21" spans="1:32" x14ac:dyDescent="0.35">
      <c r="A21">
        <v>20</v>
      </c>
      <c r="B21" t="s">
        <v>33</v>
      </c>
      <c r="C21" t="s">
        <v>118</v>
      </c>
      <c r="D21" t="s">
        <v>64</v>
      </c>
      <c r="E21" t="s">
        <v>119</v>
      </c>
      <c r="F21" t="s">
        <v>120</v>
      </c>
      <c r="G21" t="s">
        <v>121</v>
      </c>
      <c r="I21">
        <v>129.361999</v>
      </c>
      <c r="J21">
        <v>131.78399999999999</v>
      </c>
      <c r="K21">
        <v>130.27799999999999</v>
      </c>
      <c r="L21">
        <v>131.09</v>
      </c>
      <c r="M21">
        <v>131.069999</v>
      </c>
      <c r="N21">
        <v>133.837999</v>
      </c>
      <c r="O21">
        <v>135.17599999999999</v>
      </c>
      <c r="P21">
        <v>137.35400000000001</v>
      </c>
      <c r="Q21">
        <v>134.166</v>
      </c>
      <c r="R21">
        <v>134.25200000000001</v>
      </c>
      <c r="S21">
        <v>133.25700000000001</v>
      </c>
      <c r="T21">
        <v>129.31700000000001</v>
      </c>
      <c r="U21">
        <v>128.38499999999999</v>
      </c>
      <c r="V21">
        <v>130.13600099999999</v>
      </c>
      <c r="W21">
        <v>133.302999</v>
      </c>
      <c r="X21">
        <v>130.43618599999999</v>
      </c>
      <c r="Y21">
        <v>128.76578000000001</v>
      </c>
      <c r="Z21">
        <v>128.197079</v>
      </c>
      <c r="AA21">
        <v>127.860356</v>
      </c>
      <c r="AB21">
        <v>124.525631</v>
      </c>
      <c r="AE21">
        <v>44824674.941406302</v>
      </c>
      <c r="AF21">
        <v>45721.650118632897</v>
      </c>
    </row>
    <row r="22" spans="1:32" x14ac:dyDescent="0.35">
      <c r="A22">
        <v>21</v>
      </c>
      <c r="B22" t="s">
        <v>33</v>
      </c>
      <c r="C22" t="s">
        <v>122</v>
      </c>
      <c r="D22" t="s">
        <v>64</v>
      </c>
      <c r="E22" t="s">
        <v>123</v>
      </c>
      <c r="F22" t="s">
        <v>124</v>
      </c>
      <c r="G22" t="s">
        <v>125</v>
      </c>
      <c r="P22">
        <v>58.837465000000002</v>
      </c>
      <c r="Q22">
        <v>50.398291</v>
      </c>
      <c r="R22">
        <v>48.155470000000001</v>
      </c>
      <c r="S22">
        <v>45.162381000000003</v>
      </c>
      <c r="T22">
        <v>45.488332999999997</v>
      </c>
      <c r="U22">
        <v>47.280943999999998</v>
      </c>
      <c r="V22">
        <v>45.974888999999997</v>
      </c>
      <c r="W22">
        <v>47.915312</v>
      </c>
      <c r="X22">
        <v>49.356127000000001</v>
      </c>
      <c r="Y22">
        <v>49.389659999999999</v>
      </c>
      <c r="Z22">
        <v>48.121265999999999</v>
      </c>
      <c r="AA22">
        <v>54.132379999999998</v>
      </c>
      <c r="AB22">
        <v>58.481822000000001</v>
      </c>
      <c r="AE22">
        <v>21244064.503906298</v>
      </c>
      <c r="AF22">
        <v>40869.162489285802</v>
      </c>
    </row>
    <row r="23" spans="1:32" x14ac:dyDescent="0.35">
      <c r="A23">
        <v>22</v>
      </c>
      <c r="B23" t="s">
        <v>126</v>
      </c>
      <c r="C23" t="s">
        <v>127</v>
      </c>
      <c r="D23" t="s">
        <v>64</v>
      </c>
      <c r="E23" t="s">
        <v>128</v>
      </c>
      <c r="F23" t="s">
        <v>129</v>
      </c>
      <c r="G23" t="s">
        <v>130</v>
      </c>
      <c r="I23">
        <v>2258.9999990000001</v>
      </c>
      <c r="J23">
        <v>2232.0000009999999</v>
      </c>
      <c r="K23">
        <v>2305</v>
      </c>
      <c r="L23">
        <v>2382</v>
      </c>
      <c r="M23">
        <v>2441.0000009999999</v>
      </c>
      <c r="N23">
        <v>2484</v>
      </c>
      <c r="O23">
        <v>2542</v>
      </c>
      <c r="P23">
        <v>2572</v>
      </c>
      <c r="Q23">
        <v>2558.0000009999999</v>
      </c>
      <c r="R23">
        <v>2482</v>
      </c>
      <c r="S23">
        <v>2426</v>
      </c>
      <c r="T23">
        <v>2442</v>
      </c>
      <c r="U23">
        <v>2508</v>
      </c>
      <c r="V23">
        <v>2508</v>
      </c>
      <c r="W23">
        <v>2504</v>
      </c>
      <c r="X23">
        <v>2476</v>
      </c>
      <c r="Y23">
        <v>2502.0000009999999</v>
      </c>
      <c r="Z23">
        <v>2553.3660009999999</v>
      </c>
      <c r="AA23">
        <v>2480.2420010000001</v>
      </c>
      <c r="AB23">
        <v>2432.126033</v>
      </c>
      <c r="AE23">
        <v>3285719517.3046899</v>
      </c>
      <c r="AF23">
        <v>377755.11608510098</v>
      </c>
    </row>
    <row r="24" spans="1:32" x14ac:dyDescent="0.35">
      <c r="A24">
        <v>23</v>
      </c>
      <c r="B24" t="s">
        <v>131</v>
      </c>
      <c r="C24" t="s">
        <v>132</v>
      </c>
      <c r="D24" t="s">
        <v>64</v>
      </c>
      <c r="E24" t="s">
        <v>133</v>
      </c>
      <c r="F24" t="s">
        <v>134</v>
      </c>
      <c r="G24" t="s">
        <v>135</v>
      </c>
      <c r="O24">
        <v>272.46502500000003</v>
      </c>
      <c r="P24">
        <v>435.31751300000002</v>
      </c>
      <c r="Q24">
        <v>435.31750599999998</v>
      </c>
      <c r="AE24">
        <v>20170503758.621101</v>
      </c>
      <c r="AF24">
        <v>2259529.9748886698</v>
      </c>
    </row>
    <row r="25" spans="1:32" x14ac:dyDescent="0.35">
      <c r="A25">
        <v>24</v>
      </c>
      <c r="B25" t="s">
        <v>33</v>
      </c>
      <c r="C25" t="s">
        <v>136</v>
      </c>
      <c r="D25" t="s">
        <v>64</v>
      </c>
      <c r="E25" t="s">
        <v>137</v>
      </c>
      <c r="F25" t="s">
        <v>138</v>
      </c>
      <c r="G25" t="s">
        <v>139</v>
      </c>
      <c r="I25">
        <v>65.62</v>
      </c>
      <c r="J25">
        <v>68.944999999999993</v>
      </c>
      <c r="K25">
        <v>67.441999999999993</v>
      </c>
      <c r="L25">
        <v>68.487001000000006</v>
      </c>
      <c r="M25">
        <v>70.025998999999999</v>
      </c>
      <c r="N25">
        <v>72.568999000000005</v>
      </c>
      <c r="O25">
        <v>73.188000000000002</v>
      </c>
      <c r="P25">
        <v>76.647000000000006</v>
      </c>
      <c r="Q25">
        <v>76.608999999999995</v>
      </c>
      <c r="R25">
        <v>77.045000999999999</v>
      </c>
      <c r="S25">
        <v>74.209000000000003</v>
      </c>
      <c r="T25">
        <v>75.127999000000003</v>
      </c>
      <c r="U25">
        <v>74.109001000000006</v>
      </c>
      <c r="V25">
        <v>74.959999999999994</v>
      </c>
      <c r="W25">
        <v>73.822999999999993</v>
      </c>
      <c r="X25">
        <v>75.453856000000002</v>
      </c>
      <c r="Y25">
        <v>75.318152999999995</v>
      </c>
      <c r="Z25">
        <v>77.208606000000003</v>
      </c>
      <c r="AA25">
        <v>73.469264999999993</v>
      </c>
      <c r="AB25">
        <v>75.098133000000004</v>
      </c>
      <c r="AE25">
        <v>18656956.6328125</v>
      </c>
      <c r="AF25">
        <v>41408.9861036742</v>
      </c>
    </row>
    <row r="26" spans="1:32" x14ac:dyDescent="0.35">
      <c r="A26">
        <v>25</v>
      </c>
      <c r="B26" t="s">
        <v>33</v>
      </c>
      <c r="C26" t="s">
        <v>140</v>
      </c>
      <c r="D26" t="s">
        <v>64</v>
      </c>
      <c r="E26" t="s">
        <v>141</v>
      </c>
      <c r="F26" t="s">
        <v>142</v>
      </c>
      <c r="G26" t="s">
        <v>143</v>
      </c>
      <c r="I26">
        <v>878.08600100000001</v>
      </c>
      <c r="J26">
        <v>941.81799899999999</v>
      </c>
      <c r="K26">
        <v>983.69499800000006</v>
      </c>
      <c r="L26">
        <v>1059.693</v>
      </c>
      <c r="M26">
        <v>1121.755001</v>
      </c>
      <c r="N26">
        <v>1159.9369999999999</v>
      </c>
      <c r="O26">
        <v>1215.9010000000001</v>
      </c>
      <c r="P26">
        <v>1238.6820009999999</v>
      </c>
      <c r="Q26">
        <v>1243.472</v>
      </c>
      <c r="R26">
        <v>1233.043999</v>
      </c>
      <c r="S26">
        <v>1179.2660000000001</v>
      </c>
      <c r="T26">
        <v>1173.3889999999999</v>
      </c>
      <c r="U26">
        <v>1197.823999</v>
      </c>
      <c r="V26">
        <v>1179.2260000000001</v>
      </c>
      <c r="W26">
        <v>1194.137999</v>
      </c>
      <c r="X26">
        <v>1185.034363</v>
      </c>
      <c r="Y26">
        <v>1180.4172960000001</v>
      </c>
      <c r="Z26">
        <v>1201.5755730000001</v>
      </c>
      <c r="AA26">
        <v>1156.578606</v>
      </c>
      <c r="AB26">
        <v>1133.671061</v>
      </c>
      <c r="AE26">
        <v>183839255.8125</v>
      </c>
      <c r="AF26">
        <v>102843.99231511301</v>
      </c>
    </row>
    <row r="27" spans="1:32" x14ac:dyDescent="0.35">
      <c r="A27">
        <v>26</v>
      </c>
      <c r="B27" t="s">
        <v>33</v>
      </c>
      <c r="C27" t="s">
        <v>144</v>
      </c>
      <c r="D27" t="s">
        <v>64</v>
      </c>
      <c r="E27" t="s">
        <v>145</v>
      </c>
      <c r="F27" t="s">
        <v>146</v>
      </c>
      <c r="G27" t="s">
        <v>147</v>
      </c>
      <c r="I27">
        <v>1155.4739999999999</v>
      </c>
      <c r="J27">
        <v>1140.029</v>
      </c>
      <c r="K27">
        <v>1086.1449990000001</v>
      </c>
      <c r="L27">
        <v>1160.2719999999999</v>
      </c>
      <c r="M27">
        <v>1175.9079999999999</v>
      </c>
      <c r="N27">
        <v>1171.029</v>
      </c>
      <c r="O27">
        <v>1187.261</v>
      </c>
      <c r="P27">
        <v>1242.961</v>
      </c>
      <c r="Q27">
        <v>1231.4140010000001</v>
      </c>
      <c r="R27">
        <v>1245.0089989999999</v>
      </c>
      <c r="S27">
        <v>1184.3440000000001</v>
      </c>
      <c r="T27">
        <v>1159.828</v>
      </c>
      <c r="U27">
        <v>1114.1130000000001</v>
      </c>
      <c r="V27">
        <v>1143.5780010000001</v>
      </c>
      <c r="W27">
        <v>1126.8090010000001</v>
      </c>
      <c r="X27">
        <v>1106.8140000000001</v>
      </c>
      <c r="Y27">
        <v>1094.9169999999999</v>
      </c>
      <c r="Z27">
        <v>1056.0460009999999</v>
      </c>
      <c r="AA27">
        <v>1040.6400000000001</v>
      </c>
      <c r="AB27">
        <v>993.30929200000003</v>
      </c>
      <c r="AE27">
        <v>87531789.527343795</v>
      </c>
      <c r="AF27">
        <v>108739.331586327</v>
      </c>
    </row>
    <row r="28" spans="1:32" x14ac:dyDescent="0.35">
      <c r="A28">
        <v>27</v>
      </c>
      <c r="B28" t="s">
        <v>148</v>
      </c>
      <c r="C28" t="s">
        <v>149</v>
      </c>
      <c r="D28" t="s">
        <v>64</v>
      </c>
      <c r="E28" t="s">
        <v>150</v>
      </c>
      <c r="F28" t="s">
        <v>151</v>
      </c>
      <c r="G28" t="s">
        <v>152</v>
      </c>
      <c r="I28">
        <v>1443.622987</v>
      </c>
      <c r="J28">
        <v>1451.2715599999999</v>
      </c>
      <c r="K28">
        <v>1605.143947</v>
      </c>
      <c r="L28">
        <v>1696.0798689999999</v>
      </c>
      <c r="M28">
        <v>1773.153638</v>
      </c>
      <c r="N28">
        <v>1806.47795</v>
      </c>
      <c r="O28">
        <v>1951.9282700000001</v>
      </c>
      <c r="P28">
        <v>1980.6255389999999</v>
      </c>
      <c r="Q28">
        <v>2020.8660580000001</v>
      </c>
      <c r="R28">
        <v>1988.9559220000001</v>
      </c>
      <c r="S28">
        <v>1915.4101390000001</v>
      </c>
      <c r="T28">
        <v>1943.677105</v>
      </c>
      <c r="U28">
        <v>2023.376358</v>
      </c>
      <c r="V28">
        <v>2053.765993</v>
      </c>
      <c r="W28">
        <v>2074.9529309999998</v>
      </c>
      <c r="X28">
        <v>2078.5482080000002</v>
      </c>
      <c r="Y28">
        <v>2059.1712010000001</v>
      </c>
      <c r="Z28">
        <v>2096.768873</v>
      </c>
      <c r="AA28">
        <v>2094.6499349999999</v>
      </c>
      <c r="AB28">
        <v>2084.1596089999998</v>
      </c>
      <c r="AE28">
        <v>2784905485.6875</v>
      </c>
      <c r="AF28">
        <v>450018.10387619497</v>
      </c>
    </row>
    <row r="29" spans="1:32" x14ac:dyDescent="0.35">
      <c r="A29">
        <v>28</v>
      </c>
      <c r="B29" t="s">
        <v>33</v>
      </c>
      <c r="C29" t="s">
        <v>153</v>
      </c>
      <c r="D29" t="s">
        <v>64</v>
      </c>
      <c r="E29" t="s">
        <v>154</v>
      </c>
      <c r="F29" t="s">
        <v>155</v>
      </c>
      <c r="G29" t="s">
        <v>156</v>
      </c>
      <c r="I29">
        <v>1125.7170000000001</v>
      </c>
      <c r="J29">
        <v>1057.975001</v>
      </c>
      <c r="K29">
        <v>995.40099999999995</v>
      </c>
      <c r="L29">
        <v>956.37100099999998</v>
      </c>
      <c r="M29">
        <v>958.02599899999996</v>
      </c>
      <c r="N29">
        <v>958.57100000000003</v>
      </c>
      <c r="O29">
        <v>966.11099999999999</v>
      </c>
      <c r="P29">
        <v>978.128378</v>
      </c>
      <c r="Q29">
        <v>991.69290699999999</v>
      </c>
      <c r="R29">
        <v>976.14277600000003</v>
      </c>
      <c r="S29">
        <v>950.49830499999996</v>
      </c>
      <c r="T29">
        <v>950.27483400000006</v>
      </c>
      <c r="U29">
        <v>935.53936399999998</v>
      </c>
      <c r="V29">
        <v>953.33650999999998</v>
      </c>
      <c r="W29">
        <v>953.568039</v>
      </c>
      <c r="X29">
        <v>933.68036500000005</v>
      </c>
      <c r="Y29">
        <v>916.87282900000002</v>
      </c>
      <c r="Z29">
        <v>914.66831000000002</v>
      </c>
      <c r="AA29">
        <v>890.04952900000001</v>
      </c>
      <c r="AB29">
        <v>890.30408899999998</v>
      </c>
      <c r="AE29">
        <v>100469077.91406301</v>
      </c>
      <c r="AF29">
        <v>121025.23668981899</v>
      </c>
    </row>
    <row r="30" spans="1:32" x14ac:dyDescent="0.35">
      <c r="A30">
        <v>29</v>
      </c>
      <c r="B30" t="s">
        <v>33</v>
      </c>
      <c r="C30" t="s">
        <v>157</v>
      </c>
      <c r="D30" t="s">
        <v>64</v>
      </c>
      <c r="E30" t="s">
        <v>158</v>
      </c>
      <c r="F30" t="s">
        <v>159</v>
      </c>
      <c r="G30" t="s">
        <v>160</v>
      </c>
      <c r="AE30">
        <v>14448679039.5742</v>
      </c>
      <c r="AF30">
        <v>802490.03015548002</v>
      </c>
    </row>
    <row r="31" spans="1:32" x14ac:dyDescent="0.35">
      <c r="A31">
        <v>30</v>
      </c>
      <c r="B31" t="s">
        <v>161</v>
      </c>
      <c r="C31" t="s">
        <v>162</v>
      </c>
      <c r="D31" t="s">
        <v>64</v>
      </c>
      <c r="E31" t="s">
        <v>163</v>
      </c>
      <c r="F31" t="s">
        <v>164</v>
      </c>
      <c r="G31" t="s">
        <v>165</v>
      </c>
      <c r="I31">
        <v>2562.2000010000002</v>
      </c>
      <c r="J31">
        <v>2625.7</v>
      </c>
      <c r="K31">
        <v>2435.8000010000001</v>
      </c>
      <c r="L31">
        <v>2388.7000010000002</v>
      </c>
      <c r="M31">
        <v>2393.6</v>
      </c>
      <c r="N31">
        <v>2425.0000009999999</v>
      </c>
      <c r="O31">
        <v>2605.6999999999998</v>
      </c>
      <c r="P31">
        <v>2808.5</v>
      </c>
      <c r="Q31">
        <v>2835.3999990000002</v>
      </c>
      <c r="R31">
        <v>2845.5</v>
      </c>
      <c r="S31">
        <v>2764.2</v>
      </c>
      <c r="T31">
        <v>2820.8999990000002</v>
      </c>
      <c r="U31">
        <v>2902.8999990000002</v>
      </c>
      <c r="V31">
        <v>2945.1000009999998</v>
      </c>
      <c r="W31">
        <v>2986.099999</v>
      </c>
      <c r="X31">
        <v>3240.133926</v>
      </c>
      <c r="Y31">
        <v>3416.3774659999999</v>
      </c>
      <c r="Z31">
        <v>3528.0843460000001</v>
      </c>
      <c r="AA31">
        <v>3551.5302940000001</v>
      </c>
      <c r="AB31">
        <v>3627.64696</v>
      </c>
      <c r="AE31">
        <v>76086328.925781295</v>
      </c>
      <c r="AF31">
        <v>49868.8507257034</v>
      </c>
    </row>
    <row r="32" spans="1:32" x14ac:dyDescent="0.35">
      <c r="A32">
        <v>31</v>
      </c>
      <c r="B32" t="s">
        <v>166</v>
      </c>
      <c r="C32" t="s">
        <v>167</v>
      </c>
      <c r="D32" t="s">
        <v>64</v>
      </c>
      <c r="E32" t="s">
        <v>168</v>
      </c>
      <c r="F32" t="s">
        <v>169</v>
      </c>
      <c r="G32" t="s">
        <v>170</v>
      </c>
      <c r="I32">
        <v>22862.952540999999</v>
      </c>
      <c r="J32">
        <v>22373.457301999999</v>
      </c>
      <c r="K32">
        <v>22290.461995000001</v>
      </c>
      <c r="L32">
        <v>23044.089366</v>
      </c>
      <c r="M32">
        <v>23350.201707</v>
      </c>
      <c r="N32">
        <v>23401.415797000001</v>
      </c>
      <c r="O32">
        <v>24313</v>
      </c>
      <c r="P32">
        <v>24317.290301000001</v>
      </c>
      <c r="Q32">
        <v>24839.079282999999</v>
      </c>
      <c r="R32">
        <v>23786.772293999999</v>
      </c>
      <c r="S32">
        <v>22937.944716999998</v>
      </c>
      <c r="T32">
        <v>23152.407170999999</v>
      </c>
      <c r="U32">
        <v>23600.892558</v>
      </c>
      <c r="V32">
        <v>22645.308437</v>
      </c>
      <c r="W32">
        <v>23454.941437000001</v>
      </c>
      <c r="X32">
        <v>23336.196711000001</v>
      </c>
      <c r="Y32">
        <v>23482.417398000001</v>
      </c>
      <c r="Z32">
        <v>22679.196404999999</v>
      </c>
      <c r="AA32">
        <v>22077.999999</v>
      </c>
      <c r="AB32">
        <v>21623.986832999999</v>
      </c>
      <c r="AE32">
        <v>9214924456.7890606</v>
      </c>
      <c r="AF32">
        <v>1257487.1078117499</v>
      </c>
    </row>
    <row r="33" spans="1:32" x14ac:dyDescent="0.35">
      <c r="A33">
        <v>32</v>
      </c>
      <c r="B33" t="s">
        <v>33</v>
      </c>
      <c r="C33" t="s">
        <v>171</v>
      </c>
      <c r="D33" t="s">
        <v>64</v>
      </c>
      <c r="E33" t="s">
        <v>172</v>
      </c>
      <c r="F33" t="s">
        <v>173</v>
      </c>
      <c r="G33" t="s">
        <v>174</v>
      </c>
      <c r="I33">
        <v>61.22</v>
      </c>
      <c r="J33">
        <v>58.788001000000001</v>
      </c>
      <c r="K33">
        <v>60.161999999999999</v>
      </c>
      <c r="L33">
        <v>58.877000000000002</v>
      </c>
      <c r="M33">
        <v>59.200999000000003</v>
      </c>
      <c r="N33">
        <v>62.277000000000001</v>
      </c>
      <c r="O33">
        <v>63.485999999999997</v>
      </c>
      <c r="P33">
        <v>61.908999999999999</v>
      </c>
      <c r="Q33">
        <v>60.912000999999997</v>
      </c>
      <c r="R33">
        <v>58.999999000000003</v>
      </c>
      <c r="S33">
        <v>57.963000000000001</v>
      </c>
      <c r="T33">
        <v>57.875999</v>
      </c>
      <c r="U33">
        <v>58.052287999999997</v>
      </c>
      <c r="V33">
        <v>63.185859999999998</v>
      </c>
      <c r="W33">
        <v>74.559006999999994</v>
      </c>
      <c r="X33">
        <v>57.640898</v>
      </c>
      <c r="Y33">
        <v>35.850738</v>
      </c>
      <c r="Z33">
        <v>41.129435000000001</v>
      </c>
      <c r="AA33">
        <v>45.306783000000003</v>
      </c>
      <c r="AB33">
        <v>46.958987999999998</v>
      </c>
      <c r="AE33">
        <v>3228588490.3515601</v>
      </c>
      <c r="AF33">
        <v>286178.27959339297</v>
      </c>
    </row>
    <row r="34" spans="1:32" x14ac:dyDescent="0.35">
      <c r="A34">
        <v>33</v>
      </c>
      <c r="B34" t="s">
        <v>175</v>
      </c>
      <c r="C34" t="s">
        <v>176</v>
      </c>
      <c r="D34" t="s">
        <v>64</v>
      </c>
      <c r="E34" t="s">
        <v>177</v>
      </c>
      <c r="F34" t="s">
        <v>178</v>
      </c>
      <c r="G34" t="s">
        <v>179</v>
      </c>
      <c r="I34">
        <v>9578.2235139999993</v>
      </c>
      <c r="J34">
        <v>9405.6013139999995</v>
      </c>
      <c r="K34">
        <v>9485.0638639999997</v>
      </c>
      <c r="L34">
        <v>9954.5931220000002</v>
      </c>
      <c r="M34">
        <v>10206.183193999999</v>
      </c>
      <c r="N34">
        <v>10604.034879999999</v>
      </c>
      <c r="O34">
        <v>10891.871138</v>
      </c>
      <c r="P34">
        <v>10913.372044</v>
      </c>
      <c r="Q34">
        <v>10959.167689</v>
      </c>
      <c r="R34">
        <v>10757.806533000001</v>
      </c>
      <c r="S34">
        <v>10389.858393</v>
      </c>
      <c r="T34">
        <v>10459.022004</v>
      </c>
      <c r="U34">
        <v>10519.497015999999</v>
      </c>
      <c r="V34">
        <v>10480.761687</v>
      </c>
      <c r="W34">
        <v>10585.750071</v>
      </c>
      <c r="X34">
        <v>10523.764810000001</v>
      </c>
      <c r="Y34">
        <v>10485.47968</v>
      </c>
      <c r="Z34">
        <v>10929.610258999999</v>
      </c>
      <c r="AA34">
        <v>10297.311264</v>
      </c>
      <c r="AB34">
        <v>10214.384082</v>
      </c>
      <c r="AE34">
        <v>3874864813.71875</v>
      </c>
      <c r="AF34">
        <v>340973.19373289502</v>
      </c>
    </row>
    <row r="35" spans="1:32" x14ac:dyDescent="0.35">
      <c r="A35">
        <v>34</v>
      </c>
      <c r="B35" t="s">
        <v>33</v>
      </c>
      <c r="C35" t="s">
        <v>180</v>
      </c>
      <c r="D35" t="s">
        <v>64</v>
      </c>
      <c r="E35" t="s">
        <v>181</v>
      </c>
      <c r="F35" t="s">
        <v>182</v>
      </c>
      <c r="G35" t="s">
        <v>183</v>
      </c>
      <c r="AE35">
        <v>33250304.488281298</v>
      </c>
      <c r="AF35">
        <v>45828.620548249201</v>
      </c>
    </row>
    <row r="36" spans="1:32" x14ac:dyDescent="0.35">
      <c r="A36">
        <v>35</v>
      </c>
      <c r="B36" t="s">
        <v>184</v>
      </c>
      <c r="C36" t="s">
        <v>185</v>
      </c>
      <c r="D36" t="s">
        <v>64</v>
      </c>
      <c r="E36" t="s">
        <v>186</v>
      </c>
      <c r="F36" t="s">
        <v>187</v>
      </c>
      <c r="G36" t="s">
        <v>188</v>
      </c>
      <c r="I36">
        <v>241.84872100000001</v>
      </c>
      <c r="J36">
        <v>271.15300000000002</v>
      </c>
      <c r="K36">
        <v>297.8</v>
      </c>
      <c r="L36">
        <v>318.661</v>
      </c>
      <c r="M36">
        <v>330.84300000000002</v>
      </c>
      <c r="N36">
        <v>345.22399999999999</v>
      </c>
      <c r="O36">
        <v>375.279</v>
      </c>
      <c r="P36">
        <v>422.67399999999998</v>
      </c>
      <c r="Q36">
        <v>431.57000099999999</v>
      </c>
      <c r="R36">
        <v>425.95400100000001</v>
      </c>
      <c r="S36">
        <v>425.94400100000001</v>
      </c>
      <c r="T36">
        <v>442.08699899999999</v>
      </c>
      <c r="U36">
        <v>447.83600000000001</v>
      </c>
      <c r="V36">
        <v>458.05599999999998</v>
      </c>
      <c r="W36">
        <v>514.05887199999995</v>
      </c>
      <c r="X36">
        <v>464.55850199999998</v>
      </c>
      <c r="Y36">
        <v>459.71316999999999</v>
      </c>
      <c r="Z36">
        <v>512.13645799999995</v>
      </c>
      <c r="AA36">
        <v>506.78802100000001</v>
      </c>
      <c r="AB36">
        <v>499.18898799999999</v>
      </c>
      <c r="AE36">
        <v>1010777963.8710901</v>
      </c>
      <c r="AF36">
        <v>474259.36995475198</v>
      </c>
    </row>
    <row r="37" spans="1:32" x14ac:dyDescent="0.35">
      <c r="A37">
        <v>36</v>
      </c>
      <c r="C37" t="s">
        <v>189</v>
      </c>
      <c r="D37" t="s">
        <v>64</v>
      </c>
      <c r="E37" t="s">
        <v>190</v>
      </c>
      <c r="F37" t="s">
        <v>191</v>
      </c>
      <c r="G37" t="s">
        <v>192</v>
      </c>
      <c r="I37">
        <v>790.39200000000005</v>
      </c>
      <c r="J37">
        <v>743.03099999999995</v>
      </c>
      <c r="K37">
        <v>748.10199999999998</v>
      </c>
      <c r="L37">
        <v>755.78800000000001</v>
      </c>
      <c r="M37">
        <v>768.38999899999999</v>
      </c>
      <c r="N37">
        <v>782.75800000000004</v>
      </c>
      <c r="O37">
        <v>785.80700100000001</v>
      </c>
      <c r="P37">
        <v>879.59299999999996</v>
      </c>
      <c r="Q37">
        <v>1001.678557</v>
      </c>
      <c r="R37">
        <v>999.604871</v>
      </c>
      <c r="S37">
        <v>983.180025</v>
      </c>
      <c r="T37">
        <v>989.38398700000005</v>
      </c>
      <c r="U37">
        <v>988.50105299999996</v>
      </c>
      <c r="V37">
        <v>996.50198799999998</v>
      </c>
      <c r="W37">
        <v>1011.924764</v>
      </c>
      <c r="X37">
        <v>1046.8497850000001</v>
      </c>
      <c r="Y37">
        <v>981.184168</v>
      </c>
      <c r="Z37">
        <v>980.24725000000001</v>
      </c>
      <c r="AA37">
        <v>994.42552000000001</v>
      </c>
      <c r="AB37">
        <v>972.84848699999998</v>
      </c>
      <c r="AE37">
        <v>2599494275.1367202</v>
      </c>
      <c r="AF37">
        <v>389066.96889062802</v>
      </c>
    </row>
    <row r="38" spans="1:32" x14ac:dyDescent="0.35">
      <c r="A38">
        <v>37</v>
      </c>
      <c r="B38" t="s">
        <v>33</v>
      </c>
      <c r="C38" t="s">
        <v>193</v>
      </c>
      <c r="D38" t="s">
        <v>64</v>
      </c>
      <c r="E38" t="s">
        <v>194</v>
      </c>
      <c r="F38" t="s">
        <v>195</v>
      </c>
      <c r="G38" t="s">
        <v>196</v>
      </c>
      <c r="I38">
        <v>125.432001</v>
      </c>
      <c r="J38">
        <v>122.30200000000001</v>
      </c>
      <c r="K38">
        <v>126.39400000000001</v>
      </c>
      <c r="L38">
        <v>126.133</v>
      </c>
      <c r="M38">
        <v>134.81299999999999</v>
      </c>
      <c r="N38">
        <v>135.91900000000001</v>
      </c>
      <c r="O38">
        <v>143.90799999999999</v>
      </c>
      <c r="P38">
        <v>146.4</v>
      </c>
      <c r="Q38">
        <v>147.84800000000001</v>
      </c>
      <c r="R38">
        <v>146.41999999999999</v>
      </c>
      <c r="S38">
        <v>147.121532</v>
      </c>
      <c r="T38">
        <v>149.57713899999999</v>
      </c>
      <c r="U38">
        <v>145.58413899999999</v>
      </c>
      <c r="V38">
        <v>146.95113900000001</v>
      </c>
      <c r="W38">
        <v>142.156139</v>
      </c>
      <c r="X38">
        <v>140.505672</v>
      </c>
      <c r="Y38">
        <v>163.309776</v>
      </c>
      <c r="Z38">
        <v>156.62459200000001</v>
      </c>
      <c r="AA38">
        <v>152.00597500000001</v>
      </c>
      <c r="AB38">
        <v>156.776475</v>
      </c>
      <c r="AE38">
        <v>190827154.234375</v>
      </c>
      <c r="AF38">
        <v>65457.6569833377</v>
      </c>
    </row>
    <row r="39" spans="1:32" x14ac:dyDescent="0.35">
      <c r="A39">
        <v>38</v>
      </c>
      <c r="B39" t="s">
        <v>33</v>
      </c>
      <c r="C39" t="s">
        <v>197</v>
      </c>
      <c r="D39" t="s">
        <v>64</v>
      </c>
      <c r="E39" t="s">
        <v>198</v>
      </c>
      <c r="F39" t="s">
        <v>199</v>
      </c>
      <c r="G39" t="s">
        <v>200</v>
      </c>
      <c r="I39">
        <v>237.85199900000001</v>
      </c>
      <c r="J39">
        <v>238.071001</v>
      </c>
      <c r="K39">
        <v>224.38499999999999</v>
      </c>
      <c r="L39">
        <v>233.02100100000001</v>
      </c>
      <c r="M39">
        <v>250.87299999999999</v>
      </c>
      <c r="N39">
        <v>251.26599999999999</v>
      </c>
      <c r="O39">
        <v>245.18199999999999</v>
      </c>
      <c r="P39">
        <v>255.561001</v>
      </c>
      <c r="Q39">
        <v>252.24100000000001</v>
      </c>
      <c r="R39">
        <v>253.11699899999999</v>
      </c>
      <c r="S39">
        <v>245.61600100000001</v>
      </c>
      <c r="T39">
        <v>238.72800000000001</v>
      </c>
      <c r="U39">
        <v>236.52700100000001</v>
      </c>
      <c r="V39">
        <v>247.423</v>
      </c>
      <c r="W39">
        <v>250.28</v>
      </c>
      <c r="X39">
        <v>253.695776</v>
      </c>
      <c r="Y39">
        <v>252.386527</v>
      </c>
      <c r="Z39">
        <v>257.84469100000001</v>
      </c>
      <c r="AA39">
        <v>250.09584100000001</v>
      </c>
      <c r="AB39">
        <v>241.49794</v>
      </c>
      <c r="AE39">
        <v>38018881.09375</v>
      </c>
      <c r="AF39">
        <v>50006.080211957</v>
      </c>
    </row>
    <row r="40" spans="1:32" x14ac:dyDescent="0.35">
      <c r="A40">
        <v>39</v>
      </c>
      <c r="B40" t="s">
        <v>33</v>
      </c>
      <c r="C40" t="s">
        <v>201</v>
      </c>
      <c r="D40" t="s">
        <v>64</v>
      </c>
      <c r="E40" t="s">
        <v>202</v>
      </c>
      <c r="F40" t="s">
        <v>203</v>
      </c>
      <c r="G40" t="s">
        <v>204</v>
      </c>
      <c r="I40">
        <v>20.77</v>
      </c>
      <c r="J40">
        <v>20.77</v>
      </c>
      <c r="K40">
        <v>164.37200000000001</v>
      </c>
      <c r="L40">
        <v>200.459</v>
      </c>
      <c r="M40">
        <v>178.45000099999999</v>
      </c>
      <c r="N40">
        <v>163.74499900000001</v>
      </c>
      <c r="O40">
        <v>171.05799999999999</v>
      </c>
      <c r="P40">
        <v>172.653999</v>
      </c>
      <c r="Q40">
        <v>178.654</v>
      </c>
      <c r="R40">
        <v>163.61099999999999</v>
      </c>
      <c r="S40">
        <v>149.56399999999999</v>
      </c>
      <c r="T40">
        <v>142.51900000000001</v>
      </c>
      <c r="U40">
        <v>140.89400000000001</v>
      </c>
      <c r="V40">
        <v>141.820999</v>
      </c>
      <c r="W40">
        <v>145.625</v>
      </c>
      <c r="X40">
        <v>79.460267000000002</v>
      </c>
      <c r="Y40">
        <v>130.294207</v>
      </c>
      <c r="Z40">
        <v>157.99081799999999</v>
      </c>
      <c r="AA40">
        <v>153.19802100000001</v>
      </c>
      <c r="AB40">
        <v>145.86084700000001</v>
      </c>
      <c r="AE40">
        <v>5155978.35546875</v>
      </c>
      <c r="AF40">
        <v>25468.6276278103</v>
      </c>
    </row>
    <row r="41" spans="1:32" x14ac:dyDescent="0.35">
      <c r="A41">
        <v>40</v>
      </c>
      <c r="B41" t="s">
        <v>33</v>
      </c>
      <c r="C41" t="s">
        <v>205</v>
      </c>
      <c r="D41" t="s">
        <v>64</v>
      </c>
      <c r="E41" t="s">
        <v>206</v>
      </c>
      <c r="F41" t="s">
        <v>207</v>
      </c>
      <c r="G41" t="s">
        <v>208</v>
      </c>
      <c r="I41">
        <v>125.050999</v>
      </c>
      <c r="J41">
        <v>128.046999</v>
      </c>
      <c r="K41">
        <v>131.62108599999999</v>
      </c>
      <c r="L41">
        <v>141.51691700000001</v>
      </c>
      <c r="M41">
        <v>144.954916</v>
      </c>
      <c r="N41">
        <v>146.08191600000001</v>
      </c>
      <c r="O41">
        <v>152.45691600000001</v>
      </c>
      <c r="P41">
        <v>152.893</v>
      </c>
      <c r="Q41">
        <v>150.28700000000001</v>
      </c>
      <c r="R41">
        <v>136.40800100000001</v>
      </c>
      <c r="S41">
        <v>133.042</v>
      </c>
      <c r="T41">
        <v>132.56299899999999</v>
      </c>
      <c r="U41">
        <v>139.405</v>
      </c>
      <c r="V41">
        <v>138.01700199999999</v>
      </c>
      <c r="W41">
        <v>143.501</v>
      </c>
      <c r="X41">
        <v>142.70586399999999</v>
      </c>
      <c r="Y41">
        <v>126.992521</v>
      </c>
      <c r="Z41">
        <v>120.947873</v>
      </c>
      <c r="AA41">
        <v>122.84844099999999</v>
      </c>
      <c r="AB41">
        <v>111.993038</v>
      </c>
      <c r="AE41">
        <v>88066446.191406295</v>
      </c>
      <c r="AF41">
        <v>98691.135232017099</v>
      </c>
    </row>
    <row r="42" spans="1:32" x14ac:dyDescent="0.35">
      <c r="A42">
        <v>41</v>
      </c>
      <c r="B42" t="s">
        <v>33</v>
      </c>
      <c r="C42" t="s">
        <v>209</v>
      </c>
      <c r="D42" t="s">
        <v>64</v>
      </c>
      <c r="E42" t="s">
        <v>210</v>
      </c>
      <c r="F42" t="s">
        <v>211</v>
      </c>
      <c r="G42" t="s">
        <v>212</v>
      </c>
      <c r="I42">
        <v>2612.7516999999998</v>
      </c>
      <c r="J42">
        <v>2508.7899189999998</v>
      </c>
      <c r="K42">
        <v>2486.0916090000001</v>
      </c>
      <c r="L42">
        <v>2576.318573</v>
      </c>
      <c r="M42">
        <v>2596.6599769999998</v>
      </c>
      <c r="N42">
        <v>2553.4810000000002</v>
      </c>
      <c r="O42">
        <v>2668.4452759999999</v>
      </c>
      <c r="P42">
        <v>2586.4596649999999</v>
      </c>
      <c r="Q42">
        <v>2601.0446449999999</v>
      </c>
      <c r="R42">
        <v>2478.8496340000002</v>
      </c>
      <c r="S42">
        <v>2368.2441170000002</v>
      </c>
      <c r="T42">
        <v>2377.4793380000001</v>
      </c>
      <c r="U42">
        <v>2437.288877</v>
      </c>
      <c r="V42">
        <v>2381.694798</v>
      </c>
      <c r="W42">
        <v>2272.634869</v>
      </c>
      <c r="X42">
        <v>2417.0301380000001</v>
      </c>
      <c r="Y42">
        <v>2356.2771720000001</v>
      </c>
      <c r="Z42">
        <v>2344.8781770000001</v>
      </c>
      <c r="AA42">
        <v>2306.5126719999998</v>
      </c>
      <c r="AB42">
        <v>2237.1182869999998</v>
      </c>
      <c r="AE42">
        <v>198807407.76953101</v>
      </c>
      <c r="AF42">
        <v>150517.69554528399</v>
      </c>
    </row>
    <row r="43" spans="1:32" x14ac:dyDescent="0.35">
      <c r="A43">
        <v>42</v>
      </c>
      <c r="B43" t="s">
        <v>33</v>
      </c>
      <c r="C43" t="s">
        <v>213</v>
      </c>
      <c r="D43" t="s">
        <v>64</v>
      </c>
      <c r="E43" t="s">
        <v>214</v>
      </c>
      <c r="F43" t="s">
        <v>215</v>
      </c>
      <c r="G43" t="s">
        <v>216</v>
      </c>
      <c r="I43">
        <v>406.185</v>
      </c>
      <c r="J43">
        <v>413.59999900000003</v>
      </c>
      <c r="K43">
        <v>410.03099900000001</v>
      </c>
      <c r="L43">
        <v>439.41800000000001</v>
      </c>
      <c r="M43">
        <v>444.17700100000002</v>
      </c>
      <c r="N43">
        <v>455.237999</v>
      </c>
      <c r="O43">
        <v>459.637001</v>
      </c>
      <c r="P43">
        <v>458.74099899999999</v>
      </c>
      <c r="Q43">
        <v>450.40800000000002</v>
      </c>
      <c r="R43">
        <v>452.07600000000002</v>
      </c>
      <c r="S43">
        <v>434.02200099999999</v>
      </c>
      <c r="T43">
        <v>421.13099999999997</v>
      </c>
      <c r="U43">
        <v>436.154</v>
      </c>
      <c r="V43">
        <v>436.36099999999999</v>
      </c>
      <c r="W43">
        <v>444.88499999999999</v>
      </c>
      <c r="X43">
        <v>441.82729799999998</v>
      </c>
      <c r="Y43">
        <v>425.23692599999998</v>
      </c>
      <c r="Z43">
        <v>429.08023700000001</v>
      </c>
      <c r="AA43">
        <v>413.34907600000003</v>
      </c>
      <c r="AB43">
        <v>413.11972100000003</v>
      </c>
      <c r="AE43">
        <v>51697157.855468802</v>
      </c>
      <c r="AF43">
        <v>47802.706838360798</v>
      </c>
    </row>
    <row r="44" spans="1:32" x14ac:dyDescent="0.35">
      <c r="A44">
        <v>43</v>
      </c>
      <c r="B44" t="s">
        <v>33</v>
      </c>
      <c r="C44" t="s">
        <v>217</v>
      </c>
      <c r="D44" t="s">
        <v>64</v>
      </c>
      <c r="E44" t="s">
        <v>218</v>
      </c>
      <c r="F44" t="s">
        <v>219</v>
      </c>
      <c r="G44" t="s">
        <v>220</v>
      </c>
      <c r="I44">
        <v>111.688</v>
      </c>
      <c r="J44">
        <v>106.178</v>
      </c>
      <c r="K44">
        <v>108.50399899999999</v>
      </c>
      <c r="L44">
        <v>109.07599999999999</v>
      </c>
      <c r="M44">
        <v>115.724</v>
      </c>
      <c r="N44">
        <v>111.89399899999999</v>
      </c>
      <c r="O44">
        <v>115.78</v>
      </c>
      <c r="P44">
        <v>114.961</v>
      </c>
      <c r="Q44">
        <v>116.864001</v>
      </c>
      <c r="R44">
        <v>113.322999</v>
      </c>
      <c r="S44">
        <v>106.628001</v>
      </c>
      <c r="T44">
        <v>112.661</v>
      </c>
      <c r="U44">
        <v>110.649</v>
      </c>
      <c r="V44">
        <v>106.327</v>
      </c>
      <c r="W44">
        <v>108.04131</v>
      </c>
      <c r="X44">
        <v>109.081057</v>
      </c>
      <c r="Y44">
        <v>106.730737</v>
      </c>
      <c r="Z44">
        <v>112.03813100000001</v>
      </c>
      <c r="AA44">
        <v>108.334727</v>
      </c>
      <c r="AB44">
        <v>105.844487</v>
      </c>
      <c r="AE44">
        <v>20609860.933593798</v>
      </c>
      <c r="AF44">
        <v>36957.927135980601</v>
      </c>
    </row>
    <row r="45" spans="1:32" x14ac:dyDescent="0.35">
      <c r="A45">
        <v>44</v>
      </c>
      <c r="B45" t="s">
        <v>33</v>
      </c>
      <c r="C45" t="s">
        <v>221</v>
      </c>
      <c r="D45" t="s">
        <v>64</v>
      </c>
      <c r="E45" t="s">
        <v>137</v>
      </c>
      <c r="F45" t="s">
        <v>222</v>
      </c>
      <c r="G45" t="s">
        <v>223</v>
      </c>
      <c r="I45">
        <v>29.722999999999999</v>
      </c>
      <c r="J45">
        <v>28.18</v>
      </c>
      <c r="K45">
        <v>29.847000000000001</v>
      </c>
      <c r="L45">
        <v>30.99</v>
      </c>
      <c r="M45">
        <v>31.475999999999999</v>
      </c>
      <c r="N45">
        <v>32.033000000000001</v>
      </c>
      <c r="O45">
        <v>33.316000000000003</v>
      </c>
      <c r="P45">
        <v>34.421999999999997</v>
      </c>
      <c r="Q45">
        <v>36.508000000000003</v>
      </c>
      <c r="R45">
        <v>32.875999999999998</v>
      </c>
      <c r="S45">
        <v>32.973999999999997</v>
      </c>
      <c r="T45">
        <v>33.238</v>
      </c>
      <c r="U45">
        <v>34.882807999999997</v>
      </c>
      <c r="V45">
        <v>35.396517000000003</v>
      </c>
      <c r="W45">
        <v>35.32394</v>
      </c>
      <c r="X45">
        <v>33.992730999999999</v>
      </c>
      <c r="Y45">
        <v>34.156824999999998</v>
      </c>
      <c r="Z45">
        <v>34.796446000000003</v>
      </c>
      <c r="AA45">
        <v>31.845026000000001</v>
      </c>
      <c r="AB45">
        <v>30.206129000000001</v>
      </c>
      <c r="AE45">
        <v>9102640.7890625</v>
      </c>
      <c r="AF45">
        <v>21379.175177269201</v>
      </c>
    </row>
    <row r="46" spans="1:32" x14ac:dyDescent="0.35">
      <c r="A46">
        <v>45</v>
      </c>
      <c r="B46" t="s">
        <v>33</v>
      </c>
      <c r="C46" t="s">
        <v>224</v>
      </c>
      <c r="D46" t="s">
        <v>64</v>
      </c>
      <c r="E46" t="s">
        <v>225</v>
      </c>
      <c r="F46" t="s">
        <v>226</v>
      </c>
      <c r="G46" t="s">
        <v>227</v>
      </c>
      <c r="I46">
        <v>1186.617</v>
      </c>
      <c r="J46">
        <v>1128.0379989999999</v>
      </c>
      <c r="K46">
        <v>1120.872001</v>
      </c>
      <c r="L46">
        <v>1165.0020010000001</v>
      </c>
      <c r="M46">
        <v>1187.6460010000001</v>
      </c>
      <c r="N46">
        <v>1137.854</v>
      </c>
      <c r="O46">
        <v>1162.9058970000001</v>
      </c>
      <c r="P46">
        <v>1227.48704</v>
      </c>
      <c r="Q46">
        <v>1209.6702829999999</v>
      </c>
      <c r="R46">
        <v>1126.7498660000001</v>
      </c>
      <c r="S46">
        <v>1139.7422979999999</v>
      </c>
      <c r="T46">
        <v>1145.6231600000001</v>
      </c>
      <c r="U46">
        <v>1146.595818</v>
      </c>
      <c r="V46">
        <v>1138.091134</v>
      </c>
      <c r="W46">
        <v>1133.3740399999999</v>
      </c>
      <c r="X46">
        <v>1121.2529999999999</v>
      </c>
      <c r="Y46">
        <v>1060.5895929999999</v>
      </c>
      <c r="Z46">
        <v>1030.474933</v>
      </c>
      <c r="AA46">
        <v>1025.5712920000001</v>
      </c>
      <c r="AB46">
        <v>1068.7335579999999</v>
      </c>
      <c r="AE46">
        <v>19587114.9453125</v>
      </c>
      <c r="AF46">
        <v>29599.998927871799</v>
      </c>
    </row>
    <row r="47" spans="1:32" x14ac:dyDescent="0.35">
      <c r="A47">
        <v>46</v>
      </c>
      <c r="B47" t="s">
        <v>33</v>
      </c>
      <c r="C47" t="s">
        <v>228</v>
      </c>
      <c r="D47" t="s">
        <v>64</v>
      </c>
      <c r="E47" t="s">
        <v>229</v>
      </c>
      <c r="F47" t="s">
        <v>230</v>
      </c>
      <c r="G47" t="s">
        <v>231</v>
      </c>
      <c r="I47">
        <v>1030.0000010000001</v>
      </c>
      <c r="J47">
        <v>1034</v>
      </c>
      <c r="K47">
        <v>1018.999999</v>
      </c>
      <c r="L47">
        <v>1010</v>
      </c>
      <c r="M47">
        <v>1056</v>
      </c>
      <c r="N47">
        <v>1046</v>
      </c>
      <c r="O47">
        <v>1111</v>
      </c>
      <c r="P47">
        <v>1166.0000010000001</v>
      </c>
      <c r="Q47">
        <v>1157</v>
      </c>
      <c r="R47">
        <v>1159</v>
      </c>
      <c r="S47">
        <v>1112.0000010000001</v>
      </c>
      <c r="T47">
        <v>1092.2795249999999</v>
      </c>
      <c r="U47">
        <v>1142.6017019999999</v>
      </c>
      <c r="V47">
        <v>1055.3938049999999</v>
      </c>
      <c r="W47">
        <v>1064.0000010000001</v>
      </c>
      <c r="X47">
        <v>1059.0000010000001</v>
      </c>
      <c r="Y47">
        <v>1047</v>
      </c>
      <c r="Z47">
        <v>1092.4351710000001</v>
      </c>
      <c r="AA47">
        <v>1073.058863</v>
      </c>
      <c r="AB47">
        <v>1035.386385</v>
      </c>
      <c r="AE47">
        <v>68361657.144531295</v>
      </c>
      <c r="AF47">
        <v>38293.436381346903</v>
      </c>
    </row>
    <row r="48" spans="1:32" x14ac:dyDescent="0.35">
      <c r="A48">
        <v>48</v>
      </c>
      <c r="B48" t="s">
        <v>33</v>
      </c>
      <c r="C48" t="s">
        <v>232</v>
      </c>
      <c r="D48" t="s">
        <v>64</v>
      </c>
      <c r="E48" t="s">
        <v>233</v>
      </c>
      <c r="F48" t="s">
        <v>234</v>
      </c>
      <c r="G48" t="s">
        <v>235</v>
      </c>
      <c r="I48">
        <v>1085.9999989999999</v>
      </c>
      <c r="J48">
        <v>1087</v>
      </c>
      <c r="K48">
        <v>1074</v>
      </c>
      <c r="L48">
        <v>1087</v>
      </c>
      <c r="M48">
        <v>1130.0000010000001</v>
      </c>
      <c r="N48">
        <v>1108</v>
      </c>
      <c r="O48">
        <v>1141.9999989999999</v>
      </c>
      <c r="P48">
        <v>1142</v>
      </c>
      <c r="Q48">
        <v>1142.0000010000001</v>
      </c>
      <c r="R48">
        <v>1120</v>
      </c>
      <c r="S48">
        <v>1076</v>
      </c>
      <c r="T48">
        <v>1085</v>
      </c>
      <c r="U48">
        <v>1109</v>
      </c>
      <c r="V48">
        <v>1101.5</v>
      </c>
      <c r="W48">
        <v>1112</v>
      </c>
      <c r="X48">
        <v>1091.9151320000001</v>
      </c>
      <c r="Y48">
        <v>1065.5130099999999</v>
      </c>
      <c r="Z48">
        <v>1071.0000010000001</v>
      </c>
      <c r="AA48">
        <v>1043.0000010000001</v>
      </c>
      <c r="AB48">
        <v>991.15491399999996</v>
      </c>
      <c r="AE48">
        <v>116331882.90625</v>
      </c>
      <c r="AF48">
        <v>72273.957509288099</v>
      </c>
    </row>
    <row r="49" spans="1:32" x14ac:dyDescent="0.35">
      <c r="A49">
        <v>49</v>
      </c>
      <c r="B49" t="s">
        <v>33</v>
      </c>
      <c r="C49" t="s">
        <v>236</v>
      </c>
      <c r="D49" t="s">
        <v>64</v>
      </c>
      <c r="E49" t="s">
        <v>237</v>
      </c>
      <c r="F49" t="s">
        <v>238</v>
      </c>
      <c r="G49" t="s">
        <v>239</v>
      </c>
      <c r="I49">
        <v>68.682000000000002</v>
      </c>
      <c r="J49">
        <v>66.697000000000003</v>
      </c>
      <c r="K49">
        <v>168.453</v>
      </c>
      <c r="L49">
        <v>180.434</v>
      </c>
      <c r="M49">
        <v>191.13499999999999</v>
      </c>
      <c r="N49">
        <v>194.89699999999999</v>
      </c>
      <c r="O49">
        <v>185.976</v>
      </c>
      <c r="P49">
        <v>191.476</v>
      </c>
      <c r="Q49">
        <v>184.923</v>
      </c>
      <c r="R49">
        <v>190.71899999999999</v>
      </c>
      <c r="S49">
        <v>174.26400000000001</v>
      </c>
      <c r="T49">
        <v>191.315</v>
      </c>
      <c r="U49">
        <v>181.30099999999999</v>
      </c>
      <c r="V49">
        <v>188.07300000000001</v>
      </c>
      <c r="W49">
        <v>177.34470400000001</v>
      </c>
      <c r="X49">
        <v>189.57198600000001</v>
      </c>
      <c r="Y49">
        <v>198.26850899999999</v>
      </c>
      <c r="Z49">
        <v>190.869103</v>
      </c>
      <c r="AA49">
        <v>196.66124199999999</v>
      </c>
      <c r="AB49">
        <v>194.28614300000001</v>
      </c>
      <c r="AE49">
        <v>49051494.730468802</v>
      </c>
      <c r="AF49">
        <v>36038.065509732398</v>
      </c>
    </row>
    <row r="50" spans="1:32" x14ac:dyDescent="0.35">
      <c r="A50">
        <v>50</v>
      </c>
      <c r="B50" t="s">
        <v>33</v>
      </c>
      <c r="C50" t="s">
        <v>240</v>
      </c>
      <c r="D50" t="s">
        <v>64</v>
      </c>
      <c r="E50" t="s">
        <v>241</v>
      </c>
      <c r="F50" t="s">
        <v>242</v>
      </c>
      <c r="G50" t="s">
        <v>243</v>
      </c>
      <c r="O50">
        <v>25.33</v>
      </c>
      <c r="P50">
        <v>32.562102000000003</v>
      </c>
      <c r="Q50">
        <v>31.255597000000002</v>
      </c>
      <c r="R50">
        <v>32.252938999999998</v>
      </c>
      <c r="S50">
        <v>56.636221999999997</v>
      </c>
      <c r="T50">
        <v>72.705106000000001</v>
      </c>
      <c r="U50">
        <v>73.552000000000007</v>
      </c>
      <c r="V50">
        <v>73.733000000000004</v>
      </c>
      <c r="W50">
        <v>75.388000000000005</v>
      </c>
      <c r="X50">
        <v>83.567954</v>
      </c>
      <c r="Y50">
        <v>88.631675999999999</v>
      </c>
      <c r="Z50">
        <v>93.396697000000003</v>
      </c>
      <c r="AA50">
        <v>96.431899000000001</v>
      </c>
      <c r="AB50">
        <v>92.329948999999999</v>
      </c>
      <c r="AE50">
        <v>16844094.3984375</v>
      </c>
      <c r="AF50">
        <v>25885.800887466299</v>
      </c>
    </row>
    <row r="51" spans="1:32" x14ac:dyDescent="0.35">
      <c r="A51">
        <v>51</v>
      </c>
      <c r="B51" t="s">
        <v>33</v>
      </c>
      <c r="C51" t="s">
        <v>244</v>
      </c>
      <c r="D51" t="s">
        <v>64</v>
      </c>
      <c r="E51" t="s">
        <v>245</v>
      </c>
      <c r="F51" t="s">
        <v>246</v>
      </c>
      <c r="G51" t="s">
        <v>247</v>
      </c>
      <c r="AE51">
        <v>18478137.003906298</v>
      </c>
      <c r="AF51">
        <v>22525.5476946702</v>
      </c>
    </row>
    <row r="52" spans="1:32" x14ac:dyDescent="0.35">
      <c r="A52">
        <v>52</v>
      </c>
      <c r="B52" t="s">
        <v>33</v>
      </c>
      <c r="C52" t="s">
        <v>248</v>
      </c>
      <c r="D52" t="s">
        <v>64</v>
      </c>
      <c r="E52" t="s">
        <v>249</v>
      </c>
      <c r="F52" t="s">
        <v>250</v>
      </c>
      <c r="G52" t="s">
        <v>251</v>
      </c>
      <c r="M52">
        <v>6.52</v>
      </c>
      <c r="N52">
        <v>5.91</v>
      </c>
      <c r="O52">
        <v>6.9</v>
      </c>
      <c r="P52">
        <v>7.9850890000000003</v>
      </c>
      <c r="Q52">
        <v>6.2529760000000003</v>
      </c>
      <c r="R52">
        <v>6.0174190000000003</v>
      </c>
      <c r="S52">
        <v>5.4355779999999996</v>
      </c>
      <c r="T52">
        <v>2.4044850000000002</v>
      </c>
      <c r="U52">
        <v>2.8361550000000002</v>
      </c>
      <c r="V52">
        <v>6.6594850000000001</v>
      </c>
      <c r="W52">
        <v>6.2466109999999997</v>
      </c>
      <c r="X52">
        <v>6.1105660000000004</v>
      </c>
      <c r="Y52">
        <v>6.5440209999999999</v>
      </c>
      <c r="Z52">
        <v>6.8981070000000004</v>
      </c>
      <c r="AA52">
        <v>6.8780520000000003</v>
      </c>
      <c r="AB52">
        <v>6.6508909999999997</v>
      </c>
      <c r="AE52">
        <v>5139839.3828125</v>
      </c>
      <c r="AF52">
        <v>11619.2512270359</v>
      </c>
    </row>
    <row r="53" spans="1:32" x14ac:dyDescent="0.35">
      <c r="A53">
        <v>54</v>
      </c>
      <c r="B53" t="s">
        <v>252</v>
      </c>
      <c r="C53" t="s">
        <v>253</v>
      </c>
      <c r="D53" t="s">
        <v>64</v>
      </c>
      <c r="E53" t="s">
        <v>254</v>
      </c>
      <c r="F53" t="s">
        <v>255</v>
      </c>
      <c r="G53" t="s">
        <v>256</v>
      </c>
      <c r="I53">
        <v>790.39200000000005</v>
      </c>
      <c r="J53">
        <v>743.03099999999995</v>
      </c>
      <c r="K53">
        <v>748.10199999999998</v>
      </c>
      <c r="L53">
        <v>755.78800000000001</v>
      </c>
      <c r="M53">
        <v>768.38999899999999</v>
      </c>
      <c r="N53">
        <v>782.75800000000004</v>
      </c>
      <c r="O53">
        <v>785.80700100000001</v>
      </c>
      <c r="P53">
        <v>879.59299999999996</v>
      </c>
      <c r="Q53">
        <v>1001.678557</v>
      </c>
      <c r="R53">
        <v>999.604871</v>
      </c>
      <c r="S53">
        <v>983.180025</v>
      </c>
      <c r="T53">
        <v>989.38398700000005</v>
      </c>
      <c r="U53">
        <v>988.50105299999996</v>
      </c>
      <c r="V53">
        <v>996.50198799999998</v>
      </c>
      <c r="W53">
        <v>1011.924764</v>
      </c>
      <c r="X53">
        <v>1046.8497850000001</v>
      </c>
      <c r="Y53">
        <v>981.184168</v>
      </c>
      <c r="Z53">
        <v>980.24725000000001</v>
      </c>
      <c r="AA53">
        <v>994.42552000000001</v>
      </c>
      <c r="AB53">
        <v>972.84848699999998</v>
      </c>
      <c r="AE53">
        <v>672813902.35156298</v>
      </c>
      <c r="AF53">
        <v>2258550.9415488802</v>
      </c>
    </row>
  </sheetData>
  <autoFilter ref="A1:AG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abSelected="1" workbookViewId="0">
      <selection activeCell="C5" sqref="C5"/>
    </sheetView>
  </sheetViews>
  <sheetFormatPr defaultRowHeight="14.5" x14ac:dyDescent="0.35"/>
  <cols>
    <col min="2" max="2" width="11.08984375" bestFit="1" customWidth="1"/>
  </cols>
  <sheetData>
    <row r="1" spans="1:3" x14ac:dyDescent="0.35">
      <c r="B1" s="2" t="s">
        <v>260</v>
      </c>
      <c r="C1" s="2"/>
    </row>
    <row r="2" spans="1:3" x14ac:dyDescent="0.35">
      <c r="B2" t="s">
        <v>258</v>
      </c>
      <c r="C2" t="s">
        <v>259</v>
      </c>
    </row>
    <row r="3" spans="1:3" x14ac:dyDescent="0.35">
      <c r="A3" t="s">
        <v>35</v>
      </c>
      <c r="B3" s="1">
        <f>SUMIF(Electric_Load_Serving_Entities_!D2:D53,"IOU",Electric_Load_Serving_Entities_!AB2:AB53)</f>
        <v>178143.48423300002</v>
      </c>
      <c r="C3" s="5">
        <f>B3/B5</f>
        <v>0.7483557515630469</v>
      </c>
    </row>
    <row r="4" spans="1:3" x14ac:dyDescent="0.35">
      <c r="A4" t="s">
        <v>64</v>
      </c>
      <c r="B4" s="1">
        <f>SUMIF(Electric_Load_Serving_Entities_!D2:D53,"POU",Electric_Load_Serving_Entities_!AB2:AB53)</f>
        <v>59903.038240999995</v>
      </c>
      <c r="C4" s="5">
        <f>B4/B5</f>
        <v>0.25164424843695304</v>
      </c>
    </row>
    <row r="5" spans="1:3" x14ac:dyDescent="0.35">
      <c r="A5" t="s">
        <v>257</v>
      </c>
      <c r="B5" s="3">
        <f>SUM(B3:B4)</f>
        <v>238046.52247400003</v>
      </c>
      <c r="C5" s="4">
        <f>SUM(C3:C4)</f>
        <v>1</v>
      </c>
    </row>
    <row r="7" spans="1:3" x14ac:dyDescent="0.35">
      <c r="A7" t="s">
        <v>262</v>
      </c>
      <c r="C7" s="6" t="s">
        <v>261</v>
      </c>
    </row>
  </sheetData>
  <mergeCells count="1">
    <mergeCell ref="B1:C1"/>
  </mergeCells>
  <hyperlinks>
    <hyperlink ref="C7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Electric_Load_Serving_Entities_</vt:lpstr>
      <vt:lpstr>summary stats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Benson, Andrew Glen</cp:lastModifiedBy>
  <dcterms:created xsi:type="dcterms:W3CDTF">2022-01-06T23:36:50Z</dcterms:created>
  <dcterms:modified xsi:type="dcterms:W3CDTF">2022-01-06T23:49:33Z</dcterms:modified>
</cp:coreProperties>
</file>