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015D42A1-3AA8-4930-8560-8A725EDC8623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definedNames>
    <definedName name="Max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D36" i="65"/>
  <c r="D38" i="65" l="1"/>
  <c r="C3" i="56"/>
  <c r="C2" i="56"/>
  <c r="D42" i="65"/>
  <c r="D15" i="65"/>
</calcChain>
</file>

<file path=xl/sharedStrings.xml><?xml version="1.0" encoding="utf-8"?>
<sst xmlns="http://schemas.openxmlformats.org/spreadsheetml/2006/main" count="557" uniqueCount="269">
  <si>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</si>
  <si>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</si>
  <si>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</si>
  <si>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</si>
  <si>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</si>
  <si>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</si>
  <si>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</si>
  <si>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</si>
  <si>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</si>
  <si>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</si>
  <si>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</si>
  <si>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</si>
  <si>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</si>
  <si>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</si>
  <si>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</si>
  <si>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</si>
  <si>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</si>
  <si>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</si>
  <si>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</si>
  <si>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</si>
  <si>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</si>
  <si>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</si>
  <si>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</si>
  <si>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</si>
  <si>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</si>
  <si>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</si>
  <si>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</si>
  <si>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</si>
  <si>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</si>
  <si>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</si>
  <si>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</si>
  <si>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</si>
  <si>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</si>
  <si>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</si>
  <si>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</si>
  <si>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</si>
  <si>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</si>
  <si>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</si>
  <si>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</si>
  <si>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</si>
  <si>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</si>
  <si>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</si>
  <si>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</si>
  <si>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</si>
  <si>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</si>
  <si>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</si>
  <si>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</si>
  <si>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</si>
  <si>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</si>
  <si>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</si>
  <si>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</si>
  <si>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</si>
  <si>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</si>
  <si>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</si>
  <si>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</si>
  <si>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</si>
  <si>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</si>
  <si>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</si>
  <si>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</si>
  <si>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</si>
  <si>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</si>
  <si>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</si>
  <si>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</si>
  <si>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</si>
  <si>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</si>
  <si>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</si>
  <si>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</si>
  <si>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</si>
  <si>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</si>
  <si>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</si>
  <si>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</si>
  <si>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</si>
  <si>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</si>
  <si>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</si>
  <si>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</si>
  <si>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</si>
  <si>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</si>
  <si>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</si>
  <si>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</si>
  <si>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</si>
  <si>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</si>
  <si>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</si>
  <si>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</si>
  <si>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</si>
  <si>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</si>
  <si>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</si>
  <si>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</si>
  <si>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</si>
  <si>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</si>
  <si>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</si>
  <si>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</si>
  <si>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</si>
  <si>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</si>
  <si>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</si>
  <si>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</si>
  <si>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</si>
  <si>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</si>
  <si>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</si>
  <si>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</si>
  <si>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</si>
  <si>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</si>
  <si>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</si>
  <si>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</si>
  <si>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</si>
  <si>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</si>
  <si>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</si>
  <si>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</si>
  <si>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</si>
  <si>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</si>
  <si>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</si>
  <si>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</si>
  <si>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</si>
  <si>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</si>
  <si>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</si>
  <si>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</si>
  <si>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</si>
  <si>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</si>
  <si>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</si>
  <si>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</si>
  <si>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</si>
  <si>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</si>
  <si>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</si>
  <si>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</si>
  <si>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</si>
  <si>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</si>
  <si>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</si>
  <si>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</si>
  <si>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</si>
  <si>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</si>
  <si>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</si>
  <si>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</si>
  <si>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</si>
  <si>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</si>
  <si>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</si>
  <si>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</si>
  <si>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</si>
  <si>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</si>
  <si>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</si>
  <si>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</si>
  <si>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</si>
  <si>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</si>
  <si>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</si>
  <si>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</si>
  <si>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</si>
  <si>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</si>
  <si>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</si>
  <si>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</si>
  <si>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</si>
  <si>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</si>
  <si>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</si>
  <si>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</si>
  <si>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</si>
  <si>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</si>
  <si>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</si>
  <si>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</si>
  <si>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</si>
  <si>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</si>
  <si>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</si>
  <si>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</si>
  <si>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</si>
  <si>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</si>
  <si>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</si>
  <si>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</si>
  <si>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</si>
  <si>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</si>
  <si>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</si>
  <si>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</si>
  <si>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</si>
  <si>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</si>
  <si>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</si>
  <si>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</si>
  <si>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</si>
  <si>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</si>
  <si>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</si>
  <si>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</si>
  <si>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</si>
  <si>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</si>
  <si>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</si>
  <si>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</si>
  <si>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</si>
  <si>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</si>
  <si>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</si>
  <si>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</si>
  <si>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</si>
  <si>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</si>
  <si>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</si>
  <si>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</si>
  <si>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</si>
  <si>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</si>
  <si>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</si>
  <si>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</si>
  <si>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</si>
  <si>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</si>
  <si>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</si>
  <si>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</si>
  <si>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</si>
  <si>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</si>
  <si>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</si>
  <si>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</si>
  <si>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</si>
  <si>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</si>
  <si>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</si>
  <si>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</si>
  <si>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</si>
  <si>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</si>
  <si>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</si>
  <si>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</si>
  <si>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</si>
  <si>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</si>
  <si>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</si>
  <si>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</si>
  <si>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</si>
  <si>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</si>
  <si>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</si>
  <si>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</si>
  <si>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</si>
  <si>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</si>
  <si>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</si>
  <si>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</si>
  <si>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</si>
  <si>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</si>
  <si>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</si>
  <si>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</si>
  <si>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</si>
  <si>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</si>
  <si>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</si>
  <si>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</si>
  <si>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</si>
  <si>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</si>
  <si>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</si>
  <si>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</si>
  <si>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</si>
  <si>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</si>
  <si>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</si>
  <si>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</si>
  <si>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</si>
  <si>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</si>
  <si>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</si>
  <si>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</si>
  <si>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</si>
  <si>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</si>
  <si>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</si>
  <si>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</si>
  <si>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</si>
  <si>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</si>
  <si>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</si>
  <si>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</si>
  <si>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</si>
  <si>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</si>
  <si>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</si>
  <si>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</si>
  <si>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</si>
  <si>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</si>
  <si>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</si>
  <si>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</si>
  <si>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Однородный груз. Отправление</t>
  </si>
  <si>
    <t>В соответвствии с "Дополнительные расчеты остойчивости, выполненные в связи с изменением и увеличением осадки. (2020)"</t>
  </si>
  <si>
    <t>м∙град</t>
  </si>
  <si>
    <t xml:space="preserve"> м</t>
  </si>
  <si>
    <t>Погрешность относительная</t>
  </si>
  <si>
    <t>Погрешность абсолютная</t>
  </si>
  <si>
    <t>Осадка в цт площади ватерлинии                                                 </t>
  </si>
  <si>
    <t>±0,5 % ширины судна</t>
  </si>
  <si>
    <t>BMmax_abs</t>
  </si>
  <si>
    <t>BMmax_perc</t>
  </si>
  <si>
    <t>SFmax_abs</t>
  </si>
  <si>
    <t>SFmax_perc</t>
  </si>
  <si>
    <t>value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</si>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</sst>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0" sqref="B20"/>
    </sheetView>
  </sheetViews>
  <sheetFormatPr defaultRowHeight="15.75" x14ac:dyDescent="0.25"/>
  <cols>
    <col min="1" max="1" width="34.875" bestFit="1" customWidth="1"/>
    <col min="2" max="2" width="38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217</v>
      </c>
    </row>
    <row r="4" spans="1:2" x14ac:dyDescent="0.25">
      <c r="A4" t="s">
        <v>218</v>
      </c>
      <c r="B4" s="12" t="s">
        <v>217</v>
      </c>
    </row>
    <row r="5" spans="1:2" x14ac:dyDescent="0.25">
      <c r="A5" t="s">
        <v>253</v>
      </c>
      <c r="B5" s="12" t="s">
        <v>255</v>
      </c>
    </row>
    <row r="6" spans="1:2" ht="63" x14ac:dyDescent="0.25">
      <c r="A6" t="s">
        <v>254</v>
      </c>
      <c r="B6" s="15" t="s">
        <v>256</v>
      </c>
    </row>
  </sheetData>
  <dataValidations count="3">
    <dataValidation type="list" allowBlank="1" showInputMessage="1" showErrorMessage="1" sqref="F8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19" workbookViewId="0">
      <selection activeCell="E40" sqref="E40"/>
    </sheetView>
  </sheetViews>
  <sheetFormatPr defaultRowHeight="15.75" x14ac:dyDescent="0.25"/>
  <cols>
    <col min="2" max="2" width="63" bestFit="1" customWidth="1"/>
    <col min="3" max="3" width="12.875" customWidth="1"/>
    <col min="4" max="4" width="11.75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16" t="s">
        <v>80</v>
      </c>
      <c r="B1" s="16" t="s">
        <v>81</v>
      </c>
      <c r="C1" s="16" t="s">
        <v>82</v>
      </c>
      <c r="D1" s="16" t="s">
        <v>153</v>
      </c>
      <c r="E1" s="17" t="s">
        <v>259</v>
      </c>
      <c r="F1" s="17" t="s">
        <v>260</v>
      </c>
    </row>
    <row r="2" spans="1:6" x14ac:dyDescent="0.25">
      <c r="A2" s="19" t="s">
        <v>219</v>
      </c>
      <c r="B2" s="19"/>
      <c r="C2" s="19"/>
      <c r="D2" s="19"/>
      <c r="E2" s="19"/>
      <c r="F2" s="19"/>
    </row>
    <row r="3" spans="1:6" x14ac:dyDescent="0.25">
      <c r="A3" s="12">
        <v>2</v>
      </c>
      <c r="B3" t="s">
        <v>197</v>
      </c>
      <c r="C3" s="12" t="s">
        <v>194</v>
      </c>
      <c r="D3" s="12">
        <v>14194.5</v>
      </c>
      <c r="E3" s="12">
        <v>2</v>
      </c>
      <c r="F3" s="12" t="s">
        <v>54</v>
      </c>
    </row>
    <row r="4" spans="1:6" x14ac:dyDescent="0.25">
      <c r="A4" s="12">
        <v>32</v>
      </c>
      <c r="B4" t="s">
        <v>195</v>
      </c>
      <c r="C4" s="12" t="s">
        <v>157</v>
      </c>
      <c r="D4" s="12">
        <v>63.371000000000002</v>
      </c>
      <c r="E4" s="12" t="s">
        <v>54</v>
      </c>
      <c r="F4" s="12" t="s">
        <v>54</v>
      </c>
    </row>
    <row r="5" spans="1:6" x14ac:dyDescent="0.25">
      <c r="A5" s="12">
        <v>56</v>
      </c>
      <c r="B5" t="s">
        <v>216</v>
      </c>
      <c r="C5" s="12" t="s">
        <v>157</v>
      </c>
      <c r="D5" s="12">
        <v>63.371000000000002</v>
      </c>
      <c r="E5" s="12">
        <v>1</v>
      </c>
      <c r="F5" s="12">
        <v>0.5</v>
      </c>
    </row>
    <row r="6" spans="1:6" x14ac:dyDescent="0.25">
      <c r="A6" s="12">
        <v>12</v>
      </c>
      <c r="B6" t="s">
        <v>196</v>
      </c>
      <c r="C6" s="12" t="s">
        <v>157</v>
      </c>
      <c r="D6" s="12">
        <v>6.4329999999999998</v>
      </c>
      <c r="E6" s="12">
        <v>1</v>
      </c>
      <c r="F6" s="12">
        <v>0.05</v>
      </c>
    </row>
    <row r="7" spans="1:6" x14ac:dyDescent="0.25">
      <c r="A7" s="12">
        <v>1</v>
      </c>
      <c r="B7" t="s">
        <v>198</v>
      </c>
      <c r="C7" s="12" t="s">
        <v>157</v>
      </c>
      <c r="D7" s="12">
        <v>6.6050000000000004</v>
      </c>
      <c r="E7" s="12" t="s">
        <v>54</v>
      </c>
      <c r="F7" s="12" t="s">
        <v>54</v>
      </c>
    </row>
    <row r="8" spans="1:6" x14ac:dyDescent="0.25">
      <c r="A8" s="12">
        <v>52</v>
      </c>
      <c r="B8" t="s">
        <v>156</v>
      </c>
      <c r="C8" s="12" t="s">
        <v>157</v>
      </c>
      <c r="D8" s="12">
        <v>-1E-3</v>
      </c>
      <c r="E8" s="12" t="s">
        <v>262</v>
      </c>
      <c r="F8" s="12">
        <v>0.05</v>
      </c>
    </row>
    <row r="9" spans="1:6" x14ac:dyDescent="0.25">
      <c r="A9" s="19" t="s">
        <v>220</v>
      </c>
      <c r="B9" s="19"/>
      <c r="C9" s="19"/>
      <c r="D9" s="19"/>
      <c r="E9" s="19"/>
      <c r="F9" s="19"/>
    </row>
    <row r="10" spans="1:6" x14ac:dyDescent="0.25">
      <c r="A10" s="12" t="s">
        <v>85</v>
      </c>
      <c r="B10" t="s">
        <v>261</v>
      </c>
      <c r="C10" s="12" t="s">
        <v>157</v>
      </c>
      <c r="D10" s="12">
        <v>8.0380000000000003</v>
      </c>
      <c r="E10" s="12">
        <v>1</v>
      </c>
      <c r="F10" s="12">
        <v>0.05</v>
      </c>
    </row>
    <row r="11" spans="1:6" x14ac:dyDescent="0.25">
      <c r="A11" s="12" t="s">
        <v>86</v>
      </c>
      <c r="B11" t="s">
        <v>191</v>
      </c>
      <c r="C11" s="12" t="s">
        <v>157</v>
      </c>
      <c r="D11" s="12">
        <v>7.2889999999999997</v>
      </c>
      <c r="E11" s="12">
        <v>1</v>
      </c>
      <c r="F11" s="12">
        <v>0.05</v>
      </c>
    </row>
    <row r="12" spans="1:6" x14ac:dyDescent="0.25">
      <c r="A12" s="12" t="s">
        <v>87</v>
      </c>
      <c r="B12" t="s">
        <v>190</v>
      </c>
      <c r="C12" s="12" t="s">
        <v>157</v>
      </c>
      <c r="D12" s="12">
        <v>8.7029999999999994</v>
      </c>
      <c r="E12" s="12">
        <v>1</v>
      </c>
      <c r="F12" s="12">
        <v>0.05</v>
      </c>
    </row>
    <row r="13" spans="1:6" x14ac:dyDescent="0.25">
      <c r="A13" s="12">
        <v>6</v>
      </c>
      <c r="B13" t="s">
        <v>211</v>
      </c>
      <c r="C13" s="12" t="s">
        <v>193</v>
      </c>
      <c r="D13" s="12" t="s">
        <v>54</v>
      </c>
      <c r="E13" s="12" t="s">
        <v>54</v>
      </c>
      <c r="F13" s="12">
        <v>1</v>
      </c>
    </row>
    <row r="14" spans="1:6" x14ac:dyDescent="0.25">
      <c r="A14" s="12" t="s">
        <v>89</v>
      </c>
      <c r="B14" t="s">
        <v>189</v>
      </c>
      <c r="C14" s="12" t="s">
        <v>193</v>
      </c>
      <c r="D14" s="12">
        <v>-0.03</v>
      </c>
      <c r="E14" s="12" t="s">
        <v>54</v>
      </c>
      <c r="F14" s="12">
        <v>1</v>
      </c>
    </row>
    <row r="15" spans="1:6" x14ac:dyDescent="0.25">
      <c r="A15" s="12" t="s">
        <v>152</v>
      </c>
      <c r="B15" t="s">
        <v>192</v>
      </c>
      <c r="C15" s="12" t="s">
        <v>157</v>
      </c>
      <c r="D15" s="12">
        <f>D11-D12</f>
        <v>-1.4139999999999997</v>
      </c>
      <c r="E15" s="12">
        <v>1</v>
      </c>
      <c r="F15" s="12">
        <v>0.05</v>
      </c>
    </row>
    <row r="16" spans="1:6" x14ac:dyDescent="0.25">
      <c r="A16" s="12" t="s">
        <v>222</v>
      </c>
      <c r="B16" t="s">
        <v>223</v>
      </c>
      <c r="C16" s="12" t="s">
        <v>258</v>
      </c>
      <c r="D16" s="12" t="s">
        <v>54</v>
      </c>
      <c r="E16" s="12">
        <v>1</v>
      </c>
      <c r="F16" s="12">
        <v>0.05</v>
      </c>
    </row>
    <row r="17" spans="1:6" x14ac:dyDescent="0.25">
      <c r="A17" s="12" t="s">
        <v>224</v>
      </c>
      <c r="B17" t="s">
        <v>225</v>
      </c>
      <c r="C17" s="12" t="s">
        <v>258</v>
      </c>
      <c r="D17" s="12">
        <v>8.6509999999999998</v>
      </c>
      <c r="E17" s="12">
        <v>1</v>
      </c>
      <c r="F17" s="12">
        <v>0.05</v>
      </c>
    </row>
    <row r="18" spans="1:6" x14ac:dyDescent="0.25">
      <c r="A18" s="12" t="s">
        <v>226</v>
      </c>
      <c r="B18" t="s">
        <v>227</v>
      </c>
      <c r="C18" s="12" t="s">
        <v>258</v>
      </c>
      <c r="D18" s="12" t="s">
        <v>54</v>
      </c>
      <c r="E18" s="12">
        <v>1</v>
      </c>
      <c r="F18" s="12">
        <v>0.05</v>
      </c>
    </row>
    <row r="19" spans="1:6" x14ac:dyDescent="0.25">
      <c r="A19" s="12" t="s">
        <v>228</v>
      </c>
      <c r="B19" t="s">
        <v>229</v>
      </c>
      <c r="C19" s="12" t="s">
        <v>258</v>
      </c>
      <c r="D19" s="12" t="s">
        <v>54</v>
      </c>
      <c r="E19" s="12">
        <v>1</v>
      </c>
      <c r="F19" s="12">
        <v>0.05</v>
      </c>
    </row>
    <row r="20" spans="1:6" x14ac:dyDescent="0.25">
      <c r="A20" s="12" t="s">
        <v>230</v>
      </c>
      <c r="B20" t="s">
        <v>231</v>
      </c>
      <c r="C20" s="12" t="s">
        <v>258</v>
      </c>
      <c r="D20" s="12" t="s">
        <v>54</v>
      </c>
      <c r="E20" s="12">
        <v>1</v>
      </c>
      <c r="F20" s="12">
        <v>0.05</v>
      </c>
    </row>
    <row r="21" spans="1:6" x14ac:dyDescent="0.25">
      <c r="A21" s="12" t="s">
        <v>232</v>
      </c>
      <c r="B21" t="s">
        <v>233</v>
      </c>
      <c r="C21" s="12" t="s">
        <v>258</v>
      </c>
      <c r="D21" s="12" t="s">
        <v>54</v>
      </c>
      <c r="E21" s="12">
        <v>1</v>
      </c>
      <c r="F21" s="12">
        <v>0.05</v>
      </c>
    </row>
    <row r="22" spans="1:6" x14ac:dyDescent="0.25">
      <c r="A22" s="12" t="s">
        <v>234</v>
      </c>
      <c r="B22" t="s">
        <v>235</v>
      </c>
      <c r="C22" s="12" t="s">
        <v>258</v>
      </c>
      <c r="D22" s="12" t="s">
        <v>54</v>
      </c>
      <c r="E22" s="12">
        <v>1</v>
      </c>
      <c r="F22" s="12">
        <v>0.05</v>
      </c>
    </row>
    <row r="23" spans="1:6" x14ac:dyDescent="0.25">
      <c r="A23" s="12" t="s">
        <v>236</v>
      </c>
      <c r="B23" t="s">
        <v>237</v>
      </c>
      <c r="C23" s="12" t="s">
        <v>258</v>
      </c>
      <c r="D23" s="12">
        <v>7.9960000000000004</v>
      </c>
      <c r="E23" s="12">
        <v>1</v>
      </c>
      <c r="F23" s="12">
        <v>0.05</v>
      </c>
    </row>
    <row r="24" spans="1:6" x14ac:dyDescent="0.25">
      <c r="A24" s="12" t="s">
        <v>238</v>
      </c>
      <c r="B24" t="s">
        <v>239</v>
      </c>
      <c r="C24" s="12" t="s">
        <v>258</v>
      </c>
      <c r="D24" s="12" t="s">
        <v>54</v>
      </c>
      <c r="E24" s="12">
        <v>1</v>
      </c>
      <c r="F24" s="12">
        <v>0.05</v>
      </c>
    </row>
    <row r="25" spans="1:6" x14ac:dyDescent="0.25">
      <c r="A25" s="12" t="s">
        <v>240</v>
      </c>
      <c r="B25" t="s">
        <v>241</v>
      </c>
      <c r="C25" s="12" t="s">
        <v>258</v>
      </c>
      <c r="D25" s="12" t="s">
        <v>54</v>
      </c>
      <c r="E25" s="12">
        <v>1</v>
      </c>
      <c r="F25" s="12">
        <v>0.05</v>
      </c>
    </row>
    <row r="26" spans="1:6" x14ac:dyDescent="0.25">
      <c r="A26" s="12" t="s">
        <v>242</v>
      </c>
      <c r="B26" t="s">
        <v>243</v>
      </c>
      <c r="C26" s="12" t="s">
        <v>258</v>
      </c>
      <c r="D26" s="12" t="s">
        <v>54</v>
      </c>
      <c r="E26" s="12">
        <v>1</v>
      </c>
      <c r="F26" s="12">
        <v>0.05</v>
      </c>
    </row>
    <row r="27" spans="1:6" x14ac:dyDescent="0.25">
      <c r="A27" s="12" t="s">
        <v>244</v>
      </c>
      <c r="B27" t="s">
        <v>245</v>
      </c>
      <c r="C27" s="12" t="s">
        <v>258</v>
      </c>
      <c r="D27" s="12" t="s">
        <v>54</v>
      </c>
      <c r="E27" s="12">
        <v>1</v>
      </c>
      <c r="F27" s="12">
        <v>0.05</v>
      </c>
    </row>
    <row r="28" spans="1:6" x14ac:dyDescent="0.25">
      <c r="A28" s="12" t="s">
        <v>246</v>
      </c>
      <c r="B28" t="s">
        <v>247</v>
      </c>
      <c r="C28" s="12" t="s">
        <v>258</v>
      </c>
      <c r="D28" s="12" t="s">
        <v>54</v>
      </c>
      <c r="E28" s="12">
        <v>1</v>
      </c>
      <c r="F28" s="12">
        <v>0.05</v>
      </c>
    </row>
    <row r="29" spans="1:6" x14ac:dyDescent="0.25">
      <c r="A29" s="12" t="s">
        <v>248</v>
      </c>
      <c r="B29" t="s">
        <v>249</v>
      </c>
      <c r="C29" s="12" t="s">
        <v>258</v>
      </c>
      <c r="D29" s="12">
        <v>7.3</v>
      </c>
      <c r="E29" s="12">
        <v>1</v>
      </c>
      <c r="F29" s="12">
        <v>0.05</v>
      </c>
    </row>
    <row r="30" spans="1:6" x14ac:dyDescent="0.25">
      <c r="A30" s="19" t="s">
        <v>221</v>
      </c>
      <c r="B30" s="19"/>
      <c r="C30" s="19"/>
      <c r="D30" s="19"/>
      <c r="E30" s="19"/>
      <c r="F30" s="19"/>
    </row>
    <row r="31" spans="1:6" x14ac:dyDescent="0.25">
      <c r="A31" s="12" t="s">
        <v>90</v>
      </c>
      <c r="B31" t="s">
        <v>206</v>
      </c>
      <c r="C31" s="12" t="s">
        <v>194</v>
      </c>
      <c r="D31" s="12">
        <v>19.905000000000001</v>
      </c>
      <c r="E31" s="12" t="s">
        <v>54</v>
      </c>
      <c r="F31" s="12" t="s">
        <v>54</v>
      </c>
    </row>
    <row r="32" spans="1:6" x14ac:dyDescent="0.25">
      <c r="A32" s="12" t="s">
        <v>91</v>
      </c>
      <c r="B32" t="s">
        <v>207</v>
      </c>
      <c r="C32" s="12" t="s">
        <v>200</v>
      </c>
      <c r="D32" s="12" t="s">
        <v>54</v>
      </c>
      <c r="E32" s="12" t="s">
        <v>54</v>
      </c>
      <c r="F32" s="12" t="s">
        <v>54</v>
      </c>
    </row>
    <row r="33" spans="1:12" x14ac:dyDescent="0.25">
      <c r="A33" s="12" t="s">
        <v>92</v>
      </c>
      <c r="B33" t="s">
        <v>208</v>
      </c>
      <c r="C33" s="12" t="s">
        <v>201</v>
      </c>
      <c r="D33" s="12">
        <v>194.232</v>
      </c>
      <c r="E33" s="12">
        <v>2</v>
      </c>
      <c r="F33" s="12" t="s">
        <v>54</v>
      </c>
    </row>
    <row r="34" spans="1:12" x14ac:dyDescent="0.25">
      <c r="A34" s="12" t="s">
        <v>93</v>
      </c>
      <c r="B34" t="s">
        <v>209</v>
      </c>
      <c r="C34" s="12" t="s">
        <v>157</v>
      </c>
      <c r="D34" s="12">
        <v>4.194</v>
      </c>
      <c r="E34" s="12" t="s">
        <v>54</v>
      </c>
      <c r="F34" s="12" t="s">
        <v>54</v>
      </c>
    </row>
    <row r="35" spans="1:12" x14ac:dyDescent="0.25">
      <c r="A35" s="12" t="s">
        <v>210</v>
      </c>
      <c r="B35" t="s">
        <v>96</v>
      </c>
      <c r="C35" s="12" t="s">
        <v>157</v>
      </c>
      <c r="D35" s="12">
        <v>2.72</v>
      </c>
      <c r="E35" s="12" t="s">
        <v>54</v>
      </c>
      <c r="F35" s="12" t="s">
        <v>54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  <c r="E36" s="12" t="s">
        <v>54</v>
      </c>
      <c r="F36" s="12" t="s">
        <v>54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  <c r="E37" s="12">
        <v>1</v>
      </c>
      <c r="F37" s="12">
        <v>0.05</v>
      </c>
    </row>
    <row r="38" spans="1:12" x14ac:dyDescent="0.25">
      <c r="A38" s="12">
        <v>16</v>
      </c>
      <c r="B38" t="s">
        <v>213</v>
      </c>
      <c r="C38" s="12" t="s">
        <v>157</v>
      </c>
      <c r="D38" s="13">
        <f>(108.1+17.1+10.8+14.9+101.8)/D3</f>
        <v>1.7802670048258126E-2</v>
      </c>
      <c r="E38" s="12" t="s">
        <v>54</v>
      </c>
      <c r="F38" s="12" t="s">
        <v>54</v>
      </c>
      <c r="L38" s="12"/>
    </row>
    <row r="39" spans="1:12" x14ac:dyDescent="0.25">
      <c r="A39" s="12">
        <v>17</v>
      </c>
      <c r="B39" t="s">
        <v>214</v>
      </c>
      <c r="C39" s="12" t="s">
        <v>157</v>
      </c>
      <c r="D39" s="13">
        <f>2188.9/D3</f>
        <v>0.15420761562577054</v>
      </c>
      <c r="E39" s="12" t="s">
        <v>54</v>
      </c>
      <c r="F39" s="12" t="s">
        <v>54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  <c r="E40" s="12">
        <v>1</v>
      </c>
      <c r="F40" s="12">
        <v>0.05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  <c r="E41" s="12" t="s">
        <v>54</v>
      </c>
      <c r="F41" s="12" t="s">
        <v>54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  <c r="E42" s="12" t="s">
        <v>54</v>
      </c>
      <c r="F42" s="12" t="s">
        <v>54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  <c r="E43" s="12">
        <v>1</v>
      </c>
      <c r="F43" s="12">
        <v>0.5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  <c r="E44" s="12" t="s">
        <v>54</v>
      </c>
      <c r="F44" s="12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  <c r="E45" s="12" t="s">
        <v>54</v>
      </c>
      <c r="F45" s="12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  <c r="E46" s="12" t="s">
        <v>54</v>
      </c>
      <c r="F46" s="12" t="s">
        <v>54</v>
      </c>
    </row>
    <row r="47" spans="1:12" x14ac:dyDescent="0.25">
      <c r="A47" s="12" t="s">
        <v>116</v>
      </c>
      <c r="B47" t="s">
        <v>117</v>
      </c>
      <c r="C47" s="12" t="s">
        <v>202</v>
      </c>
      <c r="D47" s="12" t="s">
        <v>54</v>
      </c>
      <c r="E47" s="12" t="s">
        <v>54</v>
      </c>
      <c r="F47" s="12" t="s">
        <v>54</v>
      </c>
    </row>
    <row r="48" spans="1:12" x14ac:dyDescent="0.25">
      <c r="A48" s="12" t="s">
        <v>118</v>
      </c>
      <c r="B48" t="s">
        <v>119</v>
      </c>
      <c r="C48" s="12" t="s">
        <v>203</v>
      </c>
      <c r="D48" s="12">
        <v>872.72799999999995</v>
      </c>
      <c r="E48" s="12" t="s">
        <v>54</v>
      </c>
      <c r="F48" s="12" t="s">
        <v>54</v>
      </c>
      <c r="L48" s="12"/>
    </row>
    <row r="49" spans="1:6" x14ac:dyDescent="0.25">
      <c r="A49" s="12" t="s">
        <v>120</v>
      </c>
      <c r="B49" t="s">
        <v>121</v>
      </c>
      <c r="C49" s="12" t="s">
        <v>157</v>
      </c>
      <c r="D49" s="12" t="s">
        <v>54</v>
      </c>
      <c r="E49" s="12">
        <v>5</v>
      </c>
      <c r="F49" s="12">
        <v>0.05</v>
      </c>
    </row>
    <row r="50" spans="1:6" x14ac:dyDescent="0.25">
      <c r="A50" s="12" t="s">
        <v>122</v>
      </c>
      <c r="B50" t="s">
        <v>123</v>
      </c>
      <c r="C50" s="12" t="s">
        <v>157</v>
      </c>
      <c r="D50" s="12" t="s">
        <v>54</v>
      </c>
      <c r="E50" s="12">
        <v>5</v>
      </c>
      <c r="F50" s="12">
        <v>0.05</v>
      </c>
    </row>
    <row r="51" spans="1:6" x14ac:dyDescent="0.25">
      <c r="A51" s="12" t="s">
        <v>124</v>
      </c>
      <c r="B51" t="s">
        <v>125</v>
      </c>
      <c r="C51" s="12" t="s">
        <v>157</v>
      </c>
      <c r="D51" s="12" t="s">
        <v>54</v>
      </c>
      <c r="E51" s="12">
        <v>5</v>
      </c>
      <c r="F51" s="12">
        <v>0.05</v>
      </c>
    </row>
    <row r="52" spans="1:6" x14ac:dyDescent="0.25">
      <c r="A52" s="12" t="s">
        <v>126</v>
      </c>
      <c r="B52" t="s">
        <v>127</v>
      </c>
      <c r="C52" s="12" t="s">
        <v>193</v>
      </c>
      <c r="D52" s="12">
        <v>5.1710000000000003</v>
      </c>
      <c r="E52" s="12" t="s">
        <v>54</v>
      </c>
      <c r="F52" s="12">
        <v>1</v>
      </c>
    </row>
    <row r="53" spans="1:6" x14ac:dyDescent="0.25">
      <c r="A53" s="12" t="s">
        <v>128</v>
      </c>
      <c r="B53" t="s">
        <v>129</v>
      </c>
      <c r="C53" s="12" t="s">
        <v>193</v>
      </c>
      <c r="D53" s="12">
        <v>7.47</v>
      </c>
      <c r="E53" s="12" t="s">
        <v>54</v>
      </c>
      <c r="F53" s="12">
        <v>1</v>
      </c>
    </row>
    <row r="54" spans="1:6" x14ac:dyDescent="0.25">
      <c r="A54" s="12" t="s">
        <v>130</v>
      </c>
      <c r="B54" t="s">
        <v>131</v>
      </c>
      <c r="C54" s="12" t="s">
        <v>193</v>
      </c>
      <c r="D54" s="12" t="s">
        <v>54</v>
      </c>
      <c r="E54" s="12" t="s">
        <v>54</v>
      </c>
      <c r="F54" s="12">
        <v>1</v>
      </c>
    </row>
    <row r="55" spans="1:6" x14ac:dyDescent="0.25">
      <c r="A55" s="12" t="s">
        <v>132</v>
      </c>
      <c r="B55" t="s">
        <v>133</v>
      </c>
      <c r="C55" s="12" t="s">
        <v>193</v>
      </c>
      <c r="D55" s="12">
        <v>16.13</v>
      </c>
      <c r="E55" s="12" t="s">
        <v>54</v>
      </c>
      <c r="F55" s="12">
        <v>1</v>
      </c>
    </row>
    <row r="56" spans="1:6" x14ac:dyDescent="0.25">
      <c r="A56" s="12" t="s">
        <v>134</v>
      </c>
      <c r="B56" t="s">
        <v>135</v>
      </c>
      <c r="C56" s="12" t="s">
        <v>204</v>
      </c>
      <c r="D56" s="12">
        <v>20.608000000000001</v>
      </c>
      <c r="E56" s="12" t="s">
        <v>54</v>
      </c>
      <c r="F56" s="12" t="s">
        <v>54</v>
      </c>
    </row>
    <row r="57" spans="1:6" x14ac:dyDescent="0.25">
      <c r="A57" s="12" t="s">
        <v>136</v>
      </c>
      <c r="B57" t="s">
        <v>137</v>
      </c>
      <c r="C57" s="12" t="s">
        <v>199</v>
      </c>
      <c r="D57" s="12">
        <v>1.771E-2</v>
      </c>
      <c r="E57" s="12" t="s">
        <v>54</v>
      </c>
      <c r="F57" s="12" t="s">
        <v>54</v>
      </c>
    </row>
    <row r="58" spans="1:6" x14ac:dyDescent="0.25">
      <c r="A58" s="12" t="s">
        <v>138</v>
      </c>
      <c r="B58" t="s">
        <v>139</v>
      </c>
      <c r="C58" s="12" t="s">
        <v>199</v>
      </c>
      <c r="D58" s="12">
        <v>0.13492999999999999</v>
      </c>
      <c r="E58" s="12" t="s">
        <v>54</v>
      </c>
      <c r="F58" s="12" t="s">
        <v>54</v>
      </c>
    </row>
    <row r="59" spans="1:6" x14ac:dyDescent="0.25">
      <c r="A59" s="12" t="s">
        <v>140</v>
      </c>
      <c r="B59" t="s">
        <v>141</v>
      </c>
      <c r="C59" s="12" t="s">
        <v>193</v>
      </c>
      <c r="D59" s="12">
        <v>25.909099999999999</v>
      </c>
      <c r="E59" s="12" t="s">
        <v>54</v>
      </c>
      <c r="F59" s="12">
        <v>2</v>
      </c>
    </row>
    <row r="60" spans="1:6" x14ac:dyDescent="0.25">
      <c r="A60" s="12" t="s">
        <v>142</v>
      </c>
      <c r="B60" t="s">
        <v>143</v>
      </c>
      <c r="C60" s="12" t="s">
        <v>193</v>
      </c>
      <c r="D60" s="12">
        <v>45.65</v>
      </c>
      <c r="E60" s="12" t="s">
        <v>54</v>
      </c>
      <c r="F60" s="12">
        <v>2</v>
      </c>
    </row>
    <row r="61" spans="1:6" x14ac:dyDescent="0.25">
      <c r="A61" s="12" t="s">
        <v>144</v>
      </c>
      <c r="B61" t="s">
        <v>145</v>
      </c>
      <c r="C61" s="12" t="s">
        <v>193</v>
      </c>
      <c r="D61" s="12" t="s">
        <v>54</v>
      </c>
      <c r="E61" s="12" t="s">
        <v>54</v>
      </c>
      <c r="F61" s="12">
        <v>1</v>
      </c>
    </row>
    <row r="62" spans="1:6" x14ac:dyDescent="0.25">
      <c r="A62" s="12" t="s">
        <v>146</v>
      </c>
      <c r="B62" t="s">
        <v>147</v>
      </c>
      <c r="C62" s="12" t="s">
        <v>200</v>
      </c>
      <c r="D62" s="12" t="s">
        <v>54</v>
      </c>
      <c r="E62" s="12">
        <v>5</v>
      </c>
      <c r="F62" s="12" t="s">
        <v>54</v>
      </c>
    </row>
    <row r="63" spans="1:6" x14ac:dyDescent="0.25">
      <c r="A63" s="12" t="s">
        <v>148</v>
      </c>
      <c r="B63" t="s">
        <v>149</v>
      </c>
      <c r="C63" s="12" t="s">
        <v>193</v>
      </c>
      <c r="D63" s="12" t="s">
        <v>54</v>
      </c>
      <c r="E63" s="12" t="s">
        <v>54</v>
      </c>
      <c r="F63" s="12">
        <v>1</v>
      </c>
    </row>
    <row r="64" spans="1:6" x14ac:dyDescent="0.25">
      <c r="A64" s="12" t="s">
        <v>150</v>
      </c>
      <c r="B64" t="s">
        <v>151</v>
      </c>
      <c r="C64" s="12" t="s">
        <v>205</v>
      </c>
      <c r="D64" s="12" t="s">
        <v>54</v>
      </c>
      <c r="E64" s="12" t="s">
        <v>54</v>
      </c>
      <c r="F64" s="12" t="s">
        <v>54</v>
      </c>
    </row>
    <row r="65" spans="1:6" x14ac:dyDescent="0.25">
      <c r="A65" s="12">
        <v>53</v>
      </c>
      <c r="B65" t="s">
        <v>160</v>
      </c>
      <c r="C65" s="12" t="s">
        <v>157</v>
      </c>
      <c r="D65" s="12">
        <v>-1E-3</v>
      </c>
      <c r="E65" s="12" t="s">
        <v>262</v>
      </c>
      <c r="F65" s="12">
        <v>0.05</v>
      </c>
    </row>
    <row r="66" spans="1:6" x14ac:dyDescent="0.25">
      <c r="A66" s="12">
        <v>54</v>
      </c>
      <c r="B66" t="s">
        <v>158</v>
      </c>
      <c r="C66" s="12" t="s">
        <v>157</v>
      </c>
      <c r="D66" s="12">
        <v>61.231000000000002</v>
      </c>
      <c r="E66" s="12">
        <v>1</v>
      </c>
      <c r="F66" s="12">
        <v>0.5</v>
      </c>
    </row>
    <row r="67" spans="1:6" x14ac:dyDescent="0.25">
      <c r="A67" s="12">
        <v>55</v>
      </c>
      <c r="B67" t="s">
        <v>159</v>
      </c>
      <c r="C67" s="12" t="s">
        <v>157</v>
      </c>
      <c r="D67" s="12">
        <v>63.344999999999999</v>
      </c>
      <c r="E67" s="12">
        <v>1</v>
      </c>
      <c r="F67" s="12">
        <v>0.5</v>
      </c>
    </row>
    <row r="68" spans="1:6" x14ac:dyDescent="0.25">
      <c r="A68" s="12">
        <v>95</v>
      </c>
      <c r="B68" t="s">
        <v>268</v>
      </c>
      <c r="C68" s="12" t="s">
        <v>157</v>
      </c>
      <c r="D68" s="13">
        <f>D38+D39</f>
        <v>0.17201028567402865</v>
      </c>
      <c r="E68" s="12">
        <v>2</v>
      </c>
      <c r="F68" s="12" t="s">
        <v>54</v>
      </c>
    </row>
  </sheetData>
  <mergeCells count="3">
    <mergeCell ref="A2:F2"/>
    <mergeCell ref="A30:F30"/>
    <mergeCell ref="A9:F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250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251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251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252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251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251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251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251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251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251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251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251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251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252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252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251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251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251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251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251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251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251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251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252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252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252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252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251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251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251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251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252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252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252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252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252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252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251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252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251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251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252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252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252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251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251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251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252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252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252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252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252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251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D38" sqref="D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H16" sqref="H16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s="18" customFormat="1" ht="31.5" x14ac:dyDescent="0.25">
      <c r="A1" s="16" t="s">
        <v>185</v>
      </c>
      <c r="B1" s="16" t="s">
        <v>188</v>
      </c>
      <c r="C1" s="16" t="s">
        <v>186</v>
      </c>
      <c r="D1" s="16" t="s">
        <v>187</v>
      </c>
      <c r="E1" s="17" t="s">
        <v>259</v>
      </c>
      <c r="F1" s="17" t="s">
        <v>260</v>
      </c>
    </row>
    <row r="2" spans="1:6" x14ac:dyDescent="0.25">
      <c r="A2" s="12">
        <v>18.600000000000001</v>
      </c>
      <c r="B2" s="12">
        <v>28</v>
      </c>
      <c r="C2" s="12">
        <v>-1541</v>
      </c>
      <c r="D2" s="12">
        <v>6973.2</v>
      </c>
      <c r="E2" s="12">
        <v>5</v>
      </c>
      <c r="F2" s="12" t="s">
        <v>54</v>
      </c>
    </row>
    <row r="3" spans="1:6" x14ac:dyDescent="0.25">
      <c r="A3" s="12">
        <v>39.32</v>
      </c>
      <c r="B3" s="12">
        <v>56</v>
      </c>
      <c r="C3" s="12">
        <v>-47.2</v>
      </c>
      <c r="D3" s="12">
        <v>-4251.8</v>
      </c>
      <c r="E3" s="12">
        <v>5</v>
      </c>
      <c r="F3" s="12" t="s">
        <v>54</v>
      </c>
    </row>
    <row r="4" spans="1:6" x14ac:dyDescent="0.25">
      <c r="A4" s="12">
        <v>91.12</v>
      </c>
      <c r="B4" s="12">
        <v>117</v>
      </c>
      <c r="C4" s="12">
        <v>-830.5</v>
      </c>
      <c r="D4" s="12">
        <v>1088.0999999999999</v>
      </c>
      <c r="E4" s="12">
        <v>5</v>
      </c>
      <c r="F4" s="12" t="s">
        <v>54</v>
      </c>
    </row>
    <row r="5" spans="1:6" x14ac:dyDescent="0.25">
      <c r="A5" s="12">
        <v>119.98</v>
      </c>
      <c r="B5" s="12">
        <v>156</v>
      </c>
      <c r="C5" s="12">
        <v>632.9</v>
      </c>
      <c r="D5" s="12">
        <v>311.10000000000002</v>
      </c>
      <c r="E5" s="12">
        <v>5</v>
      </c>
      <c r="F5" s="12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607D-3FA9-4A65-9257-6535830146B9}">
  <dimension ref="A1:E5"/>
  <sheetViews>
    <sheetView workbookViewId="0">
      <selection activeCell="O16" sqref="O16"/>
    </sheetView>
  </sheetViews>
  <sheetFormatPr defaultRowHeight="15.75" x14ac:dyDescent="0.25"/>
  <cols>
    <col min="1" max="1" width="13.625" customWidth="1"/>
    <col min="2" max="2" width="12.5" customWidth="1"/>
    <col min="4" max="4" width="14.375" customWidth="1"/>
    <col min="5" max="5" width="15.125" customWidth="1"/>
  </cols>
  <sheetData>
    <row r="1" spans="1:5" s="18" customFormat="1" ht="31.5" x14ac:dyDescent="0.25">
      <c r="A1" s="16" t="s">
        <v>65</v>
      </c>
      <c r="B1" s="16" t="s">
        <v>185</v>
      </c>
      <c r="C1" s="16" t="s">
        <v>267</v>
      </c>
      <c r="D1" s="17" t="s">
        <v>259</v>
      </c>
      <c r="E1" s="17" t="s">
        <v>260</v>
      </c>
    </row>
    <row r="2" spans="1:5" x14ac:dyDescent="0.25">
      <c r="A2" t="s">
        <v>263</v>
      </c>
      <c r="B2" s="12">
        <v>71.739999999999995</v>
      </c>
      <c r="C2" s="12">
        <v>14352.2</v>
      </c>
      <c r="D2" s="12">
        <v>5</v>
      </c>
      <c r="E2" s="12" t="s">
        <v>54</v>
      </c>
    </row>
    <row r="3" spans="1:5" x14ac:dyDescent="0.25">
      <c r="A3" t="s">
        <v>264</v>
      </c>
      <c r="B3" s="12">
        <v>13.73</v>
      </c>
      <c r="C3" s="12">
        <v>11739</v>
      </c>
      <c r="D3" s="12">
        <v>5</v>
      </c>
      <c r="E3" s="12" t="s">
        <v>54</v>
      </c>
    </row>
    <row r="4" spans="1:5" x14ac:dyDescent="0.25">
      <c r="A4" t="s">
        <v>265</v>
      </c>
      <c r="B4" s="12">
        <v>18.600000000000001</v>
      </c>
      <c r="C4" s="12">
        <v>-1541</v>
      </c>
      <c r="D4" s="12">
        <v>5</v>
      </c>
      <c r="E4" s="12" t="s">
        <v>54</v>
      </c>
    </row>
    <row r="5" spans="1:5" x14ac:dyDescent="0.25">
      <c r="A5" t="s">
        <v>266</v>
      </c>
      <c r="B5" s="12">
        <v>18.600000000000001</v>
      </c>
      <c r="C5" s="12">
        <v>-1541</v>
      </c>
      <c r="D5" s="12">
        <v>5</v>
      </c>
      <c r="E5" s="1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I35" sqref="I35"/>
    </sheetView>
  </sheetViews>
  <sheetFormatPr defaultRowHeight="15.75" x14ac:dyDescent="0.25"/>
  <cols>
    <col min="1" max="1" width="9.375" style="12" bestFit="1" customWidth="1"/>
    <col min="2" max="2" width="7.5" style="12" bestFit="1" customWidth="1"/>
    <col min="3" max="3" width="14.125" customWidth="1"/>
    <col min="4" max="4" width="16" customWidth="1"/>
  </cols>
  <sheetData>
    <row r="1" spans="1:4" ht="31.5" x14ac:dyDescent="0.25">
      <c r="A1" s="16" t="s">
        <v>163</v>
      </c>
      <c r="B1" s="16" t="s">
        <v>162</v>
      </c>
      <c r="C1" s="17" t="s">
        <v>259</v>
      </c>
      <c r="D1" s="17" t="s">
        <v>260</v>
      </c>
    </row>
    <row r="2" spans="1:4" x14ac:dyDescent="0.25">
      <c r="A2" s="12">
        <v>-40</v>
      </c>
      <c r="B2" s="12">
        <v>-0.41739999999999999</v>
      </c>
      <c r="C2" s="12">
        <v>5</v>
      </c>
      <c r="D2" s="12">
        <v>0.05</v>
      </c>
    </row>
    <row r="3" spans="1:4" x14ac:dyDescent="0.25">
      <c r="A3" s="12">
        <v>-35</v>
      </c>
      <c r="B3" s="12">
        <v>-0.34689999999999999</v>
      </c>
      <c r="C3" s="12">
        <v>5</v>
      </c>
      <c r="D3" s="12">
        <v>0.05</v>
      </c>
    </row>
    <row r="4" spans="1:4" x14ac:dyDescent="0.25">
      <c r="A4" s="12">
        <v>-30</v>
      </c>
      <c r="B4" s="12">
        <v>-0.2752</v>
      </c>
      <c r="C4" s="12">
        <v>5</v>
      </c>
      <c r="D4" s="12">
        <v>0.05</v>
      </c>
    </row>
    <row r="5" spans="1:4" x14ac:dyDescent="0.25">
      <c r="A5" s="12">
        <v>-25</v>
      </c>
      <c r="B5" s="12">
        <v>-0.2228</v>
      </c>
      <c r="C5" s="12">
        <v>5</v>
      </c>
      <c r="D5" s="12">
        <v>0.05</v>
      </c>
    </row>
    <row r="6" spans="1:4" x14ac:dyDescent="0.25">
      <c r="A6" s="12">
        <v>-20</v>
      </c>
      <c r="B6" s="12">
        <v>-0.1628</v>
      </c>
      <c r="C6" s="12">
        <v>5</v>
      </c>
      <c r="D6" s="12">
        <v>0.05</v>
      </c>
    </row>
    <row r="7" spans="1:4" x14ac:dyDescent="0.25">
      <c r="A7" s="12">
        <v>-15</v>
      </c>
      <c r="B7" s="12">
        <v>-0.105</v>
      </c>
      <c r="C7" s="12">
        <v>5</v>
      </c>
      <c r="D7" s="12">
        <v>0.05</v>
      </c>
    </row>
    <row r="8" spans="1:4" x14ac:dyDescent="0.25">
      <c r="A8" s="12">
        <v>-10</v>
      </c>
      <c r="B8" s="12">
        <v>-6.25E-2</v>
      </c>
      <c r="C8" s="12">
        <v>5</v>
      </c>
      <c r="D8" s="12">
        <v>0.05</v>
      </c>
    </row>
    <row r="9" spans="1:4" x14ac:dyDescent="0.25">
      <c r="A9" s="12">
        <v>-5</v>
      </c>
      <c r="B9" s="12">
        <v>-2.87E-2</v>
      </c>
      <c r="C9" s="12">
        <v>5</v>
      </c>
      <c r="D9" s="12">
        <v>0.05</v>
      </c>
    </row>
    <row r="10" spans="1:4" x14ac:dyDescent="0.25">
      <c r="A10" s="12">
        <v>0</v>
      </c>
      <c r="B10" s="12">
        <v>-1E-4</v>
      </c>
      <c r="C10" s="12">
        <v>5</v>
      </c>
      <c r="D10" s="12">
        <v>0.05</v>
      </c>
    </row>
    <row r="11" spans="1:4" x14ac:dyDescent="0.25">
      <c r="A11" s="12">
        <v>5</v>
      </c>
      <c r="B11" s="12">
        <v>2.8400000000000002E-2</v>
      </c>
      <c r="C11" s="12">
        <v>5</v>
      </c>
      <c r="D11" s="12">
        <v>0.05</v>
      </c>
    </row>
    <row r="12" spans="1:4" x14ac:dyDescent="0.25">
      <c r="A12" s="12">
        <v>10</v>
      </c>
      <c r="B12" s="12">
        <v>6.2199999999999998E-2</v>
      </c>
      <c r="C12" s="12">
        <v>5</v>
      </c>
      <c r="D12" s="12">
        <v>0.05</v>
      </c>
    </row>
    <row r="13" spans="1:4" x14ac:dyDescent="0.25">
      <c r="A13" s="12">
        <v>15</v>
      </c>
      <c r="B13" s="12">
        <v>0.1047</v>
      </c>
      <c r="C13" s="12">
        <v>5</v>
      </c>
      <c r="D13" s="12">
        <v>0.05</v>
      </c>
    </row>
    <row r="14" spans="1:4" x14ac:dyDescent="0.25">
      <c r="A14" s="12">
        <v>20</v>
      </c>
      <c r="B14" s="12">
        <v>0.16259999999999999</v>
      </c>
      <c r="C14" s="12">
        <v>5</v>
      </c>
      <c r="D14" s="12">
        <v>0.05</v>
      </c>
    </row>
    <row r="15" spans="1:4" x14ac:dyDescent="0.25">
      <c r="A15" s="12">
        <v>25</v>
      </c>
      <c r="B15" s="12">
        <v>0.2225</v>
      </c>
      <c r="C15" s="12">
        <v>5</v>
      </c>
      <c r="D15" s="12">
        <v>0.05</v>
      </c>
    </row>
    <row r="16" spans="1:4" x14ac:dyDescent="0.25">
      <c r="A16" s="12">
        <v>30</v>
      </c>
      <c r="B16" s="12">
        <v>0.27489999999999998</v>
      </c>
      <c r="C16" s="12">
        <v>5</v>
      </c>
      <c r="D16" s="12">
        <v>0.05</v>
      </c>
    </row>
    <row r="17" spans="1:4" x14ac:dyDescent="0.25">
      <c r="A17" s="12">
        <v>35</v>
      </c>
      <c r="B17" s="12">
        <v>0.34660000000000002</v>
      </c>
      <c r="C17" s="12">
        <v>5</v>
      </c>
      <c r="D17" s="12">
        <v>0.05</v>
      </c>
    </row>
    <row r="18" spans="1:4" x14ac:dyDescent="0.25">
      <c r="A18" s="12">
        <v>40</v>
      </c>
      <c r="B18" s="12">
        <v>0.41720000000000002</v>
      </c>
      <c r="C18" s="12">
        <v>5</v>
      </c>
      <c r="D18" s="12">
        <v>0.05</v>
      </c>
    </row>
    <row r="19" spans="1:4" x14ac:dyDescent="0.25">
      <c r="A19" s="12">
        <v>45</v>
      </c>
      <c r="B19" s="12">
        <v>0.47210000000000002</v>
      </c>
      <c r="C19" s="12">
        <v>5</v>
      </c>
      <c r="D19" s="12">
        <v>0.05</v>
      </c>
    </row>
    <row r="20" spans="1:4" x14ac:dyDescent="0.25">
      <c r="A20" s="12">
        <v>50</v>
      </c>
      <c r="B20" s="12">
        <v>0.50239999999999996</v>
      </c>
      <c r="C20" s="12">
        <v>5</v>
      </c>
      <c r="D20" s="12">
        <v>0.05</v>
      </c>
    </row>
    <row r="21" spans="1:4" x14ac:dyDescent="0.25">
      <c r="A21" s="12">
        <v>55</v>
      </c>
      <c r="B21" s="12">
        <v>0.49490000000000001</v>
      </c>
      <c r="C21" s="12">
        <v>5</v>
      </c>
      <c r="D21" s="12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B19" sqref="B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style="12" bestFit="1" customWidth="1"/>
    <col min="4" max="4" width="9.25" style="12" bestFit="1" customWidth="1"/>
    <col min="5" max="5" width="16.25" customWidth="1"/>
    <col min="6" max="6" width="14.625" customWidth="1"/>
  </cols>
  <sheetData>
    <row r="1" spans="1:7" ht="31.5" x14ac:dyDescent="0.25">
      <c r="A1" s="16" t="s">
        <v>184</v>
      </c>
      <c r="B1" s="16" t="s">
        <v>183</v>
      </c>
      <c r="C1" s="16" t="s">
        <v>182</v>
      </c>
      <c r="D1" s="16" t="s">
        <v>153</v>
      </c>
      <c r="E1" s="17" t="s">
        <v>259</v>
      </c>
      <c r="F1" s="17" t="s">
        <v>260</v>
      </c>
    </row>
    <row r="2" spans="1:7" x14ac:dyDescent="0.25">
      <c r="A2" t="s">
        <v>83</v>
      </c>
      <c r="B2" t="s">
        <v>164</v>
      </c>
      <c r="C2" s="12" t="s">
        <v>212</v>
      </c>
      <c r="D2" s="12">
        <v>7.6189999999999998</v>
      </c>
      <c r="E2" s="12" t="s">
        <v>54</v>
      </c>
      <c r="F2" s="12" t="s">
        <v>54</v>
      </c>
      <c r="G2" t="s">
        <v>165</v>
      </c>
    </row>
    <row r="3" spans="1:7" x14ac:dyDescent="0.25">
      <c r="A3" t="s">
        <v>84</v>
      </c>
      <c r="B3" t="s">
        <v>166</v>
      </c>
      <c r="C3" s="12" t="s">
        <v>193</v>
      </c>
      <c r="D3" s="12">
        <v>5.1710000000000003</v>
      </c>
      <c r="E3" s="12" t="s">
        <v>54</v>
      </c>
      <c r="F3" s="12">
        <v>1</v>
      </c>
      <c r="G3" t="s">
        <v>165</v>
      </c>
    </row>
    <row r="4" spans="1:7" x14ac:dyDescent="0.25">
      <c r="A4" t="s">
        <v>85</v>
      </c>
      <c r="B4" t="s">
        <v>167</v>
      </c>
      <c r="C4" s="12" t="s">
        <v>215</v>
      </c>
      <c r="D4" s="12">
        <v>6.2E-2</v>
      </c>
      <c r="E4" s="12">
        <v>5</v>
      </c>
      <c r="F4" s="12">
        <v>1.1999999999999999E-3</v>
      </c>
      <c r="G4" t="s">
        <v>165</v>
      </c>
    </row>
    <row r="5" spans="1:7" x14ac:dyDescent="0.25">
      <c r="A5" t="s">
        <v>86</v>
      </c>
      <c r="B5" t="s">
        <v>168</v>
      </c>
      <c r="C5" s="12" t="s">
        <v>215</v>
      </c>
      <c r="D5" s="12" t="s">
        <v>54</v>
      </c>
      <c r="E5" s="12">
        <v>5</v>
      </c>
      <c r="F5" s="12">
        <v>1.1999999999999999E-3</v>
      </c>
      <c r="G5" t="s">
        <v>165</v>
      </c>
    </row>
    <row r="6" spans="1:7" x14ac:dyDescent="0.25">
      <c r="A6" t="s">
        <v>87</v>
      </c>
      <c r="B6" t="s">
        <v>169</v>
      </c>
      <c r="C6" s="12" t="s">
        <v>215</v>
      </c>
      <c r="D6" s="12">
        <v>0.123</v>
      </c>
      <c r="E6" s="12">
        <v>5</v>
      </c>
      <c r="F6" s="12">
        <v>1.1999999999999999E-3</v>
      </c>
      <c r="G6" t="s">
        <v>165</v>
      </c>
    </row>
    <row r="7" spans="1:7" x14ac:dyDescent="0.25">
      <c r="A7" t="s">
        <v>88</v>
      </c>
      <c r="B7" t="s">
        <v>170</v>
      </c>
      <c r="C7" s="12" t="s">
        <v>215</v>
      </c>
      <c r="D7" s="12">
        <v>0.06</v>
      </c>
      <c r="E7" s="12">
        <v>5</v>
      </c>
      <c r="F7" s="12">
        <v>1.1999999999999999E-3</v>
      </c>
      <c r="G7" t="s">
        <v>165</v>
      </c>
    </row>
    <row r="8" spans="1:7" x14ac:dyDescent="0.25">
      <c r="A8" t="s">
        <v>89</v>
      </c>
      <c r="B8" t="s">
        <v>171</v>
      </c>
      <c r="C8" s="12" t="s">
        <v>157</v>
      </c>
      <c r="D8" s="12">
        <v>0.504</v>
      </c>
      <c r="E8" s="12">
        <v>5</v>
      </c>
      <c r="F8" s="12">
        <v>0.05</v>
      </c>
      <c r="G8" t="s">
        <v>165</v>
      </c>
    </row>
    <row r="9" spans="1:7" x14ac:dyDescent="0.25">
      <c r="A9" t="s">
        <v>90</v>
      </c>
      <c r="B9" t="s">
        <v>172</v>
      </c>
      <c r="C9" s="12" t="s">
        <v>157</v>
      </c>
      <c r="D9" s="12" t="s">
        <v>54</v>
      </c>
      <c r="E9" s="12">
        <v>5</v>
      </c>
      <c r="F9" s="12">
        <v>0.05</v>
      </c>
      <c r="G9" t="s">
        <v>165</v>
      </c>
    </row>
    <row r="10" spans="1:7" x14ac:dyDescent="0.25">
      <c r="A10" t="s">
        <v>91</v>
      </c>
      <c r="B10" t="s">
        <v>173</v>
      </c>
      <c r="C10" s="12" t="s">
        <v>157</v>
      </c>
      <c r="D10" s="12" t="s">
        <v>54</v>
      </c>
      <c r="E10" s="12">
        <v>5</v>
      </c>
      <c r="F10" s="12">
        <v>0.05</v>
      </c>
      <c r="G10" t="s">
        <v>165</v>
      </c>
    </row>
    <row r="11" spans="1:7" x14ac:dyDescent="0.25">
      <c r="A11" t="s">
        <v>92</v>
      </c>
      <c r="B11" t="s">
        <v>174</v>
      </c>
      <c r="C11" s="12" t="s">
        <v>193</v>
      </c>
      <c r="D11" s="12">
        <v>51.542000000000002</v>
      </c>
      <c r="E11" s="12" t="s">
        <v>54</v>
      </c>
      <c r="F11" s="12">
        <v>1</v>
      </c>
      <c r="G11" t="s">
        <v>165</v>
      </c>
    </row>
    <row r="12" spans="1:7" x14ac:dyDescent="0.25">
      <c r="A12" t="s">
        <v>93</v>
      </c>
      <c r="B12" t="s">
        <v>175</v>
      </c>
      <c r="C12" s="12" t="s">
        <v>193</v>
      </c>
      <c r="D12" s="12" t="s">
        <v>54</v>
      </c>
      <c r="E12" s="12" t="s">
        <v>54</v>
      </c>
      <c r="F12" s="12">
        <v>1</v>
      </c>
      <c r="G12" t="s">
        <v>165</v>
      </c>
    </row>
    <row r="13" spans="1:7" x14ac:dyDescent="0.25">
      <c r="A13" t="s">
        <v>94</v>
      </c>
      <c r="B13" t="s">
        <v>176</v>
      </c>
      <c r="C13" s="12" t="s">
        <v>157</v>
      </c>
      <c r="D13" s="12">
        <v>0.309</v>
      </c>
      <c r="E13" s="12">
        <v>1</v>
      </c>
      <c r="F13" s="12">
        <v>0.05</v>
      </c>
      <c r="G13" t="s">
        <v>165</v>
      </c>
    </row>
    <row r="14" spans="1:7" x14ac:dyDescent="0.25">
      <c r="A14" t="s">
        <v>95</v>
      </c>
      <c r="B14" t="s">
        <v>177</v>
      </c>
      <c r="C14" s="12" t="s">
        <v>212</v>
      </c>
      <c r="D14" s="12" t="s">
        <v>54</v>
      </c>
      <c r="E14" s="12" t="s">
        <v>54</v>
      </c>
      <c r="F14" s="12" t="s">
        <v>54</v>
      </c>
      <c r="G14" t="s">
        <v>165</v>
      </c>
    </row>
    <row r="15" spans="1:7" x14ac:dyDescent="0.25">
      <c r="A15" t="s">
        <v>97</v>
      </c>
      <c r="B15" t="s">
        <v>178</v>
      </c>
      <c r="C15" s="12" t="s">
        <v>193</v>
      </c>
      <c r="D15" s="12" t="s">
        <v>54</v>
      </c>
      <c r="E15" s="12" t="s">
        <v>54</v>
      </c>
      <c r="F15" s="12">
        <v>1</v>
      </c>
      <c r="G15" t="s">
        <v>165</v>
      </c>
    </row>
    <row r="16" spans="1:7" x14ac:dyDescent="0.25">
      <c r="A16" t="s">
        <v>98</v>
      </c>
      <c r="B16" t="s">
        <v>179</v>
      </c>
      <c r="C16" s="12" t="s">
        <v>193</v>
      </c>
      <c r="D16" s="12" t="s">
        <v>54</v>
      </c>
      <c r="E16" s="12" t="s">
        <v>54</v>
      </c>
      <c r="F16" s="12">
        <v>1</v>
      </c>
      <c r="G16" t="s">
        <v>165</v>
      </c>
    </row>
    <row r="17" spans="1:7" x14ac:dyDescent="0.25">
      <c r="A17" t="s">
        <v>100</v>
      </c>
      <c r="B17" t="s">
        <v>180</v>
      </c>
      <c r="C17" s="12" t="s">
        <v>257</v>
      </c>
      <c r="D17" s="12" t="s">
        <v>54</v>
      </c>
      <c r="E17" s="12">
        <v>5</v>
      </c>
      <c r="F17" s="12">
        <v>1.1999999999999999E-3</v>
      </c>
      <c r="G17" t="s">
        <v>165</v>
      </c>
    </row>
    <row r="18" spans="1:7" x14ac:dyDescent="0.25">
      <c r="A18" t="s">
        <v>101</v>
      </c>
      <c r="B18" t="s">
        <v>181</v>
      </c>
      <c r="C18" s="12" t="s">
        <v>157</v>
      </c>
      <c r="D18" s="12">
        <v>0.28000000000000003</v>
      </c>
      <c r="E18" s="12">
        <v>1</v>
      </c>
      <c r="F18" s="12">
        <v>0.05</v>
      </c>
      <c r="G18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2024-12-17T15:34:04Z</dcterms:modified>
</cp:coreProperties>
</file>