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390B84CE-FB0E-4664-8F9F-B1E3AD21556E}" xr6:coauthVersionLast="47" xr6:coauthVersionMax="47" xr10:uidLastSave="{00000000-0000-0000-0000-000000000000}"/>
  <bookViews>
    <workbookView xWindow="-10665" yWindow="1230" windowWidth="21600" windowHeight="11385" tabRatio="903" activeTab="1" xr2:uid="{00000000-000D-0000-FFFF-FFFF00000000}"/>
  </bookViews>
  <sheets>
    <sheet name="General" sheetId="59" r:id="rId1"/>
    <sheet name="Compartments" sheetId="53" r:id="rId2"/>
    <sheet name="BulkCargo" sheetId="56" r:id="rId3"/>
    <sheet name="GrainBulkheads" sheetId="55" r:id="rId4"/>
    <sheet name="Stores" sheetId="57" r:id="rId5"/>
    <sheet name="SF&amp;BM" sheetId="63" r:id="rId6"/>
    <sheet name="Stabilitycurve" sheetId="61" r:id="rId7"/>
    <sheet name="StabilityCriteria" sheetId="62" r:id="rId8"/>
    <sheet name="Parameters" sheetId="6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6" l="1"/>
  <c r="C2" i="56"/>
  <c r="D42" i="65"/>
  <c r="D39" i="65"/>
  <c r="D38" i="65"/>
  <c r="D36" i="65"/>
  <c r="D15" i="65"/>
</calcChain>
</file>

<file path=xl/sharedStrings.xml><?xml version="1.0" encoding="utf-8"?>
<sst xmlns="http://schemas.openxmlformats.org/spreadsheetml/2006/main" count="496" uniqueCount="262">
  <si>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</si>
  <si>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</si>
  <si>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</si>
  <si>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</si>
  <si>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</si>
  <si>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</si>
  <si>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</si>
  <si>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</si>
  <si>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</si>
  <si>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</si>
  <si>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</si>
  <si>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</si>
  <si>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</si>
  <si>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</si>
  <si>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</si>
  <si>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</si>
  <si>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</si>
  <si>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</si>
  <si>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</si>
  <si>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</si>
  <si>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</si>
  <si>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</si>
  <si>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</si>
  <si>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</si>
  <si>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</si>
  <si>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</si>
  <si>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</si>
  <si>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</si>
  <si>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</si>
  <si>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</si>
  <si>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</si>
  <si>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</si>
  <si>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</si>
  <si>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</si>
  <si>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</si>
  <si>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</si>
  <si>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</si>
  <si>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</si>
  <si>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</si>
  <si>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</si>
  <si>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</si>
  <si>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</si>
  <si>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</si>
  <si>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</si>
  <si>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</si>
  <si>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</si>
  <si>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</si>
  <si>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</si>
  <si>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</si>
  <si>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</si>
  <si>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</si>
  <si>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</si>
  <si>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</si>
  <si>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</si>
  <si>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</si>
  <si>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</si>
  <si>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</si>
  <si>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</si>
  <si>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</si>
  <si>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</si>
  <si>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</si>
  <si>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</si>
  <si>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</si>
  <si>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</si>
  <si>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SP101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</si>
  <si>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</si>
  <si>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</si>
  <si>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</si>
  <si>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</si>
  <si>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</si>
  <si>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</si>
  <si>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</si>
  <si>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</si>
  <si>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</si>
  <si>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SP102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</si>
  <si>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</si>
  <si>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</si>
  <si>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</si>
  <si>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</si>
  <si>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</si>
  <si>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</si>
  <si>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Наименование                                                    </t>
  </si>
  <si>
    <t xml:space="preserve"> Размерность  </t>
  </si>
  <si>
    <t xml:space="preserve"> 1   </t>
  </si>
  <si>
    <t xml:space="preserve"> 2   </t>
  </si>
  <si>
    <t xml:space="preserve"> 3   </t>
  </si>
  <si>
    <t xml:space="preserve"> 4   </t>
  </si>
  <si>
    <t xml:space="preserve"> 5   </t>
  </si>
  <si>
    <t xml:space="preserve"> 6   </t>
  </si>
  <si>
    <t xml:space="preserve"> 7   </t>
  </si>
  <si>
    <t xml:space="preserve"> 8   </t>
  </si>
  <si>
    <t xml:space="preserve"> 9   </t>
  </si>
  <si>
    <t xml:space="preserve"> 10  </t>
  </si>
  <si>
    <t xml:space="preserve"> 11  </t>
  </si>
  <si>
    <t xml:space="preserve"> 12  </t>
  </si>
  <si>
    <t xml:space="preserve"> 13  </t>
  </si>
  <si>
    <t xml:space="preserve"> Поперечный метацентрический радиус                              </t>
  </si>
  <si>
    <t xml:space="preserve"> 14  </t>
  </si>
  <si>
    <t xml:space="preserve"> 15  </t>
  </si>
  <si>
    <t xml:space="preserve"> Поперечная метацентрическая высота                              </t>
  </si>
  <si>
    <t xml:space="preserve"> 16  </t>
  </si>
  <si>
    <t xml:space="preserve"> 17  </t>
  </si>
  <si>
    <t xml:space="preserve"> 18  </t>
  </si>
  <si>
    <t xml:space="preserve"> Поперечная метацентрическая высота исправленная                 </t>
  </si>
  <si>
    <t xml:space="preserve"> 19  </t>
  </si>
  <si>
    <t xml:space="preserve"> Продольный метацентрический радиус                              </t>
  </si>
  <si>
    <t xml:space="preserve"> 20  </t>
  </si>
  <si>
    <t xml:space="preserve"> Аппликата продольного метацентра                                </t>
  </si>
  <si>
    <t xml:space="preserve"> 21  </t>
  </si>
  <si>
    <t xml:space="preserve"> Продольная метацентрическая высота                              </t>
  </si>
  <si>
    <t xml:space="preserve"> 22  </t>
  </si>
  <si>
    <t xml:space="preserve"> Поправка от цистерн запаса к продольной метацентрической высоте </t>
  </si>
  <si>
    <t xml:space="preserve"> 23  </t>
  </si>
  <si>
    <t xml:space="preserve"> Поправка от балласта к продольной метацентрической высоте       </t>
  </si>
  <si>
    <t xml:space="preserve"> 24  </t>
  </si>
  <si>
    <t xml:space="preserve"> Продольная метацентрическая высота исправленная                 </t>
  </si>
  <si>
    <t xml:space="preserve"> 33  </t>
  </si>
  <si>
    <t xml:space="preserve"> Давление ветра                                                  </t>
  </si>
  <si>
    <t xml:space="preserve"> 34  </t>
  </si>
  <si>
    <t xml:space="preserve"> Площадь парусности                                              </t>
  </si>
  <si>
    <t xml:space="preserve"> 35  </t>
  </si>
  <si>
    <t xml:space="preserve"> Плечо парусности                                                </t>
  </si>
  <si>
    <t xml:space="preserve"> 36  </t>
  </si>
  <si>
    <t xml:space="preserve"> Плечо статического ветрового кренящего момента                  </t>
  </si>
  <si>
    <t xml:space="preserve"> 37  </t>
  </si>
  <si>
    <t xml:space="preserve"> Плечо динамического ветрового кренящего момента                 </t>
  </si>
  <si>
    <t xml:space="preserve"> 38  </t>
  </si>
  <si>
    <t xml:space="preserve"> Ветровой статический угол крена                                 </t>
  </si>
  <si>
    <t xml:space="preserve"> 39  </t>
  </si>
  <si>
    <t xml:space="preserve"> Ветровой динамический угол крена                                </t>
  </si>
  <si>
    <t xml:space="preserve"> 40  </t>
  </si>
  <si>
    <t xml:space="preserve"> Угол второго пересечения $l_{w2}$ с ДСО                         </t>
  </si>
  <si>
    <t xml:space="preserve"> 41  </t>
  </si>
  <si>
    <t xml:space="preserve"> Амплитуда качки                                                 </t>
  </si>
  <si>
    <t xml:space="preserve"> 42  </t>
  </si>
  <si>
    <t xml:space="preserve"> Период качки                                                    </t>
  </si>
  <si>
    <t xml:space="preserve"> 43  </t>
  </si>
  <si>
    <t xml:space="preserve"> Площадь a                                                       </t>
  </si>
  <si>
    <t xml:space="preserve"> 44  </t>
  </si>
  <si>
    <t xml:space="preserve"> Площадь b                                                       </t>
  </si>
  <si>
    <t xml:space="preserve"> 45  </t>
  </si>
  <si>
    <t xml:space="preserve"> Угол входа в воду кромки палубы                                 </t>
  </si>
  <si>
    <t xml:space="preserve"> 46  </t>
  </si>
  <si>
    <t xml:space="preserve"> Угол заливания                                                  </t>
  </si>
  <si>
    <t xml:space="preserve"> 47  </t>
  </si>
  <si>
    <t xml:space="preserve"> Угол заката ДСО                                                 </t>
  </si>
  <si>
    <t xml:space="preserve"> 48  </t>
  </si>
  <si>
    <t xml:space="preserve"> Кренящий момент от смещения зерна                               </t>
  </si>
  <si>
    <t xml:space="preserve"> 49  </t>
  </si>
  <si>
    <t xml:space="preserve"> Крен при макс. разности кривой кренящих моментов и ДСО          </t>
  </si>
  <si>
    <t xml:space="preserve"> 50  </t>
  </si>
  <si>
    <t xml:space="preserve"> Скорость судна                                                  </t>
  </si>
  <si>
    <t xml:space="preserve"> 51  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</si>
  <si>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</si>
  <si>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</si>
  <si>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</si>
  <si>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</si>
  <si>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</si>
  <si>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</si>
  <si>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</si>
  <si>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</si>
  <si>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</si>
  <si>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</si>
  <si>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</si>
  <si>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</si>
  <si>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-           </t>
  </si>
  <si>
    <t xml:space="preserve">        </t>
  </si>
  <si>
    <t xml:space="preserve">     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</si>
  <si>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</si>
  <si>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</si>
  <si>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</si>
  <si>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</si>
  <si>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</si>
  <si>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</si>
  <si>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</si>
  <si>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</si>
  <si>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</si>
  <si>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</si>
  <si>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</si>
  <si>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</si>
  <si>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</si>
  <si>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</si>
  <si>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</si>
  <si>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</si>
  <si>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</si>
  <si>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</si>
  <si>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</si>
  <si>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</si>
  <si>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</si>
  <si>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</si>
  <si>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</si>
  <si>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</si>
  <si>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</si>
  <si>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средняя                                                  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</si>
  <si>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</si>
  <si>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</si>
  <si>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</si>
  <si>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</si>
  <si>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</si>
  <si>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</si>
  <si>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</si>
  <si>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</si>
  <si>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</si>
  <si>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</si>
  <si>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</si>
  <si>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</si>
  <si>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</si>
  <si>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</si>
  <si>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</si>
  <si>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</si>
  <si>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</si>
  <si>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</si>
  <si>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</si>
  <si>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</si>
  <si>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13  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</si>
  <si>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</si>
  <si>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</si>
  <si>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</si>
  <si>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</si>
  <si>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 xml:space="preserve">м           </t>
  </si>
  <si>
    <t xml:space="preserve">м∙рад       </t>
  </si>
  <si>
    <t>град        </t>
  </si>
  <si>
    <t>м∙град      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</si>
  <si>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</si>
  <si>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</si>
  <si>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</si>
  <si>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</si>
  <si>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</si>
  <si>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</si>
  <si>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</si>
  <si>
    <t xml:space="preserve"> 80  </t>
  </si>
  <si>
    <t xml:space="preserve"> Осадка на кормовых марках ЛБ                                    </t>
  </si>
  <si>
    <t xml:space="preserve"> м            </t>
  </si>
  <si>
    <t xml:space="preserve"> 81  </t>
  </si>
  <si>
    <t xml:space="preserve"> Осадка на кормовых марках осредненная                           </t>
  </si>
  <si>
    <t xml:space="preserve"> 82  </t>
  </si>
  <si>
    <t xml:space="preserve"> Осадка на промежуточных кормовых марках ПрБ                     </t>
  </si>
  <si>
    <t xml:space="preserve"> 83  </t>
  </si>
  <si>
    <t xml:space="preserve"> Осадка на промежуточных кормовых марках ЛБ                      </t>
  </si>
  <si>
    <t xml:space="preserve"> 84  </t>
  </si>
  <si>
    <t xml:space="preserve"> Осадка на промежуточных кормовых марках осредненная             </t>
  </si>
  <si>
    <t xml:space="preserve"> 85  </t>
  </si>
  <si>
    <t xml:space="preserve"> Осадка на миделевых марках ПрБ                                  </t>
  </si>
  <si>
    <t xml:space="preserve"> 86  </t>
  </si>
  <si>
    <t xml:space="preserve"> Осадка на миделевых марках ЛБ                                   </t>
  </si>
  <si>
    <t xml:space="preserve"> 87  </t>
  </si>
  <si>
    <t xml:space="preserve"> Осадка на миделевых марках осредненная                          </t>
  </si>
  <si>
    <t xml:space="preserve"> 88  </t>
  </si>
  <si>
    <t xml:space="preserve"> Осадка на промежуточных носовых марках ПрБ                      </t>
  </si>
  <si>
    <t xml:space="preserve"> 89  </t>
  </si>
  <si>
    <t xml:space="preserve"> Осадка на промежуточных носовых марках ЛБ                       </t>
  </si>
  <si>
    <t xml:space="preserve"> 90  </t>
  </si>
  <si>
    <t xml:space="preserve"> Осадка на промежуточных носовых марках осредненная              </t>
  </si>
  <si>
    <t xml:space="preserve"> 91  </t>
  </si>
  <si>
    <t xml:space="preserve"> Осадка на носовых марках ПрБ                                    </t>
  </si>
  <si>
    <t xml:space="preserve"> 92  </t>
  </si>
  <si>
    <t xml:space="preserve"> Осадка на носовых марках ЛБ                                     </t>
  </si>
  <si>
    <t xml:space="preserve"> 93  </t>
  </si>
  <si>
    <t xml:space="preserve"> Осадка на носовых марках осредненная                            </t>
  </si>
  <si>
    <t>m_f_s_x type</t>
  </si>
  <si>
    <t>current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</si>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</sst>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4" fontId="4" fillId="0" borderId="0" xfId="2" applyNumberFormat="1" applyAlignment="1">
      <alignment horizontal="center"/>
    </xf>
    <xf numFmtId="165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3" fontId="4" fillId="0" borderId="0" xfId="2" applyNumberFormat="1" applyFill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4"/>
  <sheetViews>
    <sheetView workbookViewId="0">
      <selection activeCell="F20" sqref="F20"/>
    </sheetView>
  </sheetViews>
  <sheetFormatPr defaultRowHeight="15.75" x14ac:dyDescent="0.25"/>
  <cols>
    <col min="1" max="1" width="34.875" bestFit="1" customWidth="1"/>
    <col min="2" max="2" width="14.25" style="12" customWidth="1"/>
  </cols>
  <sheetData>
    <row r="1" spans="1:2" x14ac:dyDescent="0.25">
      <c r="A1" t="s">
        <v>77</v>
      </c>
      <c r="B1" s="12" t="s">
        <v>75</v>
      </c>
    </row>
    <row r="2" spans="1:2" x14ac:dyDescent="0.25">
      <c r="A2" t="s">
        <v>79</v>
      </c>
      <c r="B2" s="12" t="s">
        <v>76</v>
      </c>
    </row>
    <row r="3" spans="1:2" x14ac:dyDescent="0.25">
      <c r="A3" t="s">
        <v>78</v>
      </c>
      <c r="B3" s="12" t="s">
        <v>225</v>
      </c>
    </row>
    <row r="4" spans="1:2" x14ac:dyDescent="0.25">
      <c r="A4" t="s">
        <v>226</v>
      </c>
      <c r="B4" s="12" t="s">
        <v>225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4" zoomScale="115" zoomScaleNormal="115" workbookViewId="0">
      <selection activeCell="B61" sqref="B61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5" width="14.75" style="2" customWidth="1"/>
    <col min="6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 t="s">
        <v>259</v>
      </c>
      <c r="F1" s="4"/>
      <c r="G1" s="4"/>
    </row>
    <row r="2" spans="1:7" x14ac:dyDescent="0.25">
      <c r="A2" s="3">
        <v>201</v>
      </c>
      <c r="B2" s="6" t="s">
        <v>0</v>
      </c>
      <c r="C2" s="9" t="s">
        <v>54</v>
      </c>
      <c r="D2" s="8">
        <v>0</v>
      </c>
      <c r="E2" s="2" t="s">
        <v>260</v>
      </c>
    </row>
    <row r="3" spans="1:7" x14ac:dyDescent="0.25">
      <c r="A3" s="3">
        <v>202</v>
      </c>
      <c r="B3" s="6" t="s">
        <v>4</v>
      </c>
      <c r="C3" s="9" t="s">
        <v>54</v>
      </c>
      <c r="D3" s="8">
        <v>0</v>
      </c>
      <c r="E3" s="2" t="s">
        <v>260</v>
      </c>
    </row>
    <row r="4" spans="1:7" x14ac:dyDescent="0.25">
      <c r="A4" s="3">
        <v>205</v>
      </c>
      <c r="B4" s="6" t="s">
        <v>5</v>
      </c>
      <c r="C4" s="9">
        <v>1.0249999999999999</v>
      </c>
      <c r="D4" s="8">
        <v>0</v>
      </c>
      <c r="E4" s="2" t="s">
        <v>261</v>
      </c>
    </row>
    <row r="5" spans="1:7" x14ac:dyDescent="0.25">
      <c r="A5" s="3">
        <v>206</v>
      </c>
      <c r="B5" s="6" t="s">
        <v>6</v>
      </c>
      <c r="C5" s="9">
        <v>1.0249999999999999</v>
      </c>
      <c r="D5" s="8">
        <v>71.400000000000006</v>
      </c>
      <c r="E5" s="2" t="s">
        <v>260</v>
      </c>
    </row>
    <row r="6" spans="1:7" x14ac:dyDescent="0.25">
      <c r="A6" s="3">
        <v>207</v>
      </c>
      <c r="B6" s="6" t="s">
        <v>7</v>
      </c>
      <c r="C6" s="9">
        <v>1.0249999999999999</v>
      </c>
      <c r="D6" s="8">
        <v>240.2</v>
      </c>
      <c r="E6" s="2" t="s">
        <v>260</v>
      </c>
    </row>
    <row r="7" spans="1:7" x14ac:dyDescent="0.25">
      <c r="A7" s="3">
        <v>208</v>
      </c>
      <c r="B7" s="6" t="s">
        <v>8</v>
      </c>
      <c r="C7" s="9">
        <v>1.0249999999999999</v>
      </c>
      <c r="D7" s="8">
        <v>129.80000000000001</v>
      </c>
      <c r="E7" s="2" t="s">
        <v>260</v>
      </c>
    </row>
    <row r="8" spans="1:7" x14ac:dyDescent="0.25">
      <c r="A8" s="3">
        <v>211</v>
      </c>
      <c r="B8" s="6" t="s">
        <v>9</v>
      </c>
      <c r="C8" s="9" t="s">
        <v>54</v>
      </c>
      <c r="D8" s="8">
        <v>0</v>
      </c>
      <c r="E8" s="2" t="s">
        <v>260</v>
      </c>
    </row>
    <row r="9" spans="1:7" x14ac:dyDescent="0.25">
      <c r="A9" s="3">
        <v>212</v>
      </c>
      <c r="B9" s="6" t="s">
        <v>10</v>
      </c>
      <c r="C9" s="9" t="s">
        <v>54</v>
      </c>
      <c r="D9" s="8">
        <v>0</v>
      </c>
      <c r="E9" s="2" t="s">
        <v>260</v>
      </c>
    </row>
    <row r="10" spans="1:7" x14ac:dyDescent="0.25">
      <c r="A10" s="3">
        <v>213</v>
      </c>
      <c r="B10" s="6" t="s">
        <v>11</v>
      </c>
      <c r="C10" s="9" t="s">
        <v>54</v>
      </c>
      <c r="D10" s="8">
        <v>0</v>
      </c>
      <c r="E10" s="2" t="s">
        <v>260</v>
      </c>
    </row>
    <row r="11" spans="1:7" x14ac:dyDescent="0.25">
      <c r="A11" s="3">
        <v>214</v>
      </c>
      <c r="B11" s="6" t="s">
        <v>12</v>
      </c>
      <c r="C11" s="9">
        <v>1.0249999999999999</v>
      </c>
      <c r="D11" s="8">
        <v>128.4</v>
      </c>
      <c r="E11" s="2" t="s">
        <v>260</v>
      </c>
    </row>
    <row r="12" spans="1:7" x14ac:dyDescent="0.25">
      <c r="A12" s="3">
        <v>215</v>
      </c>
      <c r="B12" s="6" t="s">
        <v>13</v>
      </c>
      <c r="C12" s="9" t="s">
        <v>54</v>
      </c>
      <c r="D12" s="8">
        <v>0</v>
      </c>
      <c r="E12" s="2" t="s">
        <v>260</v>
      </c>
    </row>
    <row r="13" spans="1:7" x14ac:dyDescent="0.25">
      <c r="A13" s="3">
        <v>216</v>
      </c>
      <c r="B13" s="6" t="s">
        <v>14</v>
      </c>
      <c r="C13" s="9">
        <v>1.0249999999999999</v>
      </c>
      <c r="D13" s="8">
        <v>109.3</v>
      </c>
      <c r="E13" s="2" t="s">
        <v>260</v>
      </c>
    </row>
    <row r="14" spans="1:7" x14ac:dyDescent="0.25">
      <c r="A14" s="3">
        <v>217</v>
      </c>
      <c r="B14" s="6" t="s">
        <v>15</v>
      </c>
      <c r="C14" s="9">
        <v>1.0249999999999999</v>
      </c>
      <c r="D14" s="8">
        <v>87.1</v>
      </c>
      <c r="E14" s="2" t="s">
        <v>261</v>
      </c>
    </row>
    <row r="15" spans="1:7" x14ac:dyDescent="0.25">
      <c r="A15" s="3">
        <v>218</v>
      </c>
      <c r="B15" s="6" t="s">
        <v>16</v>
      </c>
      <c r="C15" s="9">
        <v>1.0249999999999999</v>
      </c>
      <c r="D15" s="8">
        <v>104</v>
      </c>
      <c r="E15" s="2" t="s">
        <v>261</v>
      </c>
    </row>
    <row r="16" spans="1:7" x14ac:dyDescent="0.25">
      <c r="A16" s="3">
        <v>221</v>
      </c>
      <c r="B16" s="6" t="s">
        <v>17</v>
      </c>
      <c r="C16" s="9" t="s">
        <v>54</v>
      </c>
      <c r="D16" s="8">
        <v>0</v>
      </c>
      <c r="E16" s="2" t="s">
        <v>260</v>
      </c>
    </row>
    <row r="17" spans="1:5" x14ac:dyDescent="0.25">
      <c r="A17" s="3">
        <v>222</v>
      </c>
      <c r="B17" s="6" t="s">
        <v>18</v>
      </c>
      <c r="C17" s="9" t="s">
        <v>54</v>
      </c>
      <c r="D17" s="8">
        <v>0</v>
      </c>
      <c r="E17" s="2" t="s">
        <v>260</v>
      </c>
    </row>
    <row r="18" spans="1:5" x14ac:dyDescent="0.25">
      <c r="A18" s="3">
        <v>223</v>
      </c>
      <c r="B18" s="6" t="s">
        <v>19</v>
      </c>
      <c r="C18" s="9" t="s">
        <v>54</v>
      </c>
      <c r="D18" s="8">
        <v>0</v>
      </c>
      <c r="E18" s="2" t="s">
        <v>260</v>
      </c>
    </row>
    <row r="19" spans="1:5" x14ac:dyDescent="0.25">
      <c r="A19" s="3">
        <v>224</v>
      </c>
      <c r="B19" s="6" t="s">
        <v>20</v>
      </c>
      <c r="C19" s="9" t="s">
        <v>54</v>
      </c>
      <c r="D19" s="8">
        <v>0</v>
      </c>
      <c r="E19" s="2" t="s">
        <v>260</v>
      </c>
    </row>
    <row r="20" spans="1:5" x14ac:dyDescent="0.25">
      <c r="A20" s="3">
        <v>225</v>
      </c>
      <c r="B20" s="6" t="s">
        <v>21</v>
      </c>
      <c r="C20" s="9" t="s">
        <v>54</v>
      </c>
      <c r="D20" s="8">
        <v>0</v>
      </c>
      <c r="E20" s="2" t="s">
        <v>260</v>
      </c>
    </row>
    <row r="21" spans="1:5" x14ac:dyDescent="0.25">
      <c r="A21" s="3">
        <v>226</v>
      </c>
      <c r="B21" s="6" t="s">
        <v>22</v>
      </c>
      <c r="C21" s="9" t="s">
        <v>54</v>
      </c>
      <c r="D21" s="8">
        <v>0</v>
      </c>
      <c r="E21" s="2" t="s">
        <v>260</v>
      </c>
    </row>
    <row r="22" spans="1:5" x14ac:dyDescent="0.25">
      <c r="A22" s="3">
        <v>227</v>
      </c>
      <c r="B22" s="6" t="s">
        <v>23</v>
      </c>
      <c r="C22" s="9" t="s">
        <v>54</v>
      </c>
      <c r="D22" s="8">
        <v>0</v>
      </c>
      <c r="E22" s="2" t="s">
        <v>260</v>
      </c>
    </row>
    <row r="23" spans="1:5" x14ac:dyDescent="0.25">
      <c r="A23" s="3">
        <v>228</v>
      </c>
      <c r="B23" s="6" t="s">
        <v>24</v>
      </c>
      <c r="C23" s="9" t="s">
        <v>54</v>
      </c>
      <c r="D23" s="8">
        <v>0</v>
      </c>
      <c r="E23" s="2" t="s">
        <v>260</v>
      </c>
    </row>
    <row r="24" spans="1:5" x14ac:dyDescent="0.25">
      <c r="A24" s="3">
        <v>303</v>
      </c>
      <c r="B24" s="6" t="s">
        <v>30</v>
      </c>
      <c r="C24" s="9">
        <v>0.97</v>
      </c>
      <c r="D24" s="8">
        <v>107.9</v>
      </c>
      <c r="E24" s="15" t="s">
        <v>261</v>
      </c>
    </row>
    <row r="25" spans="1:5" x14ac:dyDescent="0.25">
      <c r="A25" s="3">
        <v>304</v>
      </c>
      <c r="B25" s="6" t="s">
        <v>31</v>
      </c>
      <c r="C25" s="9">
        <v>0.97</v>
      </c>
      <c r="D25" s="8">
        <v>107.9</v>
      </c>
      <c r="E25" s="15" t="s">
        <v>261</v>
      </c>
    </row>
    <row r="26" spans="1:5" x14ac:dyDescent="0.25">
      <c r="A26" s="3">
        <v>305</v>
      </c>
      <c r="B26" s="6" t="s">
        <v>32</v>
      </c>
      <c r="C26" s="9">
        <v>0.97</v>
      </c>
      <c r="D26" s="8">
        <v>77.8</v>
      </c>
      <c r="E26" s="15" t="s">
        <v>261</v>
      </c>
    </row>
    <row r="27" spans="1:5" x14ac:dyDescent="0.25">
      <c r="A27" s="3">
        <v>306</v>
      </c>
      <c r="B27" s="6" t="s">
        <v>33</v>
      </c>
      <c r="C27" s="9">
        <v>0.97</v>
      </c>
      <c r="D27" s="8">
        <v>99.6</v>
      </c>
      <c r="E27" s="15" t="s">
        <v>261</v>
      </c>
    </row>
    <row r="28" spans="1:5" x14ac:dyDescent="0.25">
      <c r="A28" s="3">
        <v>229</v>
      </c>
      <c r="B28" s="6" t="s">
        <v>25</v>
      </c>
      <c r="C28" s="9" t="s">
        <v>54</v>
      </c>
      <c r="D28" s="8">
        <v>0</v>
      </c>
      <c r="E28" s="15" t="s">
        <v>260</v>
      </c>
    </row>
    <row r="29" spans="1:5" x14ac:dyDescent="0.25">
      <c r="A29" s="3">
        <v>230</v>
      </c>
      <c r="B29" s="6" t="s">
        <v>26</v>
      </c>
      <c r="C29" s="9" t="s">
        <v>54</v>
      </c>
      <c r="D29" s="8">
        <v>0</v>
      </c>
      <c r="E29" s="15" t="s">
        <v>260</v>
      </c>
    </row>
    <row r="30" spans="1:5" x14ac:dyDescent="0.25">
      <c r="A30" s="3">
        <v>231</v>
      </c>
      <c r="B30" s="6" t="s">
        <v>27</v>
      </c>
      <c r="C30" s="9" t="s">
        <v>54</v>
      </c>
      <c r="D30" s="8">
        <v>0</v>
      </c>
      <c r="E30" s="15" t="s">
        <v>260</v>
      </c>
    </row>
    <row r="31" spans="1:5" x14ac:dyDescent="0.25">
      <c r="A31" s="3">
        <v>232</v>
      </c>
      <c r="B31" s="6" t="s">
        <v>28</v>
      </c>
      <c r="C31" s="9" t="s">
        <v>54</v>
      </c>
      <c r="D31" s="8">
        <v>0</v>
      </c>
      <c r="E31" s="15" t="s">
        <v>260</v>
      </c>
    </row>
    <row r="32" spans="1:5" x14ac:dyDescent="0.25">
      <c r="A32" s="3">
        <v>301</v>
      </c>
      <c r="B32" s="6" t="s">
        <v>52</v>
      </c>
      <c r="C32" s="9">
        <v>0.97</v>
      </c>
      <c r="D32" s="8">
        <v>19.7</v>
      </c>
      <c r="E32" s="15" t="s">
        <v>261</v>
      </c>
    </row>
    <row r="33" spans="1:5" x14ac:dyDescent="0.25">
      <c r="A33" s="3">
        <v>302</v>
      </c>
      <c r="B33" s="6" t="s">
        <v>29</v>
      </c>
      <c r="C33" s="9">
        <v>0.97</v>
      </c>
      <c r="D33" s="8">
        <v>17</v>
      </c>
      <c r="E33" s="15" t="s">
        <v>261</v>
      </c>
    </row>
    <row r="34" spans="1:5" x14ac:dyDescent="0.25">
      <c r="A34" s="3">
        <v>307</v>
      </c>
      <c r="B34" s="6" t="s">
        <v>34</v>
      </c>
      <c r="C34" s="9">
        <v>0.97</v>
      </c>
      <c r="D34" s="8">
        <v>11.3</v>
      </c>
      <c r="E34" s="15" t="s">
        <v>261</v>
      </c>
    </row>
    <row r="35" spans="1:5" x14ac:dyDescent="0.25">
      <c r="A35" s="3">
        <v>400</v>
      </c>
      <c r="B35" s="6" t="s">
        <v>35</v>
      </c>
      <c r="C35" s="9">
        <v>0.85</v>
      </c>
      <c r="D35" s="8">
        <v>5.2</v>
      </c>
      <c r="E35" s="15" t="s">
        <v>261</v>
      </c>
    </row>
    <row r="36" spans="1:5" x14ac:dyDescent="0.25">
      <c r="A36" s="3">
        <v>401</v>
      </c>
      <c r="B36" s="6" t="s">
        <v>36</v>
      </c>
      <c r="C36" s="9">
        <v>0.85</v>
      </c>
      <c r="D36" s="8">
        <v>0.5</v>
      </c>
      <c r="E36" s="15" t="s">
        <v>261</v>
      </c>
    </row>
    <row r="37" spans="1:5" x14ac:dyDescent="0.25">
      <c r="A37" s="3">
        <v>402</v>
      </c>
      <c r="B37" s="6" t="s">
        <v>37</v>
      </c>
      <c r="C37" s="9">
        <v>0.85</v>
      </c>
      <c r="D37" s="8">
        <v>29.9</v>
      </c>
      <c r="E37" s="15" t="s">
        <v>261</v>
      </c>
    </row>
    <row r="38" spans="1:5" x14ac:dyDescent="0.25">
      <c r="A38" s="3">
        <v>403</v>
      </c>
      <c r="B38" s="6" t="s">
        <v>38</v>
      </c>
      <c r="C38" s="9" t="s">
        <v>54</v>
      </c>
      <c r="D38" s="8">
        <v>0</v>
      </c>
      <c r="E38" s="15" t="s">
        <v>260</v>
      </c>
    </row>
    <row r="39" spans="1:5" x14ac:dyDescent="0.25">
      <c r="A39" s="3">
        <v>501</v>
      </c>
      <c r="B39" s="6" t="s">
        <v>39</v>
      </c>
      <c r="C39" s="9">
        <v>0.9</v>
      </c>
      <c r="D39" s="8">
        <v>17.100000000000001</v>
      </c>
      <c r="E39" s="15" t="s">
        <v>261</v>
      </c>
    </row>
    <row r="40" spans="1:5" x14ac:dyDescent="0.25">
      <c r="A40" s="3">
        <v>502</v>
      </c>
      <c r="B40" s="6" t="s">
        <v>37</v>
      </c>
      <c r="C40" s="2" t="s">
        <v>54</v>
      </c>
      <c r="D40" s="8">
        <v>0</v>
      </c>
      <c r="E40" s="15" t="s">
        <v>260</v>
      </c>
    </row>
    <row r="41" spans="1:5" x14ac:dyDescent="0.25">
      <c r="A41" s="3">
        <v>503</v>
      </c>
      <c r="B41" s="6" t="s">
        <v>40</v>
      </c>
      <c r="C41" s="9" t="s">
        <v>54</v>
      </c>
      <c r="D41" s="8">
        <v>0</v>
      </c>
      <c r="E41" s="15" t="s">
        <v>260</v>
      </c>
    </row>
    <row r="42" spans="1:5" x14ac:dyDescent="0.25">
      <c r="A42" s="3">
        <v>504</v>
      </c>
      <c r="B42" s="6" t="s">
        <v>41</v>
      </c>
      <c r="C42" s="9">
        <v>0.9</v>
      </c>
      <c r="D42" s="8">
        <v>3.7</v>
      </c>
      <c r="E42" s="15" t="s">
        <v>261</v>
      </c>
    </row>
    <row r="43" spans="1:5" x14ac:dyDescent="0.25">
      <c r="A43" s="3">
        <v>308</v>
      </c>
      <c r="B43" s="6" t="s">
        <v>42</v>
      </c>
      <c r="C43" s="9">
        <v>0.97</v>
      </c>
      <c r="D43" s="8">
        <v>0.8</v>
      </c>
      <c r="E43" s="15" t="s">
        <v>261</v>
      </c>
    </row>
    <row r="44" spans="1:5" x14ac:dyDescent="0.25">
      <c r="A44" s="3">
        <v>700</v>
      </c>
      <c r="B44" s="6" t="s">
        <v>43</v>
      </c>
      <c r="C44" s="9">
        <v>1</v>
      </c>
      <c r="D44" s="8">
        <v>2.7</v>
      </c>
      <c r="E44" s="15" t="s">
        <v>261</v>
      </c>
    </row>
    <row r="45" spans="1:5" x14ac:dyDescent="0.25">
      <c r="A45" s="3">
        <v>701</v>
      </c>
      <c r="B45" s="6" t="s">
        <v>44</v>
      </c>
      <c r="C45" s="9" t="s">
        <v>54</v>
      </c>
      <c r="D45" s="8">
        <v>0</v>
      </c>
      <c r="E45" s="15" t="s">
        <v>260</v>
      </c>
    </row>
    <row r="46" spans="1:5" x14ac:dyDescent="0.25">
      <c r="A46" s="3">
        <v>702</v>
      </c>
      <c r="B46" s="6" t="s">
        <v>45</v>
      </c>
      <c r="C46" s="9" t="s">
        <v>54</v>
      </c>
      <c r="D46" s="8">
        <v>0</v>
      </c>
      <c r="E46" s="15" t="s">
        <v>260</v>
      </c>
    </row>
    <row r="47" spans="1:5" x14ac:dyDescent="0.25">
      <c r="A47" s="3">
        <v>703</v>
      </c>
      <c r="B47" s="6" t="s">
        <v>46</v>
      </c>
      <c r="C47" s="9" t="s">
        <v>54</v>
      </c>
      <c r="D47" s="8">
        <v>0</v>
      </c>
      <c r="E47" s="15" t="s">
        <v>260</v>
      </c>
    </row>
    <row r="48" spans="1:5" x14ac:dyDescent="0.25">
      <c r="A48" s="3">
        <v>704</v>
      </c>
      <c r="B48" s="6" t="s">
        <v>47</v>
      </c>
      <c r="C48" s="9">
        <v>1</v>
      </c>
      <c r="D48" s="8">
        <v>0.9</v>
      </c>
      <c r="E48" s="15" t="s">
        <v>261</v>
      </c>
    </row>
    <row r="49" spans="1:5" x14ac:dyDescent="0.25">
      <c r="A49" s="3">
        <v>705</v>
      </c>
      <c r="B49" s="6" t="s">
        <v>48</v>
      </c>
      <c r="C49" s="9">
        <v>1</v>
      </c>
      <c r="D49" s="8">
        <v>0.7</v>
      </c>
      <c r="E49" s="15" t="s">
        <v>261</v>
      </c>
    </row>
    <row r="50" spans="1:5" x14ac:dyDescent="0.25">
      <c r="A50" s="3">
        <v>706</v>
      </c>
      <c r="B50" s="6" t="s">
        <v>49</v>
      </c>
      <c r="C50" s="9">
        <v>1</v>
      </c>
      <c r="D50" s="8">
        <v>0.7</v>
      </c>
      <c r="E50" s="15" t="s">
        <v>261</v>
      </c>
    </row>
    <row r="51" spans="1:5" x14ac:dyDescent="0.25">
      <c r="A51" s="3">
        <v>601</v>
      </c>
      <c r="B51" s="6" t="s">
        <v>50</v>
      </c>
      <c r="C51" s="9">
        <v>1</v>
      </c>
      <c r="D51" s="8">
        <v>36.299999999999997</v>
      </c>
      <c r="E51" s="15" t="s">
        <v>261</v>
      </c>
    </row>
    <row r="52" spans="1:5" x14ac:dyDescent="0.25">
      <c r="A52" s="3">
        <v>602</v>
      </c>
      <c r="B52" s="6" t="s">
        <v>51</v>
      </c>
      <c r="C52" s="9">
        <v>1</v>
      </c>
      <c r="D52" s="8">
        <v>36.299999999999997</v>
      </c>
      <c r="E52" s="15" t="s">
        <v>261</v>
      </c>
    </row>
    <row r="53" spans="1:5" x14ac:dyDescent="0.25">
      <c r="A53" s="3">
        <v>991</v>
      </c>
      <c r="B53" s="6" t="s">
        <v>53</v>
      </c>
      <c r="C53" s="9">
        <v>0</v>
      </c>
      <c r="D53" s="8">
        <v>0</v>
      </c>
      <c r="E53" s="15" t="s">
        <v>260</v>
      </c>
    </row>
  </sheetData>
  <phoneticPr fontId="5" type="noConversion"/>
  <dataValidations count="1">
    <dataValidation type="list" allowBlank="1" showInputMessage="1" showErrorMessage="1" sqref="E2:E53" xr:uid="{85F60F57-DBE3-404F-8261-7C9C9497D4F6}">
      <formula1>"max,current"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D38" sqref="D38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154</v>
      </c>
    </row>
    <row r="2" spans="1:5" x14ac:dyDescent="0.25">
      <c r="A2" s="7" t="s">
        <v>59</v>
      </c>
      <c r="B2" s="5" t="s">
        <v>60</v>
      </c>
      <c r="C2" s="10">
        <f>1/0.6827</f>
        <v>1.4647722279185587</v>
      </c>
      <c r="D2" s="3">
        <v>4299.6000000000004</v>
      </c>
      <c r="E2" s="3" t="s">
        <v>155</v>
      </c>
    </row>
    <row r="3" spans="1:5" x14ac:dyDescent="0.25">
      <c r="A3" s="7" t="s">
        <v>61</v>
      </c>
      <c r="B3" s="3" t="s">
        <v>62</v>
      </c>
      <c r="C3" s="11">
        <f>1/0.6827</f>
        <v>1.4647722279185587</v>
      </c>
      <c r="D3" s="3">
        <v>5098.2</v>
      </c>
      <c r="E3" s="3" t="s">
        <v>155</v>
      </c>
    </row>
  </sheetData>
  <dataValidations count="1">
    <dataValidation type="list" allowBlank="1" showInputMessage="1" showErrorMessage="1" sqref="E2:E3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F26" sqref="F26"/>
    </sheetView>
  </sheetViews>
  <sheetFormatPr defaultColWidth="7.75" defaultRowHeight="15" x14ac:dyDescent="0.25"/>
  <cols>
    <col min="1" max="1" width="15.875" style="3" bestFit="1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73</v>
      </c>
    </row>
    <row r="2" spans="1:15" x14ac:dyDescent="0.25">
      <c r="A2" s="3" t="s">
        <v>57</v>
      </c>
      <c r="B2" s="7" t="s">
        <v>64</v>
      </c>
    </row>
    <row r="3" spans="1:15" x14ac:dyDescent="0.25">
      <c r="A3" s="3" t="s">
        <v>58</v>
      </c>
      <c r="B3" s="7" t="s">
        <v>74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G31" sqref="G31"/>
    </sheetView>
  </sheetViews>
  <sheetFormatPr defaultRowHeight="15.75" x14ac:dyDescent="0.25"/>
  <sheetData>
    <row r="1" spans="1:7" x14ac:dyDescent="0.25">
      <c r="A1" s="12" t="s">
        <v>65</v>
      </c>
      <c r="B1" s="12" t="s">
        <v>67</v>
      </c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</row>
    <row r="2" spans="1:7" x14ac:dyDescent="0.25">
      <c r="A2" s="12" t="s">
        <v>66</v>
      </c>
      <c r="B2" s="12">
        <v>40</v>
      </c>
      <c r="C2" s="12">
        <v>58.9</v>
      </c>
      <c r="D2" s="12">
        <v>0</v>
      </c>
      <c r="E2" s="12">
        <v>7.5</v>
      </c>
      <c r="F2" s="12">
        <v>-3.6</v>
      </c>
      <c r="G2" s="12">
        <v>135.26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D5"/>
  <sheetViews>
    <sheetView workbookViewId="0">
      <selection activeCell="I36" sqref="I36"/>
    </sheetView>
  </sheetViews>
  <sheetFormatPr defaultRowHeight="15.75" x14ac:dyDescent="0.25"/>
  <sheetData>
    <row r="1" spans="1:4" x14ac:dyDescent="0.25">
      <c r="A1" s="12" t="s">
        <v>187</v>
      </c>
      <c r="B1" s="12" t="s">
        <v>190</v>
      </c>
      <c r="C1" s="12" t="s">
        <v>188</v>
      </c>
      <c r="D1" s="12" t="s">
        <v>189</v>
      </c>
    </row>
    <row r="2" spans="1:4" x14ac:dyDescent="0.25">
      <c r="A2" s="12">
        <v>18.600000000000001</v>
      </c>
      <c r="B2" s="12">
        <v>28</v>
      </c>
      <c r="C2" s="12">
        <v>-1541</v>
      </c>
      <c r="D2" s="12">
        <v>6973.2</v>
      </c>
    </row>
    <row r="3" spans="1:4" x14ac:dyDescent="0.25">
      <c r="A3" s="12">
        <v>39.32</v>
      </c>
      <c r="B3" s="12">
        <v>56</v>
      </c>
      <c r="C3" s="12">
        <v>-47.2</v>
      </c>
      <c r="D3" s="12">
        <v>-4251.8</v>
      </c>
    </row>
    <row r="4" spans="1:4" x14ac:dyDescent="0.25">
      <c r="A4" s="12">
        <v>91.12</v>
      </c>
      <c r="B4" s="12">
        <v>117</v>
      </c>
      <c r="C4" s="12">
        <v>-830.5</v>
      </c>
      <c r="D4" s="12">
        <v>1088.0999999999999</v>
      </c>
    </row>
    <row r="5" spans="1:4" x14ac:dyDescent="0.25">
      <c r="A5" s="12">
        <v>119.98</v>
      </c>
      <c r="B5" s="12">
        <v>156</v>
      </c>
      <c r="C5" s="12">
        <v>632.9</v>
      </c>
      <c r="D5" s="12">
        <v>311.10000000000002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B21"/>
  <sheetViews>
    <sheetView workbookViewId="0">
      <selection activeCell="H11" sqref="H11"/>
    </sheetView>
  </sheetViews>
  <sheetFormatPr defaultRowHeight="15.75" x14ac:dyDescent="0.25"/>
  <cols>
    <col min="1" max="1" width="9.375" style="12" bestFit="1" customWidth="1"/>
    <col min="2" max="2" width="7.5" style="12" bestFit="1" customWidth="1"/>
  </cols>
  <sheetData>
    <row r="1" spans="1:2" x14ac:dyDescent="0.25">
      <c r="A1" s="12" t="s">
        <v>163</v>
      </c>
      <c r="B1" s="12" t="s">
        <v>162</v>
      </c>
    </row>
    <row r="2" spans="1:2" x14ac:dyDescent="0.25">
      <c r="A2" s="12">
        <v>-40</v>
      </c>
      <c r="B2" s="12">
        <v>-0.41739999999999999</v>
      </c>
    </row>
    <row r="3" spans="1:2" x14ac:dyDescent="0.25">
      <c r="A3" s="12">
        <v>-35</v>
      </c>
      <c r="B3" s="12">
        <v>-0.34689999999999999</v>
      </c>
    </row>
    <row r="4" spans="1:2" x14ac:dyDescent="0.25">
      <c r="A4" s="12">
        <v>-30</v>
      </c>
      <c r="B4" s="12">
        <v>-0.2752</v>
      </c>
    </row>
    <row r="5" spans="1:2" x14ac:dyDescent="0.25">
      <c r="A5" s="12">
        <v>-25</v>
      </c>
      <c r="B5" s="12">
        <v>-0.2228</v>
      </c>
    </row>
    <row r="6" spans="1:2" x14ac:dyDescent="0.25">
      <c r="A6" s="12">
        <v>-20</v>
      </c>
      <c r="B6" s="12">
        <v>-0.1628</v>
      </c>
    </row>
    <row r="7" spans="1:2" x14ac:dyDescent="0.25">
      <c r="A7" s="12">
        <v>-15</v>
      </c>
      <c r="B7" s="12">
        <v>-0.105</v>
      </c>
    </row>
    <row r="8" spans="1:2" x14ac:dyDescent="0.25">
      <c r="A8" s="12">
        <v>-10</v>
      </c>
      <c r="B8" s="12">
        <v>-6.25E-2</v>
      </c>
    </row>
    <row r="9" spans="1:2" x14ac:dyDescent="0.25">
      <c r="A9" s="12">
        <v>-5</v>
      </c>
      <c r="B9" s="12">
        <v>-2.87E-2</v>
      </c>
    </row>
    <row r="10" spans="1:2" x14ac:dyDescent="0.25">
      <c r="A10" s="12">
        <v>0</v>
      </c>
      <c r="B10" s="12">
        <v>-1E-4</v>
      </c>
    </row>
    <row r="11" spans="1:2" x14ac:dyDescent="0.25">
      <c r="A11" s="12">
        <v>5</v>
      </c>
      <c r="B11" s="12">
        <v>2.8400000000000002E-2</v>
      </c>
    </row>
    <row r="12" spans="1:2" x14ac:dyDescent="0.25">
      <c r="A12" s="12">
        <v>10</v>
      </c>
      <c r="B12" s="12">
        <v>6.2199999999999998E-2</v>
      </c>
    </row>
    <row r="13" spans="1:2" x14ac:dyDescent="0.25">
      <c r="A13" s="12">
        <v>15</v>
      </c>
      <c r="B13" s="12">
        <v>0.1047</v>
      </c>
    </row>
    <row r="14" spans="1:2" x14ac:dyDescent="0.25">
      <c r="A14" s="12">
        <v>20</v>
      </c>
      <c r="B14" s="12">
        <v>0.16259999999999999</v>
      </c>
    </row>
    <row r="15" spans="1:2" x14ac:dyDescent="0.25">
      <c r="A15" s="12">
        <v>25</v>
      </c>
      <c r="B15" s="12">
        <v>0.2225</v>
      </c>
    </row>
    <row r="16" spans="1:2" x14ac:dyDescent="0.25">
      <c r="A16" s="12">
        <v>30</v>
      </c>
      <c r="B16" s="12">
        <v>0.27489999999999998</v>
      </c>
    </row>
    <row r="17" spans="1:2" x14ac:dyDescent="0.25">
      <c r="A17" s="12">
        <v>35</v>
      </c>
      <c r="B17" s="12">
        <v>0.34660000000000002</v>
      </c>
    </row>
    <row r="18" spans="1:2" x14ac:dyDescent="0.25">
      <c r="A18" s="12">
        <v>40</v>
      </c>
      <c r="B18" s="12">
        <v>0.41720000000000002</v>
      </c>
    </row>
    <row r="19" spans="1:2" x14ac:dyDescent="0.25">
      <c r="A19" s="12">
        <v>45</v>
      </c>
      <c r="B19" s="12">
        <v>0.47210000000000002</v>
      </c>
    </row>
    <row r="20" spans="1:2" x14ac:dyDescent="0.25">
      <c r="A20" s="12">
        <v>50</v>
      </c>
      <c r="B20" s="12">
        <v>0.50239999999999996</v>
      </c>
    </row>
    <row r="21" spans="1:2" x14ac:dyDescent="0.25">
      <c r="A21" s="12">
        <v>55</v>
      </c>
      <c r="B21" s="12">
        <v>0.49490000000000001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workbookViewId="0">
      <selection activeCell="K37" sqref="K37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2" bestFit="1" customWidth="1"/>
  </cols>
  <sheetData>
    <row r="1" spans="1:7" x14ac:dyDescent="0.25">
      <c r="A1" t="s">
        <v>186</v>
      </c>
      <c r="B1" t="s">
        <v>185</v>
      </c>
      <c r="C1" t="s">
        <v>184</v>
      </c>
      <c r="D1" s="12" t="s">
        <v>153</v>
      </c>
    </row>
    <row r="2" spans="1:7" x14ac:dyDescent="0.25">
      <c r="A2" t="s">
        <v>83</v>
      </c>
      <c r="B2" t="s">
        <v>164</v>
      </c>
      <c r="C2" t="s">
        <v>216</v>
      </c>
      <c r="D2" s="12">
        <v>7.6189999999999998</v>
      </c>
      <c r="E2" t="s">
        <v>166</v>
      </c>
      <c r="F2" t="s">
        <v>167</v>
      </c>
      <c r="G2" t="s">
        <v>166</v>
      </c>
    </row>
    <row r="3" spans="1:7" x14ac:dyDescent="0.25">
      <c r="A3" t="s">
        <v>84</v>
      </c>
      <c r="B3" t="s">
        <v>168</v>
      </c>
      <c r="C3" t="s">
        <v>196</v>
      </c>
      <c r="D3" s="12">
        <v>5.1710000000000003</v>
      </c>
      <c r="E3" t="s">
        <v>166</v>
      </c>
      <c r="F3" t="s">
        <v>167</v>
      </c>
      <c r="G3" t="s">
        <v>166</v>
      </c>
    </row>
    <row r="4" spans="1:7" x14ac:dyDescent="0.25">
      <c r="A4" t="s">
        <v>85</v>
      </c>
      <c r="B4" t="s">
        <v>169</v>
      </c>
      <c r="C4" t="s">
        <v>223</v>
      </c>
      <c r="D4" s="12">
        <v>6.2E-2</v>
      </c>
      <c r="E4" t="s">
        <v>166</v>
      </c>
      <c r="F4" t="s">
        <v>167</v>
      </c>
      <c r="G4" t="s">
        <v>166</v>
      </c>
    </row>
    <row r="5" spans="1:7" x14ac:dyDescent="0.25">
      <c r="A5" t="s">
        <v>86</v>
      </c>
      <c r="B5" t="s">
        <v>170</v>
      </c>
      <c r="C5" t="s">
        <v>220</v>
      </c>
      <c r="D5" s="12" t="s">
        <v>54</v>
      </c>
      <c r="E5" t="s">
        <v>166</v>
      </c>
      <c r="F5" t="s">
        <v>167</v>
      </c>
      <c r="G5" t="s">
        <v>166</v>
      </c>
    </row>
    <row r="6" spans="1:7" x14ac:dyDescent="0.25">
      <c r="A6" t="s">
        <v>87</v>
      </c>
      <c r="B6" t="s">
        <v>171</v>
      </c>
      <c r="C6" t="s">
        <v>220</v>
      </c>
      <c r="D6" s="12">
        <v>0.123</v>
      </c>
      <c r="E6" t="s">
        <v>166</v>
      </c>
      <c r="F6" t="s">
        <v>167</v>
      </c>
      <c r="G6" t="s">
        <v>166</v>
      </c>
    </row>
    <row r="7" spans="1:7" x14ac:dyDescent="0.25">
      <c r="A7" t="s">
        <v>88</v>
      </c>
      <c r="B7" t="s">
        <v>172</v>
      </c>
      <c r="C7" t="s">
        <v>220</v>
      </c>
      <c r="D7" s="12">
        <v>0.06</v>
      </c>
      <c r="E7" t="s">
        <v>166</v>
      </c>
      <c r="F7" t="s">
        <v>167</v>
      </c>
      <c r="G7" t="s">
        <v>166</v>
      </c>
    </row>
    <row r="8" spans="1:7" x14ac:dyDescent="0.25">
      <c r="A8" t="s">
        <v>89</v>
      </c>
      <c r="B8" t="s">
        <v>173</v>
      </c>
      <c r="C8" t="s">
        <v>219</v>
      </c>
      <c r="D8" s="12">
        <v>0.504</v>
      </c>
      <c r="E8" t="s">
        <v>166</v>
      </c>
      <c r="F8" t="s">
        <v>167</v>
      </c>
      <c r="G8" t="s">
        <v>166</v>
      </c>
    </row>
    <row r="9" spans="1:7" x14ac:dyDescent="0.25">
      <c r="A9" t="s">
        <v>90</v>
      </c>
      <c r="B9" t="s">
        <v>174</v>
      </c>
      <c r="C9" t="s">
        <v>219</v>
      </c>
      <c r="D9" s="12" t="s">
        <v>54</v>
      </c>
      <c r="E9" t="s">
        <v>166</v>
      </c>
      <c r="F9" t="s">
        <v>167</v>
      </c>
      <c r="G9" t="s">
        <v>166</v>
      </c>
    </row>
    <row r="10" spans="1:7" x14ac:dyDescent="0.25">
      <c r="A10" t="s">
        <v>91</v>
      </c>
      <c r="B10" t="s">
        <v>175</v>
      </c>
      <c r="C10" t="s">
        <v>219</v>
      </c>
      <c r="D10" s="12" t="s">
        <v>54</v>
      </c>
      <c r="E10" t="s">
        <v>166</v>
      </c>
      <c r="F10" t="s">
        <v>167</v>
      </c>
      <c r="G10" t="s">
        <v>166</v>
      </c>
    </row>
    <row r="11" spans="1:7" x14ac:dyDescent="0.25">
      <c r="A11" t="s">
        <v>92</v>
      </c>
      <c r="B11" t="s">
        <v>176</v>
      </c>
      <c r="C11" t="s">
        <v>221</v>
      </c>
      <c r="D11" s="12">
        <v>51.542000000000002</v>
      </c>
      <c r="E11" t="s">
        <v>166</v>
      </c>
      <c r="F11" t="s">
        <v>167</v>
      </c>
      <c r="G11" t="s">
        <v>166</v>
      </c>
    </row>
    <row r="12" spans="1:7" x14ac:dyDescent="0.25">
      <c r="A12" t="s">
        <v>93</v>
      </c>
      <c r="B12" t="s">
        <v>177</v>
      </c>
      <c r="C12" t="s">
        <v>221</v>
      </c>
      <c r="D12" s="12" t="s">
        <v>54</v>
      </c>
      <c r="E12" t="s">
        <v>166</v>
      </c>
      <c r="F12" t="s">
        <v>167</v>
      </c>
      <c r="G12" t="s">
        <v>166</v>
      </c>
    </row>
    <row r="13" spans="1:7" x14ac:dyDescent="0.25">
      <c r="A13" t="s">
        <v>94</v>
      </c>
      <c r="B13" t="s">
        <v>178</v>
      </c>
      <c r="C13" t="s">
        <v>219</v>
      </c>
      <c r="D13" s="12">
        <v>0.309</v>
      </c>
      <c r="E13" t="s">
        <v>166</v>
      </c>
      <c r="F13" t="s">
        <v>167</v>
      </c>
      <c r="G13" t="s">
        <v>166</v>
      </c>
    </row>
    <row r="14" spans="1:7" x14ac:dyDescent="0.25">
      <c r="A14" t="s">
        <v>95</v>
      </c>
      <c r="B14" t="s">
        <v>179</v>
      </c>
      <c r="C14" t="s">
        <v>165</v>
      </c>
      <c r="D14" s="12" t="s">
        <v>54</v>
      </c>
      <c r="E14" t="s">
        <v>166</v>
      </c>
      <c r="F14" t="s">
        <v>167</v>
      </c>
      <c r="G14" t="s">
        <v>166</v>
      </c>
    </row>
    <row r="15" spans="1:7" x14ac:dyDescent="0.25">
      <c r="A15" t="s">
        <v>97</v>
      </c>
      <c r="B15" t="s">
        <v>180</v>
      </c>
      <c r="C15" t="s">
        <v>221</v>
      </c>
      <c r="D15" s="12" t="s">
        <v>54</v>
      </c>
      <c r="E15" t="s">
        <v>166</v>
      </c>
      <c r="F15" t="s">
        <v>167</v>
      </c>
      <c r="G15" t="s">
        <v>166</v>
      </c>
    </row>
    <row r="16" spans="1:7" x14ac:dyDescent="0.25">
      <c r="A16" t="s">
        <v>98</v>
      </c>
      <c r="B16" t="s">
        <v>181</v>
      </c>
      <c r="C16" t="s">
        <v>221</v>
      </c>
      <c r="D16" s="12" t="s">
        <v>54</v>
      </c>
      <c r="E16" t="s">
        <v>166</v>
      </c>
      <c r="F16" t="s">
        <v>167</v>
      </c>
      <c r="G16" t="s">
        <v>166</v>
      </c>
    </row>
    <row r="17" spans="1:7" x14ac:dyDescent="0.25">
      <c r="A17" t="s">
        <v>100</v>
      </c>
      <c r="B17" t="s">
        <v>182</v>
      </c>
      <c r="C17" t="s">
        <v>222</v>
      </c>
      <c r="D17" s="12" t="s">
        <v>54</v>
      </c>
      <c r="E17" t="s">
        <v>166</v>
      </c>
      <c r="F17" t="s">
        <v>167</v>
      </c>
      <c r="G17" t="s">
        <v>166</v>
      </c>
    </row>
    <row r="18" spans="1:7" x14ac:dyDescent="0.25">
      <c r="A18" t="s">
        <v>101</v>
      </c>
      <c r="B18" t="s">
        <v>183</v>
      </c>
      <c r="C18" t="s">
        <v>219</v>
      </c>
      <c r="D18" s="12">
        <v>0.2346</v>
      </c>
      <c r="E18" t="s">
        <v>166</v>
      </c>
      <c r="F18" t="s">
        <v>167</v>
      </c>
      <c r="G18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L67"/>
  <sheetViews>
    <sheetView workbookViewId="0">
      <selection activeCell="F11" sqref="F11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bestFit="1" customWidth="1"/>
    <col min="9" max="9" width="4.375" bestFit="1" customWidth="1"/>
    <col min="10" max="10" width="60" bestFit="1" customWidth="1"/>
  </cols>
  <sheetData>
    <row r="1" spans="1:4" x14ac:dyDescent="0.25">
      <c r="A1" s="12" t="s">
        <v>80</v>
      </c>
      <c r="B1" s="12" t="s">
        <v>81</v>
      </c>
      <c r="C1" s="12" t="s">
        <v>82</v>
      </c>
      <c r="D1" s="12" t="s">
        <v>153</v>
      </c>
    </row>
    <row r="2" spans="1:4" x14ac:dyDescent="0.25">
      <c r="A2" s="14" t="s">
        <v>227</v>
      </c>
      <c r="B2" s="14"/>
      <c r="C2" s="14"/>
      <c r="D2" s="14"/>
    </row>
    <row r="3" spans="1:4" x14ac:dyDescent="0.25">
      <c r="A3" s="12">
        <v>2</v>
      </c>
      <c r="B3" t="s">
        <v>201</v>
      </c>
      <c r="C3" s="12" t="s">
        <v>197</v>
      </c>
      <c r="D3" s="12">
        <v>14194.5</v>
      </c>
    </row>
    <row r="4" spans="1:4" x14ac:dyDescent="0.25">
      <c r="A4" s="12">
        <v>32</v>
      </c>
      <c r="B4" t="s">
        <v>199</v>
      </c>
      <c r="C4" s="12" t="s">
        <v>157</v>
      </c>
      <c r="D4" s="12">
        <v>63.371000000000002</v>
      </c>
    </row>
    <row r="5" spans="1:4" x14ac:dyDescent="0.25">
      <c r="A5" s="12">
        <v>56</v>
      </c>
      <c r="B5" t="s">
        <v>224</v>
      </c>
      <c r="C5" s="12" t="s">
        <v>157</v>
      </c>
      <c r="D5" s="12">
        <v>63.371000000000002</v>
      </c>
    </row>
    <row r="6" spans="1:4" x14ac:dyDescent="0.25">
      <c r="A6" s="12">
        <v>12</v>
      </c>
      <c r="B6" t="s">
        <v>200</v>
      </c>
      <c r="C6" s="12" t="s">
        <v>198</v>
      </c>
      <c r="D6" s="12">
        <v>6.4329999999999998</v>
      </c>
    </row>
    <row r="7" spans="1:4" x14ac:dyDescent="0.25">
      <c r="A7" s="12">
        <v>1</v>
      </c>
      <c r="B7" t="s">
        <v>202</v>
      </c>
      <c r="C7" s="12" t="s">
        <v>157</v>
      </c>
      <c r="D7" s="12">
        <v>6.6050000000000004</v>
      </c>
    </row>
    <row r="8" spans="1:4" x14ac:dyDescent="0.25">
      <c r="A8" s="12">
        <v>52</v>
      </c>
      <c r="B8" t="s">
        <v>156</v>
      </c>
      <c r="C8" s="12" t="s">
        <v>157</v>
      </c>
      <c r="D8" s="12">
        <v>-1E-3</v>
      </c>
    </row>
    <row r="9" spans="1:4" x14ac:dyDescent="0.25">
      <c r="A9" s="14" t="s">
        <v>228</v>
      </c>
      <c r="B9" s="14"/>
      <c r="C9" s="14"/>
      <c r="D9" s="14"/>
    </row>
    <row r="10" spans="1:4" x14ac:dyDescent="0.25">
      <c r="A10" s="12" t="s">
        <v>85</v>
      </c>
      <c r="B10" t="s">
        <v>193</v>
      </c>
      <c r="C10" s="12" t="s">
        <v>157</v>
      </c>
      <c r="D10" s="12">
        <v>8.0380000000000003</v>
      </c>
    </row>
    <row r="11" spans="1:4" x14ac:dyDescent="0.25">
      <c r="A11" s="12" t="s">
        <v>86</v>
      </c>
      <c r="B11" t="s">
        <v>194</v>
      </c>
      <c r="C11" s="12" t="s">
        <v>157</v>
      </c>
      <c r="D11" s="12">
        <v>7.2889999999999997</v>
      </c>
    </row>
    <row r="12" spans="1:4" x14ac:dyDescent="0.25">
      <c r="A12" s="12" t="s">
        <v>87</v>
      </c>
      <c r="B12" t="s">
        <v>192</v>
      </c>
      <c r="C12" s="12" t="s">
        <v>157</v>
      </c>
      <c r="D12" s="12">
        <v>8.7029999999999994</v>
      </c>
    </row>
    <row r="13" spans="1:4" x14ac:dyDescent="0.25">
      <c r="A13" s="12">
        <v>6</v>
      </c>
      <c r="B13" t="s">
        <v>215</v>
      </c>
      <c r="C13" s="12" t="s">
        <v>196</v>
      </c>
      <c r="D13" s="12" t="s">
        <v>54</v>
      </c>
    </row>
    <row r="14" spans="1:4" x14ac:dyDescent="0.25">
      <c r="A14" s="12" t="s">
        <v>89</v>
      </c>
      <c r="B14" t="s">
        <v>191</v>
      </c>
      <c r="C14" s="12" t="s">
        <v>196</v>
      </c>
      <c r="D14" s="12">
        <v>-0.03</v>
      </c>
    </row>
    <row r="15" spans="1:4" x14ac:dyDescent="0.25">
      <c r="A15" s="12" t="s">
        <v>152</v>
      </c>
      <c r="B15" t="s">
        <v>195</v>
      </c>
      <c r="C15" s="12" t="s">
        <v>157</v>
      </c>
      <c r="D15" s="12">
        <f>D11-D12</f>
        <v>-1.4139999999999997</v>
      </c>
    </row>
    <row r="16" spans="1:4" x14ac:dyDescent="0.25">
      <c r="A16" s="12" t="s">
        <v>230</v>
      </c>
      <c r="B16" t="s">
        <v>231</v>
      </c>
      <c r="C16" s="12" t="s">
        <v>232</v>
      </c>
      <c r="D16" s="12" t="s">
        <v>54</v>
      </c>
    </row>
    <row r="17" spans="1:4" x14ac:dyDescent="0.25">
      <c r="A17" s="12" t="s">
        <v>233</v>
      </c>
      <c r="B17" t="s">
        <v>234</v>
      </c>
      <c r="C17" s="12" t="s">
        <v>232</v>
      </c>
      <c r="D17" s="12">
        <v>8.6509999999999998</v>
      </c>
    </row>
    <row r="18" spans="1:4" x14ac:dyDescent="0.25">
      <c r="A18" s="12" t="s">
        <v>235</v>
      </c>
      <c r="B18" t="s">
        <v>236</v>
      </c>
      <c r="C18" s="12" t="s">
        <v>232</v>
      </c>
      <c r="D18" s="12" t="s">
        <v>54</v>
      </c>
    </row>
    <row r="19" spans="1:4" x14ac:dyDescent="0.25">
      <c r="A19" s="12" t="s">
        <v>237</v>
      </c>
      <c r="B19" t="s">
        <v>238</v>
      </c>
      <c r="C19" s="12" t="s">
        <v>232</v>
      </c>
      <c r="D19" s="12" t="s">
        <v>54</v>
      </c>
    </row>
    <row r="20" spans="1:4" x14ac:dyDescent="0.25">
      <c r="A20" s="12" t="s">
        <v>239</v>
      </c>
      <c r="B20" t="s">
        <v>240</v>
      </c>
      <c r="C20" s="12" t="s">
        <v>232</v>
      </c>
      <c r="D20" s="12" t="s">
        <v>54</v>
      </c>
    </row>
    <row r="21" spans="1:4" x14ac:dyDescent="0.25">
      <c r="A21" s="12" t="s">
        <v>241</v>
      </c>
      <c r="B21" t="s">
        <v>242</v>
      </c>
      <c r="C21" s="12" t="s">
        <v>232</v>
      </c>
      <c r="D21" s="12" t="s">
        <v>54</v>
      </c>
    </row>
    <row r="22" spans="1:4" x14ac:dyDescent="0.25">
      <c r="A22" s="12" t="s">
        <v>243</v>
      </c>
      <c r="B22" t="s">
        <v>244</v>
      </c>
      <c r="C22" s="12" t="s">
        <v>232</v>
      </c>
      <c r="D22" s="12" t="s">
        <v>54</v>
      </c>
    </row>
    <row r="23" spans="1:4" x14ac:dyDescent="0.25">
      <c r="A23" s="12" t="s">
        <v>245</v>
      </c>
      <c r="B23" t="s">
        <v>246</v>
      </c>
      <c r="C23" s="12" t="s">
        <v>232</v>
      </c>
      <c r="D23" s="12" t="s">
        <v>54</v>
      </c>
    </row>
    <row r="24" spans="1:4" x14ac:dyDescent="0.25">
      <c r="A24" s="12" t="s">
        <v>247</v>
      </c>
      <c r="B24" t="s">
        <v>248</v>
      </c>
      <c r="C24" s="12" t="s">
        <v>232</v>
      </c>
      <c r="D24" s="12" t="s">
        <v>54</v>
      </c>
    </row>
    <row r="25" spans="1:4" x14ac:dyDescent="0.25">
      <c r="A25" s="12" t="s">
        <v>249</v>
      </c>
      <c r="B25" t="s">
        <v>250</v>
      </c>
      <c r="C25" s="12" t="s">
        <v>232</v>
      </c>
      <c r="D25" s="12" t="s">
        <v>54</v>
      </c>
    </row>
    <row r="26" spans="1:4" x14ac:dyDescent="0.25">
      <c r="A26" s="12" t="s">
        <v>251</v>
      </c>
      <c r="B26" t="s">
        <v>252</v>
      </c>
      <c r="C26" s="12" t="s">
        <v>232</v>
      </c>
      <c r="D26" s="12" t="s">
        <v>54</v>
      </c>
    </row>
    <row r="27" spans="1:4" x14ac:dyDescent="0.25">
      <c r="A27" s="12" t="s">
        <v>253</v>
      </c>
      <c r="B27" t="s">
        <v>254</v>
      </c>
      <c r="C27" s="12" t="s">
        <v>232</v>
      </c>
      <c r="D27" s="12" t="s">
        <v>54</v>
      </c>
    </row>
    <row r="28" spans="1:4" x14ac:dyDescent="0.25">
      <c r="A28" s="12" t="s">
        <v>255</v>
      </c>
      <c r="B28" t="s">
        <v>256</v>
      </c>
      <c r="C28" s="12" t="s">
        <v>232</v>
      </c>
      <c r="D28" s="12" t="s">
        <v>54</v>
      </c>
    </row>
    <row r="29" spans="1:4" x14ac:dyDescent="0.25">
      <c r="A29" s="12" t="s">
        <v>257</v>
      </c>
      <c r="B29" t="s">
        <v>258</v>
      </c>
      <c r="C29" s="12" t="s">
        <v>232</v>
      </c>
      <c r="D29" s="12">
        <v>7.3</v>
      </c>
    </row>
    <row r="30" spans="1:4" x14ac:dyDescent="0.25">
      <c r="A30" s="14" t="s">
        <v>229</v>
      </c>
      <c r="B30" s="14"/>
      <c r="C30" s="14"/>
      <c r="D30" s="14"/>
    </row>
    <row r="31" spans="1:4" x14ac:dyDescent="0.25">
      <c r="A31" s="12" t="s">
        <v>90</v>
      </c>
      <c r="B31" t="s">
        <v>210</v>
      </c>
      <c r="C31" s="12" t="s">
        <v>197</v>
      </c>
      <c r="D31" s="12">
        <v>19.905000000000001</v>
      </c>
    </row>
    <row r="32" spans="1:4" x14ac:dyDescent="0.25">
      <c r="A32" s="12" t="s">
        <v>91</v>
      </c>
      <c r="B32" t="s">
        <v>211</v>
      </c>
      <c r="C32" s="12" t="s">
        <v>204</v>
      </c>
      <c r="D32" s="12" t="s">
        <v>54</v>
      </c>
    </row>
    <row r="33" spans="1:12" x14ac:dyDescent="0.25">
      <c r="A33" s="12" t="s">
        <v>92</v>
      </c>
      <c r="B33" t="s">
        <v>212</v>
      </c>
      <c r="C33" s="12" t="s">
        <v>205</v>
      </c>
      <c r="D33" s="12">
        <v>194.232</v>
      </c>
    </row>
    <row r="34" spans="1:12" x14ac:dyDescent="0.25">
      <c r="A34" s="12" t="s">
        <v>93</v>
      </c>
      <c r="B34" t="s">
        <v>213</v>
      </c>
      <c r="C34" s="12" t="s">
        <v>157</v>
      </c>
      <c r="D34" s="12">
        <v>4.194</v>
      </c>
    </row>
    <row r="35" spans="1:12" x14ac:dyDescent="0.25">
      <c r="A35" s="12" t="s">
        <v>214</v>
      </c>
      <c r="B35" t="s">
        <v>96</v>
      </c>
      <c r="C35" s="12" t="s">
        <v>157</v>
      </c>
      <c r="D35" s="12">
        <v>2.72</v>
      </c>
    </row>
    <row r="36" spans="1:12" x14ac:dyDescent="0.25">
      <c r="A36" s="12">
        <v>14</v>
      </c>
      <c r="B36" t="s">
        <v>161</v>
      </c>
      <c r="C36" s="12" t="s">
        <v>157</v>
      </c>
      <c r="D36" s="12">
        <f>D35+D34</f>
        <v>6.9139999999999997</v>
      </c>
    </row>
    <row r="37" spans="1:12" x14ac:dyDescent="0.25">
      <c r="A37" s="12" t="s">
        <v>98</v>
      </c>
      <c r="B37" t="s">
        <v>99</v>
      </c>
      <c r="C37" s="12" t="s">
        <v>157</v>
      </c>
      <c r="D37" s="12">
        <v>0.48099999999999998</v>
      </c>
    </row>
    <row r="38" spans="1:12" x14ac:dyDescent="0.25">
      <c r="A38" s="12">
        <v>16</v>
      </c>
      <c r="B38" t="s">
        <v>217</v>
      </c>
      <c r="C38" s="12" t="s">
        <v>157</v>
      </c>
      <c r="D38" s="13">
        <f>(108.1+17.1+10.8+14.9+101.8)/14194.1</f>
        <v>1.7803171740370997E-2</v>
      </c>
      <c r="L38" s="12"/>
    </row>
    <row r="39" spans="1:12" x14ac:dyDescent="0.25">
      <c r="A39" s="12">
        <v>17</v>
      </c>
      <c r="B39" t="s">
        <v>218</v>
      </c>
      <c r="C39" s="12" t="s">
        <v>157</v>
      </c>
      <c r="D39" s="13">
        <f>2188.9/14194.1</f>
        <v>0.15421196130786735</v>
      </c>
    </row>
    <row r="40" spans="1:12" x14ac:dyDescent="0.25">
      <c r="A40" s="12" t="s">
        <v>102</v>
      </c>
      <c r="B40" t="s">
        <v>103</v>
      </c>
      <c r="C40" s="12" t="s">
        <v>157</v>
      </c>
      <c r="D40" s="12">
        <v>0.309</v>
      </c>
    </row>
    <row r="41" spans="1:12" x14ac:dyDescent="0.25">
      <c r="A41" s="12" t="s">
        <v>104</v>
      </c>
      <c r="B41" t="s">
        <v>105</v>
      </c>
      <c r="C41" s="12" t="s">
        <v>157</v>
      </c>
      <c r="D41" s="12">
        <v>178.57599999999999</v>
      </c>
    </row>
    <row r="42" spans="1:12" x14ac:dyDescent="0.25">
      <c r="A42" s="12" t="s">
        <v>106</v>
      </c>
      <c r="B42" t="s">
        <v>107</v>
      </c>
      <c r="C42" s="12" t="s">
        <v>157</v>
      </c>
      <c r="D42" s="12">
        <f>D41+D34</f>
        <v>182.76999999999998</v>
      </c>
    </row>
    <row r="43" spans="1:12" x14ac:dyDescent="0.25">
      <c r="A43" s="12" t="s">
        <v>108</v>
      </c>
      <c r="B43" t="s">
        <v>109</v>
      </c>
      <c r="C43" s="12" t="s">
        <v>157</v>
      </c>
      <c r="D43" s="12" t="s">
        <v>54</v>
      </c>
    </row>
    <row r="44" spans="1:12" x14ac:dyDescent="0.25">
      <c r="A44" s="12" t="s">
        <v>110</v>
      </c>
      <c r="B44" t="s">
        <v>111</v>
      </c>
      <c r="C44" s="12" t="s">
        <v>157</v>
      </c>
      <c r="D44" s="13" t="s">
        <v>54</v>
      </c>
    </row>
    <row r="45" spans="1:12" x14ac:dyDescent="0.25">
      <c r="A45" s="12" t="s">
        <v>112</v>
      </c>
      <c r="B45" t="s">
        <v>113</v>
      </c>
      <c r="C45" s="12" t="s">
        <v>157</v>
      </c>
      <c r="D45" s="13" t="s">
        <v>54</v>
      </c>
    </row>
    <row r="46" spans="1:12" x14ac:dyDescent="0.25">
      <c r="A46" s="12" t="s">
        <v>114</v>
      </c>
      <c r="B46" t="s">
        <v>115</v>
      </c>
      <c r="C46" s="12" t="s">
        <v>157</v>
      </c>
      <c r="D46" s="12" t="s">
        <v>54</v>
      </c>
    </row>
    <row r="47" spans="1:12" x14ac:dyDescent="0.25">
      <c r="A47" s="12" t="s">
        <v>116</v>
      </c>
      <c r="B47" t="s">
        <v>117</v>
      </c>
      <c r="C47" s="12" t="s">
        <v>206</v>
      </c>
      <c r="D47" s="12" t="s">
        <v>54</v>
      </c>
    </row>
    <row r="48" spans="1:12" x14ac:dyDescent="0.25">
      <c r="A48" s="12" t="s">
        <v>118</v>
      </c>
      <c r="B48" t="s">
        <v>119</v>
      </c>
      <c r="C48" s="12" t="s">
        <v>207</v>
      </c>
      <c r="D48" s="12">
        <v>872.72799999999995</v>
      </c>
      <c r="L48" s="12"/>
    </row>
    <row r="49" spans="1:4" x14ac:dyDescent="0.25">
      <c r="A49" s="12" t="s">
        <v>120</v>
      </c>
      <c r="B49" t="s">
        <v>121</v>
      </c>
      <c r="C49" s="12" t="s">
        <v>157</v>
      </c>
      <c r="D49" s="12" t="s">
        <v>54</v>
      </c>
    </row>
    <row r="50" spans="1:4" x14ac:dyDescent="0.25">
      <c r="A50" s="12" t="s">
        <v>122</v>
      </c>
      <c r="B50" t="s">
        <v>123</v>
      </c>
      <c r="C50" s="12" t="s">
        <v>157</v>
      </c>
      <c r="D50" s="12" t="s">
        <v>54</v>
      </c>
    </row>
    <row r="51" spans="1:4" x14ac:dyDescent="0.25">
      <c r="A51" s="12" t="s">
        <v>124</v>
      </c>
      <c r="B51" t="s">
        <v>125</v>
      </c>
      <c r="C51" s="12" t="s">
        <v>157</v>
      </c>
      <c r="D51" s="12" t="s">
        <v>54</v>
      </c>
    </row>
    <row r="52" spans="1:4" x14ac:dyDescent="0.25">
      <c r="A52" s="12" t="s">
        <v>126</v>
      </c>
      <c r="B52" t="s">
        <v>127</v>
      </c>
      <c r="C52" s="12" t="s">
        <v>196</v>
      </c>
      <c r="D52" s="12">
        <v>5.1710000000000003</v>
      </c>
    </row>
    <row r="53" spans="1:4" x14ac:dyDescent="0.25">
      <c r="A53" s="12" t="s">
        <v>128</v>
      </c>
      <c r="B53" t="s">
        <v>129</v>
      </c>
      <c r="C53" s="12" t="s">
        <v>196</v>
      </c>
      <c r="D53" s="12">
        <v>7.47</v>
      </c>
    </row>
    <row r="54" spans="1:4" x14ac:dyDescent="0.25">
      <c r="A54" s="12" t="s">
        <v>130</v>
      </c>
      <c r="B54" t="s">
        <v>131</v>
      </c>
      <c r="C54" s="12" t="s">
        <v>196</v>
      </c>
      <c r="D54" s="12" t="s">
        <v>54</v>
      </c>
    </row>
    <row r="55" spans="1:4" x14ac:dyDescent="0.25">
      <c r="A55" s="12" t="s">
        <v>132</v>
      </c>
      <c r="B55" t="s">
        <v>133</v>
      </c>
      <c r="C55" s="12" t="s">
        <v>196</v>
      </c>
      <c r="D55" s="12">
        <v>16.13</v>
      </c>
    </row>
    <row r="56" spans="1:4" x14ac:dyDescent="0.25">
      <c r="A56" s="12" t="s">
        <v>134</v>
      </c>
      <c r="B56" t="s">
        <v>135</v>
      </c>
      <c r="C56" s="12" t="s">
        <v>208</v>
      </c>
      <c r="D56" s="12">
        <v>20.608000000000001</v>
      </c>
    </row>
    <row r="57" spans="1:4" x14ac:dyDescent="0.25">
      <c r="A57" s="12" t="s">
        <v>136</v>
      </c>
      <c r="B57" t="s">
        <v>137</v>
      </c>
      <c r="C57" s="12" t="s">
        <v>203</v>
      </c>
      <c r="D57" s="12">
        <v>1.771E-2</v>
      </c>
    </row>
    <row r="58" spans="1:4" x14ac:dyDescent="0.25">
      <c r="A58" s="12" t="s">
        <v>138</v>
      </c>
      <c r="B58" t="s">
        <v>139</v>
      </c>
      <c r="C58" s="12" t="s">
        <v>203</v>
      </c>
      <c r="D58" s="12">
        <v>0.13492999999999999</v>
      </c>
    </row>
    <row r="59" spans="1:4" x14ac:dyDescent="0.25">
      <c r="A59" s="12" t="s">
        <v>140</v>
      </c>
      <c r="B59" t="s">
        <v>141</v>
      </c>
      <c r="C59" s="12" t="s">
        <v>196</v>
      </c>
      <c r="D59" s="12">
        <v>25.909099999999999</v>
      </c>
    </row>
    <row r="60" spans="1:4" x14ac:dyDescent="0.25">
      <c r="A60" s="12" t="s">
        <v>142</v>
      </c>
      <c r="B60" t="s">
        <v>143</v>
      </c>
      <c r="C60" s="12" t="s">
        <v>196</v>
      </c>
      <c r="D60" s="12">
        <v>45.65</v>
      </c>
    </row>
    <row r="61" spans="1:4" x14ac:dyDescent="0.25">
      <c r="A61" s="12" t="s">
        <v>144</v>
      </c>
      <c r="B61" t="s">
        <v>145</v>
      </c>
      <c r="C61" s="12" t="s">
        <v>196</v>
      </c>
      <c r="D61" s="12" t="s">
        <v>54</v>
      </c>
    </row>
    <row r="62" spans="1:4" x14ac:dyDescent="0.25">
      <c r="A62" s="12" t="s">
        <v>146</v>
      </c>
      <c r="B62" t="s">
        <v>147</v>
      </c>
      <c r="C62" s="12" t="s">
        <v>204</v>
      </c>
      <c r="D62" s="12" t="s">
        <v>54</v>
      </c>
    </row>
    <row r="63" spans="1:4" x14ac:dyDescent="0.25">
      <c r="A63" s="12" t="s">
        <v>148</v>
      </c>
      <c r="B63" t="s">
        <v>149</v>
      </c>
      <c r="C63" s="12" t="s">
        <v>196</v>
      </c>
      <c r="D63" s="12" t="s">
        <v>54</v>
      </c>
    </row>
    <row r="64" spans="1:4" x14ac:dyDescent="0.25">
      <c r="A64" s="12" t="s">
        <v>150</v>
      </c>
      <c r="B64" t="s">
        <v>151</v>
      </c>
      <c r="C64" s="12" t="s">
        <v>209</v>
      </c>
      <c r="D64" s="12" t="s">
        <v>54</v>
      </c>
    </row>
    <row r="65" spans="1:4" x14ac:dyDescent="0.25">
      <c r="A65" s="12">
        <v>53</v>
      </c>
      <c r="B65" t="s">
        <v>160</v>
      </c>
      <c r="C65" s="12" t="s">
        <v>157</v>
      </c>
      <c r="D65" s="12">
        <v>-1E-3</v>
      </c>
    </row>
    <row r="66" spans="1:4" x14ac:dyDescent="0.25">
      <c r="A66" s="12">
        <v>54</v>
      </c>
      <c r="B66" t="s">
        <v>158</v>
      </c>
      <c r="C66" s="12" t="s">
        <v>157</v>
      </c>
      <c r="D66" s="12">
        <v>61.231000000000002</v>
      </c>
    </row>
    <row r="67" spans="1:4" x14ac:dyDescent="0.25">
      <c r="A67" s="12">
        <v>55</v>
      </c>
      <c r="B67" t="s">
        <v>159</v>
      </c>
      <c r="C67" s="12" t="s">
        <v>157</v>
      </c>
      <c r="D67" s="12">
        <v>63.344999999999999</v>
      </c>
    </row>
  </sheetData>
  <mergeCells count="3">
    <mergeCell ref="A9:D9"/>
    <mergeCell ref="A2:D2"/>
    <mergeCell ref="A30:D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General</vt:lpstr>
      <vt:lpstr>Compartments</vt:lpstr>
      <vt:lpstr>BulkCargo</vt:lpstr>
      <vt:lpstr>GrainBulkheads</vt:lpstr>
      <vt:lpstr>Stores</vt:lpstr>
      <vt:lpstr>SF&amp;BM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2024-12-01T18:02:22Z</dcterms:modified>
</cp:coreProperties>
</file>