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B6DE102E-D16E-421B-BC2E-9B3BF4FFB8E8}" xr6:coauthVersionLast="47" xr6:coauthVersionMax="47" xr10:uidLastSave="{00000000-0000-0000-0000-000000000000}"/>
  <bookViews>
    <workbookView xWindow="-120" yWindow="-120" windowWidth="29040" windowHeight="15840" tabRatio="903" activeTab="10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7" i="65" s="1"/>
  <c r="D39" i="65"/>
  <c r="F3" i="67"/>
  <c r="G3" i="67"/>
  <c r="F4" i="67"/>
  <c r="G4" i="67"/>
  <c r="F5" i="67"/>
  <c r="G5" i="67"/>
  <c r="F6" i="67"/>
  <c r="G6" i="67"/>
  <c r="F7" i="67"/>
  <c r="G7" i="67"/>
  <c r="F8" i="67"/>
  <c r="G8" i="67"/>
  <c r="F9" i="67"/>
  <c r="G9" i="67"/>
  <c r="F10" i="67"/>
  <c r="G10" i="67"/>
  <c r="F11" i="67"/>
  <c r="G11" i="67"/>
  <c r="F12" i="67"/>
  <c r="G12" i="67"/>
  <c r="F13" i="67"/>
  <c r="G13" i="67"/>
  <c r="F14" i="67"/>
  <c r="G14" i="67"/>
  <c r="F15" i="67"/>
  <c r="G15" i="67"/>
  <c r="F16" i="67"/>
  <c r="G16" i="67"/>
  <c r="F17" i="67"/>
  <c r="G17" i="67"/>
  <c r="F18" i="67"/>
  <c r="G18" i="67"/>
  <c r="F19" i="67"/>
  <c r="G19" i="67"/>
  <c r="F20" i="67"/>
  <c r="G20" i="67"/>
  <c r="F21" i="67"/>
  <c r="G21" i="67"/>
  <c r="F22" i="67"/>
  <c r="G22" i="67"/>
  <c r="F23" i="67"/>
  <c r="G23" i="67"/>
  <c r="F24" i="67"/>
  <c r="G24" i="67"/>
  <c r="F25" i="67"/>
  <c r="G25" i="67"/>
  <c r="F26" i="67"/>
  <c r="G26" i="67"/>
  <c r="G2" i="67"/>
  <c r="F2" i="67"/>
  <c r="D42" i="65"/>
  <c r="D36" i="65"/>
  <c r="D15" i="65"/>
</calcChain>
</file>

<file path=xl/sharedStrings.xml><?xml version="1.0" encoding="utf-8"?>
<sst xmlns="http://schemas.openxmlformats.org/spreadsheetml/2006/main" count="491" uniqueCount="236">
  <si>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</si>
  <si>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</si>
  <si>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</si>
  <si>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</si>
  <si>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</si>
  <si>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</si>
  <si>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</si>
  <si>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</si>
  <si>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</si>
  <si>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</si>
  <si>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</si>
  <si>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</si>
  <si>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</si>
  <si>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</si>
  <si>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</si>
  <si>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</si>
  <si>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</si>
  <si>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</si>
  <si>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</si>
  <si>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</si>
  <si>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</si>
  <si>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</si>
  <si>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</si>
  <si>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</si>
  <si>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</si>
  <si>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</si>
  <si>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</si>
  <si>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</si>
  <si>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</si>
  <si>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</si>
  <si>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</si>
  <si>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</si>
  <si>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</si>
  <si>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</si>
  <si>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</si>
  <si>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</si>
  <si>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</si>
  <si>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</si>
  <si>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</si>
  <si>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</si>
  <si>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</si>
  <si>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</si>
  <si>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</si>
  <si>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</si>
  <si>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</si>
  <si>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</si>
  <si>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</si>
  <si>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</si>
  <si>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</si>
  <si>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</si>
  <si>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</si>
  <si>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</si>
  <si>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</si>
  <si>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</si>
  <si>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</si>
  <si>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</si>
  <si>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</si>
  <si>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</si>
  <si>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</si>
  <si>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</si>
  <si>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</si>
  <si>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</si>
  <si>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</si>
  <si>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</si>
  <si>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</si>
  <si>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</si>
  <si>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</si>
  <si>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</si>
  <si>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</si>
  <si>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</si>
  <si>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</si>
  <si>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</si>
  <si>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</si>
  <si>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</si>
  <si>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</si>
  <si>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</si>
  <si>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</si>
  <si>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</si>
  <si>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</si>
  <si>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</si>
  <si>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</si>
  <si>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</si>
  <si>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</si>
  <si>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</si>
  <si>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</si>
  <si>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</si>
  <si>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</si>
  <si>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</si>
  <si>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</si>
  <si>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</si>
  <si>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</si>
  <si>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</si>
  <si>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</si>
  <si>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</si>
  <si>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</si>
  <si>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</si>
  <si>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</si>
  <si>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</si>
  <si>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</si>
  <si>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</si>
  <si>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</si>
  <si>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</si>
  <si>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</si>
  <si>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</si>
  <si>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</si>
  <si>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</si>
  <si>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</si>
  <si>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</si>
  <si>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</si>
  <si>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</si>
  <si>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</si>
  <si>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</si>
  <si>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</si>
  <si>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</si>
  <si>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</si>
  <si>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</si>
  <si>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</si>
  <si>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</si>
  <si>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</si>
  <si>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</si>
  <si>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</si>
  <si>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</si>
  <si>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</si>
  <si>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</si>
  <si>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</si>
  <si>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</si>
  <si>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</si>
  <si>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</si>
  <si>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</si>
  <si>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</si>
  <si>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</si>
  <si>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</si>
  <si>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</si>
  <si>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</si>
  <si>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</si>
  <si>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</si>
  <si>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</si>
  <si>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</si>
  <si>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</si>
  <si>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</si>
  <si>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</si>
  <si>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</si>
  <si>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</si>
  <si>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</si>
  <si>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</si>
  <si>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</si>
  <si>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</si>
  <si>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</si>
  <si>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</si>
  <si>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</si>
  <si>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</si>
  <si>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</si>
  <si>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</si>
  <si>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</si>
  <si>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</si>
  <si>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</si>
  <si>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</si>
  <si>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</si>
  <si>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</si>
  <si>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</si>
  <si>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</si>
  <si>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</si>
  <si>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</si>
  <si>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</si>
  <si>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</si>
  <si>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</si>
  <si>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</si>
  <si>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</si>
  <si>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</si>
  <si>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</si>
  <si>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</si>
  <si>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</si>
  <si>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</si>
  <si>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</si>
  <si>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</si>
  <si>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</si>
  <si>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</si>
  <si>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</si>
  <si>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</si>
  <si>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</si>
  <si>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</si>
  <si>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</si>
  <si>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</si>
  <si>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</si>
  <si>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</si>
  <si>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</si>
  <si>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</si>
  <si>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</si>
  <si>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</si>
  <si>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</si>
  <si>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</si>
  <si>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</si>
  <si>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</si>
  <si>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</si>
  <si>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</si>
  <si>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</si>
  <si>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</si>
  <si>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</si>
  <si>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</si>
  <si>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</si>
  <si>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</si>
  <si>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</si>
  <si>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</si>
  <si>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</si>
  <si>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</si>
  <si>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</si>
  <si>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</si>
  <si>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</si>
  <si>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</si>
  <si>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</si>
  <si>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</si>
  <si>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</si>
  <si>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</si>
  <si>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</si>
  <si>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</si>
  <si>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</si>
  <si>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Тяжеловесный груз (20 т/м2). Отправление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</si>
  <si>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</si>
  <si>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</si>
  <si>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</si>
  <si>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</si>
  <si>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</si>
  <si>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</si>
  <si>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</si>
  <si>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</si>
  <si>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</si>
  <si>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</si>
  <si>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</si>
  <si>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</si>
  <si>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</si>
  <si>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</si>
  <si>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value</t>
  </si>
  <si>
    <t>BMmax_abs</t>
  </si>
  <si>
    <t>BMmax_perc</t>
  </si>
  <si>
    <t>SFmax_abs</t>
  </si>
  <si>
    <t>SFmax_perc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</si>
</sst>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I17" sqref="I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191</v>
      </c>
    </row>
    <row r="4" spans="1:2" x14ac:dyDescent="0.25">
      <c r="A4" t="s">
        <v>192</v>
      </c>
      <c r="B4" s="10" t="s">
        <v>191</v>
      </c>
    </row>
    <row r="5" spans="1:2" x14ac:dyDescent="0.25">
      <c r="A5" t="s">
        <v>213</v>
      </c>
      <c r="B5" s="16" t="s">
        <v>216</v>
      </c>
    </row>
    <row r="6" spans="1:2" ht="47.25" x14ac:dyDescent="0.25">
      <c r="A6" s="22" t="s">
        <v>214</v>
      </c>
      <c r="B6" s="23" t="s">
        <v>215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D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158</v>
      </c>
      <c r="B1" s="26" t="s">
        <v>157</v>
      </c>
      <c r="C1" s="26" t="s">
        <v>156</v>
      </c>
      <c r="D1" s="25" t="s">
        <v>126</v>
      </c>
      <c r="E1" s="24" t="s">
        <v>227</v>
      </c>
      <c r="F1" s="24" t="s">
        <v>228</v>
      </c>
    </row>
    <row r="2" spans="1:7" x14ac:dyDescent="0.25">
      <c r="A2" t="s">
        <v>82</v>
      </c>
      <c r="B2" t="s">
        <v>137</v>
      </c>
      <c r="C2" s="10" t="s">
        <v>186</v>
      </c>
      <c r="D2" s="19">
        <v>4.0190000000000001</v>
      </c>
      <c r="E2" s="10" t="s">
        <v>54</v>
      </c>
      <c r="F2" s="10" t="s">
        <v>54</v>
      </c>
      <c r="G2" t="s">
        <v>138</v>
      </c>
    </row>
    <row r="3" spans="1:7" x14ac:dyDescent="0.25">
      <c r="A3" t="s">
        <v>83</v>
      </c>
      <c r="B3" t="s">
        <v>140</v>
      </c>
      <c r="C3" s="10" t="s">
        <v>167</v>
      </c>
      <c r="D3" s="19">
        <v>0.85499999999999998</v>
      </c>
      <c r="E3" s="10">
        <v>1</v>
      </c>
      <c r="F3" s="10" t="s">
        <v>54</v>
      </c>
      <c r="G3" t="s">
        <v>138</v>
      </c>
    </row>
    <row r="4" spans="1:7" x14ac:dyDescent="0.25">
      <c r="A4" t="s">
        <v>84</v>
      </c>
      <c r="B4" t="s">
        <v>141</v>
      </c>
      <c r="C4" s="10" t="s">
        <v>189</v>
      </c>
      <c r="D4" s="19">
        <v>0.29199999999999998</v>
      </c>
      <c r="E4" s="10">
        <v>5</v>
      </c>
      <c r="F4" s="10">
        <v>1.1999999999999999E-3</v>
      </c>
      <c r="G4" t="s">
        <v>138</v>
      </c>
    </row>
    <row r="5" spans="1:7" x14ac:dyDescent="0.25">
      <c r="A5" t="s">
        <v>85</v>
      </c>
      <c r="B5" t="s">
        <v>142</v>
      </c>
      <c r="C5" s="10" t="s">
        <v>189</v>
      </c>
      <c r="D5" s="19" t="s">
        <v>54</v>
      </c>
      <c r="E5" s="10">
        <v>5</v>
      </c>
      <c r="F5" s="10">
        <v>1.1999999999999999E-3</v>
      </c>
      <c r="G5" t="s">
        <v>138</v>
      </c>
    </row>
    <row r="6" spans="1:7" x14ac:dyDescent="0.25">
      <c r="A6" t="s">
        <v>86</v>
      </c>
      <c r="B6" t="s">
        <v>143</v>
      </c>
      <c r="C6" s="10" t="s">
        <v>189</v>
      </c>
      <c r="D6" s="19">
        <v>0.52500000000000002</v>
      </c>
      <c r="E6" s="10">
        <v>5</v>
      </c>
      <c r="F6" s="10">
        <v>1.1999999999999999E-3</v>
      </c>
      <c r="G6" t="s">
        <v>138</v>
      </c>
    </row>
    <row r="7" spans="1:7" x14ac:dyDescent="0.25">
      <c r="A7" t="s">
        <v>87</v>
      </c>
      <c r="B7" t="s">
        <v>144</v>
      </c>
      <c r="C7" s="10" t="s">
        <v>189</v>
      </c>
      <c r="D7" s="19">
        <v>0.23300000000000001</v>
      </c>
      <c r="E7" s="10">
        <v>5</v>
      </c>
      <c r="F7" s="10">
        <v>1.1999999999999999E-3</v>
      </c>
      <c r="G7" t="s">
        <v>138</v>
      </c>
    </row>
    <row r="8" spans="1:7" x14ac:dyDescent="0.25">
      <c r="A8" t="s">
        <v>88</v>
      </c>
      <c r="B8" t="s">
        <v>145</v>
      </c>
      <c r="C8" s="10" t="s">
        <v>130</v>
      </c>
      <c r="D8" s="19">
        <v>1.9179999999999999</v>
      </c>
      <c r="E8" s="10">
        <v>5</v>
      </c>
      <c r="F8" s="10">
        <v>0.05</v>
      </c>
      <c r="G8" t="s">
        <v>138</v>
      </c>
    </row>
    <row r="9" spans="1:7" x14ac:dyDescent="0.25">
      <c r="A9" t="s">
        <v>89</v>
      </c>
      <c r="B9" t="s">
        <v>146</v>
      </c>
      <c r="C9" s="10" t="s">
        <v>130</v>
      </c>
      <c r="D9" s="19" t="s">
        <v>54</v>
      </c>
      <c r="E9" s="10">
        <v>5</v>
      </c>
      <c r="F9" s="10">
        <v>0.05</v>
      </c>
      <c r="G9" t="s">
        <v>138</v>
      </c>
    </row>
    <row r="10" spans="1:7" x14ac:dyDescent="0.25">
      <c r="A10" t="s">
        <v>90</v>
      </c>
      <c r="B10" t="s">
        <v>147</v>
      </c>
      <c r="C10" s="10" t="s">
        <v>130</v>
      </c>
      <c r="D10" s="19" t="s">
        <v>54</v>
      </c>
      <c r="E10" s="10">
        <v>5</v>
      </c>
      <c r="F10" s="10">
        <v>0.05</v>
      </c>
      <c r="G10" t="s">
        <v>138</v>
      </c>
    </row>
    <row r="11" spans="1:7" x14ac:dyDescent="0.25">
      <c r="A11" t="s">
        <v>91</v>
      </c>
      <c r="B11" t="s">
        <v>148</v>
      </c>
      <c r="C11" s="10" t="s">
        <v>167</v>
      </c>
      <c r="D11" s="19">
        <v>55</v>
      </c>
      <c r="E11" s="10">
        <v>1</v>
      </c>
      <c r="F11" s="10" t="s">
        <v>54</v>
      </c>
      <c r="G11" t="s">
        <v>138</v>
      </c>
    </row>
    <row r="12" spans="1:7" x14ac:dyDescent="0.25">
      <c r="A12" t="s">
        <v>92</v>
      </c>
      <c r="B12" t="s">
        <v>149</v>
      </c>
      <c r="C12" s="10" t="s">
        <v>167</v>
      </c>
      <c r="D12" s="19" t="s">
        <v>54</v>
      </c>
      <c r="E12" s="10">
        <v>1</v>
      </c>
      <c r="F12" s="10" t="s">
        <v>54</v>
      </c>
      <c r="G12" t="s">
        <v>138</v>
      </c>
    </row>
    <row r="13" spans="1:7" x14ac:dyDescent="0.25">
      <c r="A13" t="s">
        <v>93</v>
      </c>
      <c r="B13" t="s">
        <v>150</v>
      </c>
      <c r="C13" s="10" t="s">
        <v>130</v>
      </c>
      <c r="D13" s="19">
        <v>2.008</v>
      </c>
      <c r="E13" s="10">
        <v>1</v>
      </c>
      <c r="F13" s="10">
        <v>0.05</v>
      </c>
      <c r="G13" t="s">
        <v>138</v>
      </c>
    </row>
    <row r="14" spans="1:7" x14ac:dyDescent="0.25">
      <c r="A14" t="s">
        <v>94</v>
      </c>
      <c r="B14" t="s">
        <v>151</v>
      </c>
      <c r="C14" s="10" t="s">
        <v>186</v>
      </c>
      <c r="D14" s="19" t="s">
        <v>54</v>
      </c>
      <c r="E14" s="10" t="s">
        <v>54</v>
      </c>
      <c r="F14" s="10" t="s">
        <v>54</v>
      </c>
      <c r="G14" t="s">
        <v>138</v>
      </c>
    </row>
    <row r="15" spans="1:7" x14ac:dyDescent="0.25">
      <c r="A15" t="s">
        <v>96</v>
      </c>
      <c r="B15" t="s">
        <v>152</v>
      </c>
      <c r="C15" s="10" t="s">
        <v>167</v>
      </c>
      <c r="D15" s="19" t="s">
        <v>54</v>
      </c>
      <c r="E15" s="10">
        <v>1</v>
      </c>
      <c r="F15" s="10" t="s">
        <v>139</v>
      </c>
      <c r="G15" t="s">
        <v>138</v>
      </c>
    </row>
    <row r="16" spans="1:7" x14ac:dyDescent="0.25">
      <c r="A16" t="s">
        <v>97</v>
      </c>
      <c r="B16" t="s">
        <v>153</v>
      </c>
      <c r="C16" s="10" t="s">
        <v>167</v>
      </c>
      <c r="D16" s="19" t="s">
        <v>54</v>
      </c>
      <c r="E16" s="10">
        <v>1</v>
      </c>
      <c r="F16" s="10" t="s">
        <v>139</v>
      </c>
      <c r="G16" t="s">
        <v>138</v>
      </c>
    </row>
    <row r="17" spans="1:7" x14ac:dyDescent="0.25">
      <c r="A17" t="s">
        <v>99</v>
      </c>
      <c r="B17" t="s">
        <v>154</v>
      </c>
      <c r="C17" s="10" t="s">
        <v>225</v>
      </c>
      <c r="D17" s="19" t="s">
        <v>54</v>
      </c>
      <c r="E17" s="10">
        <v>5</v>
      </c>
      <c r="F17" s="10">
        <v>1.1999999999999999E-3</v>
      </c>
      <c r="G17" t="s">
        <v>138</v>
      </c>
    </row>
    <row r="18" spans="1:7" x14ac:dyDescent="0.25">
      <c r="A18" t="s">
        <v>100</v>
      </c>
      <c r="B18" t="s">
        <v>155</v>
      </c>
      <c r="C18" s="10" t="s">
        <v>130</v>
      </c>
      <c r="D18" s="19">
        <v>0.28000000000000003</v>
      </c>
      <c r="E18" s="10">
        <v>1</v>
      </c>
      <c r="F18" s="10">
        <v>0.05</v>
      </c>
      <c r="G18" t="s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25" workbookViewId="0">
      <selection activeCell="F44" sqref="F44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230</v>
      </c>
      <c r="C1" s="25" t="s">
        <v>81</v>
      </c>
      <c r="D1" s="27" t="s">
        <v>126</v>
      </c>
      <c r="E1" s="24" t="s">
        <v>227</v>
      </c>
      <c r="F1" s="24" t="s">
        <v>228</v>
      </c>
    </row>
    <row r="2" spans="1:6" x14ac:dyDescent="0.25">
      <c r="A2" s="28" t="s">
        <v>193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172</v>
      </c>
      <c r="C3" s="10" t="s">
        <v>168</v>
      </c>
      <c r="D3" s="19">
        <v>14135.3</v>
      </c>
      <c r="E3" s="10">
        <v>2</v>
      </c>
      <c r="F3" s="10" t="s">
        <v>54</v>
      </c>
    </row>
    <row r="4" spans="1:6" x14ac:dyDescent="0.25">
      <c r="A4" s="10">
        <v>32</v>
      </c>
      <c r="B4" t="s">
        <v>170</v>
      </c>
      <c r="C4" s="10" t="s">
        <v>130</v>
      </c>
      <c r="D4" s="19">
        <v>64.897999999999996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190</v>
      </c>
      <c r="C5" s="10" t="s">
        <v>130</v>
      </c>
      <c r="D5" s="19">
        <v>64.897999999999996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171</v>
      </c>
      <c r="C6" s="10" t="s">
        <v>169</v>
      </c>
      <c r="D6" s="19">
        <v>4.8339999999999996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173</v>
      </c>
      <c r="C7" s="10" t="s">
        <v>130</v>
      </c>
      <c r="D7" s="19">
        <v>4.8819999999999997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129</v>
      </c>
      <c r="C8" s="10" t="s">
        <v>130</v>
      </c>
      <c r="D8" s="19">
        <v>0</v>
      </c>
      <c r="E8" s="10" t="s">
        <v>229</v>
      </c>
      <c r="F8" s="10">
        <v>0.05</v>
      </c>
    </row>
    <row r="9" spans="1:6" x14ac:dyDescent="0.25">
      <c r="A9" s="28" t="s">
        <v>194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226</v>
      </c>
      <c r="C10" s="10" t="s">
        <v>130</v>
      </c>
      <c r="D10" s="19">
        <v>8.0039999999999996</v>
      </c>
      <c r="E10" s="10">
        <v>1</v>
      </c>
      <c r="F10" s="10">
        <v>0.05</v>
      </c>
    </row>
    <row r="11" spans="1:6" x14ac:dyDescent="0.25">
      <c r="A11" s="10">
        <v>4</v>
      </c>
      <c r="B11" t="s">
        <v>165</v>
      </c>
      <c r="C11" s="10" t="s">
        <v>130</v>
      </c>
      <c r="D11" s="19">
        <v>7.85</v>
      </c>
      <c r="E11" s="10">
        <v>1</v>
      </c>
      <c r="F11" s="10">
        <v>0.05</v>
      </c>
    </row>
    <row r="12" spans="1:6" x14ac:dyDescent="0.25">
      <c r="A12" s="10">
        <v>5</v>
      </c>
      <c r="B12" t="s">
        <v>164</v>
      </c>
      <c r="C12" s="10" t="s">
        <v>130</v>
      </c>
      <c r="D12" s="19">
        <v>8.1449999999999996</v>
      </c>
      <c r="E12" s="10">
        <v>1</v>
      </c>
      <c r="F12" s="10">
        <v>0.05</v>
      </c>
    </row>
    <row r="13" spans="1:6" x14ac:dyDescent="0.25">
      <c r="A13" s="10">
        <v>6</v>
      </c>
      <c r="B13" t="s">
        <v>185</v>
      </c>
      <c r="C13" s="10" t="s">
        <v>167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163</v>
      </c>
      <c r="C14" s="10" t="s">
        <v>167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166</v>
      </c>
      <c r="C15" s="10" t="s">
        <v>130</v>
      </c>
      <c r="D15" s="19">
        <f>D11-D12</f>
        <v>-0.29499999999999993</v>
      </c>
      <c r="E15" s="10">
        <v>1</v>
      </c>
      <c r="F15" s="10">
        <v>0.05</v>
      </c>
    </row>
    <row r="16" spans="1:6" x14ac:dyDescent="0.25">
      <c r="A16" s="10">
        <v>80</v>
      </c>
      <c r="B16" t="s">
        <v>196</v>
      </c>
      <c r="C16" s="10" t="s">
        <v>130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197</v>
      </c>
      <c r="C17" s="10" t="s">
        <v>130</v>
      </c>
      <c r="D17" s="19">
        <v>8.1340000000000003</v>
      </c>
      <c r="E17" s="10">
        <v>1</v>
      </c>
      <c r="F17" s="10">
        <v>0.05</v>
      </c>
    </row>
    <row r="18" spans="1:6" x14ac:dyDescent="0.25">
      <c r="A18" s="10">
        <v>82</v>
      </c>
      <c r="B18" t="s">
        <v>198</v>
      </c>
      <c r="C18" s="10" t="s">
        <v>130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199</v>
      </c>
      <c r="C19" s="10" t="s">
        <v>130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200</v>
      </c>
      <c r="C20" s="10" t="s">
        <v>130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201</v>
      </c>
      <c r="C21" s="10" t="s">
        <v>130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202</v>
      </c>
      <c r="C22" s="10" t="s">
        <v>130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203</v>
      </c>
      <c r="C23" s="10" t="s">
        <v>130</v>
      </c>
      <c r="D23" s="19">
        <v>7.9969999999999999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204</v>
      </c>
      <c r="C24" s="10" t="s">
        <v>130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205</v>
      </c>
      <c r="C25" s="10" t="s">
        <v>130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206</v>
      </c>
      <c r="C26" s="10" t="s">
        <v>130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207</v>
      </c>
      <c r="C27" s="10" t="s">
        <v>130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208</v>
      </c>
      <c r="C28" s="10" t="s">
        <v>130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209</v>
      </c>
      <c r="C29" s="10" t="s">
        <v>130</v>
      </c>
      <c r="D29" s="19">
        <v>7.8520000000000003</v>
      </c>
      <c r="E29" s="10">
        <v>1</v>
      </c>
      <c r="F29" s="10">
        <v>0.05</v>
      </c>
    </row>
    <row r="30" spans="1:6" x14ac:dyDescent="0.25">
      <c r="A30" s="28" t="s">
        <v>195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181</v>
      </c>
      <c r="C31" s="10" t="s">
        <v>168</v>
      </c>
      <c r="D31" s="19">
        <v>19.908000000000001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182</v>
      </c>
      <c r="C32" s="10" t="s">
        <v>175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183</v>
      </c>
      <c r="C33" s="10" t="s">
        <v>176</v>
      </c>
      <c r="D33" s="19">
        <v>194.59899999999999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184</v>
      </c>
      <c r="C34" s="10" t="s">
        <v>130</v>
      </c>
      <c r="D34" s="19">
        <v>4.1680000000000001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95</v>
      </c>
      <c r="C35" s="10" t="s">
        <v>130</v>
      </c>
      <c r="D35" s="19">
        <v>2.722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134</v>
      </c>
      <c r="C36" s="10" t="s">
        <v>130</v>
      </c>
      <c r="D36" s="19">
        <f>D35+D34</f>
        <v>6.8900000000000006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98</v>
      </c>
      <c r="C37" s="10" t="s">
        <v>130</v>
      </c>
      <c r="D37" s="21">
        <f>D40+D39+D38</f>
        <v>2.0558376829639271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187</v>
      </c>
      <c r="C38" s="10" t="s">
        <v>130</v>
      </c>
      <c r="D38" s="21">
        <f>(108.1+17.1+10.8+14.9+101.8)/D3</f>
        <v>1.7877229347803017E-2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188</v>
      </c>
      <c r="C39" s="10" t="s">
        <v>130</v>
      </c>
      <c r="D39" s="21">
        <f>423.5/D3</f>
        <v>2.9960453616124174E-2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101</v>
      </c>
      <c r="C40" s="10" t="s">
        <v>130</v>
      </c>
      <c r="D40" s="19">
        <v>2.008</v>
      </c>
      <c r="E40" s="10">
        <v>1</v>
      </c>
      <c r="F40" s="10">
        <v>0.05</v>
      </c>
    </row>
    <row r="41" spans="1:12" x14ac:dyDescent="0.25">
      <c r="A41" s="10">
        <v>19</v>
      </c>
      <c r="B41" t="s">
        <v>102</v>
      </c>
      <c r="C41" s="10" t="s">
        <v>130</v>
      </c>
      <c r="D41" s="19">
        <v>179.65899999999999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103</v>
      </c>
      <c r="C42" s="10" t="s">
        <v>130</v>
      </c>
      <c r="D42" s="19">
        <f>D41+D34</f>
        <v>183.827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104</v>
      </c>
      <c r="C43" s="10" t="s">
        <v>130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105</v>
      </c>
      <c r="C44" s="10" t="s">
        <v>130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106</v>
      </c>
      <c r="C45" s="10" t="s">
        <v>130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107</v>
      </c>
      <c r="C46" s="10" t="s">
        <v>130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108</v>
      </c>
      <c r="C47" s="10" t="s">
        <v>177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109</v>
      </c>
      <c r="C48" s="10" t="s">
        <v>178</v>
      </c>
      <c r="D48" s="19">
        <v>874.26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110</v>
      </c>
      <c r="C49" s="10" t="s">
        <v>130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111</v>
      </c>
      <c r="C50" s="10" t="s">
        <v>130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112</v>
      </c>
      <c r="C51" s="10" t="s">
        <v>130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113</v>
      </c>
      <c r="C52" s="10" t="s">
        <v>167</v>
      </c>
      <c r="D52" s="19">
        <v>0.85499999999999998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114</v>
      </c>
      <c r="C53" s="10" t="s">
        <v>167</v>
      </c>
      <c r="D53" s="19">
        <v>1.278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115</v>
      </c>
      <c r="C54" s="10" t="s">
        <v>167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116</v>
      </c>
      <c r="C55" s="10" t="s">
        <v>167</v>
      </c>
      <c r="D55" s="19">
        <v>23.393000000000001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117</v>
      </c>
      <c r="C56" s="10" t="s">
        <v>179</v>
      </c>
      <c r="D56" s="19">
        <v>8.0830000000000002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118</v>
      </c>
      <c r="C57" s="10" t="s">
        <v>174</v>
      </c>
      <c r="D57" s="19">
        <v>0.18057000000000001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119</v>
      </c>
      <c r="C58" s="10" t="s">
        <v>174</v>
      </c>
      <c r="D58" s="19">
        <v>0.72570000000000001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120</v>
      </c>
      <c r="C59" s="10" t="s">
        <v>167</v>
      </c>
      <c r="D59" s="19">
        <v>22.92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121</v>
      </c>
      <c r="C60" s="10" t="s">
        <v>167</v>
      </c>
      <c r="D60" s="19">
        <v>48.149000000000001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122</v>
      </c>
      <c r="C61" s="10" t="s">
        <v>167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123</v>
      </c>
      <c r="C62" s="10" t="s">
        <v>175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124</v>
      </c>
      <c r="C63" s="10" t="s">
        <v>167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125</v>
      </c>
      <c r="C64" s="10" t="s">
        <v>180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133</v>
      </c>
      <c r="C65" s="10" t="s">
        <v>130</v>
      </c>
      <c r="D65" s="19">
        <v>0</v>
      </c>
      <c r="E65" s="10" t="s">
        <v>229</v>
      </c>
      <c r="F65" s="10">
        <v>0.05</v>
      </c>
    </row>
    <row r="66" spans="1:6" x14ac:dyDescent="0.25">
      <c r="A66" s="10">
        <v>54</v>
      </c>
      <c r="B66" t="s">
        <v>131</v>
      </c>
      <c r="C66" s="10" t="s">
        <v>130</v>
      </c>
      <c r="D66" s="19">
        <v>62.052999999999997</v>
      </c>
      <c r="E66" s="10">
        <v>1</v>
      </c>
      <c r="F66" s="10">
        <v>0.5</v>
      </c>
    </row>
    <row r="67" spans="1:6" x14ac:dyDescent="0.25">
      <c r="A67" s="10">
        <v>55</v>
      </c>
      <c r="B67" t="s">
        <v>132</v>
      </c>
      <c r="C67" s="10" t="s">
        <v>130</v>
      </c>
      <c r="D67" s="19">
        <v>64.896000000000001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7" zoomScale="115" zoomScaleNormal="115" workbookViewId="0">
      <selection activeCell="H44" sqref="H44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210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211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211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211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211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211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211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211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211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211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115.6</v>
      </c>
      <c r="E11" s="11" t="s">
        <v>212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211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38.200000000000003</v>
      </c>
      <c r="E13" s="11" t="s">
        <v>212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211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211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211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211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211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211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211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211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0</v>
      </c>
      <c r="E22" s="11" t="s">
        <v>212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0</v>
      </c>
      <c r="E23" s="11" t="s">
        <v>212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107.9</v>
      </c>
      <c r="E24" s="11" t="s">
        <v>212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107.9</v>
      </c>
      <c r="E25" s="11" t="s">
        <v>212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77.8</v>
      </c>
      <c r="E26" s="11" t="s">
        <v>212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99.6</v>
      </c>
      <c r="E27" s="11" t="s">
        <v>212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0</v>
      </c>
      <c r="E28" s="11" t="s">
        <v>212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0</v>
      </c>
      <c r="E29" s="11" t="s">
        <v>212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212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212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19.7</v>
      </c>
      <c r="E32" s="11" t="s">
        <v>212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212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11.3</v>
      </c>
      <c r="E34" s="11" t="s">
        <v>212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5.2</v>
      </c>
      <c r="E35" s="11" t="s">
        <v>212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0.5</v>
      </c>
      <c r="E36" s="11" t="s">
        <v>212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29.9</v>
      </c>
      <c r="E37" s="11" t="s">
        <v>212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211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17.100000000000001</v>
      </c>
      <c r="E39" s="11" t="s">
        <v>212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211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211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3.7</v>
      </c>
      <c r="E42" s="11" t="s">
        <v>212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0.8</v>
      </c>
      <c r="E43" s="11" t="s">
        <v>212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2.7</v>
      </c>
      <c r="E44" s="11" t="s">
        <v>212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211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211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211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0.9</v>
      </c>
      <c r="E48" s="11" t="s">
        <v>212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0.7</v>
      </c>
      <c r="E49" s="11" t="s">
        <v>212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0.7</v>
      </c>
      <c r="E50" s="11" t="s">
        <v>212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36.299999999999997</v>
      </c>
      <c r="E51" s="11" t="s">
        <v>212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36.299999999999997</v>
      </c>
      <c r="E52" s="11" t="s">
        <v>212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211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1" sqref="G2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127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128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128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R15" sqref="R15"/>
    </sheetView>
  </sheetViews>
  <sheetFormatPr defaultRowHeight="15.75" x14ac:dyDescent="0.25"/>
  <sheetData>
    <row r="1" spans="1:11" x14ac:dyDescent="0.25">
      <c r="A1" s="10" t="s">
        <v>65</v>
      </c>
      <c r="B1" s="10" t="s">
        <v>224</v>
      </c>
      <c r="C1" s="10" t="s">
        <v>217</v>
      </c>
      <c r="D1" s="10" t="s">
        <v>218</v>
      </c>
      <c r="E1" s="10" t="s">
        <v>219</v>
      </c>
      <c r="F1" s="10" t="s">
        <v>71</v>
      </c>
      <c r="G1" s="10" t="s">
        <v>72</v>
      </c>
      <c r="H1" s="10" t="s">
        <v>220</v>
      </c>
      <c r="I1" s="10" t="s">
        <v>221</v>
      </c>
      <c r="J1" s="10" t="s">
        <v>222</v>
      </c>
      <c r="K1" s="10" t="s">
        <v>223</v>
      </c>
    </row>
    <row r="2" spans="1:11" x14ac:dyDescent="0.25">
      <c r="A2" s="10">
        <v>1</v>
      </c>
      <c r="B2" s="10">
        <v>397</v>
      </c>
      <c r="C2" s="17">
        <v>68.92</v>
      </c>
      <c r="D2" s="10">
        <v>0</v>
      </c>
      <c r="E2" s="17">
        <v>4</v>
      </c>
      <c r="F2" s="17">
        <f>C2-1.985/2</f>
        <v>67.927499999999995</v>
      </c>
      <c r="G2" s="17">
        <f>C2+1.985/2</f>
        <v>69.912500000000009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>
        <v>2</v>
      </c>
      <c r="B3" s="10">
        <v>397</v>
      </c>
      <c r="C3" s="17">
        <v>42.28</v>
      </c>
      <c r="D3" s="10">
        <v>0</v>
      </c>
      <c r="E3" s="17">
        <v>4</v>
      </c>
      <c r="F3" s="17">
        <f t="shared" ref="F3:F26" si="0">C3-1.985/2</f>
        <v>41.287500000000001</v>
      </c>
      <c r="G3" s="17">
        <f t="shared" ref="G3:G26" si="1">C3+1.985/2</f>
        <v>43.272500000000001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>
        <v>3</v>
      </c>
      <c r="B4" s="10">
        <v>397</v>
      </c>
      <c r="C4" s="17">
        <v>39.32</v>
      </c>
      <c r="D4" s="10">
        <v>0</v>
      </c>
      <c r="E4" s="17">
        <v>4</v>
      </c>
      <c r="F4" s="17">
        <f t="shared" si="0"/>
        <v>38.327500000000001</v>
      </c>
      <c r="G4" s="17">
        <f t="shared" si="1"/>
        <v>40.3125</v>
      </c>
      <c r="H4" s="10">
        <v>-5</v>
      </c>
      <c r="I4" s="10">
        <v>5</v>
      </c>
      <c r="J4" s="10">
        <v>1.1000000000000001</v>
      </c>
      <c r="K4" s="10">
        <v>5.8</v>
      </c>
    </row>
    <row r="5" spans="1:11" x14ac:dyDescent="0.25">
      <c r="A5" s="10">
        <v>4</v>
      </c>
      <c r="B5" s="10">
        <v>397</v>
      </c>
      <c r="C5" s="17">
        <v>36.36</v>
      </c>
      <c r="D5" s="10">
        <v>0</v>
      </c>
      <c r="E5" s="17">
        <v>4</v>
      </c>
      <c r="F5" s="17">
        <f t="shared" si="0"/>
        <v>35.3675</v>
      </c>
      <c r="G5" s="17">
        <f t="shared" si="1"/>
        <v>37.352499999999999</v>
      </c>
      <c r="H5" s="10">
        <v>-5</v>
      </c>
      <c r="I5" s="10">
        <v>5</v>
      </c>
      <c r="J5" s="10">
        <v>1.1000000000000001</v>
      </c>
      <c r="K5" s="10">
        <v>5.8</v>
      </c>
    </row>
    <row r="6" spans="1:11" x14ac:dyDescent="0.25">
      <c r="A6" s="10">
        <v>5</v>
      </c>
      <c r="B6" s="10">
        <v>397</v>
      </c>
      <c r="C6" s="17">
        <v>33.4</v>
      </c>
      <c r="D6" s="10">
        <v>0</v>
      </c>
      <c r="E6" s="17">
        <v>4</v>
      </c>
      <c r="F6" s="17">
        <f t="shared" si="0"/>
        <v>32.407499999999999</v>
      </c>
      <c r="G6" s="17">
        <f t="shared" si="1"/>
        <v>34.392499999999998</v>
      </c>
      <c r="H6" s="10">
        <v>-5</v>
      </c>
      <c r="I6" s="10">
        <v>5</v>
      </c>
      <c r="J6" s="10">
        <v>1.1000000000000001</v>
      </c>
      <c r="K6" s="10">
        <v>5.8</v>
      </c>
    </row>
    <row r="7" spans="1:11" x14ac:dyDescent="0.25">
      <c r="A7" s="10">
        <v>6</v>
      </c>
      <c r="B7" s="10">
        <v>397</v>
      </c>
      <c r="C7" s="17">
        <v>30.44</v>
      </c>
      <c r="D7" s="10">
        <v>0</v>
      </c>
      <c r="E7" s="17">
        <v>2.15</v>
      </c>
      <c r="F7" s="17">
        <f t="shared" si="0"/>
        <v>29.447500000000002</v>
      </c>
      <c r="G7" s="17">
        <f t="shared" si="1"/>
        <v>31.432500000000001</v>
      </c>
      <c r="H7" s="10">
        <v>-5</v>
      </c>
      <c r="I7" s="10">
        <v>5</v>
      </c>
      <c r="J7" s="10">
        <v>1.1000000000000001</v>
      </c>
      <c r="K7" s="10">
        <v>5.8</v>
      </c>
    </row>
    <row r="8" spans="1:11" x14ac:dyDescent="0.25">
      <c r="A8" s="10">
        <v>7</v>
      </c>
      <c r="B8" s="10">
        <v>397</v>
      </c>
      <c r="C8" s="17">
        <v>79.28</v>
      </c>
      <c r="D8" s="10">
        <v>0</v>
      </c>
      <c r="E8" s="17">
        <v>4</v>
      </c>
      <c r="F8" s="17">
        <f t="shared" si="0"/>
        <v>78.287499999999994</v>
      </c>
      <c r="G8" s="17">
        <f t="shared" si="1"/>
        <v>80.272500000000008</v>
      </c>
      <c r="H8" s="10">
        <v>-5</v>
      </c>
      <c r="I8" s="10">
        <v>5</v>
      </c>
      <c r="J8" s="10">
        <v>1.1000000000000001</v>
      </c>
      <c r="K8" s="10">
        <v>5.8</v>
      </c>
    </row>
    <row r="9" spans="1:11" x14ac:dyDescent="0.25">
      <c r="A9" s="10">
        <v>8</v>
      </c>
      <c r="B9" s="10">
        <v>397</v>
      </c>
      <c r="C9" s="17">
        <v>82.24</v>
      </c>
      <c r="D9" s="10">
        <v>0</v>
      </c>
      <c r="E9" s="17">
        <v>4</v>
      </c>
      <c r="F9" s="17">
        <f t="shared" si="0"/>
        <v>81.247499999999988</v>
      </c>
      <c r="G9" s="17">
        <f t="shared" si="1"/>
        <v>83.232500000000002</v>
      </c>
      <c r="H9" s="10">
        <v>-5</v>
      </c>
      <c r="I9" s="10">
        <v>5</v>
      </c>
      <c r="J9" s="10">
        <v>1.1000000000000001</v>
      </c>
      <c r="K9" s="10">
        <v>5.8</v>
      </c>
    </row>
    <row r="10" spans="1:11" x14ac:dyDescent="0.25">
      <c r="A10" s="10">
        <v>9</v>
      </c>
      <c r="B10" s="10">
        <v>397</v>
      </c>
      <c r="C10" s="17">
        <v>85.2</v>
      </c>
      <c r="D10" s="10">
        <v>0</v>
      </c>
      <c r="E10" s="17">
        <v>4</v>
      </c>
      <c r="F10" s="17">
        <f t="shared" si="0"/>
        <v>84.207499999999996</v>
      </c>
      <c r="G10" s="17">
        <f t="shared" si="1"/>
        <v>86.19250000000001</v>
      </c>
      <c r="H10" s="10">
        <v>-5</v>
      </c>
      <c r="I10" s="10">
        <v>5</v>
      </c>
      <c r="J10" s="10">
        <v>1.1000000000000001</v>
      </c>
      <c r="K10" s="10">
        <v>5.8</v>
      </c>
    </row>
    <row r="11" spans="1:11" x14ac:dyDescent="0.25">
      <c r="A11" s="10">
        <v>10</v>
      </c>
      <c r="B11" s="10">
        <v>397</v>
      </c>
      <c r="C11" s="17">
        <v>88.16</v>
      </c>
      <c r="D11" s="10">
        <v>0</v>
      </c>
      <c r="E11" s="17">
        <v>4</v>
      </c>
      <c r="F11" s="17">
        <f t="shared" si="0"/>
        <v>87.16749999999999</v>
      </c>
      <c r="G11" s="17">
        <f t="shared" si="1"/>
        <v>89.152500000000003</v>
      </c>
      <c r="H11" s="10">
        <v>-5</v>
      </c>
      <c r="I11" s="10">
        <v>5</v>
      </c>
      <c r="J11" s="10">
        <v>1.1000000000000001</v>
      </c>
      <c r="K11" s="10">
        <v>5.8</v>
      </c>
    </row>
    <row r="12" spans="1:11" x14ac:dyDescent="0.25">
      <c r="A12" s="10">
        <v>11</v>
      </c>
      <c r="B12" s="10">
        <v>397</v>
      </c>
      <c r="C12" s="17">
        <v>91.86</v>
      </c>
      <c r="D12" s="10">
        <v>0</v>
      </c>
      <c r="E12" s="17">
        <v>4</v>
      </c>
      <c r="F12" s="17">
        <f t="shared" si="0"/>
        <v>90.867499999999993</v>
      </c>
      <c r="G12" s="17">
        <f t="shared" si="1"/>
        <v>92.852500000000006</v>
      </c>
      <c r="H12" s="10">
        <v>-5</v>
      </c>
      <c r="I12" s="10">
        <v>5</v>
      </c>
      <c r="J12" s="10">
        <v>1.1000000000000001</v>
      </c>
      <c r="K12" s="10">
        <v>5.8</v>
      </c>
    </row>
    <row r="13" spans="1:11" x14ac:dyDescent="0.25">
      <c r="A13" s="10">
        <v>12</v>
      </c>
      <c r="B13" s="10">
        <v>397</v>
      </c>
      <c r="C13" s="17">
        <v>65.959999999999994</v>
      </c>
      <c r="D13" s="10">
        <v>0</v>
      </c>
      <c r="E13" s="17">
        <v>4</v>
      </c>
      <c r="F13" s="17">
        <f t="shared" si="0"/>
        <v>64.967499999999987</v>
      </c>
      <c r="G13" s="17">
        <f t="shared" si="1"/>
        <v>66.952500000000001</v>
      </c>
      <c r="H13" s="10">
        <v>-5</v>
      </c>
      <c r="I13" s="10">
        <v>5</v>
      </c>
      <c r="J13" s="10">
        <v>1.1000000000000001</v>
      </c>
      <c r="K13" s="10">
        <v>5.8</v>
      </c>
    </row>
    <row r="14" spans="1:11" x14ac:dyDescent="0.25">
      <c r="A14" s="10">
        <v>13</v>
      </c>
      <c r="B14" s="10">
        <v>397</v>
      </c>
      <c r="C14" s="17">
        <v>94.82</v>
      </c>
      <c r="D14" s="10">
        <v>0</v>
      </c>
      <c r="E14" s="17">
        <v>4</v>
      </c>
      <c r="F14" s="17">
        <f t="shared" si="0"/>
        <v>93.827499999999986</v>
      </c>
      <c r="G14" s="17">
        <f t="shared" si="1"/>
        <v>95.8125</v>
      </c>
      <c r="H14" s="10">
        <v>-5</v>
      </c>
      <c r="I14" s="10">
        <v>5</v>
      </c>
      <c r="J14" s="10">
        <v>1.1000000000000001</v>
      </c>
      <c r="K14" s="10">
        <v>5.8</v>
      </c>
    </row>
    <row r="15" spans="1:11" x14ac:dyDescent="0.25">
      <c r="A15" s="10">
        <v>14</v>
      </c>
      <c r="B15" s="10">
        <v>397</v>
      </c>
      <c r="C15" s="17">
        <v>97.78</v>
      </c>
      <c r="D15" s="10">
        <v>0</v>
      </c>
      <c r="E15" s="17">
        <v>4</v>
      </c>
      <c r="F15" s="17">
        <f t="shared" si="0"/>
        <v>96.787499999999994</v>
      </c>
      <c r="G15" s="17">
        <f t="shared" si="1"/>
        <v>98.772500000000008</v>
      </c>
      <c r="H15" s="10">
        <v>-5</v>
      </c>
      <c r="I15" s="10">
        <v>5</v>
      </c>
      <c r="J15" s="10">
        <v>1.1000000000000001</v>
      </c>
      <c r="K15" s="10">
        <v>5.8</v>
      </c>
    </row>
    <row r="16" spans="1:11" x14ac:dyDescent="0.25">
      <c r="A16" s="10">
        <v>15</v>
      </c>
      <c r="B16" s="10">
        <v>397</v>
      </c>
      <c r="C16" s="17">
        <v>100.74</v>
      </c>
      <c r="D16" s="10">
        <v>0</v>
      </c>
      <c r="E16" s="17">
        <v>4</v>
      </c>
      <c r="F16" s="17">
        <f t="shared" si="0"/>
        <v>99.747499999999988</v>
      </c>
      <c r="G16" s="17">
        <f t="shared" si="1"/>
        <v>101.7325</v>
      </c>
      <c r="H16" s="10">
        <v>-5</v>
      </c>
      <c r="I16" s="10">
        <v>5</v>
      </c>
      <c r="J16" s="10">
        <v>1.1000000000000001</v>
      </c>
      <c r="K16" s="10">
        <v>5.8</v>
      </c>
    </row>
    <row r="17" spans="1:11" x14ac:dyDescent="0.25">
      <c r="A17" s="10">
        <v>16</v>
      </c>
      <c r="B17" s="10">
        <v>397</v>
      </c>
      <c r="C17" s="17">
        <v>103.7</v>
      </c>
      <c r="D17" s="10">
        <v>0</v>
      </c>
      <c r="E17" s="17">
        <v>4</v>
      </c>
      <c r="F17" s="17">
        <f t="shared" si="0"/>
        <v>102.7075</v>
      </c>
      <c r="G17" s="17">
        <f t="shared" si="1"/>
        <v>104.69250000000001</v>
      </c>
      <c r="H17" s="10">
        <v>-5</v>
      </c>
      <c r="I17" s="10">
        <v>5</v>
      </c>
      <c r="J17" s="10">
        <v>1.1000000000000001</v>
      </c>
      <c r="K17" s="10">
        <v>5.8</v>
      </c>
    </row>
    <row r="18" spans="1:11" x14ac:dyDescent="0.25">
      <c r="A18" s="10">
        <v>17</v>
      </c>
      <c r="B18" s="10">
        <v>397</v>
      </c>
      <c r="C18" s="17">
        <v>106.66</v>
      </c>
      <c r="D18" s="10">
        <v>0</v>
      </c>
      <c r="E18" s="17">
        <v>4</v>
      </c>
      <c r="F18" s="17">
        <f t="shared" si="0"/>
        <v>105.66749999999999</v>
      </c>
      <c r="G18" s="17">
        <f t="shared" si="1"/>
        <v>107.6525</v>
      </c>
      <c r="H18" s="10">
        <v>-5</v>
      </c>
      <c r="I18" s="10">
        <v>5</v>
      </c>
      <c r="J18" s="10">
        <v>1.1000000000000001</v>
      </c>
      <c r="K18" s="10">
        <v>5.8</v>
      </c>
    </row>
    <row r="19" spans="1:11" x14ac:dyDescent="0.25">
      <c r="A19" s="10">
        <v>18</v>
      </c>
      <c r="B19" s="10">
        <v>397</v>
      </c>
      <c r="C19" s="17">
        <v>109.62</v>
      </c>
      <c r="D19" s="10">
        <v>0</v>
      </c>
      <c r="E19" s="17">
        <v>4</v>
      </c>
      <c r="F19" s="17">
        <f t="shared" si="0"/>
        <v>108.6275</v>
      </c>
      <c r="G19" s="17">
        <f t="shared" si="1"/>
        <v>110.61250000000001</v>
      </c>
      <c r="H19" s="10">
        <v>-5</v>
      </c>
      <c r="I19" s="10">
        <v>5</v>
      </c>
      <c r="J19" s="10">
        <v>1.1000000000000001</v>
      </c>
      <c r="K19" s="10">
        <v>5.8</v>
      </c>
    </row>
    <row r="20" spans="1:11" x14ac:dyDescent="0.25">
      <c r="A20" s="10">
        <v>19</v>
      </c>
      <c r="B20" s="10">
        <v>397</v>
      </c>
      <c r="C20" s="17">
        <v>63</v>
      </c>
      <c r="D20" s="10">
        <v>0</v>
      </c>
      <c r="E20" s="17">
        <v>4</v>
      </c>
      <c r="F20" s="17">
        <f t="shared" si="0"/>
        <v>62.0075</v>
      </c>
      <c r="G20" s="17">
        <f t="shared" si="1"/>
        <v>63.9925</v>
      </c>
      <c r="H20" s="10">
        <v>-5</v>
      </c>
      <c r="I20" s="10">
        <v>5</v>
      </c>
      <c r="J20" s="10">
        <v>1.1000000000000001</v>
      </c>
      <c r="K20" s="10">
        <v>5.8</v>
      </c>
    </row>
    <row r="21" spans="1:11" x14ac:dyDescent="0.25">
      <c r="A21" s="10">
        <v>20</v>
      </c>
      <c r="B21" s="10">
        <v>397</v>
      </c>
      <c r="C21" s="17">
        <v>60.4</v>
      </c>
      <c r="D21" s="10">
        <v>0</v>
      </c>
      <c r="E21" s="17">
        <v>4</v>
      </c>
      <c r="F21" s="17">
        <f t="shared" si="0"/>
        <v>59.407499999999999</v>
      </c>
      <c r="G21" s="17">
        <f t="shared" si="1"/>
        <v>61.392499999999998</v>
      </c>
      <c r="H21" s="10">
        <v>-5</v>
      </c>
      <c r="I21" s="10">
        <v>5</v>
      </c>
      <c r="J21" s="10">
        <v>1.1000000000000001</v>
      </c>
      <c r="K21" s="10">
        <v>5.8</v>
      </c>
    </row>
    <row r="22" spans="1:11" x14ac:dyDescent="0.25">
      <c r="A22" s="10">
        <v>21</v>
      </c>
      <c r="B22" s="10">
        <v>397</v>
      </c>
      <c r="C22" s="17">
        <v>57.08</v>
      </c>
      <c r="D22" s="10">
        <v>0</v>
      </c>
      <c r="E22" s="17">
        <v>4</v>
      </c>
      <c r="F22" s="17">
        <f t="shared" si="0"/>
        <v>56.087499999999999</v>
      </c>
      <c r="G22" s="17">
        <f t="shared" si="1"/>
        <v>58.072499999999998</v>
      </c>
      <c r="H22" s="10">
        <v>-5</v>
      </c>
      <c r="I22" s="10">
        <v>5</v>
      </c>
      <c r="J22" s="10">
        <v>1.1000000000000001</v>
      </c>
      <c r="K22" s="10">
        <v>5.8</v>
      </c>
    </row>
    <row r="23" spans="1:11" x14ac:dyDescent="0.25">
      <c r="A23" s="10">
        <v>22</v>
      </c>
      <c r="B23" s="10">
        <v>397</v>
      </c>
      <c r="C23" s="17">
        <v>54.12</v>
      </c>
      <c r="D23" s="10">
        <v>0</v>
      </c>
      <c r="E23" s="17">
        <v>4</v>
      </c>
      <c r="F23" s="17">
        <f t="shared" si="0"/>
        <v>53.127499999999998</v>
      </c>
      <c r="G23" s="17">
        <f t="shared" si="1"/>
        <v>55.112499999999997</v>
      </c>
      <c r="H23" s="10">
        <v>-5</v>
      </c>
      <c r="I23" s="10">
        <v>5</v>
      </c>
      <c r="J23" s="10">
        <v>1.1000000000000001</v>
      </c>
      <c r="K23" s="10">
        <v>5.8</v>
      </c>
    </row>
    <row r="24" spans="1:11" x14ac:dyDescent="0.25">
      <c r="A24" s="10">
        <v>23</v>
      </c>
      <c r="B24" s="10">
        <v>397</v>
      </c>
      <c r="C24" s="17">
        <v>51.16</v>
      </c>
      <c r="D24" s="10">
        <v>0</v>
      </c>
      <c r="E24" s="17">
        <v>4</v>
      </c>
      <c r="F24" s="17">
        <f t="shared" si="0"/>
        <v>50.167499999999997</v>
      </c>
      <c r="G24" s="17">
        <f t="shared" si="1"/>
        <v>52.152499999999996</v>
      </c>
      <c r="H24" s="10">
        <v>-5</v>
      </c>
      <c r="I24" s="10">
        <v>5</v>
      </c>
      <c r="J24" s="10">
        <v>1.1000000000000001</v>
      </c>
      <c r="K24" s="10">
        <v>5.8</v>
      </c>
    </row>
    <row r="25" spans="1:11" x14ac:dyDescent="0.25">
      <c r="A25" s="10">
        <v>24</v>
      </c>
      <c r="B25" s="10">
        <v>397</v>
      </c>
      <c r="C25" s="17">
        <v>48.2</v>
      </c>
      <c r="D25" s="10">
        <v>0</v>
      </c>
      <c r="E25" s="17">
        <v>4</v>
      </c>
      <c r="F25" s="17">
        <f t="shared" si="0"/>
        <v>47.207500000000003</v>
      </c>
      <c r="G25" s="17">
        <f t="shared" si="1"/>
        <v>49.192500000000003</v>
      </c>
      <c r="H25" s="10">
        <v>-5</v>
      </c>
      <c r="I25" s="10">
        <v>5</v>
      </c>
      <c r="J25" s="10">
        <v>1.1000000000000001</v>
      </c>
      <c r="K25" s="10">
        <v>5.8</v>
      </c>
    </row>
    <row r="26" spans="1:11" x14ac:dyDescent="0.25">
      <c r="A26" s="10">
        <v>25</v>
      </c>
      <c r="B26" s="10">
        <v>397</v>
      </c>
      <c r="C26" s="17">
        <v>45.24</v>
      </c>
      <c r="D26" s="10">
        <v>0</v>
      </c>
      <c r="E26" s="17">
        <v>4</v>
      </c>
      <c r="F26" s="17">
        <f t="shared" si="0"/>
        <v>44.247500000000002</v>
      </c>
      <c r="G26" s="17">
        <f t="shared" si="1"/>
        <v>46.232500000000002</v>
      </c>
      <c r="H26" s="10">
        <v>-5</v>
      </c>
      <c r="I26" s="10">
        <v>5</v>
      </c>
      <c r="J26" s="10">
        <v>1.1000000000000001</v>
      </c>
      <c r="K26" s="10">
        <v>5.8</v>
      </c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H31" sqref="H31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I31" sqref="I31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I32" sqref="I32"/>
    </sheetView>
  </sheetViews>
  <sheetFormatPr defaultRowHeight="15.75" x14ac:dyDescent="0.25"/>
  <cols>
    <col min="1" max="3" width="10.625" customWidth="1"/>
    <col min="4" max="4" width="11" customWidth="1"/>
    <col min="5" max="5" width="16.125" customWidth="1"/>
    <col min="6" max="6" width="15.125" customWidth="1"/>
  </cols>
  <sheetData>
    <row r="1" spans="1:6" ht="31.5" x14ac:dyDescent="0.25">
      <c r="A1" s="25" t="s">
        <v>159</v>
      </c>
      <c r="B1" s="25" t="s">
        <v>162</v>
      </c>
      <c r="C1" s="25" t="s">
        <v>160</v>
      </c>
      <c r="D1" s="25" t="s">
        <v>161</v>
      </c>
      <c r="E1" s="24" t="s">
        <v>227</v>
      </c>
      <c r="F1" s="24" t="s">
        <v>228</v>
      </c>
    </row>
    <row r="2" spans="1:6" x14ac:dyDescent="0.25">
      <c r="A2" s="10">
        <v>18.600000000000001</v>
      </c>
      <c r="B2" s="10">
        <v>28</v>
      </c>
      <c r="C2" s="10">
        <v>-142.80000000000001</v>
      </c>
      <c r="D2" s="10">
        <v>21362.5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>
        <v>-4913.8999999999996</v>
      </c>
      <c r="D3" s="10">
        <v>-89257.4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>
        <v>-974.4</v>
      </c>
      <c r="D4" s="10">
        <v>-108138.5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>
        <v>976.3</v>
      </c>
      <c r="D5" s="10">
        <v>-860.1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B111-F63A-4568-8630-36CD42916C91}">
  <dimension ref="A1:E5"/>
  <sheetViews>
    <sheetView workbookViewId="0">
      <selection activeCell="J23" sqref="J23"/>
    </sheetView>
  </sheetViews>
  <sheetFormatPr defaultRowHeight="15.75" x14ac:dyDescent="0.25"/>
  <cols>
    <col min="1" max="1" width="11.5" bestFit="1" customWidth="1"/>
    <col min="2" max="3" width="10.625" customWidth="1"/>
    <col min="4" max="4" width="17.25" customWidth="1"/>
    <col min="5" max="5" width="16.125" customWidth="1"/>
    <col min="6" max="6" width="15.125" customWidth="1"/>
  </cols>
  <sheetData>
    <row r="1" spans="1:5" ht="31.5" x14ac:dyDescent="0.25">
      <c r="A1" s="25" t="s">
        <v>65</v>
      </c>
      <c r="B1" s="25" t="s">
        <v>159</v>
      </c>
      <c r="C1" s="25" t="s">
        <v>231</v>
      </c>
      <c r="D1" s="24" t="s">
        <v>227</v>
      </c>
      <c r="E1" s="24" t="s">
        <v>228</v>
      </c>
    </row>
    <row r="2" spans="1:5" x14ac:dyDescent="0.25">
      <c r="A2" t="s">
        <v>232</v>
      </c>
      <c r="B2" s="10">
        <v>54.88</v>
      </c>
      <c r="C2" s="10">
        <v>-123203.6</v>
      </c>
      <c r="D2" s="10">
        <v>5</v>
      </c>
      <c r="E2" s="10" t="s">
        <v>54</v>
      </c>
    </row>
    <row r="3" spans="1:5" x14ac:dyDescent="0.25">
      <c r="A3" t="s">
        <v>233</v>
      </c>
      <c r="B3" s="10">
        <v>100.68</v>
      </c>
      <c r="C3" s="10">
        <v>-90358.399999999994</v>
      </c>
      <c r="D3" s="10">
        <v>5</v>
      </c>
      <c r="E3" s="10" t="s">
        <v>54</v>
      </c>
    </row>
    <row r="4" spans="1:5" x14ac:dyDescent="0.25">
      <c r="A4" t="s">
        <v>234</v>
      </c>
      <c r="B4" s="10">
        <v>29.68</v>
      </c>
      <c r="C4" s="10">
        <v>-9162.6</v>
      </c>
      <c r="D4" s="10">
        <v>5</v>
      </c>
      <c r="E4" s="10" t="s">
        <v>54</v>
      </c>
    </row>
    <row r="5" spans="1:5" x14ac:dyDescent="0.25">
      <c r="A5" t="s">
        <v>235</v>
      </c>
      <c r="B5" s="10">
        <v>110.38</v>
      </c>
      <c r="C5" s="10">
        <v>7807.4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B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136</v>
      </c>
      <c r="B1" s="25" t="s">
        <v>135</v>
      </c>
      <c r="C1" s="24" t="s">
        <v>227</v>
      </c>
      <c r="D1" s="24" t="s">
        <v>228</v>
      </c>
    </row>
    <row r="2" spans="1:4" x14ac:dyDescent="0.25">
      <c r="A2" s="10">
        <v>-40</v>
      </c>
      <c r="B2" s="18">
        <v>-1.5335000000000001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-1.3392999999999999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-1.1332</v>
      </c>
      <c r="C4" s="10">
        <v>5</v>
      </c>
      <c r="D4" s="10">
        <v>0.05</v>
      </c>
    </row>
    <row r="5" spans="1:4" x14ac:dyDescent="0.25">
      <c r="A5" s="10">
        <v>-25</v>
      </c>
      <c r="B5" s="18">
        <v>-0.95289999999999997</v>
      </c>
      <c r="C5" s="10">
        <v>5</v>
      </c>
      <c r="D5" s="10">
        <v>0.05</v>
      </c>
    </row>
    <row r="6" spans="1:4" x14ac:dyDescent="0.25">
      <c r="A6" s="10">
        <v>-20</v>
      </c>
      <c r="B6" s="18">
        <v>-0.74909999999999999</v>
      </c>
      <c r="C6" s="10">
        <v>5</v>
      </c>
      <c r="D6" s="10">
        <v>0.05</v>
      </c>
    </row>
    <row r="7" spans="1:4" x14ac:dyDescent="0.25">
      <c r="A7" s="10">
        <v>-15</v>
      </c>
      <c r="B7" s="18">
        <v>-0.54779999999999995</v>
      </c>
      <c r="C7" s="10">
        <v>5</v>
      </c>
      <c r="D7" s="10">
        <v>0.05</v>
      </c>
    </row>
    <row r="8" spans="1:4" x14ac:dyDescent="0.25">
      <c r="A8" s="10">
        <v>-10</v>
      </c>
      <c r="B8" s="18">
        <v>-0.35799999999999998</v>
      </c>
      <c r="C8" s="10">
        <v>5</v>
      </c>
      <c r="D8" s="10">
        <v>0.05</v>
      </c>
    </row>
    <row r="9" spans="1:4" x14ac:dyDescent="0.25">
      <c r="A9" s="10">
        <v>-5</v>
      </c>
      <c r="B9" s="18">
        <v>-0.1769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0.17649999999999999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0.35749999999999998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0.5474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0.74860000000000004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0.95250000000000001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1.1328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1.3389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1.5330999999999999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1.7018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1.8349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1.9184000000000001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2024-12-16T11:25:22Z</dcterms:modified>
</cp:coreProperties>
</file>