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2858C49E-D252-4DFA-B196-F7A2BFF15B20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F&amp;BM_max" sheetId="68" r:id="rId8"/>
    <sheet name="Stabilitycurve" sheetId="61" r:id="rId9"/>
    <sheet name="StabilityCriteria" sheetId="62" r:id="rId10"/>
    <sheet name="Parameters" sheetId="6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65" l="1"/>
  <c r="D39" i="65"/>
  <c r="D18" i="62"/>
  <c r="D37" i="65"/>
  <c r="D42" i="65"/>
  <c r="D36" i="65"/>
  <c r="D15" i="65"/>
</calcChain>
</file>

<file path=xl/sharedStrings.xml><?xml version="1.0" encoding="utf-8"?>
<sst xmlns="http://schemas.openxmlformats.org/spreadsheetml/2006/main" count="476" uniqueCount="220">
  <si>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</si>
  <si>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</si>
  <si>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</si>
  <si>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</si>
  <si>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</si>
  <si>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</si>
  <si>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</si>
  <si>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</si>
  <si>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</si>
  <si>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</si>
  <si>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</si>
  <si>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</si>
  <si>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</si>
  <si>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</si>
  <si>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</si>
  <si>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</si>
  <si>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</si>
  <si>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</si>
  <si>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</si>
  <si>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</si>
  <si>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</si>
  <si>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</si>
  <si>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</si>
  <si>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</si>
  <si>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</si>
  <si>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</si>
  <si>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</si>
  <si>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</si>
  <si>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</si>
  <si>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</si>
  <si>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</si>
  <si>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</si>
  <si>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</si>
  <si>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</si>
  <si>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</si>
  <si>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</si>
  <si>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</si>
  <si>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</si>
  <si>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</si>
  <si>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</si>
  <si>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</si>
  <si>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</si>
  <si>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</si>
  <si>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</si>
  <si>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</si>
  <si>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</si>
  <si>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</si>
  <si>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</si>
  <si>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</si>
  <si>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</si>
  <si>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</si>
  <si>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</si>
  <si>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</si>
  <si>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</si>
  <si>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</si>
  <si>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</si>
  <si>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</si>
  <si>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</si>
  <si>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</si>
  <si>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</si>
  <si>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</si>
  <si>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</si>
  <si>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</si>
  <si>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</si>
  <si>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</si>
  <si>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</si>
  <si>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</si>
  <si>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</si>
  <si>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</si>
  <si>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</si>
  <si>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</si>
  <si>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</si>
  <si>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</si>
  <si>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</si>
  <si>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</si>
  <si>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</si>
  <si>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</si>
  <si>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</si>
  <si>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</si>
  <si>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</si>
  <si>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</si>
  <si>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</si>
  <si>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</si>
  <si>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</si>
  <si>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</si>
  <si>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</si>
  <si>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</si>
  <si>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</si>
  <si>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</si>
  <si>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</si>
  <si>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</si>
  <si>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</si>
  <si>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</si>
  <si>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</si>
  <si>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</si>
  <si>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</si>
  <si>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</si>
  <si>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</si>
  <si>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</si>
  <si>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</si>
  <si>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</si>
  <si>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</si>
  <si>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</si>
  <si>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</si>
  <si>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</si>
  <si>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</si>
  <si>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</si>
  <si>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</si>
  <si>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</si>
  <si>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</si>
  <si>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</si>
  <si>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</si>
  <si>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</si>
  <si>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</si>
  <si>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</si>
  <si>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</si>
  <si>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</si>
  <si>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</si>
  <si>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</si>
  <si>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</si>
  <si>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</si>
  <si>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</si>
  <si>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</si>
  <si>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</si>
  <si>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</si>
  <si>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</si>
  <si>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</si>
  <si>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</si>
  <si>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</si>
  <si>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</si>
  <si>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</si>
  <si>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</si>
  <si>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</si>
  <si>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</si>
  <si>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</si>
  <si>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</si>
  <si>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</si>
  <si>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</si>
  <si>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</si>
  <si>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</si>
  <si>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</si>
  <si>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</si>
  <si>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</si>
  <si>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</si>
  <si>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</si>
  <si>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</si>
  <si>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</si>
  <si>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</si>
  <si>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</si>
  <si>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</si>
  <si>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</si>
  <si>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</si>
  <si>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</si>
  <si>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</si>
  <si>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</si>
  <si>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</si>
  <si>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</si>
  <si>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</si>
  <si>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</si>
  <si>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</si>
  <si>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</si>
  <si>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</si>
  <si>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</si>
  <si>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</si>
  <si>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</si>
  <si>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</si>
  <si>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</si>
  <si>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</si>
  <si>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</si>
  <si>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</si>
  <si>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</si>
  <si>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</si>
  <si>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</si>
  <si>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</si>
  <si>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</si>
  <si>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</si>
  <si>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</si>
  <si>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</si>
  <si>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</si>
  <si>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</si>
  <si>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</si>
  <si>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</si>
  <si>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</si>
  <si>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</si>
  <si>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</si>
  <si>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</si>
  <si>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</si>
  <si>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</si>
  <si>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</si>
  <si>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</si>
  <si>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</si>
  <si>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</si>
  <si>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</si>
  <si>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</si>
  <si>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</si>
  <si>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</si>
  <si>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</si>
  <si>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В соответвствии с "Дополнительные расчеты остойчивости, выполненные в связи с изменением и увеличением осадки. (2020)"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</si>
  <si>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</si>
  <si>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</si>
  <si>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</si>
  <si>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</si>
  <si>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</si>
  <si>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</si>
  <si>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</si>
  <si>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</si>
  <si>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</si>
  <si>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Тяжеловесный груз (15 т/м2). Прибытие</t>
  </si>
  <si>
    <t>Aft</t>
  </si>
  <si>
    <t>Fwd</t>
  </si>
  <si>
    <t xml:space="preserve">Поперечная метацентрическая высота исправленная                 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</si>
  <si>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</si>
  <si>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</si>
  <si>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</si>
  <si>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</si>
  <si>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>value</t>
  </si>
  <si>
    <t>BMmax_abs</t>
  </si>
  <si>
    <t>BMmax_perc</t>
  </si>
  <si>
    <t>SFmax_abs</t>
  </si>
  <si>
    <t>SFmax_perc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</si>
</sst>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A15" sqref="A15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77</v>
      </c>
      <c r="B1" s="10" t="s">
        <v>75</v>
      </c>
    </row>
    <row r="2" spans="1:2" x14ac:dyDescent="0.25">
      <c r="A2" t="s">
        <v>79</v>
      </c>
      <c r="B2" s="10" t="s">
        <v>76</v>
      </c>
    </row>
    <row r="3" spans="1:2" x14ac:dyDescent="0.25">
      <c r="A3" t="s">
        <v>78</v>
      </c>
      <c r="B3" s="10" t="s">
        <v>173</v>
      </c>
    </row>
    <row r="4" spans="1:2" x14ac:dyDescent="0.25">
      <c r="A4" t="s">
        <v>174</v>
      </c>
      <c r="B4" s="10" t="s">
        <v>173</v>
      </c>
    </row>
    <row r="5" spans="1:2" x14ac:dyDescent="0.25">
      <c r="A5" t="s">
        <v>195</v>
      </c>
      <c r="B5" s="16" t="s">
        <v>207</v>
      </c>
    </row>
    <row r="6" spans="1:2" ht="47.25" x14ac:dyDescent="0.25">
      <c r="A6" s="22" t="s">
        <v>196</v>
      </c>
      <c r="B6" s="23" t="s">
        <v>197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tabSelected="1" workbookViewId="0">
      <selection activeCell="E1" sqref="E1:F1048576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  <col min="5" max="5" width="16.25" customWidth="1"/>
    <col min="6" max="6" width="14.625" customWidth="1"/>
  </cols>
  <sheetData>
    <row r="1" spans="1:7" ht="31.5" x14ac:dyDescent="0.25">
      <c r="A1" s="25" t="s">
        <v>140</v>
      </c>
      <c r="B1" s="26" t="s">
        <v>139</v>
      </c>
      <c r="C1" s="26" t="s">
        <v>138</v>
      </c>
      <c r="D1" s="25" t="s">
        <v>109</v>
      </c>
      <c r="E1" s="24" t="s">
        <v>212</v>
      </c>
      <c r="F1" s="24" t="s">
        <v>213</v>
      </c>
    </row>
    <row r="2" spans="1:7" x14ac:dyDescent="0.25">
      <c r="A2" s="10">
        <v>1</v>
      </c>
      <c r="B2" t="s">
        <v>120</v>
      </c>
      <c r="C2" s="10" t="s">
        <v>168</v>
      </c>
      <c r="D2" s="19">
        <v>4.1980000000000004</v>
      </c>
      <c r="E2" s="10" t="s">
        <v>54</v>
      </c>
      <c r="F2" s="10" t="s">
        <v>54</v>
      </c>
      <c r="G2" t="s">
        <v>121</v>
      </c>
    </row>
    <row r="3" spans="1:7" x14ac:dyDescent="0.25">
      <c r="A3" s="10">
        <v>2</v>
      </c>
      <c r="B3" t="s">
        <v>122</v>
      </c>
      <c r="C3" s="10" t="s">
        <v>149</v>
      </c>
      <c r="D3" s="19">
        <v>0.93200000000000005</v>
      </c>
      <c r="E3" s="10" t="s">
        <v>54</v>
      </c>
      <c r="F3" s="10">
        <v>1</v>
      </c>
      <c r="G3" t="s">
        <v>121</v>
      </c>
    </row>
    <row r="4" spans="1:7" x14ac:dyDescent="0.25">
      <c r="A4" s="10">
        <v>3</v>
      </c>
      <c r="B4" t="s">
        <v>123</v>
      </c>
      <c r="C4" s="10" t="s">
        <v>171</v>
      </c>
      <c r="D4" s="19">
        <v>0.27600000000000002</v>
      </c>
      <c r="E4" s="10">
        <v>5</v>
      </c>
      <c r="F4" s="10">
        <v>1.1999999999999999E-3</v>
      </c>
      <c r="G4" t="s">
        <v>121</v>
      </c>
    </row>
    <row r="5" spans="1:7" x14ac:dyDescent="0.25">
      <c r="A5" s="10">
        <v>4</v>
      </c>
      <c r="B5" t="s">
        <v>124</v>
      </c>
      <c r="C5" s="10" t="s">
        <v>171</v>
      </c>
      <c r="D5" s="19" t="s">
        <v>54</v>
      </c>
      <c r="E5" s="10">
        <v>5</v>
      </c>
      <c r="F5" s="10">
        <v>1.1999999999999999E-3</v>
      </c>
      <c r="G5" t="s">
        <v>121</v>
      </c>
    </row>
    <row r="6" spans="1:7" x14ac:dyDescent="0.25">
      <c r="A6" s="10">
        <v>5</v>
      </c>
      <c r="B6" t="s">
        <v>125</v>
      </c>
      <c r="C6" s="10" t="s">
        <v>171</v>
      </c>
      <c r="D6" s="19">
        <v>0.499</v>
      </c>
      <c r="E6" s="10">
        <v>5</v>
      </c>
      <c r="F6" s="10">
        <v>1.1999999999999999E-3</v>
      </c>
      <c r="G6" t="s">
        <v>121</v>
      </c>
    </row>
    <row r="7" spans="1:7" x14ac:dyDescent="0.25">
      <c r="A7" s="10">
        <v>6</v>
      </c>
      <c r="B7" t="s">
        <v>126</v>
      </c>
      <c r="C7" s="10" t="s">
        <v>171</v>
      </c>
      <c r="D7" s="19">
        <v>0.223</v>
      </c>
      <c r="E7" s="10">
        <v>5</v>
      </c>
      <c r="F7" s="10">
        <v>1.1999999999999999E-3</v>
      </c>
      <c r="G7" t="s">
        <v>121</v>
      </c>
    </row>
    <row r="8" spans="1:7" x14ac:dyDescent="0.25">
      <c r="A8" s="10">
        <v>7</v>
      </c>
      <c r="B8" t="s">
        <v>127</v>
      </c>
      <c r="C8" s="10" t="s">
        <v>113</v>
      </c>
      <c r="D8" s="19">
        <v>1.8440000000000001</v>
      </c>
      <c r="E8" s="10">
        <v>5</v>
      </c>
      <c r="F8" s="10">
        <v>0.05</v>
      </c>
      <c r="G8" t="s">
        <v>121</v>
      </c>
    </row>
    <row r="9" spans="1:7" x14ac:dyDescent="0.25">
      <c r="A9" s="10">
        <v>8</v>
      </c>
      <c r="B9" t="s">
        <v>128</v>
      </c>
      <c r="C9" s="10" t="s">
        <v>113</v>
      </c>
      <c r="D9" s="19" t="s">
        <v>54</v>
      </c>
      <c r="E9" s="10">
        <v>5</v>
      </c>
      <c r="F9" s="10">
        <v>0.05</v>
      </c>
      <c r="G9" t="s">
        <v>121</v>
      </c>
    </row>
    <row r="10" spans="1:7" x14ac:dyDescent="0.25">
      <c r="A10" s="10">
        <v>9</v>
      </c>
      <c r="B10" t="s">
        <v>129</v>
      </c>
      <c r="C10" s="10" t="s">
        <v>113</v>
      </c>
      <c r="D10" s="19" t="s">
        <v>54</v>
      </c>
      <c r="E10" s="10">
        <v>5</v>
      </c>
      <c r="F10" s="10">
        <v>0.05</v>
      </c>
      <c r="G10" t="s">
        <v>121</v>
      </c>
    </row>
    <row r="11" spans="1:7" x14ac:dyDescent="0.25">
      <c r="A11" s="10">
        <v>10</v>
      </c>
      <c r="B11" t="s">
        <v>130</v>
      </c>
      <c r="C11" s="10" t="s">
        <v>149</v>
      </c>
      <c r="D11" s="19">
        <v>55</v>
      </c>
      <c r="E11" s="10" t="s">
        <v>54</v>
      </c>
      <c r="F11" s="10">
        <v>1</v>
      </c>
      <c r="G11" t="s">
        <v>121</v>
      </c>
    </row>
    <row r="12" spans="1:7" x14ac:dyDescent="0.25">
      <c r="A12" s="10">
        <v>11</v>
      </c>
      <c r="B12" t="s">
        <v>131</v>
      </c>
      <c r="C12" s="10" t="s">
        <v>149</v>
      </c>
      <c r="D12" s="19" t="s">
        <v>54</v>
      </c>
      <c r="E12" s="10" t="s">
        <v>54</v>
      </c>
      <c r="F12" s="10">
        <v>1</v>
      </c>
      <c r="G12" t="s">
        <v>121</v>
      </c>
    </row>
    <row r="13" spans="1:7" x14ac:dyDescent="0.25">
      <c r="A13" s="10">
        <v>12</v>
      </c>
      <c r="B13" t="s">
        <v>132</v>
      </c>
      <c r="C13" s="10" t="s">
        <v>113</v>
      </c>
      <c r="D13" s="19">
        <v>1.8779999999999999</v>
      </c>
      <c r="E13" s="10">
        <v>1</v>
      </c>
      <c r="F13" s="10">
        <v>0.05</v>
      </c>
      <c r="G13" t="s">
        <v>121</v>
      </c>
    </row>
    <row r="14" spans="1:7" x14ac:dyDescent="0.25">
      <c r="A14" s="10">
        <v>13</v>
      </c>
      <c r="B14" t="s">
        <v>133</v>
      </c>
      <c r="C14" s="10" t="s">
        <v>168</v>
      </c>
      <c r="D14" s="19" t="s">
        <v>54</v>
      </c>
      <c r="E14" s="10" t="s">
        <v>54</v>
      </c>
      <c r="F14" s="10" t="s">
        <v>54</v>
      </c>
      <c r="G14" t="s">
        <v>121</v>
      </c>
    </row>
    <row r="15" spans="1:7" x14ac:dyDescent="0.25">
      <c r="A15" s="10">
        <v>14</v>
      </c>
      <c r="B15" t="s">
        <v>134</v>
      </c>
      <c r="C15" s="10" t="s">
        <v>149</v>
      </c>
      <c r="D15" s="19" t="s">
        <v>54</v>
      </c>
      <c r="E15" s="10" t="s">
        <v>54</v>
      </c>
      <c r="F15" s="10">
        <v>1</v>
      </c>
      <c r="G15" t="s">
        <v>121</v>
      </c>
    </row>
    <row r="16" spans="1:7" x14ac:dyDescent="0.25">
      <c r="A16" s="10">
        <v>15</v>
      </c>
      <c r="B16" t="s">
        <v>135</v>
      </c>
      <c r="C16" s="10" t="s">
        <v>149</v>
      </c>
      <c r="D16" s="19" t="s">
        <v>54</v>
      </c>
      <c r="E16" s="10" t="s">
        <v>54</v>
      </c>
      <c r="F16" s="10">
        <v>1</v>
      </c>
      <c r="G16" t="s">
        <v>121</v>
      </c>
    </row>
    <row r="17" spans="1:7" x14ac:dyDescent="0.25">
      <c r="A17" s="10">
        <v>16</v>
      </c>
      <c r="B17" t="s">
        <v>136</v>
      </c>
      <c r="C17" s="10" t="s">
        <v>206</v>
      </c>
      <c r="D17" s="19" t="s">
        <v>54</v>
      </c>
      <c r="E17" s="10">
        <v>5</v>
      </c>
      <c r="F17" s="10">
        <v>1.1999999999999999E-3</v>
      </c>
      <c r="G17" t="s">
        <v>121</v>
      </c>
    </row>
    <row r="18" spans="1:7" x14ac:dyDescent="0.25">
      <c r="A18" s="10">
        <v>17</v>
      </c>
      <c r="B18" t="s">
        <v>137</v>
      </c>
      <c r="C18" s="10" t="s">
        <v>113</v>
      </c>
      <c r="D18" s="21">
        <f>-0.3846*Parameters!D10+3.3558</f>
        <v>0.30592199999999981</v>
      </c>
      <c r="E18" s="10">
        <v>1</v>
      </c>
      <c r="F18" s="10">
        <v>0.05</v>
      </c>
      <c r="G18" t="s">
        <v>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opLeftCell="A22" workbookViewId="0">
      <selection activeCell="F44" sqref="F44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25" t="s">
        <v>80</v>
      </c>
      <c r="B1" s="25" t="s">
        <v>81</v>
      </c>
      <c r="C1" s="25" t="s">
        <v>82</v>
      </c>
      <c r="D1" s="27" t="s">
        <v>109</v>
      </c>
      <c r="E1" s="24" t="s">
        <v>212</v>
      </c>
      <c r="F1" s="24" t="s">
        <v>213</v>
      </c>
    </row>
    <row r="2" spans="1:6" x14ac:dyDescent="0.25">
      <c r="A2" s="28" t="s">
        <v>175</v>
      </c>
      <c r="B2" s="28"/>
      <c r="C2" s="28"/>
      <c r="D2" s="28"/>
      <c r="E2" s="28"/>
      <c r="F2" s="28"/>
    </row>
    <row r="3" spans="1:6" x14ac:dyDescent="0.25">
      <c r="A3" s="10">
        <v>2</v>
      </c>
      <c r="B3" t="s">
        <v>154</v>
      </c>
      <c r="C3" s="10" t="s">
        <v>150</v>
      </c>
      <c r="D3" s="19">
        <v>13987</v>
      </c>
      <c r="E3" s="10">
        <v>2</v>
      </c>
      <c r="F3" s="10" t="s">
        <v>54</v>
      </c>
    </row>
    <row r="4" spans="1:6" x14ac:dyDescent="0.25">
      <c r="A4" s="10">
        <v>32</v>
      </c>
      <c r="B4" t="s">
        <v>152</v>
      </c>
      <c r="C4" s="10" t="s">
        <v>113</v>
      </c>
      <c r="D4" s="19">
        <v>65.230999999999995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172</v>
      </c>
      <c r="C5" s="10" t="s">
        <v>113</v>
      </c>
      <c r="D5" s="19">
        <v>65.230999999999995</v>
      </c>
      <c r="E5" s="10">
        <v>1</v>
      </c>
      <c r="F5" s="10">
        <v>0.5</v>
      </c>
    </row>
    <row r="6" spans="1:6" x14ac:dyDescent="0.25">
      <c r="A6" s="10">
        <v>12</v>
      </c>
      <c r="B6" t="s">
        <v>153</v>
      </c>
      <c r="C6" s="10" t="s">
        <v>151</v>
      </c>
      <c r="D6" s="19">
        <v>4.9429999999999996</v>
      </c>
      <c r="E6" s="10">
        <v>1</v>
      </c>
      <c r="F6" s="10">
        <v>0.05</v>
      </c>
    </row>
    <row r="7" spans="1:6" x14ac:dyDescent="0.25">
      <c r="A7" s="10">
        <v>1</v>
      </c>
      <c r="B7" t="s">
        <v>155</v>
      </c>
      <c r="C7" s="10" t="s">
        <v>113</v>
      </c>
      <c r="D7" s="19">
        <v>4.99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112</v>
      </c>
      <c r="C8" s="10" t="s">
        <v>113</v>
      </c>
      <c r="D8" s="19">
        <v>0</v>
      </c>
      <c r="E8" s="10" t="s">
        <v>214</v>
      </c>
      <c r="F8" s="10">
        <v>0.05</v>
      </c>
    </row>
    <row r="9" spans="1:6" x14ac:dyDescent="0.25">
      <c r="A9" s="28" t="s">
        <v>176</v>
      </c>
      <c r="B9" s="28"/>
      <c r="C9" s="28"/>
      <c r="D9" s="28"/>
      <c r="E9" s="28"/>
      <c r="F9" s="28"/>
    </row>
    <row r="10" spans="1:6" x14ac:dyDescent="0.25">
      <c r="A10" s="10">
        <v>3</v>
      </c>
      <c r="B10" t="s">
        <v>211</v>
      </c>
      <c r="C10" s="10" t="s">
        <v>113</v>
      </c>
      <c r="D10" s="19">
        <v>7.93</v>
      </c>
      <c r="E10" s="10">
        <v>1</v>
      </c>
      <c r="F10" s="10">
        <v>0.05</v>
      </c>
    </row>
    <row r="11" spans="1:6" x14ac:dyDescent="0.25">
      <c r="A11" s="10">
        <v>4</v>
      </c>
      <c r="B11" t="s">
        <v>147</v>
      </c>
      <c r="C11" s="10" t="s">
        <v>113</v>
      </c>
      <c r="D11" s="19">
        <v>7.89</v>
      </c>
      <c r="E11" s="10">
        <v>1</v>
      </c>
      <c r="F11" s="10">
        <v>0.05</v>
      </c>
    </row>
    <row r="12" spans="1:6" x14ac:dyDescent="0.25">
      <c r="A12" s="10">
        <v>5</v>
      </c>
      <c r="B12" t="s">
        <v>146</v>
      </c>
      <c r="C12" s="10" t="s">
        <v>113</v>
      </c>
      <c r="D12" s="19">
        <v>7.9660000000000002</v>
      </c>
      <c r="E12" s="10">
        <v>1</v>
      </c>
      <c r="F12" s="10">
        <v>0.05</v>
      </c>
    </row>
    <row r="13" spans="1:6" x14ac:dyDescent="0.25">
      <c r="A13" s="10">
        <v>6</v>
      </c>
      <c r="B13" t="s">
        <v>167</v>
      </c>
      <c r="C13" s="10" t="s">
        <v>149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145</v>
      </c>
      <c r="C14" s="10" t="s">
        <v>149</v>
      </c>
      <c r="D14" s="19">
        <v>-0.01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148</v>
      </c>
      <c r="C15" s="10" t="s">
        <v>113</v>
      </c>
      <c r="D15" s="19">
        <f>D11-D12</f>
        <v>-7.6000000000000512E-2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178</v>
      </c>
      <c r="C16" s="10" t="s">
        <v>113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179</v>
      </c>
      <c r="C17" s="10" t="s">
        <v>113</v>
      </c>
      <c r="D17" s="19">
        <v>7.9630000000000001</v>
      </c>
      <c r="E17" s="10">
        <v>1</v>
      </c>
      <c r="F17" s="10">
        <v>0.05</v>
      </c>
    </row>
    <row r="18" spans="1:6" x14ac:dyDescent="0.25">
      <c r="A18" s="10">
        <v>82</v>
      </c>
      <c r="B18" t="s">
        <v>180</v>
      </c>
      <c r="C18" s="10" t="s">
        <v>113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181</v>
      </c>
      <c r="C19" s="10" t="s">
        <v>113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182</v>
      </c>
      <c r="C20" s="10" t="s">
        <v>113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183</v>
      </c>
      <c r="C21" s="10" t="s">
        <v>113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184</v>
      </c>
      <c r="C22" s="10" t="s">
        <v>113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185</v>
      </c>
      <c r="C23" s="10" t="s">
        <v>113</v>
      </c>
      <c r="D23" s="19">
        <v>7.9279999999999999</v>
      </c>
      <c r="E23" s="10">
        <v>1</v>
      </c>
      <c r="F23" s="10">
        <v>0.05</v>
      </c>
    </row>
    <row r="24" spans="1:6" x14ac:dyDescent="0.25">
      <c r="A24" s="10">
        <v>88</v>
      </c>
      <c r="B24" t="s">
        <v>186</v>
      </c>
      <c r="C24" s="10" t="s">
        <v>113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187</v>
      </c>
      <c r="C25" s="10" t="s">
        <v>113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188</v>
      </c>
      <c r="C26" s="10" t="s">
        <v>113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189</v>
      </c>
      <c r="C27" s="10" t="s">
        <v>113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190</v>
      </c>
      <c r="C28" s="10" t="s">
        <v>113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191</v>
      </c>
      <c r="C29" s="10" t="s">
        <v>113</v>
      </c>
      <c r="D29" s="19">
        <v>7.89</v>
      </c>
      <c r="E29" s="10">
        <v>1</v>
      </c>
      <c r="F29" s="10">
        <v>0.05</v>
      </c>
    </row>
    <row r="30" spans="1:6" x14ac:dyDescent="0.25">
      <c r="A30" s="28" t="s">
        <v>177</v>
      </c>
      <c r="B30" s="28"/>
      <c r="C30" s="28"/>
      <c r="D30" s="28"/>
      <c r="E30" s="28"/>
      <c r="F30" s="28"/>
    </row>
    <row r="31" spans="1:6" x14ac:dyDescent="0.25">
      <c r="A31" s="10">
        <v>8</v>
      </c>
      <c r="B31" t="s">
        <v>163</v>
      </c>
      <c r="C31" s="10" t="s">
        <v>150</v>
      </c>
      <c r="D31" s="19">
        <v>19.869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164</v>
      </c>
      <c r="C32" s="10" t="s">
        <v>157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165</v>
      </c>
      <c r="C33" s="10" t="s">
        <v>158</v>
      </c>
      <c r="D33" s="19">
        <v>193.577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166</v>
      </c>
      <c r="C34" s="10" t="s">
        <v>113</v>
      </c>
      <c r="D34" s="19">
        <v>4.1269999999999998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83</v>
      </c>
      <c r="C35" s="10" t="s">
        <v>113</v>
      </c>
      <c r="D35" s="19">
        <v>2.7410000000000001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117</v>
      </c>
      <c r="C36" s="10" t="s">
        <v>113</v>
      </c>
      <c r="D36" s="19">
        <f>D35+D34</f>
        <v>6.8680000000000003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84</v>
      </c>
      <c r="C37" s="10" t="s">
        <v>113</v>
      </c>
      <c r="D37" s="21">
        <f>D40+D39+D38</f>
        <v>1.9260812871332358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169</v>
      </c>
      <c r="C38" s="10" t="s">
        <v>113</v>
      </c>
      <c r="D38" s="21">
        <f>(108.1+17.1+10.8+14.9+101.8)/14194.1</f>
        <v>1.7803171740370997E-2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170</v>
      </c>
      <c r="C39" s="10" t="s">
        <v>113</v>
      </c>
      <c r="D39" s="21">
        <f>423.5/D3</f>
        <v>3.0278115392864804E-2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210</v>
      </c>
      <c r="C40" s="10" t="s">
        <v>113</v>
      </c>
      <c r="D40" s="19">
        <v>1.8779999999999999</v>
      </c>
      <c r="E40" s="10">
        <v>1</v>
      </c>
      <c r="F40" s="10">
        <v>0.05</v>
      </c>
    </row>
    <row r="41" spans="1:12" x14ac:dyDescent="0.25">
      <c r="A41" s="10">
        <v>19</v>
      </c>
      <c r="B41" t="s">
        <v>85</v>
      </c>
      <c r="C41" s="10" t="s">
        <v>113</v>
      </c>
      <c r="D41" s="19">
        <v>180.61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86</v>
      </c>
      <c r="C42" s="10" t="s">
        <v>113</v>
      </c>
      <c r="D42" s="19">
        <f>D41+D34</f>
        <v>184.73700000000002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87</v>
      </c>
      <c r="C43" s="10" t="s">
        <v>113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88</v>
      </c>
      <c r="C44" s="10" t="s">
        <v>113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89</v>
      </c>
      <c r="C45" s="10" t="s">
        <v>113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90</v>
      </c>
      <c r="C46" s="10" t="s">
        <v>113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91</v>
      </c>
      <c r="C47" s="10" t="s">
        <v>159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92</v>
      </c>
      <c r="C48" s="10" t="s">
        <v>160</v>
      </c>
      <c r="D48" s="19">
        <v>883.84199999999998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93</v>
      </c>
      <c r="C49" s="10" t="s">
        <v>113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94</v>
      </c>
      <c r="C50" s="10" t="s">
        <v>113</v>
      </c>
      <c r="D50" s="19" t="s">
        <v>54</v>
      </c>
      <c r="E50" s="10">
        <v>5</v>
      </c>
      <c r="F50" s="10">
        <v>0.05</v>
      </c>
    </row>
    <row r="51" spans="1:6" x14ac:dyDescent="0.25">
      <c r="A51" s="10">
        <v>37</v>
      </c>
      <c r="B51" t="s">
        <v>95</v>
      </c>
      <c r="C51" s="10" t="s">
        <v>113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96</v>
      </c>
      <c r="C52" s="10" t="s">
        <v>149</v>
      </c>
      <c r="D52" s="19">
        <v>0.93200000000000005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97</v>
      </c>
      <c r="C53" s="10" t="s">
        <v>149</v>
      </c>
      <c r="D53" s="19">
        <v>1.393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98</v>
      </c>
      <c r="C54" s="10" t="s">
        <v>149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99</v>
      </c>
      <c r="C55" s="10" t="s">
        <v>149</v>
      </c>
      <c r="D55" s="19">
        <v>23.396999999999998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100</v>
      </c>
      <c r="C56" s="10" t="s">
        <v>161</v>
      </c>
      <c r="D56" s="19">
        <v>8.3670000000000009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101</v>
      </c>
      <c r="C57" s="10" t="s">
        <v>156</v>
      </c>
      <c r="D57" s="19">
        <v>0.17022000000000001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102</v>
      </c>
      <c r="C58" s="10" t="s">
        <v>156</v>
      </c>
      <c r="D58" s="19">
        <v>0.71457999999999999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103</v>
      </c>
      <c r="C59" s="10" t="s">
        <v>149</v>
      </c>
      <c r="D59" s="19">
        <v>22.748000000000001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104</v>
      </c>
      <c r="C60" s="10" t="s">
        <v>149</v>
      </c>
      <c r="D60" s="19">
        <v>49.01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105</v>
      </c>
      <c r="C61" s="10" t="s">
        <v>149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106</v>
      </c>
      <c r="C62" s="10" t="s">
        <v>157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107</v>
      </c>
      <c r="C63" s="10" t="s">
        <v>149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108</v>
      </c>
      <c r="C64" s="10" t="s">
        <v>162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116</v>
      </c>
      <c r="C65" s="10" t="s">
        <v>113</v>
      </c>
      <c r="D65" s="19">
        <v>0</v>
      </c>
      <c r="E65" s="10" t="s">
        <v>214</v>
      </c>
      <c r="F65" s="10">
        <v>0.05</v>
      </c>
    </row>
    <row r="66" spans="1:6" x14ac:dyDescent="0.25">
      <c r="A66" s="10">
        <v>54</v>
      </c>
      <c r="B66" t="s">
        <v>114</v>
      </c>
      <c r="C66" s="10" t="s">
        <v>113</v>
      </c>
      <c r="D66" s="19">
        <v>62.225999999999999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115</v>
      </c>
      <c r="C67" s="10" t="s">
        <v>113</v>
      </c>
      <c r="D67" s="19">
        <v>65.23</v>
      </c>
      <c r="E67" s="10">
        <v>1</v>
      </c>
      <c r="F67" s="10">
        <v>0.5</v>
      </c>
    </row>
  </sheetData>
  <mergeCells count="3">
    <mergeCell ref="A30:F30"/>
    <mergeCell ref="A9:F9"/>
    <mergeCell ref="A2:F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32" sqref="B32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192</v>
      </c>
      <c r="F1" s="4"/>
      <c r="G1" s="4"/>
    </row>
    <row r="2" spans="1:7" x14ac:dyDescent="0.25">
      <c r="A2" s="3">
        <v>201</v>
      </c>
      <c r="B2" s="6" t="s">
        <v>0</v>
      </c>
      <c r="C2" s="12">
        <v>1.0249999999999999</v>
      </c>
      <c r="D2" s="13">
        <v>0</v>
      </c>
      <c r="E2" s="11" t="s">
        <v>193</v>
      </c>
    </row>
    <row r="3" spans="1:7" x14ac:dyDescent="0.25">
      <c r="A3" s="3">
        <v>202</v>
      </c>
      <c r="B3" s="6" t="s">
        <v>4</v>
      </c>
      <c r="C3" s="12">
        <v>1.0249999999999999</v>
      </c>
      <c r="D3" s="13">
        <v>0</v>
      </c>
      <c r="E3" s="11" t="s">
        <v>193</v>
      </c>
    </row>
    <row r="4" spans="1:7" x14ac:dyDescent="0.25">
      <c r="A4" s="3">
        <v>205</v>
      </c>
      <c r="B4" s="6" t="s">
        <v>5</v>
      </c>
      <c r="C4" s="12">
        <v>1.0249999999999999</v>
      </c>
      <c r="D4" s="13">
        <v>0</v>
      </c>
      <c r="E4" s="11" t="s">
        <v>193</v>
      </c>
    </row>
    <row r="5" spans="1:7" x14ac:dyDescent="0.25">
      <c r="A5" s="3">
        <v>206</v>
      </c>
      <c r="B5" s="6" t="s">
        <v>6</v>
      </c>
      <c r="C5" s="12">
        <v>1.0249999999999999</v>
      </c>
      <c r="D5" s="13">
        <v>0</v>
      </c>
      <c r="E5" s="11" t="s">
        <v>193</v>
      </c>
    </row>
    <row r="6" spans="1:7" x14ac:dyDescent="0.25">
      <c r="A6" s="3">
        <v>207</v>
      </c>
      <c r="B6" s="6" t="s">
        <v>7</v>
      </c>
      <c r="C6" s="12">
        <v>1.0249999999999999</v>
      </c>
      <c r="D6" s="13">
        <v>0</v>
      </c>
      <c r="E6" s="11" t="s">
        <v>193</v>
      </c>
    </row>
    <row r="7" spans="1:7" x14ac:dyDescent="0.25">
      <c r="A7" s="3">
        <v>208</v>
      </c>
      <c r="B7" s="6" t="s">
        <v>8</v>
      </c>
      <c r="C7" s="12">
        <v>1.0249999999999999</v>
      </c>
      <c r="D7" s="13">
        <v>0</v>
      </c>
      <c r="E7" s="11" t="s">
        <v>193</v>
      </c>
    </row>
    <row r="8" spans="1:7" x14ac:dyDescent="0.25">
      <c r="A8" s="3">
        <v>211</v>
      </c>
      <c r="B8" s="6" t="s">
        <v>9</v>
      </c>
      <c r="C8" s="12">
        <v>1.0249999999999999</v>
      </c>
      <c r="D8" s="13">
        <v>0</v>
      </c>
      <c r="E8" s="11" t="s">
        <v>193</v>
      </c>
    </row>
    <row r="9" spans="1:7" x14ac:dyDescent="0.25">
      <c r="A9" s="3">
        <v>212</v>
      </c>
      <c r="B9" s="6" t="s">
        <v>10</v>
      </c>
      <c r="C9" s="12">
        <v>1.0249999999999999</v>
      </c>
      <c r="D9" s="13">
        <v>0</v>
      </c>
      <c r="E9" s="11" t="s">
        <v>193</v>
      </c>
    </row>
    <row r="10" spans="1:7" x14ac:dyDescent="0.25">
      <c r="A10" s="3">
        <v>213</v>
      </c>
      <c r="B10" s="6" t="s">
        <v>11</v>
      </c>
      <c r="C10" s="12">
        <v>1.0249999999999999</v>
      </c>
      <c r="D10" s="13">
        <v>0</v>
      </c>
      <c r="E10" s="11" t="s">
        <v>193</v>
      </c>
    </row>
    <row r="11" spans="1:7" x14ac:dyDescent="0.25">
      <c r="A11" s="3">
        <v>214</v>
      </c>
      <c r="B11" s="6" t="s">
        <v>12</v>
      </c>
      <c r="C11" s="12">
        <v>1.0249999999999999</v>
      </c>
      <c r="D11" s="13">
        <v>0</v>
      </c>
      <c r="E11" s="11" t="s">
        <v>194</v>
      </c>
    </row>
    <row r="12" spans="1:7" x14ac:dyDescent="0.25">
      <c r="A12" s="3">
        <v>215</v>
      </c>
      <c r="B12" s="6" t="s">
        <v>13</v>
      </c>
      <c r="C12" s="12">
        <v>1.0249999999999999</v>
      </c>
      <c r="D12" s="13">
        <v>0</v>
      </c>
      <c r="E12" s="11" t="s">
        <v>193</v>
      </c>
    </row>
    <row r="13" spans="1:7" x14ac:dyDescent="0.25">
      <c r="A13" s="3">
        <v>216</v>
      </c>
      <c r="B13" s="6" t="s">
        <v>14</v>
      </c>
      <c r="C13" s="12">
        <v>1.0249999999999999</v>
      </c>
      <c r="D13" s="13">
        <v>21.9</v>
      </c>
      <c r="E13" s="11" t="s">
        <v>194</v>
      </c>
    </row>
    <row r="14" spans="1:7" x14ac:dyDescent="0.25">
      <c r="A14" s="3">
        <v>217</v>
      </c>
      <c r="B14" s="6" t="s">
        <v>15</v>
      </c>
      <c r="C14" s="12">
        <v>1.0249999999999999</v>
      </c>
      <c r="D14" s="13">
        <v>0</v>
      </c>
      <c r="E14" s="11" t="s">
        <v>193</v>
      </c>
    </row>
    <row r="15" spans="1:7" x14ac:dyDescent="0.25">
      <c r="A15" s="3">
        <v>218</v>
      </c>
      <c r="B15" s="6" t="s">
        <v>16</v>
      </c>
      <c r="C15" s="12">
        <v>1.0249999999999999</v>
      </c>
      <c r="D15" s="13">
        <v>129.9</v>
      </c>
      <c r="E15" s="11" t="s">
        <v>193</v>
      </c>
    </row>
    <row r="16" spans="1:7" x14ac:dyDescent="0.25">
      <c r="A16" s="3">
        <v>221</v>
      </c>
      <c r="B16" s="6" t="s">
        <v>17</v>
      </c>
      <c r="C16" s="12">
        <v>1.0249999999999999</v>
      </c>
      <c r="D16" s="13">
        <v>0</v>
      </c>
      <c r="E16" s="11" t="s">
        <v>193</v>
      </c>
    </row>
    <row r="17" spans="1:5" x14ac:dyDescent="0.25">
      <c r="A17" s="3">
        <v>222</v>
      </c>
      <c r="B17" s="6" t="s">
        <v>18</v>
      </c>
      <c r="C17" s="12">
        <v>1.0249999999999999</v>
      </c>
      <c r="D17" s="13">
        <v>0</v>
      </c>
      <c r="E17" s="11" t="s">
        <v>193</v>
      </c>
    </row>
    <row r="18" spans="1:5" x14ac:dyDescent="0.25">
      <c r="A18" s="3">
        <v>223</v>
      </c>
      <c r="B18" s="6" t="s">
        <v>19</v>
      </c>
      <c r="C18" s="12">
        <v>1.0249999999999999</v>
      </c>
      <c r="D18" s="13">
        <v>0</v>
      </c>
      <c r="E18" s="11" t="s">
        <v>193</v>
      </c>
    </row>
    <row r="19" spans="1:5" x14ac:dyDescent="0.25">
      <c r="A19" s="3">
        <v>224</v>
      </c>
      <c r="B19" s="6" t="s">
        <v>20</v>
      </c>
      <c r="C19" s="12">
        <v>1.0249999999999999</v>
      </c>
      <c r="D19" s="13">
        <v>0</v>
      </c>
      <c r="E19" s="11" t="s">
        <v>193</v>
      </c>
    </row>
    <row r="20" spans="1:5" x14ac:dyDescent="0.25">
      <c r="A20" s="3">
        <v>225</v>
      </c>
      <c r="B20" s="6" t="s">
        <v>21</v>
      </c>
      <c r="C20" s="12">
        <v>1.0249999999999999</v>
      </c>
      <c r="D20" s="13">
        <v>0</v>
      </c>
      <c r="E20" s="11" t="s">
        <v>193</v>
      </c>
    </row>
    <row r="21" spans="1:5" x14ac:dyDescent="0.25">
      <c r="A21" s="3">
        <v>226</v>
      </c>
      <c r="B21" s="6" t="s">
        <v>22</v>
      </c>
      <c r="C21" s="12">
        <v>1.0249999999999999</v>
      </c>
      <c r="D21" s="13">
        <v>0</v>
      </c>
      <c r="E21" s="11" t="s">
        <v>193</v>
      </c>
    </row>
    <row r="22" spans="1:5" x14ac:dyDescent="0.25">
      <c r="A22" s="3">
        <v>227</v>
      </c>
      <c r="B22" s="6" t="s">
        <v>23</v>
      </c>
      <c r="C22" s="12">
        <v>1.0249999999999999</v>
      </c>
      <c r="D22" s="13">
        <v>51.5</v>
      </c>
      <c r="E22" s="11" t="s">
        <v>194</v>
      </c>
    </row>
    <row r="23" spans="1:5" x14ac:dyDescent="0.25">
      <c r="A23" s="3">
        <v>228</v>
      </c>
      <c r="B23" s="6" t="s">
        <v>24</v>
      </c>
      <c r="C23" s="12">
        <v>1.0249999999999999</v>
      </c>
      <c r="D23" s="13">
        <v>217.2</v>
      </c>
      <c r="E23" s="11" t="s">
        <v>194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194</v>
      </c>
    </row>
    <row r="28" spans="1:5" x14ac:dyDescent="0.25">
      <c r="A28" s="3">
        <v>229</v>
      </c>
      <c r="B28" s="14" t="s">
        <v>25</v>
      </c>
      <c r="C28" s="12">
        <v>1.0249999999999999</v>
      </c>
      <c r="D28" s="13">
        <v>11.2</v>
      </c>
      <c r="E28" s="11" t="s">
        <v>194</v>
      </c>
    </row>
    <row r="29" spans="1:5" x14ac:dyDescent="0.25">
      <c r="A29" s="3">
        <v>230</v>
      </c>
      <c r="B29" s="14" t="s">
        <v>26</v>
      </c>
      <c r="C29" s="12">
        <v>1.0249999999999999</v>
      </c>
      <c r="D29" s="13">
        <v>11.2</v>
      </c>
      <c r="E29" s="11" t="s">
        <v>194</v>
      </c>
    </row>
    <row r="30" spans="1:5" x14ac:dyDescent="0.25">
      <c r="A30" s="3">
        <v>231</v>
      </c>
      <c r="B30" s="14" t="s">
        <v>27</v>
      </c>
      <c r="C30" s="12">
        <v>1.0249999999999999</v>
      </c>
      <c r="D30" s="13">
        <v>56.1</v>
      </c>
      <c r="E30" s="11" t="s">
        <v>194</v>
      </c>
    </row>
    <row r="31" spans="1:5" x14ac:dyDescent="0.25">
      <c r="A31" s="3">
        <v>232</v>
      </c>
      <c r="B31" s="14" t="s">
        <v>28</v>
      </c>
      <c r="C31" s="12">
        <v>1.0249999999999999</v>
      </c>
      <c r="D31" s="13">
        <v>56.1</v>
      </c>
      <c r="E31" s="11" t="s">
        <v>194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194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193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194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10.199999999999999</v>
      </c>
      <c r="E39" s="11" t="s">
        <v>194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193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10.3</v>
      </c>
      <c r="E42" s="11" t="s">
        <v>194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194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193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193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G16" sqref="G16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110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111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111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A23" sqref="A23"/>
    </sheetView>
  </sheetViews>
  <sheetFormatPr defaultRowHeight="15.75" x14ac:dyDescent="0.25"/>
  <sheetData>
    <row r="1" spans="1:11" x14ac:dyDescent="0.25">
      <c r="A1" s="10" t="s">
        <v>65</v>
      </c>
      <c r="B1" s="10" t="s">
        <v>205</v>
      </c>
      <c r="C1" s="10" t="s">
        <v>198</v>
      </c>
      <c r="D1" s="10" t="s">
        <v>199</v>
      </c>
      <c r="E1" s="10" t="s">
        <v>200</v>
      </c>
      <c r="F1" s="10" t="s">
        <v>71</v>
      </c>
      <c r="G1" s="10" t="s">
        <v>72</v>
      </c>
      <c r="H1" s="10" t="s">
        <v>201</v>
      </c>
      <c r="I1" s="10" t="s">
        <v>202</v>
      </c>
      <c r="J1" s="10" t="s">
        <v>203</v>
      </c>
      <c r="K1" s="10" t="s">
        <v>204</v>
      </c>
    </row>
    <row r="2" spans="1:11" x14ac:dyDescent="0.25">
      <c r="A2" s="10" t="s">
        <v>208</v>
      </c>
      <c r="B2" s="10">
        <v>4959</v>
      </c>
      <c r="C2" s="17">
        <v>45.98</v>
      </c>
      <c r="D2" s="10">
        <v>0</v>
      </c>
      <c r="E2" s="17">
        <v>4</v>
      </c>
      <c r="F2" s="17">
        <v>29.45</v>
      </c>
      <c r="G2" s="17">
        <v>62.51</v>
      </c>
      <c r="H2" s="10">
        <v>-5</v>
      </c>
      <c r="I2" s="10">
        <v>5</v>
      </c>
      <c r="J2" s="10">
        <v>1.1000000000000001</v>
      </c>
      <c r="K2" s="10">
        <v>5.8</v>
      </c>
    </row>
    <row r="3" spans="1:11" x14ac:dyDescent="0.25">
      <c r="A3" s="10" t="s">
        <v>209</v>
      </c>
      <c r="B3" s="10">
        <v>4959</v>
      </c>
      <c r="C3" s="17">
        <v>93.34</v>
      </c>
      <c r="D3" s="10">
        <v>0</v>
      </c>
      <c r="E3" s="17">
        <v>4</v>
      </c>
      <c r="F3" s="17">
        <v>76.81</v>
      </c>
      <c r="G3" s="17">
        <v>109.87</v>
      </c>
      <c r="H3" s="10">
        <v>-5</v>
      </c>
      <c r="I3" s="10">
        <v>5</v>
      </c>
      <c r="J3" s="10">
        <v>1.1000000000000001</v>
      </c>
      <c r="K3" s="10">
        <v>5.8</v>
      </c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G36" sqref="G36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M29" sqref="M29"/>
    </sheetView>
  </sheetViews>
  <sheetFormatPr defaultRowHeight="15.75" x14ac:dyDescent="0.25"/>
  <sheetData>
    <row r="1" spans="1:7" x14ac:dyDescent="0.25">
      <c r="A1" s="10" t="s">
        <v>65</v>
      </c>
      <c r="B1" s="10" t="s">
        <v>67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72</v>
      </c>
    </row>
    <row r="2" spans="1:7" x14ac:dyDescent="0.25">
      <c r="A2" s="10" t="s">
        <v>66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G18" sqref="G18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5" t="s">
        <v>141</v>
      </c>
      <c r="B1" s="25" t="s">
        <v>144</v>
      </c>
      <c r="C1" s="25" t="s">
        <v>142</v>
      </c>
      <c r="D1" s="25" t="s">
        <v>143</v>
      </c>
      <c r="E1" s="24" t="s">
        <v>212</v>
      </c>
      <c r="F1" s="24" t="s">
        <v>213</v>
      </c>
    </row>
    <row r="2" spans="1:6" x14ac:dyDescent="0.25">
      <c r="A2" s="10">
        <v>18.600000000000001</v>
      </c>
      <c r="B2" s="10">
        <v>28</v>
      </c>
      <c r="C2" s="19">
        <v>-1098</v>
      </c>
      <c r="D2" s="19">
        <v>27753.5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9">
        <v>-4776.8</v>
      </c>
      <c r="D3" s="19">
        <v>-103981.9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9">
        <v>-953.7</v>
      </c>
      <c r="D4" s="19">
        <v>-114220.2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9">
        <v>997.6</v>
      </c>
      <c r="D5" s="19">
        <v>-948.1</v>
      </c>
      <c r="E5" s="10">
        <v>5</v>
      </c>
      <c r="F5" s="10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B4CDE-B303-4916-971E-261855697EB9}">
  <dimension ref="A1:E5"/>
  <sheetViews>
    <sheetView workbookViewId="0">
      <selection activeCell="E13" sqref="E12:E13"/>
    </sheetView>
  </sheetViews>
  <sheetFormatPr defaultRowHeight="15.75" x14ac:dyDescent="0.25"/>
  <cols>
    <col min="1" max="1" width="12.875" customWidth="1"/>
    <col min="2" max="2" width="10" customWidth="1"/>
    <col min="4" max="4" width="14.625" customWidth="1"/>
    <col min="5" max="5" width="14.375" customWidth="1"/>
    <col min="6" max="6" width="15.125" customWidth="1"/>
  </cols>
  <sheetData>
    <row r="1" spans="1:5" ht="31.5" x14ac:dyDescent="0.25">
      <c r="A1" s="25" t="s">
        <v>65</v>
      </c>
      <c r="B1" s="25" t="s">
        <v>141</v>
      </c>
      <c r="C1" s="25" t="s">
        <v>215</v>
      </c>
      <c r="D1" s="24" t="s">
        <v>212</v>
      </c>
      <c r="E1" s="24" t="s">
        <v>213</v>
      </c>
    </row>
    <row r="2" spans="1:5" x14ac:dyDescent="0.25">
      <c r="A2" t="s">
        <v>216</v>
      </c>
      <c r="B2" s="10">
        <v>45.98</v>
      </c>
      <c r="C2" s="19">
        <v>-120158.39999999999</v>
      </c>
      <c r="D2" s="10">
        <v>5</v>
      </c>
      <c r="E2" s="10" t="s">
        <v>54</v>
      </c>
    </row>
    <row r="3" spans="1:5" x14ac:dyDescent="0.25">
      <c r="A3" t="s">
        <v>217</v>
      </c>
      <c r="B3" s="10">
        <v>100.77</v>
      </c>
      <c r="C3" s="19">
        <v>-98931.4</v>
      </c>
      <c r="D3" s="10">
        <v>5</v>
      </c>
      <c r="E3" s="10" t="s">
        <v>54</v>
      </c>
    </row>
    <row r="4" spans="1:5" x14ac:dyDescent="0.25">
      <c r="A4" t="s">
        <v>218</v>
      </c>
      <c r="B4" s="10">
        <v>29.19</v>
      </c>
      <c r="C4" s="19">
        <v>-9985.2000000000007</v>
      </c>
      <c r="D4" s="10">
        <v>5</v>
      </c>
      <c r="E4" s="10" t="s">
        <v>54</v>
      </c>
    </row>
    <row r="5" spans="1:5" x14ac:dyDescent="0.25">
      <c r="A5" t="s">
        <v>219</v>
      </c>
      <c r="B5" s="10">
        <v>29.19</v>
      </c>
      <c r="C5" s="19">
        <v>-9985.2000000000007</v>
      </c>
      <c r="D5" s="10">
        <v>5</v>
      </c>
      <c r="E5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sqref="A1:D1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5" t="s">
        <v>119</v>
      </c>
      <c r="B1" s="25" t="s">
        <v>118</v>
      </c>
      <c r="C1" s="24" t="s">
        <v>212</v>
      </c>
      <c r="D1" s="24" t="s">
        <v>213</v>
      </c>
    </row>
    <row r="2" spans="1:4" x14ac:dyDescent="0.25">
      <c r="A2" s="10">
        <v>-40</v>
      </c>
      <c r="B2" s="18">
        <v>-1.4709000000000001</v>
      </c>
      <c r="C2" s="10">
        <v>5</v>
      </c>
      <c r="D2" s="10">
        <v>0.05</v>
      </c>
    </row>
    <row r="3" spans="1:4" x14ac:dyDescent="0.25">
      <c r="A3" s="10">
        <v>-35</v>
      </c>
      <c r="B3" s="18">
        <v>-1.2771999999999999</v>
      </c>
      <c r="C3" s="10">
        <v>5</v>
      </c>
      <c r="D3" s="10">
        <v>0.05</v>
      </c>
    </row>
    <row r="4" spans="1:4" x14ac:dyDescent="0.25">
      <c r="A4" s="10">
        <v>-30</v>
      </c>
      <c r="B4" s="18">
        <v>-1.0781000000000001</v>
      </c>
      <c r="C4" s="10">
        <v>5</v>
      </c>
      <c r="D4" s="10">
        <v>0.05</v>
      </c>
    </row>
    <row r="5" spans="1:4" x14ac:dyDescent="0.25">
      <c r="A5" s="10">
        <v>-25</v>
      </c>
      <c r="B5" s="18">
        <v>-0.90539999999999998</v>
      </c>
      <c r="C5" s="10">
        <v>5</v>
      </c>
      <c r="D5" s="10">
        <v>0.05</v>
      </c>
    </row>
    <row r="6" spans="1:4" x14ac:dyDescent="0.25">
      <c r="A6" s="10">
        <v>-20</v>
      </c>
      <c r="B6" s="18">
        <v>-0.70630000000000004</v>
      </c>
      <c r="C6" s="10">
        <v>5</v>
      </c>
      <c r="D6" s="10">
        <v>0.05</v>
      </c>
    </row>
    <row r="7" spans="1:4" x14ac:dyDescent="0.25">
      <c r="A7" s="10">
        <v>-15</v>
      </c>
      <c r="B7" s="18">
        <v>-0.51470000000000005</v>
      </c>
      <c r="C7" s="10">
        <v>5</v>
      </c>
      <c r="D7" s="10">
        <v>0.05</v>
      </c>
    </row>
    <row r="8" spans="1:4" x14ac:dyDescent="0.25">
      <c r="A8" s="10">
        <v>-10</v>
      </c>
      <c r="B8" s="18">
        <v>-0.33550000000000002</v>
      </c>
      <c r="C8" s="10">
        <v>5</v>
      </c>
      <c r="D8" s="10">
        <v>0.05</v>
      </c>
    </row>
    <row r="9" spans="1:4" x14ac:dyDescent="0.25">
      <c r="A9" s="10">
        <v>-5</v>
      </c>
      <c r="B9" s="18">
        <v>-0.16569999999999999</v>
      </c>
      <c r="C9" s="10">
        <v>5</v>
      </c>
      <c r="D9" s="10">
        <v>0.05</v>
      </c>
    </row>
    <row r="10" spans="1:4" x14ac:dyDescent="0.25">
      <c r="A10" s="10">
        <v>0</v>
      </c>
      <c r="B10" s="18">
        <v>-2.0000000000000001E-4</v>
      </c>
      <c r="C10" s="10">
        <v>5</v>
      </c>
      <c r="D10" s="10">
        <v>0.05</v>
      </c>
    </row>
    <row r="11" spans="1:4" x14ac:dyDescent="0.25">
      <c r="A11" s="10">
        <v>5</v>
      </c>
      <c r="B11" s="18">
        <v>0.1653</v>
      </c>
      <c r="C11" s="10">
        <v>5</v>
      </c>
      <c r="D11" s="10">
        <v>0.05</v>
      </c>
    </row>
    <row r="12" spans="1:4" x14ac:dyDescent="0.25">
      <c r="A12" s="10">
        <v>10</v>
      </c>
      <c r="B12" s="18">
        <v>0.33510000000000001</v>
      </c>
      <c r="C12" s="10">
        <v>5</v>
      </c>
      <c r="D12" s="10">
        <v>0.05</v>
      </c>
    </row>
    <row r="13" spans="1:4" x14ac:dyDescent="0.25">
      <c r="A13" s="10">
        <v>15</v>
      </c>
      <c r="B13" s="18">
        <v>0.51429999999999998</v>
      </c>
      <c r="C13" s="10">
        <v>5</v>
      </c>
      <c r="D13" s="10">
        <v>0.05</v>
      </c>
    </row>
    <row r="14" spans="1:4" x14ac:dyDescent="0.25">
      <c r="A14" s="10">
        <v>20</v>
      </c>
      <c r="B14" s="18">
        <v>0.70589999999999997</v>
      </c>
      <c r="C14" s="10">
        <v>5</v>
      </c>
      <c r="D14" s="10">
        <v>0.05</v>
      </c>
    </row>
    <row r="15" spans="1:4" x14ac:dyDescent="0.25">
      <c r="A15" s="10">
        <v>25</v>
      </c>
      <c r="B15" s="18">
        <v>0.90500000000000003</v>
      </c>
      <c r="C15" s="10">
        <v>5</v>
      </c>
      <c r="D15" s="10">
        <v>0.05</v>
      </c>
    </row>
    <row r="16" spans="1:4" x14ac:dyDescent="0.25">
      <c r="A16" s="10">
        <v>30</v>
      </c>
      <c r="B16" s="18">
        <v>1.0778000000000001</v>
      </c>
      <c r="C16" s="10">
        <v>5</v>
      </c>
      <c r="D16" s="10">
        <v>0.05</v>
      </c>
    </row>
    <row r="17" spans="1:4" x14ac:dyDescent="0.25">
      <c r="A17" s="10">
        <v>35</v>
      </c>
      <c r="B17" s="18">
        <v>1.2768999999999999</v>
      </c>
      <c r="C17" s="10">
        <v>5</v>
      </c>
      <c r="D17" s="10">
        <v>0.05</v>
      </c>
    </row>
    <row r="18" spans="1:4" x14ac:dyDescent="0.25">
      <c r="A18" s="10">
        <v>40</v>
      </c>
      <c r="B18" s="18">
        <v>1.4705999999999999</v>
      </c>
      <c r="C18" s="10">
        <v>5</v>
      </c>
      <c r="D18" s="10">
        <v>0.05</v>
      </c>
    </row>
    <row r="19" spans="1:4" x14ac:dyDescent="0.25">
      <c r="A19" s="10">
        <v>45</v>
      </c>
      <c r="B19" s="18">
        <v>1.6377999999999999</v>
      </c>
      <c r="C19" s="10">
        <v>5</v>
      </c>
      <c r="D19" s="10">
        <v>0.05</v>
      </c>
    </row>
    <row r="20" spans="1:4" x14ac:dyDescent="0.25">
      <c r="A20" s="10">
        <v>50</v>
      </c>
      <c r="B20" s="18">
        <v>1.7667999999999999</v>
      </c>
      <c r="C20" s="10">
        <v>5</v>
      </c>
      <c r="D20" s="10">
        <v>0.05</v>
      </c>
    </row>
    <row r="21" spans="1:4" x14ac:dyDescent="0.25">
      <c r="A21" s="10">
        <v>55</v>
      </c>
      <c r="B21" s="18">
        <v>1.8440000000000001</v>
      </c>
      <c r="C21" s="10">
        <v>5</v>
      </c>
      <c r="D21" s="10">
        <v>0.05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2024-12-17T15:13:45Z</dcterms:modified>
</cp:coreProperties>
</file>