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R_STF\Relatorio_R\Git\Code-Relatorio\dados\"/>
    </mc:Choice>
  </mc:AlternateContent>
  <xr:revisionPtr revIDLastSave="0" documentId="13_ncr:1_{990D1F03-3995-4D70-9CD2-015128EFE29D}" xr6:coauthVersionLast="47" xr6:coauthVersionMax="47" xr10:uidLastSave="{00000000-0000-0000-0000-000000000000}"/>
  <bookViews>
    <workbookView xWindow="-120" yWindow="-120" windowWidth="20640" windowHeight="11160" firstSheet="1" activeTab="6" xr2:uid="{00000000-000D-0000-FFFF-FFFF00000000}"/>
  </bookViews>
  <sheets>
    <sheet name="acervo" sheetId="1" r:id="rId1"/>
    <sheet name="julgamentos" sheetId="10" r:id="rId2"/>
    <sheet name="recebidos" sheetId="2" r:id="rId3"/>
    <sheet name="dec_especie" sheetId="13" r:id="rId4"/>
    <sheet name="dec_plen_class" sheetId="15" r:id="rId5"/>
    <sheet name="dec_orgaos" sheetId="14" r:id="rId6"/>
    <sheet name="taxa_provimento" sheetId="16" r:id="rId7"/>
    <sheet name="recorribilidade" sheetId="11" r:id="rId8"/>
    <sheet name="produtividade" sheetId="12" r:id="rId9"/>
    <sheet name="recebidos_classe" sheetId="3" r:id="rId10"/>
    <sheet name="recebidos_classe (2)" sheetId="17" state="hidden" r:id="rId11"/>
  </sheets>
  <definedNames>
    <definedName name="_xlnm._FilterDatabase" localSheetId="9" hidden="1">recebidos_classe!$A$1:$G$1</definedName>
    <definedName name="_xlnm._FilterDatabase" localSheetId="10" hidden="1">'recebidos_classe (2)'!$A$1:$G$1</definedName>
  </definedNames>
  <calcPr calcId="191028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6" l="1"/>
  <c r="C3" i="16"/>
  <c r="C4" i="16"/>
  <c r="C5" i="16"/>
  <c r="C6" i="16"/>
  <c r="C7" i="16"/>
  <c r="C8" i="16"/>
  <c r="C9" i="16"/>
  <c r="C10" i="16"/>
  <c r="C11" i="16"/>
  <c r="C12" i="16"/>
  <c r="C2" i="16"/>
  <c r="D6" i="12"/>
  <c r="N3" i="2"/>
  <c r="N4" i="2"/>
  <c r="N5" i="2"/>
  <c r="N6" i="2"/>
  <c r="N2" i="2"/>
  <c r="Q3" i="2"/>
  <c r="Q4" i="2"/>
  <c r="Q5" i="2"/>
  <c r="Q6" i="2"/>
  <c r="Q2" i="2"/>
  <c r="P6" i="2"/>
  <c r="P3" i="2"/>
  <c r="P4" i="2"/>
  <c r="P5" i="2"/>
  <c r="P2" i="2"/>
  <c r="J5" i="2"/>
  <c r="J3" i="2"/>
  <c r="J4" i="2"/>
  <c r="J6" i="2"/>
  <c r="J2" i="2"/>
  <c r="L6" i="2"/>
  <c r="H6" i="2"/>
  <c r="L3" i="2"/>
  <c r="L4" i="2"/>
  <c r="L5" i="2"/>
  <c r="L2" i="2"/>
  <c r="H5" i="2"/>
  <c r="H4" i="2"/>
  <c r="H3" i="2"/>
  <c r="H2" i="2"/>
  <c r="D3" i="1"/>
  <c r="D4" i="1"/>
  <c r="D5" i="1"/>
  <c r="D6" i="1"/>
  <c r="D2" i="1"/>
  <c r="F3" i="1"/>
  <c r="F4" i="1"/>
  <c r="F5" i="1"/>
  <c r="F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tc={5CF41291-5668-424E-A74E-413DDD3CCB4F}</author>
    <author>tc={1C451822-43A6-4E10-B9AE-5AF5E439E3A1}</author>
    <author>tc={E6B3E8BC-2E12-4C06-A5FF-D91ADAA80367}</author>
    <author>tc={CD0F1552-56F3-4806-8BE0-476CD8B95D87}</author>
    <author>tc={4F651D89-0601-4482-A7CD-279DD31B773C}</author>
  </authors>
  <commentList>
    <comment ref="H1" authorId="0" shapeId="0" xr:uid="{5CF41291-5668-424E-A74E-413DDD3CCB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Originários
Responder:
    OBS: Inserir informação no relatório sobre essa inconsistência</t>
      </text>
    </comment>
    <comment ref="I1" authorId="1" shapeId="0" xr:uid="{1C451822-43A6-4E10-B9AE-5AF5E439E3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K1" authorId="2" shapeId="0" xr:uid="{E6B3E8BC-2E12-4C06-A5FF-D91ADAA80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Registrados a Presidência Recursal</t>
      </text>
    </comment>
    <comment ref="P1" authorId="3" shapeId="0" xr:uid="{CD0F1552-56F3-4806-8BE0-476CD8B95D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Registrados à Presidência</t>
      </text>
    </comment>
    <comment ref="Q1" authorId="4" shapeId="0" xr:uid="{4F651D89-0601-4482-A7CD-279DD31B77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% Distribuídos aos Ministros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tc={CBCA25F9-2105-4BF4-8A10-3CFEC9C114E3}</author>
    <author>tc={BA85C764-7642-4D63-8902-562B8D44787A}</author>
    <author>tc={F791F5B1-535B-43D4-8E27-376E7648183C}</author>
    <author>tc={BDA24727-DFCE-457B-A1CD-05CBF3C4468F}</author>
  </authors>
  <commentList>
    <comment ref="F1" authorId="0" shapeId="0" xr:uid="{CBCA25F9-2105-4BF4-8A10-3CFEC9C114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Reconhecida</t>
      </text>
    </comment>
    <comment ref="G1" authorId="1" shapeId="0" xr:uid="{BA85C764-7642-4D63-8902-562B8D4478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Repercussão Geral Negada</t>
      </text>
    </comment>
    <comment ref="H1" authorId="2" shapeId="0" xr:uid="{F791F5B1-535B-43D4-8E27-376E764818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Mérito Julgado</t>
      </text>
    </comment>
    <comment ref="I1" authorId="3" shapeId="0" xr:uid="{BDA24727-DFCE-457B-A1CD-05CBF3C446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Reafirmação de Jurisprudência</t>
      </text>
    </comment>
  </commentList>
</comments>
</file>

<file path=xl/sharedStrings.xml><?xml version="1.0" encoding="utf-8"?>
<sst xmlns="http://schemas.openxmlformats.org/spreadsheetml/2006/main" count="291" uniqueCount="105">
  <si>
    <t>ano</t>
  </si>
  <si>
    <t>originario</t>
  </si>
  <si>
    <t>recursal</t>
  </si>
  <si>
    <t>eletronico</t>
  </si>
  <si>
    <t>fisico</t>
  </si>
  <si>
    <t>decisao_final</t>
  </si>
  <si>
    <t>total_decisoes</t>
  </si>
  <si>
    <t>decisoes_monocraticas</t>
  </si>
  <si>
    <t>decisoes_colegiadas</t>
  </si>
  <si>
    <t>dec_especie</t>
  </si>
  <si>
    <t>resultados</t>
  </si>
  <si>
    <t xml:space="preserve">Decisão 
Final </t>
  </si>
  <si>
    <t>Decisão em 
Recurso Interno</t>
  </si>
  <si>
    <t>Decisão Interlocutória</t>
  </si>
  <si>
    <t>Decisão Liminar</t>
  </si>
  <si>
    <t>Decisão - 
Sobrestamento</t>
  </si>
  <si>
    <t>Decisão - Repercussão Geral</t>
  </si>
  <si>
    <t>decisoes_plen_class</t>
  </si>
  <si>
    <t>Controle Concentrado</t>
  </si>
  <si>
    <t>Classes Criminais</t>
  </si>
  <si>
    <t>Demais Classes Originárias</t>
  </si>
  <si>
    <t>Classes Recursais</t>
  </si>
  <si>
    <t>recebidos</t>
  </si>
  <si>
    <t>ARE</t>
  </si>
  <si>
    <t>AI</t>
  </si>
  <si>
    <t>RE</t>
  </si>
  <si>
    <t>reg_presid_orig</t>
  </si>
  <si>
    <t>reg_presid_recur</t>
  </si>
  <si>
    <t>perc_presid_recur</t>
  </si>
  <si>
    <t>reg_presid_total</t>
  </si>
  <si>
    <t>dist_min_orig</t>
  </si>
  <si>
    <t>dist_min_recursal</t>
  </si>
  <si>
    <t>perc_min_recur</t>
  </si>
  <si>
    <t>dist_min_total</t>
  </si>
  <si>
    <t>percent_presid</t>
  </si>
  <si>
    <t>percent_dist</t>
  </si>
  <si>
    <t>decisoes_por_orgao</t>
  </si>
  <si>
    <t>Primeira Turma</t>
  </si>
  <si>
    <t>Segunda Turma</t>
  </si>
  <si>
    <t>Plenário</t>
  </si>
  <si>
    <t>Plenário Virtual
e RG</t>
  </si>
  <si>
    <t>tx_prov</t>
  </si>
  <si>
    <t>tx_nao_prov</t>
  </si>
  <si>
    <t>taxa_rec</t>
  </si>
  <si>
    <t>recebimento</t>
  </si>
  <si>
    <t>baixa</t>
  </si>
  <si>
    <t>taxa_produtiv</t>
  </si>
  <si>
    <t>acervo_final</t>
  </si>
  <si>
    <t>rg_reconhecida</t>
  </si>
  <si>
    <t>rg_negada</t>
  </si>
  <si>
    <t>merito_julgado</t>
  </si>
  <si>
    <t>reaf_jurisp</t>
  </si>
  <si>
    <t>recebidos_classe</t>
  </si>
  <si>
    <t>grupo_de_classe</t>
  </si>
  <si>
    <t>ano_2016</t>
  </si>
  <si>
    <t>ano_2017</t>
  </si>
  <si>
    <t>ano_2018</t>
  </si>
  <si>
    <t>ano_2019</t>
  </si>
  <si>
    <t>ano_2020</t>
  </si>
  <si>
    <t>ADC</t>
  </si>
  <si>
    <t>ADI</t>
  </si>
  <si>
    <t>ADO</t>
  </si>
  <si>
    <t>ADPF</t>
  </si>
  <si>
    <t>Ap</t>
  </si>
  <si>
    <t>Criminais</t>
  </si>
  <si>
    <t>Ep</t>
  </si>
  <si>
    <t>Ext</t>
  </si>
  <si>
    <t>HC</t>
  </si>
  <si>
    <t>Inq</t>
  </si>
  <si>
    <t>PPE</t>
  </si>
  <si>
    <t>RC</t>
  </si>
  <si>
    <t>RHC</t>
  </si>
  <si>
    <t>RvC</t>
  </si>
  <si>
    <t>AC</t>
  </si>
  <si>
    <t>Demais originárias</t>
  </si>
  <si>
    <t>ACO</t>
  </si>
  <si>
    <t>AO</t>
  </si>
  <si>
    <t>AOE</t>
  </si>
  <si>
    <t>AR</t>
  </si>
  <si>
    <t>AImp</t>
  </si>
  <si>
    <t>AS</t>
  </si>
  <si>
    <t>Cm</t>
  </si>
  <si>
    <t>CC</t>
  </si>
  <si>
    <t>EI</t>
  </si>
  <si>
    <t>HD</t>
  </si>
  <si>
    <t>IF</t>
  </si>
  <si>
    <t>MI</t>
  </si>
  <si>
    <t>MS</t>
  </si>
  <si>
    <t>Pet</t>
  </si>
  <si>
    <t>PSV</t>
  </si>
  <si>
    <t>Rcl</t>
  </si>
  <si>
    <t>RMI</t>
  </si>
  <si>
    <t>RMS</t>
  </si>
  <si>
    <t>RHD</t>
  </si>
  <si>
    <t>SIRDR</t>
  </si>
  <si>
    <t>SL</t>
  </si>
  <si>
    <t>SS</t>
  </si>
  <si>
    <t>STP</t>
  </si>
  <si>
    <t>TPA</t>
  </si>
  <si>
    <t>acervo_total</t>
  </si>
  <si>
    <t>EP</t>
  </si>
  <si>
    <t>AP</t>
  </si>
  <si>
    <t>STA</t>
  </si>
  <si>
    <t>are_prov</t>
  </si>
  <si>
    <t>re_prov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</si>
</sst>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9"/>
      <color rgb="FF333333"/>
      <name val="Arial"/>
      <charset val="1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FDFD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readingOrder="1"/>
    </xf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horizontal="left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9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1" fillId="0" borderId="2" xfId="0" applyNumberFormat="1" applyFont="1" applyBorder="1" applyAlignment="1">
      <alignment readingOrder="1"/>
    </xf>
    <xf numFmtId="1" fontId="1" fillId="0" borderId="4" xfId="0" applyNumberFormat="1" applyFont="1" applyBorder="1" applyAlignment="1">
      <alignment readingOrder="1"/>
    </xf>
    <xf numFmtId="1" fontId="1" fillId="0" borderId="0" xfId="0" applyNumberFormat="1" applyFont="1" applyAlignment="1">
      <alignment readingOrder="1"/>
    </xf>
    <xf numFmtId="1" fontId="2" fillId="3" borderId="0" xfId="0" applyNumberFormat="1" applyFont="1" applyFill="1" applyAlignment="1">
      <alignment readingOrder="1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2" xfId="0" applyFont="1" applyFill="1" applyBorder="1" applyAlignment="1">
      <alignment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2" borderId="8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 Alencar" id="{B8295924-F512-4CE3-B12C-A8DC3B255A85}" userId="1768c88a099bfd6c" providerId="Windows Live"/>
  <person displayName="Ariane Hayana" id="{999ADE8B-355F-4BF8-B301-7529BE227376}" userId="98404389f579d91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7:49:23.84" personId="{B8295924-F512-4CE3-B12C-A8DC3B255A85}" id="{5CF41291-5668-424E-A74E-413DDD3CCB4F}">
    <text>Registrados a Presidência Originários</text>
  </threadedComment>
  <threadedComment ref="H1" dT="2021-11-24T19:13:53.32" personId="{999ADE8B-355F-4BF8-B301-7529BE227376}" id="{C3FE3F32-13F1-4B19-B76B-A76234DE1778}" parentId="{5CF41291-5668-424E-A74E-413DDD3CCB4F}">
    <text>OBS: Inserir informação no relatório sobre essa inconsistência</text>
  </threadedComment>
  <threadedComment ref="I1" dT="2021-11-22T17:49:32.11" personId="{B8295924-F512-4CE3-B12C-A8DC3B255A85}" id="{1C451822-43A6-4E10-B9AE-5AF5E439E3A1}">
    <text>Registrados a Presidência Recursal</text>
  </threadedComment>
  <threadedComment ref="K1" dT="2021-11-22T17:49:32.11" personId="{B8295924-F512-4CE3-B12C-A8DC3B255A85}" id="{E6B3E8BC-2E12-4C06-A5FF-D91ADAA80367}">
    <text>Registrados a Presidência Recursal</text>
  </threadedComment>
  <threadedComment ref="P1" dT="2021-11-23T15:09:30.00" personId="{999ADE8B-355F-4BF8-B301-7529BE227376}" id="{CD0F1552-56F3-4806-8BE0-476CD8B95D87}">
    <text>% Registrados à Presidência</text>
  </threadedComment>
  <threadedComment ref="Q1" dT="2021-11-23T15:09:50.66" personId="{999ADE8B-355F-4BF8-B301-7529BE227376}" id="{4F651D89-0601-4482-A7CD-279DD31B773C}">
    <text>% Distribuídos aos Ministros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1-23T18:51:52.05" personId="{999ADE8B-355F-4BF8-B301-7529BE227376}" id="{CBCA25F9-2105-4BF4-8A10-3CFEC9C114E3}">
    <text>Repercussão Geral Reconhecida</text>
  </threadedComment>
  <threadedComment ref="G1" dT="2021-11-23T18:52:01.08" personId="{999ADE8B-355F-4BF8-B301-7529BE227376}" id="{BA85C764-7642-4D63-8902-562B8D44787A}">
    <text>Repercussão Geral Negada</text>
  </threadedComment>
  <threadedComment ref="H1" dT="2021-11-23T18:56:18.43" personId="{999ADE8B-355F-4BF8-B301-7529BE227376}" id="{F791F5B1-535B-43D4-8E27-376E7648183C}">
    <text>Mérito Julgado</text>
  </threadedComment>
  <threadedComment ref="I1" dT="2021-11-23T18:56:33.81" personId="{999ADE8B-355F-4BF8-B301-7529BE227376}" id="{BDA24727-DFCE-457B-A1CD-05CBF3C4468F}">
    <text>Reafirmação de Jurisprudência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"/>
  <sheetViews>
    <sheetView workbookViewId="0">
      <selection activeCell="G7" sqref="G7"/>
    </sheetView>
  </sheetViews>
  <sheetFormatPr defaultColWidth="9.140625" defaultRowHeight="15" x14ac:dyDescent="0.25"/>
  <cols>
    <col min="1" max="5" width="9.140625" style="1"/>
    <col min="6" max="6" width="16" style="1" bestFit="1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</row>
    <row r="2" spans="1:7" x14ac:dyDescent="0.25">
      <c r="A2" s="1">
        <v>2016</v>
      </c>
      <c r="B2" s="1">
        <v>15416</v>
      </c>
      <c r="C2" s="1">
        <v>42579</v>
      </c>
      <c r="D2" s="2">
        <f>1-E2</f>
        <v>0.81</v>
      </c>
      <c r="E2" s="2">
        <v>0.19</v>
      </c>
      <c r="F2" s="1">
        <f>SUM(B2:C2)</f>
        <v>57995</v>
      </c>
    </row>
    <row r="3" spans="1:7" x14ac:dyDescent="0.25">
      <c r="A3" s="1">
        <v>2017</v>
      </c>
      <c r="B3" s="1">
        <v>16377</v>
      </c>
      <c r="C3" s="1">
        <v>29048</v>
      </c>
      <c r="D3" s="2">
        <f>1-E3</f>
        <v>0.86</v>
      </c>
      <c r="E3" s="2">
        <v>0.14000000000000001</v>
      </c>
      <c r="F3" s="1">
        <f t="shared" ref="F3:F6" si="0">SUM(B3:C3)</f>
        <v>45425</v>
      </c>
    </row>
    <row r="4" spans="1:7" x14ac:dyDescent="0.25">
      <c r="A4" s="1">
        <v>2018</v>
      </c>
      <c r="B4" s="1">
        <v>15700</v>
      </c>
      <c r="C4" s="1">
        <v>22975</v>
      </c>
      <c r="D4" s="2">
        <f>1-E4</f>
        <v>0.92</v>
      </c>
      <c r="E4" s="2">
        <v>0.08</v>
      </c>
      <c r="F4" s="1">
        <f t="shared" si="0"/>
        <v>38675</v>
      </c>
    </row>
    <row r="5" spans="1:7" x14ac:dyDescent="0.25">
      <c r="A5" s="1">
        <v>2019</v>
      </c>
      <c r="B5" s="1">
        <v>14946</v>
      </c>
      <c r="C5" s="1">
        <v>16333</v>
      </c>
      <c r="D5" s="2">
        <f>1-E5</f>
        <v>0.94</v>
      </c>
      <c r="E5" s="2">
        <v>0.06</v>
      </c>
      <c r="F5" s="1">
        <f t="shared" si="0"/>
        <v>31279</v>
      </c>
    </row>
    <row r="6" spans="1:7" x14ac:dyDescent="0.25">
      <c r="A6" s="1">
        <v>2020</v>
      </c>
      <c r="B6" s="13">
        <v>13197</v>
      </c>
      <c r="C6" s="13">
        <v>13059</v>
      </c>
      <c r="D6" s="12">
        <f>1-E6</f>
        <v>0.96</v>
      </c>
      <c r="E6" s="12">
        <v>0.04</v>
      </c>
      <c r="F6" s="13">
        <f t="shared" si="0"/>
        <v>26256</v>
      </c>
      <c r="G6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59C1-C855-4F22-872A-A71AC1A73C77}">
  <sheetPr>
    <tabColor rgb="FF00B050"/>
  </sheetPr>
  <dimension ref="A1:G40"/>
  <sheetViews>
    <sheetView topLeftCell="A28" workbookViewId="0">
      <selection activeCell="A38" sqref="A38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101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100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47" t="s">
        <v>102</v>
      </c>
      <c r="B38" s="3" t="s">
        <v>74</v>
      </c>
      <c r="C38" s="26">
        <v>0</v>
      </c>
      <c r="D38" s="26">
        <v>0</v>
      </c>
      <c r="E38" s="26">
        <v>0</v>
      </c>
      <c r="F38" s="27">
        <v>0</v>
      </c>
      <c r="G38" s="28">
        <v>0</v>
      </c>
    </row>
    <row r="39" spans="1:7" x14ac:dyDescent="0.25">
      <c r="A39" s="3" t="s">
        <v>97</v>
      </c>
      <c r="B39" s="3" t="s">
        <v>74</v>
      </c>
      <c r="C39" s="26">
        <v>30</v>
      </c>
      <c r="D39" s="26">
        <v>16</v>
      </c>
      <c r="E39" s="26">
        <v>106</v>
      </c>
      <c r="F39" s="27">
        <v>61</v>
      </c>
      <c r="G39" s="28">
        <v>551</v>
      </c>
    </row>
    <row r="40" spans="1:7" x14ac:dyDescent="0.25">
      <c r="A40" s="3" t="s">
        <v>98</v>
      </c>
      <c r="B40" s="3" t="s">
        <v>74</v>
      </c>
      <c r="C40" s="26">
        <v>0</v>
      </c>
      <c r="D40" s="26">
        <v>0</v>
      </c>
      <c r="E40" s="26">
        <v>9</v>
      </c>
      <c r="F40" s="27">
        <v>12</v>
      </c>
      <c r="G40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0C0-6C86-4302-8911-3EF065F113E7}">
  <sheetPr>
    <tabColor rgb="FFFFC000"/>
  </sheetPr>
  <dimension ref="A1:G39"/>
  <sheetViews>
    <sheetView topLeftCell="A19" workbookViewId="0">
      <selection activeCell="J12" sqref="J12"/>
    </sheetView>
  </sheetViews>
  <sheetFormatPr defaultRowHeight="15" x14ac:dyDescent="0.25"/>
  <cols>
    <col min="1" max="1" width="16" bestFit="1" customWidth="1"/>
    <col min="2" max="2" width="20.7109375" bestFit="1" customWidth="1"/>
  </cols>
  <sheetData>
    <row r="1" spans="1:7" ht="30" x14ac:dyDescent="0.25">
      <c r="A1" s="8" t="s">
        <v>52</v>
      </c>
      <c r="B1" s="8" t="s">
        <v>53</v>
      </c>
      <c r="C1" s="9" t="s">
        <v>54</v>
      </c>
      <c r="D1" s="9" t="s">
        <v>55</v>
      </c>
      <c r="E1" s="9" t="s">
        <v>56</v>
      </c>
      <c r="F1" s="10" t="s">
        <v>57</v>
      </c>
      <c r="G1" s="7" t="s">
        <v>58</v>
      </c>
    </row>
    <row r="2" spans="1:7" ht="15" customHeight="1" x14ac:dyDescent="0.25">
      <c r="A2" s="3" t="s">
        <v>59</v>
      </c>
      <c r="B2" s="3" t="s">
        <v>18</v>
      </c>
      <c r="C2" s="26">
        <v>6</v>
      </c>
      <c r="D2" s="26">
        <v>6</v>
      </c>
      <c r="E2" s="26">
        <v>8</v>
      </c>
      <c r="F2" s="27">
        <v>7</v>
      </c>
      <c r="G2" s="28">
        <v>8</v>
      </c>
    </row>
    <row r="3" spans="1:7" x14ac:dyDescent="0.25">
      <c r="A3" s="3" t="s">
        <v>60</v>
      </c>
      <c r="B3" s="3" t="s">
        <v>18</v>
      </c>
      <c r="C3" s="26">
        <v>195</v>
      </c>
      <c r="D3" s="26">
        <v>237</v>
      </c>
      <c r="E3" s="26">
        <v>178</v>
      </c>
      <c r="F3" s="27">
        <v>241</v>
      </c>
      <c r="G3" s="28">
        <v>354</v>
      </c>
    </row>
    <row r="4" spans="1:7" x14ac:dyDescent="0.25">
      <c r="A4" s="3" t="s">
        <v>61</v>
      </c>
      <c r="B4" s="3" t="s">
        <v>18</v>
      </c>
      <c r="C4" s="26">
        <v>1</v>
      </c>
      <c r="D4" s="26">
        <v>9</v>
      </c>
      <c r="E4" s="26">
        <v>5</v>
      </c>
      <c r="F4" s="27">
        <v>4</v>
      </c>
      <c r="G4" s="28">
        <v>6</v>
      </c>
    </row>
    <row r="5" spans="1:7" x14ac:dyDescent="0.25">
      <c r="A5" s="3" t="s">
        <v>62</v>
      </c>
      <c r="B5" s="3" t="s">
        <v>18</v>
      </c>
      <c r="C5" s="26">
        <v>60</v>
      </c>
      <c r="D5" s="26">
        <v>68</v>
      </c>
      <c r="E5" s="26">
        <v>54</v>
      </c>
      <c r="F5" s="27">
        <v>82</v>
      </c>
      <c r="G5" s="28">
        <v>135</v>
      </c>
    </row>
    <row r="6" spans="1:7" ht="15" customHeight="1" x14ac:dyDescent="0.25">
      <c r="A6" s="47" t="s">
        <v>63</v>
      </c>
      <c r="B6" s="3" t="s">
        <v>64</v>
      </c>
      <c r="C6" s="26">
        <v>27</v>
      </c>
      <c r="D6" s="26">
        <v>25</v>
      </c>
      <c r="E6" s="26">
        <v>12</v>
      </c>
      <c r="F6" s="27">
        <v>6</v>
      </c>
      <c r="G6" s="28">
        <v>2</v>
      </c>
    </row>
    <row r="7" spans="1:7" x14ac:dyDescent="0.25">
      <c r="A7" s="47" t="s">
        <v>65</v>
      </c>
      <c r="B7" s="3" t="s">
        <v>64</v>
      </c>
      <c r="C7" s="26">
        <v>1</v>
      </c>
      <c r="D7" s="26">
        <v>0</v>
      </c>
      <c r="E7" s="26">
        <v>0</v>
      </c>
      <c r="F7" s="27">
        <v>1</v>
      </c>
      <c r="G7" s="28">
        <v>3</v>
      </c>
    </row>
    <row r="8" spans="1:7" x14ac:dyDescent="0.25">
      <c r="A8" s="3" t="s">
        <v>66</v>
      </c>
      <c r="B8" s="3" t="s">
        <v>64</v>
      </c>
      <c r="C8" s="26">
        <v>48</v>
      </c>
      <c r="D8" s="26">
        <v>33</v>
      </c>
      <c r="E8" s="26">
        <v>34</v>
      </c>
      <c r="F8" s="27">
        <v>38</v>
      </c>
      <c r="G8" s="28">
        <v>22</v>
      </c>
    </row>
    <row r="9" spans="1:7" x14ac:dyDescent="0.25">
      <c r="A9" s="3" t="s">
        <v>67</v>
      </c>
      <c r="B9" s="3" t="s">
        <v>64</v>
      </c>
      <c r="C9" s="26">
        <v>6554</v>
      </c>
      <c r="D9" s="26">
        <v>11327</v>
      </c>
      <c r="E9" s="26">
        <v>13815</v>
      </c>
      <c r="F9" s="27">
        <v>11784</v>
      </c>
      <c r="G9" s="28">
        <v>14295</v>
      </c>
    </row>
    <row r="10" spans="1:7" x14ac:dyDescent="0.25">
      <c r="A10" s="3" t="s">
        <v>68</v>
      </c>
      <c r="B10" s="3" t="s">
        <v>64</v>
      </c>
      <c r="C10" s="26">
        <v>136</v>
      </c>
      <c r="D10" s="26">
        <v>233</v>
      </c>
      <c r="E10" s="26">
        <v>43</v>
      </c>
      <c r="F10" s="27">
        <v>15</v>
      </c>
      <c r="G10" s="28">
        <v>13</v>
      </c>
    </row>
    <row r="11" spans="1:7" x14ac:dyDescent="0.25">
      <c r="A11" s="3" t="s">
        <v>69</v>
      </c>
      <c r="B11" s="3" t="s">
        <v>64</v>
      </c>
      <c r="C11" s="26">
        <v>34</v>
      </c>
      <c r="D11" s="26">
        <v>28</v>
      </c>
      <c r="E11" s="26">
        <v>27</v>
      </c>
      <c r="F11" s="27">
        <v>27</v>
      </c>
      <c r="G11" s="28">
        <v>19</v>
      </c>
    </row>
    <row r="12" spans="1:7" x14ac:dyDescent="0.25">
      <c r="A12" s="3" t="s">
        <v>70</v>
      </c>
      <c r="B12" s="3" t="s">
        <v>64</v>
      </c>
      <c r="C12" s="26">
        <v>1</v>
      </c>
      <c r="D12" s="26">
        <v>0</v>
      </c>
      <c r="E12" s="26">
        <v>1</v>
      </c>
      <c r="F12" s="27">
        <v>1</v>
      </c>
      <c r="G12" s="28">
        <v>2</v>
      </c>
    </row>
    <row r="13" spans="1:7" x14ac:dyDescent="0.25">
      <c r="A13" s="3" t="s">
        <v>71</v>
      </c>
      <c r="B13" s="3" t="s">
        <v>64</v>
      </c>
      <c r="C13" s="26">
        <v>621</v>
      </c>
      <c r="D13" s="26">
        <v>952</v>
      </c>
      <c r="E13" s="26">
        <v>1061</v>
      </c>
      <c r="F13" s="27">
        <v>1446</v>
      </c>
      <c r="G13" s="28">
        <v>1470</v>
      </c>
    </row>
    <row r="14" spans="1:7" x14ac:dyDescent="0.25">
      <c r="A14" s="3" t="s">
        <v>72</v>
      </c>
      <c r="B14" s="3" t="s">
        <v>64</v>
      </c>
      <c r="C14" s="26">
        <v>6</v>
      </c>
      <c r="D14" s="26">
        <v>14</v>
      </c>
      <c r="E14" s="26">
        <v>10</v>
      </c>
      <c r="F14" s="27">
        <v>11</v>
      </c>
      <c r="G14" s="29">
        <v>15</v>
      </c>
    </row>
    <row r="15" spans="1:7" ht="15" customHeight="1" x14ac:dyDescent="0.25">
      <c r="A15" s="3" t="s">
        <v>73</v>
      </c>
      <c r="B15" s="3" t="s">
        <v>74</v>
      </c>
      <c r="C15" s="26">
        <v>168</v>
      </c>
      <c r="D15" s="26">
        <v>42</v>
      </c>
      <c r="E15" s="26">
        <v>15</v>
      </c>
      <c r="F15" s="27">
        <v>9</v>
      </c>
      <c r="G15" s="28">
        <v>3</v>
      </c>
    </row>
    <row r="16" spans="1:7" x14ac:dyDescent="0.25">
      <c r="A16" s="3" t="s">
        <v>75</v>
      </c>
      <c r="B16" s="3" t="s">
        <v>74</v>
      </c>
      <c r="C16" s="26">
        <v>171</v>
      </c>
      <c r="D16" s="26">
        <v>123</v>
      </c>
      <c r="E16" s="26">
        <v>119</v>
      </c>
      <c r="F16" s="27">
        <v>125</v>
      </c>
      <c r="G16" s="28">
        <v>119</v>
      </c>
    </row>
    <row r="17" spans="1:7" x14ac:dyDescent="0.25">
      <c r="A17" s="3" t="s">
        <v>76</v>
      </c>
      <c r="B17" s="3" t="s">
        <v>74</v>
      </c>
      <c r="C17" s="26">
        <v>81</v>
      </c>
      <c r="D17" s="26">
        <v>202</v>
      </c>
      <c r="E17" s="26">
        <v>88</v>
      </c>
      <c r="F17" s="27">
        <v>69</v>
      </c>
      <c r="G17" s="28">
        <v>31</v>
      </c>
    </row>
    <row r="18" spans="1:7" x14ac:dyDescent="0.25">
      <c r="A18" s="3" t="s">
        <v>77</v>
      </c>
      <c r="B18" s="3" t="s">
        <v>74</v>
      </c>
      <c r="C18" s="26">
        <v>2</v>
      </c>
      <c r="D18" s="26">
        <v>1</v>
      </c>
      <c r="E18" s="26">
        <v>0</v>
      </c>
      <c r="F18" s="27">
        <v>0</v>
      </c>
      <c r="G18" s="28">
        <v>0</v>
      </c>
    </row>
    <row r="19" spans="1:7" x14ac:dyDescent="0.25">
      <c r="A19" s="3" t="s">
        <v>78</v>
      </c>
      <c r="B19" s="3" t="s">
        <v>74</v>
      </c>
      <c r="C19" s="26">
        <v>105</v>
      </c>
      <c r="D19" s="26">
        <v>45</v>
      </c>
      <c r="E19" s="26">
        <v>87</v>
      </c>
      <c r="F19" s="27">
        <v>47</v>
      </c>
      <c r="G19" s="28">
        <v>51</v>
      </c>
    </row>
    <row r="20" spans="1:7" x14ac:dyDescent="0.25">
      <c r="A20" s="3" t="s">
        <v>79</v>
      </c>
      <c r="B20" s="3" t="s">
        <v>74</v>
      </c>
      <c r="C20" s="26">
        <v>10</v>
      </c>
      <c r="D20" s="26">
        <v>13</v>
      </c>
      <c r="E20" s="26">
        <v>2</v>
      </c>
      <c r="F20" s="27">
        <v>3</v>
      </c>
      <c r="G20" s="28">
        <v>6</v>
      </c>
    </row>
    <row r="21" spans="1:7" x14ac:dyDescent="0.25">
      <c r="A21" s="3" t="s">
        <v>80</v>
      </c>
      <c r="B21" s="3" t="s">
        <v>74</v>
      </c>
      <c r="C21" s="26">
        <v>1</v>
      </c>
      <c r="D21" s="26">
        <v>7</v>
      </c>
      <c r="E21" s="26">
        <v>4</v>
      </c>
      <c r="F21" s="27">
        <v>2</v>
      </c>
      <c r="G21" s="28">
        <v>4</v>
      </c>
    </row>
    <row r="22" spans="1:7" x14ac:dyDescent="0.25">
      <c r="A22" s="3" t="s">
        <v>81</v>
      </c>
      <c r="B22" s="3" t="s">
        <v>74</v>
      </c>
      <c r="C22" s="26">
        <v>2</v>
      </c>
      <c r="D22" s="26">
        <v>0</v>
      </c>
      <c r="E22" s="26">
        <v>1</v>
      </c>
      <c r="F22" s="27">
        <v>0</v>
      </c>
      <c r="G22" s="28">
        <v>0</v>
      </c>
    </row>
    <row r="23" spans="1:7" x14ac:dyDescent="0.25">
      <c r="A23" s="3" t="s">
        <v>82</v>
      </c>
      <c r="B23" s="3" t="s">
        <v>74</v>
      </c>
      <c r="C23" s="26">
        <v>23</v>
      </c>
      <c r="D23" s="26">
        <v>41</v>
      </c>
      <c r="E23" s="26">
        <v>55</v>
      </c>
      <c r="F23" s="27">
        <v>74</v>
      </c>
      <c r="G23" s="28">
        <v>15</v>
      </c>
    </row>
    <row r="24" spans="1:7" x14ac:dyDescent="0.25">
      <c r="A24" s="3" t="s">
        <v>83</v>
      </c>
      <c r="B24" s="3" t="s">
        <v>74</v>
      </c>
      <c r="C24" s="26">
        <v>1</v>
      </c>
      <c r="D24" s="26">
        <v>2</v>
      </c>
      <c r="E24" s="26">
        <v>0</v>
      </c>
      <c r="F24" s="27">
        <v>3</v>
      </c>
      <c r="G24" s="28">
        <v>1</v>
      </c>
    </row>
    <row r="25" spans="1:7" x14ac:dyDescent="0.25">
      <c r="A25" s="3" t="s">
        <v>84</v>
      </c>
      <c r="B25" s="3" t="s">
        <v>74</v>
      </c>
      <c r="C25" s="26">
        <v>3</v>
      </c>
      <c r="D25" s="26">
        <v>0</v>
      </c>
      <c r="E25" s="26">
        <v>1</v>
      </c>
      <c r="F25" s="27">
        <v>2</v>
      </c>
      <c r="G25" s="28">
        <v>9</v>
      </c>
    </row>
    <row r="26" spans="1:7" x14ac:dyDescent="0.25">
      <c r="A26" s="3" t="s">
        <v>85</v>
      </c>
      <c r="B26" s="3" t="s">
        <v>74</v>
      </c>
      <c r="C26" s="26">
        <v>1</v>
      </c>
      <c r="D26" s="26">
        <v>1</v>
      </c>
      <c r="E26" s="26">
        <v>3</v>
      </c>
      <c r="F26" s="27">
        <v>1</v>
      </c>
      <c r="G26" s="28">
        <v>1</v>
      </c>
    </row>
    <row r="27" spans="1:7" x14ac:dyDescent="0.25">
      <c r="A27" s="3" t="s">
        <v>86</v>
      </c>
      <c r="B27" s="3" t="s">
        <v>74</v>
      </c>
      <c r="C27" s="26">
        <v>92</v>
      </c>
      <c r="D27" s="26">
        <v>176</v>
      </c>
      <c r="E27" s="26">
        <v>236</v>
      </c>
      <c r="F27" s="27">
        <v>189</v>
      </c>
      <c r="G27" s="28">
        <v>73</v>
      </c>
    </row>
    <row r="28" spans="1:7" x14ac:dyDescent="0.25">
      <c r="A28" s="3" t="s">
        <v>87</v>
      </c>
      <c r="B28" s="3" t="s">
        <v>74</v>
      </c>
      <c r="C28" s="26">
        <v>466</v>
      </c>
      <c r="D28" s="26">
        <v>729</v>
      </c>
      <c r="E28" s="26">
        <v>633</v>
      </c>
      <c r="F28" s="27">
        <v>505</v>
      </c>
      <c r="G28" s="28">
        <v>622</v>
      </c>
    </row>
    <row r="29" spans="1:7" x14ac:dyDescent="0.25">
      <c r="A29" s="3" t="s">
        <v>88</v>
      </c>
      <c r="B29" s="3" t="s">
        <v>74</v>
      </c>
      <c r="C29" s="26">
        <v>449</v>
      </c>
      <c r="D29" s="26">
        <v>718</v>
      </c>
      <c r="E29" s="26">
        <v>438</v>
      </c>
      <c r="F29" s="27">
        <v>418</v>
      </c>
      <c r="G29" s="28">
        <v>566</v>
      </c>
    </row>
    <row r="30" spans="1:7" x14ac:dyDescent="0.25">
      <c r="A30" s="3" t="s">
        <v>89</v>
      </c>
      <c r="B30" s="3" t="s">
        <v>74</v>
      </c>
      <c r="C30" s="26">
        <v>5</v>
      </c>
      <c r="D30" s="26">
        <v>5</v>
      </c>
      <c r="E30" s="26">
        <v>8</v>
      </c>
      <c r="F30" s="27">
        <v>3</v>
      </c>
      <c r="G30" s="28">
        <v>1</v>
      </c>
    </row>
    <row r="31" spans="1:7" x14ac:dyDescent="0.25">
      <c r="A31" s="3" t="s">
        <v>90</v>
      </c>
      <c r="B31" s="3" t="s">
        <v>74</v>
      </c>
      <c r="C31" s="26">
        <v>3291</v>
      </c>
      <c r="D31" s="26">
        <v>3326</v>
      </c>
      <c r="E31" s="26">
        <v>3467</v>
      </c>
      <c r="F31" s="27">
        <v>5789</v>
      </c>
      <c r="G31" s="28">
        <v>6576</v>
      </c>
    </row>
    <row r="32" spans="1:7" x14ac:dyDescent="0.25">
      <c r="A32" s="3" t="s">
        <v>91</v>
      </c>
      <c r="B32" s="3" t="s">
        <v>74</v>
      </c>
      <c r="C32" s="26">
        <v>0</v>
      </c>
      <c r="D32" s="26">
        <v>0</v>
      </c>
      <c r="E32" s="26">
        <v>1</v>
      </c>
      <c r="F32" s="27">
        <v>2</v>
      </c>
      <c r="G32" s="28">
        <v>1</v>
      </c>
    </row>
    <row r="33" spans="1:7" x14ac:dyDescent="0.25">
      <c r="A33" s="3" t="s">
        <v>92</v>
      </c>
      <c r="B33" s="3" t="s">
        <v>74</v>
      </c>
      <c r="C33" s="26">
        <v>133</v>
      </c>
      <c r="D33" s="26">
        <v>148</v>
      </c>
      <c r="E33" s="26">
        <v>121</v>
      </c>
      <c r="F33" s="27">
        <v>157</v>
      </c>
      <c r="G33" s="28">
        <v>111</v>
      </c>
    </row>
    <row r="34" spans="1:7" x14ac:dyDescent="0.25">
      <c r="A34" s="3" t="s">
        <v>93</v>
      </c>
      <c r="B34" s="3" t="s">
        <v>74</v>
      </c>
      <c r="C34" s="26">
        <v>0</v>
      </c>
      <c r="D34" s="26">
        <v>0</v>
      </c>
      <c r="E34" s="26">
        <v>0</v>
      </c>
      <c r="F34" s="27">
        <v>1</v>
      </c>
      <c r="G34" s="28">
        <v>1</v>
      </c>
    </row>
    <row r="35" spans="1:7" x14ac:dyDescent="0.25">
      <c r="A35" s="3" t="s">
        <v>94</v>
      </c>
      <c r="B35" s="3" t="s">
        <v>74</v>
      </c>
      <c r="C35" s="26">
        <v>0</v>
      </c>
      <c r="D35" s="26">
        <v>0</v>
      </c>
      <c r="E35" s="26">
        <v>3</v>
      </c>
      <c r="F35" s="27">
        <v>1</v>
      </c>
      <c r="G35" s="28">
        <v>10</v>
      </c>
    </row>
    <row r="36" spans="1:7" x14ac:dyDescent="0.25">
      <c r="A36" s="3" t="s">
        <v>95</v>
      </c>
      <c r="B36" s="3" t="s">
        <v>74</v>
      </c>
      <c r="C36" s="26">
        <v>123</v>
      </c>
      <c r="D36" s="26">
        <v>54</v>
      </c>
      <c r="E36" s="26">
        <v>51</v>
      </c>
      <c r="F36" s="27">
        <v>90</v>
      </c>
      <c r="G36" s="28">
        <v>139</v>
      </c>
    </row>
    <row r="37" spans="1:7" x14ac:dyDescent="0.25">
      <c r="A37" s="3" t="s">
        <v>96</v>
      </c>
      <c r="B37" s="3" t="s">
        <v>74</v>
      </c>
      <c r="C37" s="26">
        <v>60</v>
      </c>
      <c r="D37" s="26">
        <v>51</v>
      </c>
      <c r="E37" s="26">
        <v>54</v>
      </c>
      <c r="F37" s="27">
        <v>75</v>
      </c>
      <c r="G37" s="28">
        <v>112</v>
      </c>
    </row>
    <row r="38" spans="1:7" x14ac:dyDescent="0.25">
      <c r="A38" s="3" t="s">
        <v>97</v>
      </c>
      <c r="B38" s="3" t="s">
        <v>74</v>
      </c>
      <c r="C38" s="26">
        <v>30</v>
      </c>
      <c r="D38" s="26">
        <v>16</v>
      </c>
      <c r="E38" s="26">
        <v>106</v>
      </c>
      <c r="F38" s="27">
        <v>61</v>
      </c>
      <c r="G38" s="28">
        <v>551</v>
      </c>
    </row>
    <row r="39" spans="1:7" x14ac:dyDescent="0.25">
      <c r="A39" s="3" t="s">
        <v>98</v>
      </c>
      <c r="B39" s="3" t="s">
        <v>74</v>
      </c>
      <c r="C39" s="26">
        <v>0</v>
      </c>
      <c r="D39" s="26">
        <v>0</v>
      </c>
      <c r="E39" s="26">
        <v>9</v>
      </c>
      <c r="F39" s="27">
        <v>12</v>
      </c>
      <c r="G39" s="28">
        <v>7</v>
      </c>
    </row>
  </sheetData>
  <autoFilter ref="A1:G1" xr:uid="{FD0759C1-C855-4F22-872A-A71AC1A73C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26F-29C3-4CD0-ACA6-02A48D349641}">
  <sheetPr>
    <tabColor rgb="FF00B050"/>
  </sheetPr>
  <dimension ref="A1:L10"/>
  <sheetViews>
    <sheetView workbookViewId="0">
      <selection activeCell="D16" sqref="D16"/>
    </sheetView>
  </sheetViews>
  <sheetFormatPr defaultRowHeight="15" x14ac:dyDescent="0.25"/>
  <cols>
    <col min="1" max="1" width="9.140625" style="11"/>
    <col min="2" max="2" width="12.5703125" style="11" bestFit="1" customWidth="1"/>
    <col min="3" max="3" width="13.85546875" style="11" bestFit="1" customWidth="1"/>
    <col min="4" max="4" width="21.85546875" style="11" bestFit="1" customWidth="1"/>
    <col min="5" max="5" width="19" style="11" bestFit="1" customWidth="1"/>
    <col min="6" max="6" width="29.85546875" style="11" bestFit="1" customWidth="1"/>
    <col min="7" max="11" width="10.7109375" style="11" bestFit="1" customWidth="1"/>
    <col min="12" max="16384" width="9.140625" style="11"/>
  </cols>
  <sheetData>
    <row r="1" spans="1:12" x14ac:dyDescent="0.25">
      <c r="A1" s="11" t="s">
        <v>0</v>
      </c>
      <c r="B1" s="11" t="s">
        <v>5</v>
      </c>
      <c r="C1" s="11" t="s">
        <v>6</v>
      </c>
      <c r="D1" s="11" t="s">
        <v>7</v>
      </c>
      <c r="E1" s="11" t="s">
        <v>8</v>
      </c>
    </row>
    <row r="2" spans="1:12" x14ac:dyDescent="0.25">
      <c r="A2" s="11">
        <v>2016</v>
      </c>
      <c r="B2" s="17">
        <v>95314</v>
      </c>
      <c r="C2" s="17">
        <v>117472</v>
      </c>
      <c r="D2" s="17">
        <v>102940</v>
      </c>
      <c r="E2" s="17">
        <v>14532</v>
      </c>
    </row>
    <row r="3" spans="1:12" x14ac:dyDescent="0.25">
      <c r="A3" s="11">
        <v>2017</v>
      </c>
      <c r="B3" s="17">
        <v>105300</v>
      </c>
      <c r="C3" s="17">
        <v>126530</v>
      </c>
      <c r="D3" s="17">
        <v>113634</v>
      </c>
      <c r="E3" s="17">
        <v>12896</v>
      </c>
    </row>
    <row r="4" spans="1:12" x14ac:dyDescent="0.25">
      <c r="A4" s="11">
        <v>2018</v>
      </c>
      <c r="B4" s="17">
        <v>102457</v>
      </c>
      <c r="C4" s="17">
        <v>126753</v>
      </c>
      <c r="D4" s="17">
        <v>112218</v>
      </c>
      <c r="E4" s="17">
        <v>14535</v>
      </c>
    </row>
    <row r="5" spans="1:12" x14ac:dyDescent="0.25">
      <c r="A5" s="11">
        <v>2019</v>
      </c>
      <c r="B5" s="17">
        <v>87522</v>
      </c>
      <c r="C5" s="17">
        <v>115603</v>
      </c>
      <c r="D5" s="17">
        <v>97908</v>
      </c>
      <c r="E5" s="17">
        <v>17695</v>
      </c>
    </row>
    <row r="6" spans="1:12" x14ac:dyDescent="0.25">
      <c r="A6" s="11">
        <v>2020</v>
      </c>
      <c r="B6" s="17">
        <v>72918</v>
      </c>
      <c r="C6" s="17">
        <v>99517</v>
      </c>
      <c r="D6" s="17">
        <v>81309</v>
      </c>
      <c r="E6" s="17">
        <v>18208</v>
      </c>
    </row>
    <row r="10" spans="1:12" x14ac:dyDescent="0.25">
      <c r="L1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746-88C0-4AB2-A049-A39E0773301F}">
  <sheetPr>
    <tabColor rgb="FF00B050"/>
  </sheetPr>
  <dimension ref="A1:Q6"/>
  <sheetViews>
    <sheetView workbookViewId="0">
      <selection activeCell="A7" sqref="A7:XFD1048576"/>
    </sheetView>
  </sheetViews>
  <sheetFormatPr defaultRowHeight="15" x14ac:dyDescent="0.25"/>
  <cols>
    <col min="8" max="8" width="15" bestFit="1" customWidth="1"/>
    <col min="9" max="9" width="16.28515625" bestFit="1" customWidth="1"/>
    <col min="10" max="10" width="17.42578125" bestFit="1" customWidth="1"/>
    <col min="11" max="11" width="16.28515625" customWidth="1"/>
    <col min="12" max="12" width="13.28515625" bestFit="1" customWidth="1"/>
    <col min="13" max="13" width="16.85546875" bestFit="1" customWidth="1"/>
    <col min="14" max="14" width="15.140625" bestFit="1" customWidth="1"/>
    <col min="15" max="15" width="14" bestFit="1" customWidth="1"/>
    <col min="16" max="16" width="14.5703125" bestFit="1" customWidth="1"/>
    <col min="17" max="17" width="12.140625" bestFit="1" customWidth="1"/>
  </cols>
  <sheetData>
    <row r="1" spans="1:17" x14ac:dyDescent="0.25">
      <c r="A1" s="36" t="s">
        <v>0</v>
      </c>
      <c r="B1" s="37" t="s">
        <v>22</v>
      </c>
      <c r="C1" s="37" t="s">
        <v>1</v>
      </c>
      <c r="D1" s="37" t="s">
        <v>2</v>
      </c>
      <c r="E1" s="37" t="s">
        <v>23</v>
      </c>
      <c r="F1" s="37" t="s">
        <v>24</v>
      </c>
      <c r="G1" s="46" t="s">
        <v>25</v>
      </c>
      <c r="H1" s="48" t="s">
        <v>26</v>
      </c>
      <c r="I1" s="49" t="s">
        <v>27</v>
      </c>
      <c r="J1" s="49" t="s">
        <v>28</v>
      </c>
      <c r="K1" s="50" t="s">
        <v>29</v>
      </c>
      <c r="L1" s="48" t="s">
        <v>30</v>
      </c>
      <c r="M1" s="49" t="s">
        <v>31</v>
      </c>
      <c r="N1" s="49" t="s">
        <v>32</v>
      </c>
      <c r="O1" s="50" t="s">
        <v>33</v>
      </c>
      <c r="P1" s="48" t="s">
        <v>34</v>
      </c>
      <c r="Q1" s="50" t="s">
        <v>35</v>
      </c>
    </row>
    <row r="2" spans="1:17" x14ac:dyDescent="0.25">
      <c r="A2" s="38">
        <v>2016</v>
      </c>
      <c r="B2" s="32">
        <v>90331</v>
      </c>
      <c r="C2" s="33">
        <v>12907</v>
      </c>
      <c r="D2" s="33">
        <v>77418</v>
      </c>
      <c r="E2" s="39">
        <v>64133</v>
      </c>
      <c r="F2" s="39">
        <v>2268</v>
      </c>
      <c r="G2" s="40">
        <v>11017</v>
      </c>
      <c r="H2" s="51">
        <f>K2-I2</f>
        <v>-18140</v>
      </c>
      <c r="I2" s="52">
        <v>43169</v>
      </c>
      <c r="J2" s="53">
        <f>I2/(I2+M2)</f>
        <v>0.43418220586164585</v>
      </c>
      <c r="K2" s="54">
        <v>25029</v>
      </c>
      <c r="L2" s="38">
        <f>O2-M2</f>
        <v>8834</v>
      </c>
      <c r="M2" s="52">
        <v>56257</v>
      </c>
      <c r="N2" s="53">
        <f>M2/(M2+I2)</f>
        <v>0.5658177941383542</v>
      </c>
      <c r="O2" s="56">
        <v>65091</v>
      </c>
      <c r="P2" s="61">
        <f>K2/(K2+O2)</f>
        <v>0.27772969374167777</v>
      </c>
      <c r="Q2" s="62">
        <f>O2/(O2+K2)</f>
        <v>0.72227030625832223</v>
      </c>
    </row>
    <row r="3" spans="1:17" x14ac:dyDescent="0.25">
      <c r="A3" s="38">
        <v>2017</v>
      </c>
      <c r="B3" s="32">
        <v>103650</v>
      </c>
      <c r="C3" s="33">
        <v>18632</v>
      </c>
      <c r="D3" s="33">
        <v>75018</v>
      </c>
      <c r="E3" s="41">
        <v>57846</v>
      </c>
      <c r="F3" s="41">
        <v>1732</v>
      </c>
      <c r="G3" s="42">
        <v>15440</v>
      </c>
      <c r="H3" s="51">
        <f>K3-I3</f>
        <v>-10237</v>
      </c>
      <c r="I3" s="52">
        <v>40320</v>
      </c>
      <c r="J3" s="53">
        <f t="shared" ref="J3:J6" si="0">I3/(I3+M3)</f>
        <v>0.49967159480995871</v>
      </c>
      <c r="K3" s="54">
        <v>30083</v>
      </c>
      <c r="L3" s="38">
        <f t="shared" ref="L3:L6" si="1">O3-M3</f>
        <v>16996</v>
      </c>
      <c r="M3" s="52">
        <v>40373</v>
      </c>
      <c r="N3" s="53">
        <f t="shared" ref="N3:N6" si="2">M3/(M3+I3)</f>
        <v>0.50032840519004129</v>
      </c>
      <c r="O3" s="56">
        <v>57369</v>
      </c>
      <c r="P3" s="61">
        <f>K3/(K3+O3)</f>
        <v>0.34399441979600237</v>
      </c>
      <c r="Q3" s="62">
        <f>O3/(O3+K3)</f>
        <v>0.65600558020399757</v>
      </c>
    </row>
    <row r="4" spans="1:17" x14ac:dyDescent="0.25">
      <c r="A4" s="38">
        <v>2018</v>
      </c>
      <c r="B4" s="32">
        <v>101947</v>
      </c>
      <c r="C4" s="33">
        <v>20750</v>
      </c>
      <c r="D4" s="33">
        <v>80747</v>
      </c>
      <c r="E4" s="41">
        <v>66324</v>
      </c>
      <c r="F4" s="41">
        <v>238</v>
      </c>
      <c r="G4" s="42">
        <v>14185</v>
      </c>
      <c r="H4" s="55">
        <f>K4-I4</f>
        <v>4726</v>
      </c>
      <c r="I4" s="52">
        <v>38443</v>
      </c>
      <c r="J4" s="53">
        <f t="shared" si="0"/>
        <v>0.49905234188389241</v>
      </c>
      <c r="K4" s="56">
        <v>43169</v>
      </c>
      <c r="L4" s="38">
        <f t="shared" si="1"/>
        <v>17667</v>
      </c>
      <c r="M4" s="52">
        <v>38589</v>
      </c>
      <c r="N4" s="53">
        <f t="shared" si="2"/>
        <v>0.50094765811610764</v>
      </c>
      <c r="O4" s="56">
        <v>56256</v>
      </c>
      <c r="P4" s="61">
        <f>K4/(K4+O4)</f>
        <v>0.43418657279356299</v>
      </c>
      <c r="Q4" s="62">
        <f>O4/(O4+K4)</f>
        <v>0.56581342720643701</v>
      </c>
    </row>
    <row r="5" spans="1:17" x14ac:dyDescent="0.25">
      <c r="A5" s="38">
        <v>2019</v>
      </c>
      <c r="B5" s="32">
        <v>93197</v>
      </c>
      <c r="C5" s="33">
        <v>21301</v>
      </c>
      <c r="D5" s="33">
        <v>71716</v>
      </c>
      <c r="E5" s="41">
        <v>56243</v>
      </c>
      <c r="F5" s="41">
        <v>234</v>
      </c>
      <c r="G5" s="42">
        <v>15239</v>
      </c>
      <c r="H5" s="55">
        <f>K5-I5</f>
        <v>861</v>
      </c>
      <c r="I5" s="52">
        <v>44454</v>
      </c>
      <c r="J5" s="53">
        <f>I5/(I5+M5)</f>
        <v>0.66956862272562956</v>
      </c>
      <c r="K5" s="56">
        <v>45315</v>
      </c>
      <c r="L5" s="38">
        <f t="shared" si="1"/>
        <v>20342</v>
      </c>
      <c r="M5" s="52">
        <v>21938</v>
      </c>
      <c r="N5" s="53">
        <f t="shared" si="2"/>
        <v>0.33043137727437039</v>
      </c>
      <c r="O5" s="56">
        <v>42280</v>
      </c>
      <c r="P5" s="61">
        <f>K5/(K5+O5)</f>
        <v>0.51732404817626576</v>
      </c>
      <c r="Q5" s="62">
        <f>O5/(O5+K5)</f>
        <v>0.48267595182373424</v>
      </c>
    </row>
    <row r="6" spans="1:17" ht="15.75" thickBot="1" x14ac:dyDescent="0.3">
      <c r="A6" s="43">
        <v>2020</v>
      </c>
      <c r="B6" s="34">
        <v>75137</v>
      </c>
      <c r="C6" s="35">
        <v>25354</v>
      </c>
      <c r="D6" s="35">
        <v>49783</v>
      </c>
      <c r="E6" s="44">
        <v>38053</v>
      </c>
      <c r="F6" s="44">
        <v>62</v>
      </c>
      <c r="G6" s="45">
        <v>11668</v>
      </c>
      <c r="H6" s="57">
        <f>K6-I6</f>
        <v>1509</v>
      </c>
      <c r="I6" s="58">
        <v>35702</v>
      </c>
      <c r="J6" s="59">
        <f t="shared" si="0"/>
        <v>0.74469150223186353</v>
      </c>
      <c r="K6" s="60">
        <v>37211</v>
      </c>
      <c r="L6" s="43">
        <f t="shared" si="1"/>
        <v>23720</v>
      </c>
      <c r="M6" s="58">
        <v>12240</v>
      </c>
      <c r="N6" s="59">
        <f t="shared" si="2"/>
        <v>0.25530849776813652</v>
      </c>
      <c r="O6" s="60">
        <v>35960</v>
      </c>
      <c r="P6" s="63">
        <f>K6/(K6+O6)</f>
        <v>0.50854846865561498</v>
      </c>
      <c r="Q6" s="64">
        <f>O6/(O6+K6)</f>
        <v>0.49145153134438507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2F6-2AAF-40F3-8D45-E54C48147C15}">
  <sheetPr>
    <tabColor rgb="FF00B050"/>
  </sheetPr>
  <dimension ref="A1:C31"/>
  <sheetViews>
    <sheetView workbookViewId="0">
      <selection activeCell="M18" sqref="M18"/>
    </sheetView>
  </sheetViews>
  <sheetFormatPr defaultRowHeight="15" x14ac:dyDescent="0.25"/>
  <cols>
    <col min="1" max="1" width="26.140625" bestFit="1" customWidth="1"/>
    <col min="2" max="2" width="5.42578125" bestFit="1" customWidth="1"/>
  </cols>
  <sheetData>
    <row r="1" spans="1:3" x14ac:dyDescent="0.25">
      <c r="A1" s="19" t="s">
        <v>9</v>
      </c>
      <c r="B1" s="19" t="s">
        <v>0</v>
      </c>
      <c r="C1" t="s">
        <v>10</v>
      </c>
    </row>
    <row r="2" spans="1:3" x14ac:dyDescent="0.25">
      <c r="A2" s="19" t="s">
        <v>11</v>
      </c>
      <c r="B2">
        <v>2016</v>
      </c>
      <c r="C2" s="19">
        <v>95314</v>
      </c>
    </row>
    <row r="3" spans="1:3" x14ac:dyDescent="0.25">
      <c r="A3" s="19" t="s">
        <v>12</v>
      </c>
      <c r="B3">
        <v>2016</v>
      </c>
      <c r="C3" s="19">
        <v>14495</v>
      </c>
    </row>
    <row r="4" spans="1:3" x14ac:dyDescent="0.25">
      <c r="A4" s="19" t="s">
        <v>13</v>
      </c>
      <c r="B4">
        <v>2016</v>
      </c>
      <c r="C4" s="19">
        <v>4900</v>
      </c>
    </row>
    <row r="5" spans="1:3" x14ac:dyDescent="0.25">
      <c r="A5" s="19" t="s">
        <v>14</v>
      </c>
      <c r="B5">
        <v>2016</v>
      </c>
      <c r="C5" s="19">
        <v>2415</v>
      </c>
    </row>
    <row r="6" spans="1:3" x14ac:dyDescent="0.25">
      <c r="A6" s="19" t="s">
        <v>15</v>
      </c>
      <c r="B6">
        <v>2016</v>
      </c>
      <c r="C6" s="19">
        <v>264</v>
      </c>
    </row>
    <row r="7" spans="1:3" x14ac:dyDescent="0.25">
      <c r="A7" s="19" t="s">
        <v>16</v>
      </c>
      <c r="B7">
        <v>2016</v>
      </c>
      <c r="C7" s="19">
        <v>84</v>
      </c>
    </row>
    <row r="8" spans="1:3" x14ac:dyDescent="0.25">
      <c r="A8" s="19" t="s">
        <v>11</v>
      </c>
      <c r="B8">
        <v>2017</v>
      </c>
      <c r="C8" s="19">
        <v>105300</v>
      </c>
    </row>
    <row r="9" spans="1:3" x14ac:dyDescent="0.25">
      <c r="A9" s="19" t="s">
        <v>12</v>
      </c>
      <c r="B9">
        <v>2017</v>
      </c>
      <c r="C9" s="19">
        <v>12986</v>
      </c>
    </row>
    <row r="10" spans="1:3" x14ac:dyDescent="0.25">
      <c r="A10" s="19" t="s">
        <v>13</v>
      </c>
      <c r="B10">
        <v>2017</v>
      </c>
      <c r="C10" s="19">
        <v>4565</v>
      </c>
    </row>
    <row r="11" spans="1:3" x14ac:dyDescent="0.25">
      <c r="A11" s="19" t="s">
        <v>14</v>
      </c>
      <c r="B11">
        <v>2017</v>
      </c>
      <c r="C11" s="19">
        <v>3191</v>
      </c>
    </row>
    <row r="12" spans="1:3" x14ac:dyDescent="0.25">
      <c r="A12" s="19" t="s">
        <v>15</v>
      </c>
      <c r="B12">
        <v>2017</v>
      </c>
      <c r="C12" s="19">
        <v>398</v>
      </c>
    </row>
    <row r="13" spans="1:3" x14ac:dyDescent="0.25">
      <c r="A13" s="19" t="s">
        <v>16</v>
      </c>
      <c r="B13">
        <v>2017</v>
      </c>
      <c r="C13" s="19">
        <v>90</v>
      </c>
    </row>
    <row r="14" spans="1:3" x14ac:dyDescent="0.25">
      <c r="A14" s="19" t="s">
        <v>11</v>
      </c>
      <c r="B14">
        <v>2018</v>
      </c>
      <c r="C14" s="19">
        <v>102457</v>
      </c>
    </row>
    <row r="15" spans="1:3" x14ac:dyDescent="0.25">
      <c r="A15" s="19" t="s">
        <v>12</v>
      </c>
      <c r="B15">
        <v>2018</v>
      </c>
      <c r="C15" s="19">
        <v>15655</v>
      </c>
    </row>
    <row r="16" spans="1:3" x14ac:dyDescent="0.25">
      <c r="A16" s="19" t="s">
        <v>13</v>
      </c>
      <c r="B16">
        <v>2018</v>
      </c>
      <c r="C16" s="19">
        <v>5305</v>
      </c>
    </row>
    <row r="17" spans="1:3" x14ac:dyDescent="0.25">
      <c r="A17" s="19" t="s">
        <v>14</v>
      </c>
      <c r="B17">
        <v>2018</v>
      </c>
      <c r="C17" s="19">
        <v>2966</v>
      </c>
    </row>
    <row r="18" spans="1:3" x14ac:dyDescent="0.25">
      <c r="A18" s="19" t="s">
        <v>15</v>
      </c>
      <c r="B18">
        <v>2018</v>
      </c>
      <c r="C18" s="19">
        <v>304</v>
      </c>
    </row>
    <row r="19" spans="1:3" x14ac:dyDescent="0.25">
      <c r="A19" s="19" t="s">
        <v>16</v>
      </c>
      <c r="B19">
        <v>2018</v>
      </c>
      <c r="C19" s="19">
        <v>66</v>
      </c>
    </row>
    <row r="20" spans="1:3" x14ac:dyDescent="0.25">
      <c r="A20" s="19" t="s">
        <v>11</v>
      </c>
      <c r="B20">
        <v>2019</v>
      </c>
      <c r="C20" s="19">
        <v>87522</v>
      </c>
    </row>
    <row r="21" spans="1:3" x14ac:dyDescent="0.25">
      <c r="A21" s="19" t="s">
        <v>12</v>
      </c>
      <c r="B21">
        <v>2019</v>
      </c>
      <c r="C21" s="19">
        <v>17628</v>
      </c>
    </row>
    <row r="22" spans="1:3" x14ac:dyDescent="0.25">
      <c r="A22" s="19" t="s">
        <v>13</v>
      </c>
      <c r="B22">
        <v>2019</v>
      </c>
      <c r="C22" s="19">
        <v>6086</v>
      </c>
    </row>
    <row r="23" spans="1:3" x14ac:dyDescent="0.25">
      <c r="A23" s="19" t="s">
        <v>14</v>
      </c>
      <c r="B23">
        <v>2019</v>
      </c>
      <c r="C23" s="19">
        <v>3900</v>
      </c>
    </row>
    <row r="24" spans="1:3" x14ac:dyDescent="0.25">
      <c r="A24" s="19" t="s">
        <v>15</v>
      </c>
      <c r="B24">
        <v>2019</v>
      </c>
      <c r="C24" s="19">
        <v>398</v>
      </c>
    </row>
    <row r="25" spans="1:3" x14ac:dyDescent="0.25">
      <c r="A25" s="19" t="s">
        <v>16</v>
      </c>
      <c r="B25">
        <v>2019</v>
      </c>
      <c r="C25" s="19">
        <v>69</v>
      </c>
    </row>
    <row r="26" spans="1:3" x14ac:dyDescent="0.25">
      <c r="A26" s="19" t="s">
        <v>11</v>
      </c>
      <c r="B26">
        <v>2020</v>
      </c>
      <c r="C26" s="19">
        <v>72918</v>
      </c>
    </row>
    <row r="27" spans="1:3" x14ac:dyDescent="0.25">
      <c r="A27" s="19" t="s">
        <v>12</v>
      </c>
      <c r="B27">
        <v>2020</v>
      </c>
      <c r="C27" s="19">
        <v>17558</v>
      </c>
    </row>
    <row r="28" spans="1:3" x14ac:dyDescent="0.25">
      <c r="A28" s="19" t="s">
        <v>13</v>
      </c>
      <c r="B28">
        <v>2020</v>
      </c>
      <c r="C28" s="19">
        <v>4423</v>
      </c>
    </row>
    <row r="29" spans="1:3" x14ac:dyDescent="0.25">
      <c r="A29" s="19" t="s">
        <v>14</v>
      </c>
      <c r="B29">
        <v>2020</v>
      </c>
      <c r="C29" s="19">
        <v>4134</v>
      </c>
    </row>
    <row r="30" spans="1:3" x14ac:dyDescent="0.25">
      <c r="A30" s="19" t="s">
        <v>15</v>
      </c>
      <c r="B30">
        <v>2020</v>
      </c>
      <c r="C30" s="19">
        <v>154</v>
      </c>
    </row>
    <row r="31" spans="1:3" x14ac:dyDescent="0.25">
      <c r="A31" s="19" t="s">
        <v>16</v>
      </c>
      <c r="B31">
        <v>2020</v>
      </c>
      <c r="C31" s="19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1555-3801-442B-8893-BC5A4BA0A08D}">
  <sheetPr>
    <tabColor rgb="FF00B050"/>
  </sheetPr>
  <dimension ref="A1:C22"/>
  <sheetViews>
    <sheetView workbookViewId="0">
      <selection activeCell="C1" sqref="C1"/>
    </sheetView>
  </sheetViews>
  <sheetFormatPr defaultRowHeight="15" x14ac:dyDescent="0.25"/>
  <cols>
    <col min="1" max="1" width="27.7109375" customWidth="1"/>
    <col min="3" max="3" width="9.140625" style="22"/>
  </cols>
  <sheetData>
    <row r="1" spans="1:3" x14ac:dyDescent="0.25">
      <c r="A1" s="19" t="s">
        <v>17</v>
      </c>
      <c r="B1" s="21" t="s">
        <v>0</v>
      </c>
      <c r="C1" s="21" t="s">
        <v>10</v>
      </c>
    </row>
    <row r="2" spans="1:3" x14ac:dyDescent="0.25">
      <c r="A2" s="19" t="s">
        <v>18</v>
      </c>
      <c r="B2" s="21">
        <v>2016</v>
      </c>
      <c r="C2" s="23">
        <v>120</v>
      </c>
    </row>
    <row r="3" spans="1:3" x14ac:dyDescent="0.25">
      <c r="A3" s="19" t="s">
        <v>19</v>
      </c>
      <c r="B3" s="21">
        <v>2016</v>
      </c>
      <c r="C3" s="23">
        <v>61</v>
      </c>
    </row>
    <row r="4" spans="1:3" x14ac:dyDescent="0.25">
      <c r="A4" s="25" t="s">
        <v>20</v>
      </c>
      <c r="B4" s="21">
        <v>2016</v>
      </c>
      <c r="C4" s="23">
        <v>285</v>
      </c>
    </row>
    <row r="5" spans="1:3" x14ac:dyDescent="0.25">
      <c r="A5" s="19" t="s">
        <v>21</v>
      </c>
      <c r="B5" s="21">
        <v>2016</v>
      </c>
      <c r="C5" s="23">
        <v>2909</v>
      </c>
    </row>
    <row r="6" spans="1:3" x14ac:dyDescent="0.25">
      <c r="A6" s="19" t="s">
        <v>18</v>
      </c>
      <c r="B6" s="21">
        <v>2017</v>
      </c>
      <c r="C6" s="23">
        <v>98</v>
      </c>
    </row>
    <row r="7" spans="1:3" x14ac:dyDescent="0.25">
      <c r="A7" s="19" t="s">
        <v>19</v>
      </c>
      <c r="B7" s="21">
        <v>2017</v>
      </c>
      <c r="C7" s="23">
        <v>35</v>
      </c>
    </row>
    <row r="8" spans="1:3" x14ac:dyDescent="0.25">
      <c r="A8" s="25" t="s">
        <v>20</v>
      </c>
      <c r="B8" s="21">
        <v>2017</v>
      </c>
      <c r="C8" s="23">
        <v>275</v>
      </c>
    </row>
    <row r="9" spans="1:3" x14ac:dyDescent="0.25">
      <c r="A9" s="19" t="s">
        <v>21</v>
      </c>
      <c r="B9" s="21">
        <v>2017</v>
      </c>
      <c r="C9" s="23">
        <v>1663</v>
      </c>
    </row>
    <row r="10" spans="1:3" x14ac:dyDescent="0.25">
      <c r="A10" s="19" t="s">
        <v>18</v>
      </c>
      <c r="B10" s="1">
        <v>2018</v>
      </c>
      <c r="C10" s="23">
        <v>305</v>
      </c>
    </row>
    <row r="11" spans="1:3" x14ac:dyDescent="0.25">
      <c r="A11" s="19" t="s">
        <v>19</v>
      </c>
      <c r="B11" s="1">
        <v>2018</v>
      </c>
      <c r="C11" s="23">
        <v>57</v>
      </c>
    </row>
    <row r="12" spans="1:3" x14ac:dyDescent="0.25">
      <c r="A12" s="25" t="s">
        <v>20</v>
      </c>
      <c r="B12" s="1">
        <v>2018</v>
      </c>
      <c r="C12" s="23">
        <v>310</v>
      </c>
    </row>
    <row r="13" spans="1:3" x14ac:dyDescent="0.25">
      <c r="A13" s="19" t="s">
        <v>21</v>
      </c>
      <c r="B13" s="1">
        <v>2018</v>
      </c>
      <c r="C13" s="23">
        <v>2570</v>
      </c>
    </row>
    <row r="14" spans="1:3" x14ac:dyDescent="0.25">
      <c r="A14" s="19" t="s">
        <v>18</v>
      </c>
      <c r="B14" s="1">
        <v>2019</v>
      </c>
      <c r="C14" s="23">
        <v>424</v>
      </c>
    </row>
    <row r="15" spans="1:3" x14ac:dyDescent="0.25">
      <c r="A15" s="19" t="s">
        <v>19</v>
      </c>
      <c r="B15" s="1">
        <v>2019</v>
      </c>
      <c r="C15" s="23">
        <v>51</v>
      </c>
    </row>
    <row r="16" spans="1:3" x14ac:dyDescent="0.25">
      <c r="A16" s="25" t="s">
        <v>20</v>
      </c>
      <c r="B16" s="1">
        <v>2019</v>
      </c>
      <c r="C16" s="23">
        <v>447</v>
      </c>
    </row>
    <row r="17" spans="1:3" x14ac:dyDescent="0.25">
      <c r="A17" s="19" t="s">
        <v>21</v>
      </c>
      <c r="B17" s="1">
        <v>2019</v>
      </c>
      <c r="C17" s="23">
        <v>3037</v>
      </c>
    </row>
    <row r="18" spans="1:3" x14ac:dyDescent="0.25">
      <c r="A18" s="19" t="s">
        <v>18</v>
      </c>
      <c r="B18" s="1">
        <v>2020</v>
      </c>
      <c r="C18" s="23">
        <v>741</v>
      </c>
    </row>
    <row r="19" spans="1:3" x14ac:dyDescent="0.25">
      <c r="A19" s="19" t="s">
        <v>19</v>
      </c>
      <c r="B19" s="1">
        <v>2020</v>
      </c>
      <c r="C19" s="23">
        <v>78</v>
      </c>
    </row>
    <row r="20" spans="1:3" x14ac:dyDescent="0.25">
      <c r="A20" s="25" t="s">
        <v>20</v>
      </c>
      <c r="B20" s="1">
        <v>2020</v>
      </c>
      <c r="C20" s="23">
        <v>1221</v>
      </c>
    </row>
    <row r="21" spans="1:3" x14ac:dyDescent="0.25">
      <c r="A21" s="19" t="s">
        <v>21</v>
      </c>
      <c r="B21" s="1">
        <v>2020</v>
      </c>
      <c r="C21" s="23">
        <v>3838</v>
      </c>
    </row>
    <row r="22" spans="1:3" x14ac:dyDescent="0.25">
      <c r="C2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680A-4DE0-4B0B-AF6A-8D59BB1A8E7B}">
  <dimension ref="A1:H22"/>
  <sheetViews>
    <sheetView workbookViewId="0">
      <selection activeCell="E4" sqref="E4"/>
    </sheetView>
  </sheetViews>
  <sheetFormatPr defaultRowHeight="15" x14ac:dyDescent="0.25"/>
  <cols>
    <col min="1" max="1" width="19" bestFit="1" customWidth="1"/>
  </cols>
  <sheetData>
    <row r="1" spans="1:8" x14ac:dyDescent="0.25">
      <c r="A1" s="20" t="s">
        <v>36</v>
      </c>
      <c r="B1" s="21" t="s">
        <v>0</v>
      </c>
      <c r="C1" s="21" t="s">
        <v>10</v>
      </c>
      <c r="D1" s="24"/>
      <c r="E1" s="24"/>
      <c r="F1" s="24"/>
      <c r="G1" s="24"/>
      <c r="H1" s="24"/>
    </row>
    <row r="2" spans="1:8" x14ac:dyDescent="0.25">
      <c r="A2" s="20" t="s">
        <v>37</v>
      </c>
      <c r="B2" s="1">
        <v>2016</v>
      </c>
      <c r="C2" s="23">
        <v>6315</v>
      </c>
      <c r="D2" s="20"/>
      <c r="E2" s="20"/>
      <c r="H2" s="20"/>
    </row>
    <row r="3" spans="1:8" x14ac:dyDescent="0.25">
      <c r="A3" s="20" t="s">
        <v>38</v>
      </c>
      <c r="B3" s="1">
        <v>2016</v>
      </c>
      <c r="C3" s="23">
        <v>4787</v>
      </c>
      <c r="D3" s="20"/>
      <c r="E3" s="20"/>
      <c r="H3" s="20"/>
    </row>
    <row r="4" spans="1:8" x14ac:dyDescent="0.25">
      <c r="A4" s="20" t="s">
        <v>39</v>
      </c>
      <c r="B4" s="1">
        <v>2016</v>
      </c>
      <c r="C4" s="23">
        <v>3375</v>
      </c>
      <c r="D4" s="20"/>
      <c r="E4" s="20"/>
      <c r="H4" s="20"/>
    </row>
    <row r="5" spans="1:8" x14ac:dyDescent="0.25">
      <c r="A5" s="20" t="s">
        <v>40</v>
      </c>
      <c r="B5" s="1">
        <v>2016</v>
      </c>
      <c r="C5" s="23">
        <v>55</v>
      </c>
      <c r="D5" s="20"/>
      <c r="E5" s="20"/>
      <c r="H5" s="20"/>
    </row>
    <row r="6" spans="1:8" x14ac:dyDescent="0.25">
      <c r="A6" s="20" t="s">
        <v>37</v>
      </c>
      <c r="B6" s="1">
        <v>2017</v>
      </c>
      <c r="C6" s="23">
        <v>6456</v>
      </c>
    </row>
    <row r="7" spans="1:8" x14ac:dyDescent="0.25">
      <c r="A7" s="20" t="s">
        <v>38</v>
      </c>
      <c r="B7" s="1">
        <v>2017</v>
      </c>
      <c r="C7" s="23">
        <v>4320</v>
      </c>
    </row>
    <row r="8" spans="1:8" x14ac:dyDescent="0.25">
      <c r="A8" s="20" t="s">
        <v>39</v>
      </c>
      <c r="B8" s="1">
        <v>2017</v>
      </c>
      <c r="C8" s="23">
        <v>2070</v>
      </c>
    </row>
    <row r="9" spans="1:8" x14ac:dyDescent="0.25">
      <c r="A9" s="20" t="s">
        <v>40</v>
      </c>
      <c r="B9" s="1">
        <v>2017</v>
      </c>
      <c r="C9" s="23">
        <v>50</v>
      </c>
    </row>
    <row r="10" spans="1:8" x14ac:dyDescent="0.25">
      <c r="A10" s="20" t="s">
        <v>37</v>
      </c>
      <c r="B10" s="21">
        <v>2018</v>
      </c>
      <c r="C10" s="23">
        <v>7096</v>
      </c>
    </row>
    <row r="11" spans="1:8" x14ac:dyDescent="0.25">
      <c r="A11" s="20" t="s">
        <v>38</v>
      </c>
      <c r="B11" s="21">
        <v>2018</v>
      </c>
      <c r="C11" s="23">
        <v>4153</v>
      </c>
    </row>
    <row r="12" spans="1:8" x14ac:dyDescent="0.25">
      <c r="A12" s="20" t="s">
        <v>39</v>
      </c>
      <c r="B12" s="21">
        <v>2018</v>
      </c>
      <c r="C12" s="23">
        <v>3242</v>
      </c>
    </row>
    <row r="13" spans="1:8" x14ac:dyDescent="0.25">
      <c r="A13" s="20" t="s">
        <v>40</v>
      </c>
      <c r="B13" s="21">
        <v>2018</v>
      </c>
      <c r="C13" s="23">
        <v>44</v>
      </c>
    </row>
    <row r="14" spans="1:8" x14ac:dyDescent="0.25">
      <c r="A14" s="20" t="s">
        <v>37</v>
      </c>
      <c r="B14" s="21">
        <v>2019</v>
      </c>
      <c r="C14" s="23">
        <v>7515</v>
      </c>
    </row>
    <row r="15" spans="1:8" x14ac:dyDescent="0.25">
      <c r="A15" s="20" t="s">
        <v>38</v>
      </c>
      <c r="B15" s="21">
        <v>2019</v>
      </c>
      <c r="C15" s="23">
        <v>6221</v>
      </c>
    </row>
    <row r="16" spans="1:8" x14ac:dyDescent="0.25">
      <c r="A16" s="20" t="s">
        <v>39</v>
      </c>
      <c r="B16" s="21">
        <v>2019</v>
      </c>
      <c r="C16" s="23">
        <v>3916</v>
      </c>
    </row>
    <row r="17" spans="1:3" x14ac:dyDescent="0.25">
      <c r="A17" s="20" t="s">
        <v>40</v>
      </c>
      <c r="B17" s="21">
        <v>2019</v>
      </c>
      <c r="C17" s="23">
        <v>43</v>
      </c>
    </row>
    <row r="18" spans="1:3" x14ac:dyDescent="0.25">
      <c r="A18" s="20" t="s">
        <v>37</v>
      </c>
      <c r="B18" s="1">
        <v>2020</v>
      </c>
      <c r="C18" s="23">
        <v>6798</v>
      </c>
    </row>
    <row r="19" spans="1:3" x14ac:dyDescent="0.25">
      <c r="A19" s="20" t="s">
        <v>38</v>
      </c>
      <c r="B19" s="1">
        <v>2020</v>
      </c>
      <c r="C19" s="23">
        <v>5532</v>
      </c>
    </row>
    <row r="20" spans="1:3" x14ac:dyDescent="0.25">
      <c r="A20" s="20" t="s">
        <v>39</v>
      </c>
      <c r="B20" s="1">
        <v>2020</v>
      </c>
      <c r="C20" s="23">
        <v>51</v>
      </c>
    </row>
    <row r="21" spans="1:3" x14ac:dyDescent="0.25">
      <c r="A21" s="20" t="s">
        <v>40</v>
      </c>
      <c r="B21" s="1">
        <v>2020</v>
      </c>
      <c r="C21" s="23">
        <v>5827</v>
      </c>
    </row>
    <row r="22" spans="1:3" x14ac:dyDescent="0.25">
      <c r="C2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3AB-3A1D-4F1C-8F3A-DB45EED24601}">
  <dimension ref="A1:E13"/>
  <sheetViews>
    <sheetView tabSelected="1" workbookViewId="0">
      <selection activeCell="L13" sqref="L13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2.140625" style="1" bestFit="1" customWidth="1"/>
    <col min="4" max="16384" width="9.140625" style="1"/>
  </cols>
  <sheetData>
    <row r="1" spans="1:5" x14ac:dyDescent="0.25">
      <c r="A1" s="1" t="s">
        <v>0</v>
      </c>
      <c r="B1" s="1" t="s">
        <v>41</v>
      </c>
      <c r="C1" s="1" t="s">
        <v>42</v>
      </c>
      <c r="D1" s="1" t="s">
        <v>103</v>
      </c>
      <c r="E1" s="1" t="s">
        <v>104</v>
      </c>
    </row>
    <row r="2" spans="1:5" x14ac:dyDescent="0.25">
      <c r="A2" s="30">
        <v>2010</v>
      </c>
      <c r="B2" s="31">
        <v>4.8000000000000001E-2</v>
      </c>
      <c r="C2" s="31">
        <f>1-B2</f>
        <v>0.95199999999999996</v>
      </c>
      <c r="D2" s="31"/>
      <c r="E2" s="65">
        <v>0.1657248298927459</v>
      </c>
    </row>
    <row r="3" spans="1:5" x14ac:dyDescent="0.25">
      <c r="A3" s="30">
        <v>2011</v>
      </c>
      <c r="B3" s="31">
        <v>4.2000000000000003E-2</v>
      </c>
      <c r="C3" s="31">
        <f t="shared" ref="C3:C13" si="0">1-B3</f>
        <v>0.95799999999999996</v>
      </c>
      <c r="D3" s="31">
        <v>1.0590228748940981E-2</v>
      </c>
      <c r="E3" s="65">
        <v>0.14890586559627089</v>
      </c>
    </row>
    <row r="4" spans="1:5" x14ac:dyDescent="0.25">
      <c r="A4" s="30">
        <v>2012</v>
      </c>
      <c r="B4" s="31">
        <v>0.03</v>
      </c>
      <c r="C4" s="31">
        <f t="shared" si="0"/>
        <v>0.97</v>
      </c>
      <c r="D4" s="31">
        <v>1.243592600846891E-2</v>
      </c>
      <c r="E4" s="65">
        <v>0.1237701692247147</v>
      </c>
    </row>
    <row r="5" spans="1:5" x14ac:dyDescent="0.25">
      <c r="A5" s="30">
        <v>2013</v>
      </c>
      <c r="B5" s="31">
        <v>2.5999999999999999E-2</v>
      </c>
      <c r="C5" s="31">
        <f t="shared" si="0"/>
        <v>0.97399999999999998</v>
      </c>
      <c r="D5" s="31">
        <v>9.0879931572757401E-3</v>
      </c>
      <c r="E5" s="65">
        <v>9.4643503438291712E-2</v>
      </c>
    </row>
    <row r="6" spans="1:5" x14ac:dyDescent="0.25">
      <c r="A6" s="30">
        <v>2014</v>
      </c>
      <c r="B6" s="31">
        <v>2.7E-2</v>
      </c>
      <c r="C6" s="31">
        <f t="shared" si="0"/>
        <v>0.97299999999999998</v>
      </c>
      <c r="D6" s="31">
        <v>9.1809470237258165E-3</v>
      </c>
      <c r="E6" s="65">
        <v>0.14798514647228719</v>
      </c>
    </row>
    <row r="7" spans="1:5" x14ac:dyDescent="0.25">
      <c r="A7" s="30">
        <v>2015</v>
      </c>
      <c r="B7" s="31">
        <v>3.7999999999999999E-2</v>
      </c>
      <c r="C7" s="31">
        <f t="shared" si="0"/>
        <v>0.96199999999999997</v>
      </c>
      <c r="D7" s="31">
        <v>9.0755082284607932E-3</v>
      </c>
      <c r="E7" s="65">
        <v>0.21354916067146279</v>
      </c>
    </row>
    <row r="8" spans="1:5" x14ac:dyDescent="0.25">
      <c r="A8" s="30">
        <v>2016</v>
      </c>
      <c r="B8" s="31">
        <v>2.3E-2</v>
      </c>
      <c r="C8" s="31">
        <f t="shared" si="0"/>
        <v>0.97699999999999998</v>
      </c>
      <c r="D8" s="31">
        <v>7.3168287060238557E-3</v>
      </c>
      <c r="E8" s="65">
        <v>0.13724928366762179</v>
      </c>
    </row>
    <row r="9" spans="1:5" x14ac:dyDescent="0.25">
      <c r="A9" s="30">
        <v>2017</v>
      </c>
      <c r="B9" s="31">
        <v>2.4E-2</v>
      </c>
      <c r="C9" s="31">
        <f t="shared" si="0"/>
        <v>0.97599999999999998</v>
      </c>
      <c r="D9" s="31">
        <v>8.2126553524233883E-3</v>
      </c>
      <c r="E9" s="65">
        <v>0.12197496522948539</v>
      </c>
    </row>
    <row r="10" spans="1:5" x14ac:dyDescent="0.25">
      <c r="A10" s="30">
        <v>2018</v>
      </c>
      <c r="B10" s="31">
        <v>2.9000000000000001E-2</v>
      </c>
      <c r="C10" s="31">
        <f t="shared" si="0"/>
        <v>0.97099999999999997</v>
      </c>
      <c r="D10" s="31">
        <v>6.8021830261804951E-3</v>
      </c>
      <c r="E10" s="65">
        <v>0.15828939660222621</v>
      </c>
    </row>
    <row r="11" spans="1:5" x14ac:dyDescent="0.25">
      <c r="A11" s="30">
        <v>2019</v>
      </c>
      <c r="B11" s="31">
        <v>3.7999999999999999E-2</v>
      </c>
      <c r="C11" s="31">
        <f t="shared" si="0"/>
        <v>0.96199999999999997</v>
      </c>
      <c r="D11" s="31">
        <v>1.0522700306001369E-2</v>
      </c>
      <c r="E11" s="65">
        <v>0.16755741730463669</v>
      </c>
    </row>
    <row r="12" spans="1:5" x14ac:dyDescent="0.25">
      <c r="A12" s="30">
        <v>2020</v>
      </c>
      <c r="B12" s="31">
        <v>5.1999999999999998E-2</v>
      </c>
      <c r="C12" s="31">
        <f t="shared" si="0"/>
        <v>0.94799999999999995</v>
      </c>
      <c r="D12" s="31">
        <v>1.211535929063693E-2</v>
      </c>
      <c r="E12" s="65">
        <v>0.22150497971228331</v>
      </c>
    </row>
    <row r="13" spans="1:5" x14ac:dyDescent="0.25">
      <c r="A13" s="1">
        <v>2021</v>
      </c>
      <c r="B13" s="31">
        <v>3.5000000000000003E-2</v>
      </c>
      <c r="C13" s="31">
        <f t="shared" si="0"/>
        <v>0.96499999999999997</v>
      </c>
      <c r="D13" s="31">
        <v>1.252696200431392E-2</v>
      </c>
      <c r="E13" s="65">
        <v>0.1588950276243094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66A2-4185-46CD-8F30-2EAF8E78A6DC}">
  <dimension ref="A1:F8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" t="s">
        <v>0</v>
      </c>
      <c r="B1" s="1" t="s">
        <v>43</v>
      </c>
    </row>
    <row r="2" spans="1:6" x14ac:dyDescent="0.25">
      <c r="A2" s="1">
        <v>2016</v>
      </c>
      <c r="B2" s="15">
        <v>0.15</v>
      </c>
      <c r="C2" s="6"/>
      <c r="D2" s="6"/>
      <c r="E2" s="6"/>
      <c r="F2" s="4"/>
    </row>
    <row r="3" spans="1:6" x14ac:dyDescent="0.25">
      <c r="A3" s="1">
        <v>2017</v>
      </c>
      <c r="B3" s="15">
        <v>0.12</v>
      </c>
    </row>
    <row r="4" spans="1:6" x14ac:dyDescent="0.25">
      <c r="A4" s="1">
        <v>2018</v>
      </c>
      <c r="B4" s="15">
        <v>0.15</v>
      </c>
    </row>
    <row r="5" spans="1:6" x14ac:dyDescent="0.25">
      <c r="A5" s="1">
        <v>2019</v>
      </c>
      <c r="B5" s="15">
        <v>0.17</v>
      </c>
    </row>
    <row r="6" spans="1:6" x14ac:dyDescent="0.25">
      <c r="A6" s="1">
        <v>2020</v>
      </c>
      <c r="B6" s="15">
        <v>0.20280000000000001</v>
      </c>
    </row>
    <row r="7" spans="1:6" x14ac:dyDescent="0.25">
      <c r="A7" s="1"/>
    </row>
    <row r="8" spans="1:6" x14ac:dyDescent="0.25">
      <c r="A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A77C-41C6-402C-8F81-AC01F0E8CA81}">
  <dimension ref="A1:N25"/>
  <sheetViews>
    <sheetView workbookViewId="0">
      <selection activeCell="I17" sqref="I17"/>
    </sheetView>
  </sheetViews>
  <sheetFormatPr defaultRowHeight="15" x14ac:dyDescent="0.25"/>
  <cols>
    <col min="1" max="1" width="5.42578125" bestFit="1" customWidth="1"/>
    <col min="2" max="2" width="12.7109375" bestFit="1" customWidth="1"/>
    <col min="4" max="4" width="13.42578125" bestFit="1" customWidth="1"/>
    <col min="5" max="5" width="11.85546875" bestFit="1" customWidth="1"/>
    <col min="6" max="6" width="14.85546875" bestFit="1" customWidth="1"/>
    <col min="7" max="7" width="10.28515625" bestFit="1" customWidth="1"/>
    <col min="8" max="8" width="14.5703125" bestFit="1" customWidth="1"/>
    <col min="9" max="9" width="10.5703125" bestFit="1" customWidth="1"/>
  </cols>
  <sheetData>
    <row r="1" spans="1:14" x14ac:dyDescent="0.25">
      <c r="A1" t="s">
        <v>0</v>
      </c>
      <c r="B1" s="5" t="s">
        <v>44</v>
      </c>
      <c r="C1" s="5" t="s">
        <v>45</v>
      </c>
      <c r="D1" s="5" t="s">
        <v>46</v>
      </c>
      <c r="E1" s="5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4" x14ac:dyDescent="0.25">
      <c r="A2">
        <v>2016</v>
      </c>
      <c r="B2" s="5">
        <v>90331</v>
      </c>
      <c r="C2" s="5">
        <v>85961</v>
      </c>
      <c r="D2" s="16">
        <v>0.95199999999999996</v>
      </c>
      <c r="E2" s="5">
        <v>57995</v>
      </c>
      <c r="F2" s="5">
        <v>27</v>
      </c>
      <c r="G2" s="5">
        <v>30</v>
      </c>
      <c r="H2" s="5">
        <v>28</v>
      </c>
      <c r="I2" s="5">
        <v>9</v>
      </c>
    </row>
    <row r="3" spans="1:14" x14ac:dyDescent="0.25">
      <c r="A3">
        <v>2017</v>
      </c>
      <c r="B3" s="5">
        <v>103650</v>
      </c>
      <c r="C3" s="5">
        <v>115402</v>
      </c>
      <c r="D3" s="16">
        <v>1.133</v>
      </c>
      <c r="E3" s="5">
        <v>45425</v>
      </c>
      <c r="F3" s="5">
        <v>39</v>
      </c>
      <c r="G3" s="5">
        <v>12</v>
      </c>
      <c r="H3" s="5">
        <v>38</v>
      </c>
      <c r="I3" s="5">
        <v>9</v>
      </c>
    </row>
    <row r="4" spans="1:14" x14ac:dyDescent="0.25">
      <c r="A4">
        <v>2018</v>
      </c>
      <c r="B4" s="5">
        <v>101497</v>
      </c>
      <c r="C4" s="5">
        <v>106452</v>
      </c>
      <c r="D4" s="16">
        <v>1.0489999999999999</v>
      </c>
      <c r="E4" s="5">
        <v>38975</v>
      </c>
      <c r="F4" s="5">
        <v>32</v>
      </c>
      <c r="G4" s="5">
        <v>11</v>
      </c>
      <c r="H4" s="5">
        <v>23</v>
      </c>
      <c r="I4" s="5">
        <v>4</v>
      </c>
    </row>
    <row r="5" spans="1:14" x14ac:dyDescent="0.25">
      <c r="A5">
        <v>2019</v>
      </c>
      <c r="B5" s="5">
        <v>93197</v>
      </c>
      <c r="C5" s="5">
        <v>96896</v>
      </c>
      <c r="D5" s="16">
        <v>1.0389999999999999</v>
      </c>
      <c r="E5" s="5">
        <v>31279</v>
      </c>
      <c r="F5" s="5">
        <v>41</v>
      </c>
      <c r="G5" s="5">
        <v>10</v>
      </c>
      <c r="H5" s="5">
        <v>24</v>
      </c>
      <c r="I5" s="5">
        <v>7</v>
      </c>
    </row>
    <row r="6" spans="1:14" x14ac:dyDescent="0.25">
      <c r="A6">
        <v>2020</v>
      </c>
      <c r="B6" s="5">
        <v>75137</v>
      </c>
      <c r="C6" s="5">
        <v>78433</v>
      </c>
      <c r="D6" s="16">
        <f>C6/B6</f>
        <v>1.0438665371255174</v>
      </c>
      <c r="E6" s="5">
        <v>26256</v>
      </c>
      <c r="F6" s="5">
        <v>30</v>
      </c>
      <c r="G6" s="5">
        <v>22</v>
      </c>
      <c r="H6" s="5">
        <v>125</v>
      </c>
      <c r="I6" s="5">
        <v>9</v>
      </c>
    </row>
    <row r="9" spans="1:14" x14ac:dyDescent="0.25">
      <c r="G9" s="5"/>
      <c r="H9" s="5"/>
      <c r="I9" s="5"/>
      <c r="J9" s="5"/>
      <c r="K9" s="5"/>
    </row>
    <row r="10" spans="1:14" x14ac:dyDescent="0.25">
      <c r="J10" s="5"/>
      <c r="K10" s="5"/>
      <c r="L10" s="5"/>
      <c r="M10" s="5"/>
      <c r="N10" s="5"/>
    </row>
    <row r="11" spans="1:14" x14ac:dyDescent="0.25">
      <c r="G11" s="5"/>
      <c r="J11" s="5"/>
      <c r="K11" s="5"/>
      <c r="L11" s="5"/>
      <c r="M11" s="5"/>
      <c r="N11" s="5"/>
    </row>
    <row r="12" spans="1:14" x14ac:dyDescent="0.25">
      <c r="G12" s="5"/>
    </row>
    <row r="13" spans="1:14" x14ac:dyDescent="0.25">
      <c r="G13" s="5"/>
    </row>
    <row r="14" spans="1:14" x14ac:dyDescent="0.25">
      <c r="G14" s="5"/>
    </row>
    <row r="15" spans="1:14" x14ac:dyDescent="0.25">
      <c r="G15" s="5"/>
    </row>
    <row r="19" spans="7:9" x14ac:dyDescent="0.25">
      <c r="G19" s="5"/>
      <c r="H19" s="5"/>
      <c r="I19" s="5"/>
    </row>
    <row r="21" spans="7:9" x14ac:dyDescent="0.25">
      <c r="G21" s="5"/>
    </row>
    <row r="22" spans="7:9" x14ac:dyDescent="0.25">
      <c r="G22" s="5"/>
    </row>
    <row r="23" spans="7:9" x14ac:dyDescent="0.25">
      <c r="G23" s="5"/>
    </row>
    <row r="24" spans="7:9" x14ac:dyDescent="0.25">
      <c r="G24" s="5"/>
    </row>
    <row r="25" spans="7:9" x14ac:dyDescent="0.25">
      <c r="G25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acervo</vt:lpstr>
      <vt:lpstr>julgamentos</vt:lpstr>
      <vt:lpstr>recebidos</vt:lpstr>
      <vt:lpstr>dec_especie</vt:lpstr>
      <vt:lpstr>dec_plen_class</vt:lpstr>
      <vt:lpstr>dec_orgaos</vt:lpstr>
      <vt:lpstr>taxa_provimento</vt:lpstr>
      <vt:lpstr>recorribilidade</vt:lpstr>
      <vt:lpstr>produtividade</vt:lpstr>
      <vt:lpstr>recebidos_classe</vt:lpstr>
      <vt:lpstr>recebidos_classe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Ariane</cp:lastModifiedBy>
  <cp:revision/>
  <dcterms:created xsi:type="dcterms:W3CDTF">2021-11-22T17:34:18Z</dcterms:created>
  <dcterms:modified xsi:type="dcterms:W3CDTF">2021-12-10T19:25:11Z</dcterms:modified>
  <cp:category/>
  <cp:contentStatus/>
</cp:coreProperties>
</file>